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37E7A21D-A028-4CBC-9DB0-C75F17293E91}" xr6:coauthVersionLast="45" xr6:coauthVersionMax="45" xr10:uidLastSave="{00000000-0000-0000-0000-000000000000}"/>
  <bookViews>
    <workbookView xWindow="-120" yWindow="-120" windowWidth="16440" windowHeight="2844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3" l="1"/>
  <c r="E8" i="3"/>
  <c r="D8" i="3"/>
  <c r="T61" i="3" l="1"/>
  <c r="T60" i="3"/>
  <c r="T59" i="3"/>
  <c r="T58" i="3"/>
  <c r="T56" i="3"/>
  <c r="T55" i="3"/>
  <c r="T54" i="3"/>
  <c r="T57" i="3"/>
  <c r="T3" i="3"/>
  <c r="T4" i="3"/>
  <c r="T5" i="3"/>
  <c r="T6" i="3"/>
  <c r="T7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2" i="3"/>
  <c r="E6" i="3" l="1"/>
  <c r="F6" i="3" s="1"/>
  <c r="D6" i="3"/>
  <c r="E49" i="3" l="1"/>
  <c r="F49" i="3" s="1"/>
  <c r="D13" i="3"/>
  <c r="E13" i="3"/>
  <c r="F13" i="3" s="1"/>
  <c r="D48" i="3"/>
  <c r="E48" i="3"/>
  <c r="F48" i="3" s="1"/>
  <c r="E47" i="3" l="1"/>
  <c r="F47" i="3" s="1"/>
  <c r="D47" i="3"/>
  <c r="E46" i="3"/>
  <c r="F46" i="3" s="1"/>
  <c r="D46" i="3"/>
  <c r="E45" i="3"/>
  <c r="F45" i="3" s="1"/>
  <c r="D45" i="3"/>
  <c r="E44" i="3"/>
  <c r="F44" i="3" s="1"/>
  <c r="D44" i="3"/>
  <c r="E43" i="3" l="1"/>
  <c r="F43" i="3" s="1"/>
  <c r="E39" i="3"/>
  <c r="F39" i="3" s="1"/>
  <c r="E40" i="3"/>
  <c r="F40" i="3" s="1"/>
  <c r="E41" i="3"/>
  <c r="F41" i="3" s="1"/>
  <c r="E42" i="3"/>
  <c r="F42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F22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F34" i="3" s="1"/>
  <c r="E35" i="3"/>
  <c r="F35" i="3" s="1"/>
  <c r="E36" i="3"/>
  <c r="F36" i="3" s="1"/>
  <c r="E37" i="3"/>
  <c r="F37" i="3" s="1"/>
  <c r="E38" i="3"/>
  <c r="F38" i="3" s="1"/>
  <c r="AM65" i="5" l="1"/>
  <c r="AM8" i="5"/>
  <c r="AW7" i="5"/>
  <c r="E29" i="3"/>
  <c r="F29" i="3" s="1"/>
  <c r="D29" i="3"/>
  <c r="E15" i="3"/>
  <c r="F15" i="3" s="1"/>
  <c r="E16" i="3"/>
  <c r="F16" i="3" s="1"/>
  <c r="E17" i="3"/>
  <c r="F17" i="3" s="1"/>
  <c r="D15" i="3"/>
  <c r="D16" i="3"/>
  <c r="D17" i="3"/>
  <c r="E30" i="3" l="1"/>
  <c r="F30" i="3" s="1"/>
  <c r="E31" i="3"/>
  <c r="F31" i="3" s="1"/>
  <c r="E32" i="3"/>
  <c r="F32" i="3" s="1"/>
  <c r="E33" i="3"/>
  <c r="F33" i="3" s="1"/>
  <c r="D28" i="3"/>
  <c r="D30" i="3"/>
  <c r="D31" i="3"/>
  <c r="D32" i="3"/>
  <c r="D33" i="3"/>
  <c r="E28" i="3"/>
  <c r="F28" i="3" s="1"/>
  <c r="E24" i="3"/>
  <c r="F24" i="3" s="1"/>
  <c r="E25" i="3"/>
  <c r="F25" i="3" s="1"/>
  <c r="E26" i="3"/>
  <c r="F26" i="3" s="1"/>
  <c r="E27" i="3"/>
  <c r="F27" i="3" s="1"/>
  <c r="D24" i="3"/>
  <c r="D25" i="3"/>
  <c r="D26" i="3"/>
  <c r="D27" i="3"/>
  <c r="D21" i="3"/>
  <c r="D23" i="3"/>
  <c r="E23" i="3"/>
  <c r="F23" i="3" s="1"/>
  <c r="E21" i="3"/>
  <c r="F21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F20" i="3" s="1"/>
  <c r="B6" i="5" l="1"/>
  <c r="E5" i="5"/>
  <c r="E6" i="5" l="1"/>
  <c r="B7" i="5"/>
  <c r="E10" i="3"/>
  <c r="F10" i="3" s="1"/>
  <c r="D10" i="3"/>
  <c r="E7" i="5" l="1"/>
  <c r="B8" i="5"/>
  <c r="E4" i="3"/>
  <c r="E3" i="3"/>
  <c r="E5" i="3"/>
  <c r="E7" i="3"/>
  <c r="F7" i="3" s="1"/>
  <c r="E9" i="3"/>
  <c r="E11" i="3"/>
  <c r="F11" i="3" s="1"/>
  <c r="E12" i="3"/>
  <c r="F12" i="3" s="1"/>
  <c r="E14" i="3"/>
  <c r="F14" i="3" s="1"/>
  <c r="E18" i="3"/>
  <c r="F18" i="3" s="1"/>
  <c r="E19" i="3"/>
  <c r="F19" i="3" s="1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<sst xmlns="http://schemas.openxmlformats.org/spreadsheetml/2006/main" count="544" uniqueCount="110">
  <si>
    <t>Evil Node Sleeping Transactions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</si>
  <si>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</si>
  <si>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</si>
  <si>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</si>
  <si>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</si>
  <si>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</si>
  <si>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</si>
  <si>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</si>
  <si>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</si>
  <si>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</si>
  <si>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</si>
  <si>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</si>
  <si>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</si>
  <si>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</si>
  <si>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</si>
  <si>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</si>
  <si>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</si>
  <si>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</si>
  <si>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</si>
  <si>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</si>
  <si>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</si>
  <si>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</si>
  <si>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</si>
  <si>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</si>
  <si>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</si>
  <si>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</si>
  <si>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</si>
  <si>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</si>
  <si>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</si>
  <si>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</si>
  <si>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</si>
  <si>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</si>
  <si>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</si>
  <si>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</si>
  <si>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</si>
  <si>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</si>
  <si>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</si>
  <si>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</si>
  <si>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</si>
  <si>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</si>
  <si>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</si>
  <si>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</si>
  <si>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</si>
  <si>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</si>
  <si>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</si>
  <si>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</si>
  <si>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</si>
  <si>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</si>
  <si>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</si>
  <si>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</si>
  <si>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</si>
  <si>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</si>
  <si>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</si>
  <si>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</si>
  <si>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</si>
  <si>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</si>
  <si>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</si>
  <si>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</si>
  <si>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</si>
  <si>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</si>
  <si>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</si>
  <si>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</si>
  <si>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</si>
  <si>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</si>
  <si>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</si>
  <si>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</si>
  <si>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</si>
  <si>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</si>
  <si>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</si>
  <si>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</si>
  <si>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</si>
  <si>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</si>
  <si>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</si>
  <si>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</si>
  <si>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</si>
  <si>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</si>
  <si>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</si>
  <si>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</si>
  <si>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</si>
  <si>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</si>
  <si>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</si>
  <si>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</si>
  <si>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</si>
  <si>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</si>
  <si>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</si>
  <si>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</si>
  <si>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</si>
  <si>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</si>
  <si>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</si>
  <si>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</si>
  <si>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</si>
  <si>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</si>
  <si>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</si>
  <si>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</si>
  <si>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Transaction Timeout Time</t>
  </si>
  <si>
    <t>-</t>
  </si>
  <si>
    <t>Transaction Limiter</t>
  </si>
  <si>
    <t>* 11 - Evil Anonimizer</t>
  </si>
  <si>
    <t>* 10 - Variation of Anonymizer nodes</t>
  </si>
  <si>
    <t>* Number Of Anonymizer</t>
  </si>
  <si>
    <t>* Anonymus Auditing Timeout Time</t>
  </si>
  <si>
    <t>* Anonymizer Dissemination Time</t>
  </si>
  <si>
    <t>* Anonymizer Life Time</t>
  </si>
  <si>
    <t>* Anonimizer Number Threshold</t>
  </si>
  <si>
    <t>* Probability Evil Anonimizer</t>
  </si>
  <si>
    <t>STD. DEV.</t>
  </si>
  <si>
    <t>Margin Of Error</t>
  </si>
  <si>
    <t>12 - Tribler's Network</t>
  </si>
  <si>
    <t>~50</t>
  </si>
  <si>
    <t>Experiment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</si>
</sst>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9" fontId="9" fillId="0" borderId="0" applyFont="0" applyFill="0" applyBorder="0" applyAlignment="0" applyProtection="0"/>
    <xf numFmtId="0" fontId="9" fillId="13" borderId="7" applyNumberFormat="0" applyFont="0" applyAlignment="0" applyProtection="0"/>
    <xf numFmtId="0" fontId="10" fillId="14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9" borderId="1" xfId="9" applyBorder="1"/>
    <xf numFmtId="0" fontId="9" fillId="11" borderId="1" xfId="12" applyBorder="1"/>
    <xf numFmtId="0" fontId="0" fillId="0" borderId="0" xfId="0" applyAlignment="1">
      <alignment horizontal="center"/>
    </xf>
    <xf numFmtId="0" fontId="9" fillId="13" borderId="7" xfId="15"/>
    <xf numFmtId="0" fontId="10" fillId="14" borderId="1" xfId="16" applyBorder="1"/>
    <xf numFmtId="0" fontId="0" fillId="0" borderId="0" xfId="1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Border="1"/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7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6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Note" xfId="15" builtinId="10"/>
    <cellStyle name="Output" xfId="10" builtinId="21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'Set1'!$B$103:$H$103</c:f>
              <c:numCache>
                <c:formatCode>General</c:formatCode>
                <c:ptCount val="7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  <c:pt idx="6">
                  <c:v>3.0836990000000002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220981</xdr:colOff>
      <xdr:row>10</xdr:row>
      <xdr:rowOff>73430</xdr:rowOff>
    </xdr:from>
    <xdr:to>
      <xdr:col>16</xdr:col>
      <xdr:colOff>220981</xdr:colOff>
      <xdr:row>25</xdr:row>
      <xdr:rowOff>114994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73"/>
  <sheetViews>
    <sheetView tabSelected="1" zoomScaleNormal="10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defaultRowHeight="14.4" x14ac:dyDescent="0.3"/>
  <cols>
    <col min="1" max="1" width="33.21875" style="13" customWidth="1"/>
    <col min="2" max="2" width="23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8.88671875" bestFit="1" customWidth="1"/>
    <col min="15" max="15" width="40.1093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6.33203125" bestFit="1" customWidth="1"/>
    <col min="21" max="21" width="32.1093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16</v>
      </c>
      <c r="B1" s="3" t="s">
        <v>109</v>
      </c>
      <c r="C1" s="3" t="s">
        <v>3</v>
      </c>
      <c r="D1" s="3" t="s">
        <v>11</v>
      </c>
      <c r="E1" s="3" t="s">
        <v>11</v>
      </c>
      <c r="F1" s="3" t="s">
        <v>12</v>
      </c>
      <c r="G1" s="3" t="s">
        <v>78</v>
      </c>
      <c r="H1" s="3" t="s">
        <v>0</v>
      </c>
      <c r="I1" s="3" t="s">
        <v>1</v>
      </c>
      <c r="J1" s="3" t="s">
        <v>2</v>
      </c>
      <c r="K1" s="3" t="s">
        <v>4</v>
      </c>
      <c r="L1" s="3" t="s">
        <v>5</v>
      </c>
      <c r="M1" s="3" t="s">
        <v>8</v>
      </c>
      <c r="N1" s="3" t="s">
        <v>99</v>
      </c>
      <c r="O1" s="3" t="s">
        <v>100</v>
      </c>
      <c r="P1" s="3" t="s">
        <v>94</v>
      </c>
      <c r="Q1" s="3" t="s">
        <v>101</v>
      </c>
      <c r="R1" s="3" t="s">
        <v>102</v>
      </c>
      <c r="S1" s="3" t="s">
        <v>10</v>
      </c>
      <c r="T1" s="3" t="s">
        <v>103</v>
      </c>
      <c r="U1" s="3" t="s">
        <v>104</v>
      </c>
      <c r="V1" s="3" t="s">
        <v>96</v>
      </c>
    </row>
    <row r="2" spans="1:25" x14ac:dyDescent="0.3">
      <c r="A2" s="63" t="s">
        <v>17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7</v>
      </c>
      <c r="L2" s="1" t="s">
        <v>6</v>
      </c>
      <c r="M2" s="1" t="s">
        <v>9</v>
      </c>
      <c r="N2">
        <v>3</v>
      </c>
      <c r="O2" s="33">
        <v>30</v>
      </c>
      <c r="P2" s="33">
        <v>60</v>
      </c>
      <c r="Q2" s="33" t="s">
        <v>82</v>
      </c>
      <c r="R2" s="33" t="s">
        <v>83</v>
      </c>
      <c r="S2" s="1">
        <v>100</v>
      </c>
      <c r="T2">
        <f>N2</f>
        <v>3</v>
      </c>
      <c r="U2" s="44">
        <v>0</v>
      </c>
      <c r="V2" s="47" t="s">
        <v>93</v>
      </c>
    </row>
    <row r="3" spans="1:25" x14ac:dyDescent="0.3">
      <c r="A3" s="64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7</v>
      </c>
      <c r="L3" s="1" t="s">
        <v>6</v>
      </c>
      <c r="M3" s="1" t="s">
        <v>9</v>
      </c>
      <c r="N3" s="33">
        <v>10</v>
      </c>
      <c r="O3" s="33">
        <v>30</v>
      </c>
      <c r="P3" s="33">
        <v>60</v>
      </c>
      <c r="Q3" s="33" t="s">
        <v>82</v>
      </c>
      <c r="R3" s="33" t="s">
        <v>83</v>
      </c>
      <c r="S3" s="28">
        <v>100</v>
      </c>
      <c r="T3">
        <f t="shared" ref="T3:T61" si="1">N3</f>
        <v>10</v>
      </c>
      <c r="U3" s="44">
        <v>0</v>
      </c>
      <c r="V3" s="47" t="s">
        <v>93</v>
      </c>
    </row>
    <row r="4" spans="1:25" x14ac:dyDescent="0.3">
      <c r="A4" s="64"/>
      <c r="B4" s="4">
        <v>3</v>
      </c>
      <c r="C4" s="1">
        <v>50</v>
      </c>
      <c r="D4" s="1">
        <f t="shared" ref="D4:D38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7</v>
      </c>
      <c r="L4" s="1" t="s">
        <v>6</v>
      </c>
      <c r="M4" s="1" t="s">
        <v>9</v>
      </c>
      <c r="N4" s="33">
        <v>10</v>
      </c>
      <c r="O4" s="33">
        <v>30</v>
      </c>
      <c r="P4" s="33">
        <v>60</v>
      </c>
      <c r="Q4" s="33" t="s">
        <v>82</v>
      </c>
      <c r="R4" s="33" t="s">
        <v>83</v>
      </c>
      <c r="S4" s="28">
        <v>100</v>
      </c>
      <c r="T4">
        <f t="shared" si="1"/>
        <v>10</v>
      </c>
      <c r="U4" s="44">
        <v>0</v>
      </c>
      <c r="V4" s="47" t="s">
        <v>93</v>
      </c>
      <c r="Y4" s="1"/>
    </row>
    <row r="5" spans="1:25" x14ac:dyDescent="0.3">
      <c r="A5" s="64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7</v>
      </c>
      <c r="L5" s="1" t="s">
        <v>6</v>
      </c>
      <c r="M5" s="1" t="s">
        <v>9</v>
      </c>
      <c r="N5" s="33">
        <v>10</v>
      </c>
      <c r="O5" s="33">
        <v>30</v>
      </c>
      <c r="P5" s="33">
        <v>60</v>
      </c>
      <c r="Q5" s="33" t="s">
        <v>82</v>
      </c>
      <c r="R5" s="33" t="s">
        <v>83</v>
      </c>
      <c r="S5" s="28">
        <v>100</v>
      </c>
      <c r="T5">
        <f t="shared" si="1"/>
        <v>10</v>
      </c>
      <c r="U5" s="44">
        <v>0</v>
      </c>
      <c r="V5" s="47" t="s">
        <v>93</v>
      </c>
      <c r="Y5" s="1"/>
    </row>
    <row r="6" spans="1:25" x14ac:dyDescent="0.3">
      <c r="A6" s="64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7</v>
      </c>
      <c r="L6" s="28" t="s">
        <v>6</v>
      </c>
      <c r="M6" s="28" t="s">
        <v>9</v>
      </c>
      <c r="N6" s="33">
        <v>10</v>
      </c>
      <c r="O6" s="33">
        <v>30</v>
      </c>
      <c r="P6" s="33">
        <v>60</v>
      </c>
      <c r="Q6" s="33" t="s">
        <v>82</v>
      </c>
      <c r="R6" s="33" t="s">
        <v>83</v>
      </c>
      <c r="S6" s="28">
        <v>100</v>
      </c>
      <c r="T6">
        <f t="shared" si="1"/>
        <v>10</v>
      </c>
      <c r="U6" s="44">
        <v>0</v>
      </c>
      <c r="V6" s="47" t="s">
        <v>93</v>
      </c>
      <c r="Y6" s="28"/>
    </row>
    <row r="7" spans="1:25" x14ac:dyDescent="0.3">
      <c r="A7" s="64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7</v>
      </c>
      <c r="L7" s="1" t="s">
        <v>6</v>
      </c>
      <c r="M7" s="1" t="s">
        <v>9</v>
      </c>
      <c r="N7" s="33">
        <v>10</v>
      </c>
      <c r="O7" s="33">
        <v>30</v>
      </c>
      <c r="P7" s="33">
        <v>60</v>
      </c>
      <c r="Q7" s="33" t="s">
        <v>82</v>
      </c>
      <c r="R7" s="33" t="s">
        <v>83</v>
      </c>
      <c r="S7" s="28">
        <v>100</v>
      </c>
      <c r="T7">
        <f t="shared" si="1"/>
        <v>10</v>
      </c>
      <c r="U7" s="44">
        <v>0</v>
      </c>
      <c r="V7" s="47" t="s">
        <v>93</v>
      </c>
      <c r="Y7" s="1"/>
    </row>
    <row r="8" spans="1:25" x14ac:dyDescent="0.3">
      <c r="A8" s="64"/>
      <c r="B8" s="4">
        <v>7</v>
      </c>
      <c r="C8" s="55">
        <v>5000</v>
      </c>
      <c r="D8" s="55">
        <f t="shared" ref="D8" si="5">2*LOG(C8)/(C8-1)</f>
        <v>1.4798839785301135E-3</v>
      </c>
      <c r="E8" s="55">
        <f>LN(C8)/(C8)</f>
        <v>1.7034386382832477E-3</v>
      </c>
      <c r="F8" s="55"/>
      <c r="G8" s="55"/>
      <c r="H8" s="55">
        <v>2</v>
      </c>
      <c r="I8" s="55">
        <v>100</v>
      </c>
      <c r="J8" s="55">
        <v>1</v>
      </c>
      <c r="K8" s="55" t="s">
        <v>7</v>
      </c>
      <c r="L8" s="55" t="s">
        <v>6</v>
      </c>
      <c r="M8" s="55" t="s">
        <v>9</v>
      </c>
      <c r="N8" s="55">
        <v>10</v>
      </c>
      <c r="O8" s="55">
        <v>30</v>
      </c>
      <c r="P8" s="55">
        <v>60</v>
      </c>
      <c r="Q8" s="55" t="s">
        <v>82</v>
      </c>
      <c r="R8" s="55" t="s">
        <v>83</v>
      </c>
      <c r="S8" s="55">
        <v>100</v>
      </c>
      <c r="T8">
        <f t="shared" ref="T8" si="6">N8</f>
        <v>10</v>
      </c>
      <c r="U8" s="44">
        <v>0</v>
      </c>
      <c r="V8" s="47" t="s">
        <v>93</v>
      </c>
      <c r="Y8" s="55"/>
    </row>
    <row r="9" spans="1:25" x14ac:dyDescent="0.3">
      <c r="A9" s="64"/>
      <c r="B9" s="4">
        <v>8</v>
      </c>
      <c r="C9" s="1">
        <v>10000</v>
      </c>
      <c r="D9" s="1">
        <f t="shared" si="2"/>
        <v>8.0008000800080011E-4</v>
      </c>
      <c r="E9" s="1">
        <f>LN(C9)/(C9)</f>
        <v>9.210340371976184E-4</v>
      </c>
      <c r="F9" s="1"/>
      <c r="G9" s="18"/>
      <c r="H9" s="37">
        <v>2</v>
      </c>
      <c r="I9" s="1">
        <v>100</v>
      </c>
      <c r="J9" s="1">
        <v>1</v>
      </c>
      <c r="K9" s="1" t="s">
        <v>7</v>
      </c>
      <c r="L9" s="1" t="s">
        <v>6</v>
      </c>
      <c r="M9" s="1" t="s">
        <v>9</v>
      </c>
      <c r="N9" s="33">
        <v>10</v>
      </c>
      <c r="O9" s="33">
        <v>30</v>
      </c>
      <c r="P9" s="33">
        <v>60</v>
      </c>
      <c r="Q9" s="33" t="s">
        <v>82</v>
      </c>
      <c r="R9" s="33" t="s">
        <v>83</v>
      </c>
      <c r="S9" s="28">
        <v>100</v>
      </c>
      <c r="T9">
        <f t="shared" si="1"/>
        <v>10</v>
      </c>
      <c r="U9" s="44">
        <v>0</v>
      </c>
      <c r="V9" s="47" t="s">
        <v>93</v>
      </c>
      <c r="Y9" s="1"/>
    </row>
    <row r="10" spans="1:25" x14ac:dyDescent="0.3">
      <c r="A10" s="69" t="s">
        <v>18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1">
        <f>E10</f>
        <v>1.2429216196844383E-2</v>
      </c>
      <c r="G10" s="18"/>
      <c r="H10" s="37">
        <v>2</v>
      </c>
      <c r="I10" s="1">
        <v>100</v>
      </c>
      <c r="J10" s="1">
        <v>1</v>
      </c>
      <c r="K10" s="1" t="s">
        <v>7</v>
      </c>
      <c r="L10" s="1" t="s">
        <v>6</v>
      </c>
      <c r="M10" s="1" t="s">
        <v>9</v>
      </c>
      <c r="N10" s="33">
        <v>10</v>
      </c>
      <c r="O10" s="33">
        <v>30</v>
      </c>
      <c r="P10" s="33">
        <v>60</v>
      </c>
      <c r="Q10" s="33" t="s">
        <v>82</v>
      </c>
      <c r="R10" s="33" t="s">
        <v>83</v>
      </c>
      <c r="S10" s="28">
        <v>100</v>
      </c>
      <c r="T10">
        <f t="shared" si="1"/>
        <v>10</v>
      </c>
      <c r="U10" s="44">
        <v>0</v>
      </c>
      <c r="V10" s="47" t="s">
        <v>93</v>
      </c>
      <c r="Y10" s="1"/>
    </row>
    <row r="11" spans="1:25" x14ac:dyDescent="0.3">
      <c r="A11" s="69"/>
      <c r="B11" s="5">
        <v>2</v>
      </c>
      <c r="C11" s="28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49" si="7">E11</f>
        <v>1.2429216196844383E-2</v>
      </c>
      <c r="G11" s="18"/>
      <c r="H11" s="37">
        <v>2</v>
      </c>
      <c r="I11" s="1">
        <v>100</v>
      </c>
      <c r="J11" s="1">
        <v>2</v>
      </c>
      <c r="K11" s="1" t="s">
        <v>7</v>
      </c>
      <c r="L11" s="1" t="s">
        <v>6</v>
      </c>
      <c r="M11" s="1" t="s">
        <v>9</v>
      </c>
      <c r="N11" s="33">
        <v>10</v>
      </c>
      <c r="O11" s="33">
        <v>30</v>
      </c>
      <c r="P11" s="33">
        <v>60</v>
      </c>
      <c r="Q11" s="33" t="s">
        <v>82</v>
      </c>
      <c r="R11" s="33" t="s">
        <v>83</v>
      </c>
      <c r="S11" s="28">
        <v>100</v>
      </c>
      <c r="T11">
        <f t="shared" si="1"/>
        <v>10</v>
      </c>
      <c r="U11" s="44">
        <v>0</v>
      </c>
      <c r="V11" s="47" t="s">
        <v>93</v>
      </c>
      <c r="Y11" s="1"/>
    </row>
    <row r="12" spans="1:25" ht="15.75" customHeight="1" x14ac:dyDescent="0.3">
      <c r="A12" s="69"/>
      <c r="B12" s="5">
        <v>3</v>
      </c>
      <c r="C12" s="28">
        <v>500</v>
      </c>
      <c r="D12" s="1">
        <f t="shared" si="2"/>
        <v>1.0817515047438954E-2</v>
      </c>
      <c r="E12" s="1">
        <f t="shared" si="0"/>
        <v>1.2429216196844383E-2</v>
      </c>
      <c r="F12" s="28">
        <f t="shared" si="7"/>
        <v>1.2429216196844383E-2</v>
      </c>
      <c r="G12" s="18"/>
      <c r="H12" s="37">
        <v>2</v>
      </c>
      <c r="I12" s="1">
        <v>100</v>
      </c>
      <c r="J12" s="1">
        <v>10</v>
      </c>
      <c r="K12" s="1" t="s">
        <v>7</v>
      </c>
      <c r="L12" s="1" t="s">
        <v>6</v>
      </c>
      <c r="M12" s="1" t="s">
        <v>9</v>
      </c>
      <c r="N12" s="33">
        <v>10</v>
      </c>
      <c r="O12" s="33">
        <v>30</v>
      </c>
      <c r="P12" s="33">
        <v>60</v>
      </c>
      <c r="Q12" s="33" t="s">
        <v>82</v>
      </c>
      <c r="R12" s="33" t="s">
        <v>83</v>
      </c>
      <c r="S12" s="28">
        <v>100</v>
      </c>
      <c r="T12">
        <f t="shared" si="1"/>
        <v>10</v>
      </c>
      <c r="U12" s="44">
        <v>0</v>
      </c>
      <c r="V12" s="47" t="s">
        <v>93</v>
      </c>
      <c r="Y12" s="1"/>
    </row>
    <row r="13" spans="1:25" ht="15.75" customHeight="1" x14ac:dyDescent="0.3">
      <c r="A13" s="69"/>
      <c r="B13" s="5">
        <v>4</v>
      </c>
      <c r="C13" s="28">
        <v>500</v>
      </c>
      <c r="D13" s="22">
        <f t="shared" si="2"/>
        <v>1.0817515047438954E-2</v>
      </c>
      <c r="E13" s="22">
        <f t="shared" si="0"/>
        <v>1.2429216196844383E-2</v>
      </c>
      <c r="F13" s="28">
        <f t="shared" si="7"/>
        <v>1.2429216196844383E-2</v>
      </c>
      <c r="G13" s="22"/>
      <c r="H13" s="37">
        <v>2</v>
      </c>
      <c r="I13" s="22">
        <v>100</v>
      </c>
      <c r="J13" s="22">
        <v>20</v>
      </c>
      <c r="K13" s="22" t="s">
        <v>7</v>
      </c>
      <c r="L13" s="22" t="s">
        <v>6</v>
      </c>
      <c r="M13" s="22" t="s">
        <v>9</v>
      </c>
      <c r="N13" s="33">
        <v>10</v>
      </c>
      <c r="O13" s="33">
        <v>30</v>
      </c>
      <c r="P13" s="33">
        <v>60</v>
      </c>
      <c r="Q13" s="33" t="s">
        <v>82</v>
      </c>
      <c r="R13" s="33" t="s">
        <v>83</v>
      </c>
      <c r="S13" s="28">
        <v>100</v>
      </c>
      <c r="T13">
        <f t="shared" si="1"/>
        <v>10</v>
      </c>
      <c r="U13" s="44">
        <v>0</v>
      </c>
      <c r="V13" s="47" t="s">
        <v>93</v>
      </c>
      <c r="Y13" s="22"/>
    </row>
    <row r="14" spans="1:25" x14ac:dyDescent="0.3">
      <c r="A14" s="65" t="s">
        <v>19</v>
      </c>
      <c r="B14" s="6">
        <v>1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7"/>
        <v>1.2429216196844383E-2</v>
      </c>
      <c r="G14" s="18"/>
      <c r="H14" s="37">
        <v>2</v>
      </c>
      <c r="I14" s="1">
        <v>100</v>
      </c>
      <c r="J14" s="1">
        <v>1</v>
      </c>
      <c r="K14" s="1" t="s">
        <v>7</v>
      </c>
      <c r="L14" s="1" t="s">
        <v>13</v>
      </c>
      <c r="M14" s="1" t="s">
        <v>9</v>
      </c>
      <c r="N14" s="33">
        <v>10</v>
      </c>
      <c r="O14" s="33">
        <v>30</v>
      </c>
      <c r="P14" s="33">
        <v>60</v>
      </c>
      <c r="Q14" s="33" t="s">
        <v>82</v>
      </c>
      <c r="R14" s="33" t="s">
        <v>83</v>
      </c>
      <c r="S14" s="28">
        <v>100</v>
      </c>
      <c r="T14">
        <f t="shared" si="1"/>
        <v>10</v>
      </c>
      <c r="U14" s="44">
        <v>0</v>
      </c>
      <c r="V14" s="47" t="s">
        <v>93</v>
      </c>
    </row>
    <row r="15" spans="1:25" x14ac:dyDescent="0.3">
      <c r="A15" s="65"/>
      <c r="B15" s="6">
        <v>2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7"/>
        <v>1.2429216196844383E-2</v>
      </c>
      <c r="G15" s="18"/>
      <c r="H15" s="37">
        <v>2</v>
      </c>
      <c r="I15" s="1">
        <v>100</v>
      </c>
      <c r="J15" s="1">
        <v>1</v>
      </c>
      <c r="K15" s="1" t="s">
        <v>7</v>
      </c>
      <c r="L15" s="1" t="s">
        <v>43</v>
      </c>
      <c r="M15" s="1" t="s">
        <v>9</v>
      </c>
      <c r="N15" s="33">
        <v>10</v>
      </c>
      <c r="O15" s="33">
        <v>30</v>
      </c>
      <c r="P15" s="33">
        <v>60</v>
      </c>
      <c r="Q15" s="33" t="s">
        <v>82</v>
      </c>
      <c r="R15" s="33" t="s">
        <v>83</v>
      </c>
      <c r="S15" s="28">
        <v>100</v>
      </c>
      <c r="T15">
        <f t="shared" si="1"/>
        <v>10</v>
      </c>
      <c r="U15" s="44">
        <v>0</v>
      </c>
      <c r="V15" s="47" t="s">
        <v>93</v>
      </c>
    </row>
    <row r="16" spans="1:25" x14ac:dyDescent="0.3">
      <c r="A16" s="65"/>
      <c r="B16" s="6">
        <v>3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7"/>
        <v>1.2429216196844383E-2</v>
      </c>
      <c r="G16" s="18"/>
      <c r="H16" s="37">
        <v>2</v>
      </c>
      <c r="I16" s="1">
        <v>100</v>
      </c>
      <c r="J16" s="1">
        <v>1</v>
      </c>
      <c r="K16" s="1" t="s">
        <v>7</v>
      </c>
      <c r="L16" s="1" t="s">
        <v>44</v>
      </c>
      <c r="M16" s="1" t="s">
        <v>9</v>
      </c>
      <c r="N16" s="33">
        <v>10</v>
      </c>
      <c r="O16" s="33">
        <v>30</v>
      </c>
      <c r="P16" s="33">
        <v>60</v>
      </c>
      <c r="Q16" s="33" t="s">
        <v>82</v>
      </c>
      <c r="R16" s="33" t="s">
        <v>83</v>
      </c>
      <c r="S16" s="28">
        <v>100</v>
      </c>
      <c r="T16">
        <f t="shared" si="1"/>
        <v>10</v>
      </c>
      <c r="U16" s="44">
        <v>0</v>
      </c>
      <c r="V16" s="47" t="s">
        <v>93</v>
      </c>
    </row>
    <row r="17" spans="1:22" x14ac:dyDescent="0.3">
      <c r="A17" s="65"/>
      <c r="B17" s="6">
        <v>4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7"/>
        <v>1.2429216196844383E-2</v>
      </c>
      <c r="G17" s="18"/>
      <c r="H17" s="37">
        <v>2</v>
      </c>
      <c r="I17" s="1">
        <v>100</v>
      </c>
      <c r="J17" s="1">
        <v>1</v>
      </c>
      <c r="K17" s="1" t="s">
        <v>7</v>
      </c>
      <c r="L17" s="1" t="s">
        <v>45</v>
      </c>
      <c r="M17" s="1" t="s">
        <v>9</v>
      </c>
      <c r="N17" s="33">
        <v>10</v>
      </c>
      <c r="O17" s="33">
        <v>30</v>
      </c>
      <c r="P17" s="33">
        <v>60</v>
      </c>
      <c r="Q17" s="33" t="s">
        <v>82</v>
      </c>
      <c r="R17" s="33" t="s">
        <v>83</v>
      </c>
      <c r="S17" s="28">
        <v>100</v>
      </c>
      <c r="T17">
        <f t="shared" si="1"/>
        <v>10</v>
      </c>
      <c r="U17" s="44">
        <v>0</v>
      </c>
      <c r="V17" s="47" t="s">
        <v>93</v>
      </c>
    </row>
    <row r="18" spans="1:22" x14ac:dyDescent="0.3">
      <c r="A18" s="65"/>
      <c r="B18" s="6">
        <v>5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7"/>
        <v>1.2429216196844383E-2</v>
      </c>
      <c r="G18" s="18"/>
      <c r="H18" s="37">
        <v>2</v>
      </c>
      <c r="I18" s="1">
        <v>100</v>
      </c>
      <c r="J18" s="1">
        <v>1</v>
      </c>
      <c r="K18" s="1" t="s">
        <v>7</v>
      </c>
      <c r="L18" s="1" t="s">
        <v>14</v>
      </c>
      <c r="M18" s="1" t="s">
        <v>9</v>
      </c>
      <c r="N18" s="33">
        <v>10</v>
      </c>
      <c r="O18" s="33">
        <v>30</v>
      </c>
      <c r="P18" s="33">
        <v>60</v>
      </c>
      <c r="Q18" s="33" t="s">
        <v>82</v>
      </c>
      <c r="R18" s="33" t="s">
        <v>83</v>
      </c>
      <c r="S18" s="28">
        <v>100</v>
      </c>
      <c r="T18">
        <f t="shared" si="1"/>
        <v>10</v>
      </c>
      <c r="U18" s="44">
        <v>0</v>
      </c>
      <c r="V18" s="47" t="s">
        <v>93</v>
      </c>
    </row>
    <row r="19" spans="1:22" x14ac:dyDescent="0.3">
      <c r="A19" s="65"/>
      <c r="B19" s="6">
        <v>6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7"/>
        <v>1.2429216196844383E-2</v>
      </c>
      <c r="G19" s="18"/>
      <c r="H19" s="37">
        <v>2</v>
      </c>
      <c r="I19" s="1">
        <v>100</v>
      </c>
      <c r="J19" s="1">
        <v>1</v>
      </c>
      <c r="K19" s="1" t="s">
        <v>7</v>
      </c>
      <c r="L19" s="1" t="s">
        <v>15</v>
      </c>
      <c r="M19" s="1" t="s">
        <v>9</v>
      </c>
      <c r="N19" s="33">
        <v>10</v>
      </c>
      <c r="O19" s="33">
        <v>30</v>
      </c>
      <c r="P19" s="33">
        <v>60</v>
      </c>
      <c r="Q19" s="33" t="s">
        <v>82</v>
      </c>
      <c r="R19" s="33" t="s">
        <v>83</v>
      </c>
      <c r="S19" s="28">
        <v>100</v>
      </c>
      <c r="T19">
        <f t="shared" si="1"/>
        <v>10</v>
      </c>
      <c r="U19" s="44">
        <v>0</v>
      </c>
      <c r="V19" s="47" t="s">
        <v>93</v>
      </c>
    </row>
    <row r="20" spans="1:22" ht="15.6" hidden="1" thickTop="1" thickBot="1" x14ac:dyDescent="0.35">
      <c r="A20" s="21" t="s">
        <v>20</v>
      </c>
      <c r="B20" s="8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7"/>
        <v>1.2429216196844383E-2</v>
      </c>
      <c r="G20" s="18"/>
      <c r="H20" s="37">
        <v>2</v>
      </c>
      <c r="I20" s="1">
        <v>100</v>
      </c>
      <c r="J20" s="1">
        <v>1</v>
      </c>
      <c r="K20" s="1" t="s">
        <v>7</v>
      </c>
      <c r="L20" s="1" t="s">
        <v>6</v>
      </c>
      <c r="M20" s="1" t="s">
        <v>9</v>
      </c>
      <c r="N20" s="33">
        <v>10</v>
      </c>
      <c r="O20" s="33">
        <v>30</v>
      </c>
      <c r="P20" s="33">
        <v>60</v>
      </c>
      <c r="Q20" s="33" t="s">
        <v>82</v>
      </c>
      <c r="R20" s="33" t="s">
        <v>83</v>
      </c>
      <c r="S20" s="28">
        <v>100</v>
      </c>
      <c r="T20">
        <f t="shared" si="1"/>
        <v>10</v>
      </c>
      <c r="U20" s="44">
        <v>0</v>
      </c>
      <c r="V20" s="47" t="s">
        <v>93</v>
      </c>
    </row>
    <row r="21" spans="1:22" hidden="1" x14ac:dyDescent="0.3">
      <c r="A21" s="68" t="s">
        <v>37</v>
      </c>
      <c r="B21" s="16">
        <v>1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7"/>
        <v>1.2429216196844383E-2</v>
      </c>
      <c r="G21" s="18"/>
      <c r="H21" s="37">
        <v>2</v>
      </c>
      <c r="I21" s="1">
        <v>100</v>
      </c>
      <c r="J21" s="1">
        <v>1</v>
      </c>
      <c r="K21" s="1" t="s">
        <v>7</v>
      </c>
      <c r="L21" s="1" t="s">
        <v>6</v>
      </c>
      <c r="M21" s="1" t="s">
        <v>9</v>
      </c>
      <c r="N21" s="33">
        <v>10</v>
      </c>
      <c r="O21" s="33">
        <v>30</v>
      </c>
      <c r="P21" s="33">
        <v>60</v>
      </c>
      <c r="Q21" s="33" t="s">
        <v>82</v>
      </c>
      <c r="R21" s="33" t="s">
        <v>83</v>
      </c>
      <c r="S21" s="28">
        <v>100</v>
      </c>
      <c r="T21">
        <f t="shared" si="1"/>
        <v>10</v>
      </c>
      <c r="U21" s="44">
        <v>0</v>
      </c>
      <c r="V21" s="47" t="s">
        <v>93</v>
      </c>
    </row>
    <row r="22" spans="1:22" hidden="1" x14ac:dyDescent="0.3">
      <c r="A22" s="68"/>
      <c r="B22" s="16">
        <v>2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7"/>
        <v>1.2429216196844383E-2</v>
      </c>
      <c r="G22" s="18"/>
      <c r="H22" s="37">
        <v>2</v>
      </c>
      <c r="I22" s="1">
        <v>100</v>
      </c>
      <c r="J22" s="1">
        <v>1</v>
      </c>
      <c r="K22" s="1" t="s">
        <v>7</v>
      </c>
      <c r="L22" s="1" t="s">
        <v>6</v>
      </c>
      <c r="M22" s="1" t="s">
        <v>9</v>
      </c>
      <c r="N22" s="33">
        <v>10</v>
      </c>
      <c r="O22" s="33">
        <v>30</v>
      </c>
      <c r="P22" s="33">
        <v>60</v>
      </c>
      <c r="Q22" s="33" t="s">
        <v>82</v>
      </c>
      <c r="R22" s="33" t="s">
        <v>83</v>
      </c>
      <c r="S22" s="28">
        <v>100</v>
      </c>
      <c r="T22">
        <f t="shared" si="1"/>
        <v>10</v>
      </c>
      <c r="U22" s="44">
        <v>0</v>
      </c>
      <c r="V22" s="47" t="s">
        <v>93</v>
      </c>
    </row>
    <row r="23" spans="1:22" x14ac:dyDescent="0.3">
      <c r="A23" s="66" t="s">
        <v>38</v>
      </c>
      <c r="B23" s="10">
        <v>1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7"/>
        <v>1.2429216196844383E-2</v>
      </c>
      <c r="G23" s="18"/>
      <c r="H23" s="37">
        <v>2</v>
      </c>
      <c r="I23" s="1">
        <v>100</v>
      </c>
      <c r="J23" s="1">
        <v>1</v>
      </c>
      <c r="K23" s="1" t="s">
        <v>39</v>
      </c>
      <c r="L23" s="1" t="s">
        <v>6</v>
      </c>
      <c r="M23" s="1" t="s">
        <v>9</v>
      </c>
      <c r="N23" s="33">
        <v>10</v>
      </c>
      <c r="O23" s="33">
        <v>30</v>
      </c>
      <c r="P23" s="33">
        <v>60</v>
      </c>
      <c r="Q23" s="33" t="s">
        <v>82</v>
      </c>
      <c r="R23" s="33" t="s">
        <v>83</v>
      </c>
      <c r="S23" s="28">
        <v>100</v>
      </c>
      <c r="T23">
        <f t="shared" si="1"/>
        <v>10</v>
      </c>
      <c r="U23" s="44">
        <v>0</v>
      </c>
      <c r="V23" s="47" t="s">
        <v>93</v>
      </c>
    </row>
    <row r="24" spans="1:22" x14ac:dyDescent="0.3">
      <c r="A24" s="66"/>
      <c r="B24" s="11">
        <v>2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7"/>
        <v>1.2429216196844383E-2</v>
      </c>
      <c r="G24" s="18"/>
      <c r="H24" s="37">
        <v>2</v>
      </c>
      <c r="I24" s="1">
        <v>100</v>
      </c>
      <c r="J24" s="1">
        <v>1</v>
      </c>
      <c r="K24" s="1" t="s">
        <v>40</v>
      </c>
      <c r="L24" s="1" t="s">
        <v>6</v>
      </c>
      <c r="M24" s="1" t="s">
        <v>9</v>
      </c>
      <c r="N24" s="33">
        <v>10</v>
      </c>
      <c r="O24" s="33">
        <v>30</v>
      </c>
      <c r="P24" s="33">
        <v>60</v>
      </c>
      <c r="Q24" s="33" t="s">
        <v>82</v>
      </c>
      <c r="R24" s="33" t="s">
        <v>83</v>
      </c>
      <c r="S24" s="28">
        <v>100</v>
      </c>
      <c r="T24">
        <f t="shared" si="1"/>
        <v>10</v>
      </c>
      <c r="U24" s="44">
        <v>0</v>
      </c>
      <c r="V24" s="47" t="s">
        <v>93</v>
      </c>
    </row>
    <row r="25" spans="1:22" x14ac:dyDescent="0.3">
      <c r="A25" s="66"/>
      <c r="B25" s="10">
        <v>3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7"/>
        <v>1.2429216196844383E-2</v>
      </c>
      <c r="G25" s="18"/>
      <c r="H25" s="37">
        <v>2</v>
      </c>
      <c r="I25" s="1">
        <v>100</v>
      </c>
      <c r="J25" s="1">
        <v>1</v>
      </c>
      <c r="K25" s="1" t="s">
        <v>7</v>
      </c>
      <c r="L25" s="1" t="s">
        <v>6</v>
      </c>
      <c r="M25" s="1" t="s">
        <v>9</v>
      </c>
      <c r="N25" s="33">
        <v>10</v>
      </c>
      <c r="O25" s="33">
        <v>30</v>
      </c>
      <c r="P25" s="33">
        <v>60</v>
      </c>
      <c r="Q25" s="33" t="s">
        <v>82</v>
      </c>
      <c r="R25" s="33" t="s">
        <v>83</v>
      </c>
      <c r="S25" s="28">
        <v>100</v>
      </c>
      <c r="T25">
        <f t="shared" si="1"/>
        <v>10</v>
      </c>
      <c r="U25" s="44">
        <v>0</v>
      </c>
      <c r="V25" s="47" t="s">
        <v>93</v>
      </c>
    </row>
    <row r="26" spans="1:22" x14ac:dyDescent="0.3">
      <c r="A26" s="66"/>
      <c r="B26" s="11">
        <v>4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7"/>
        <v>1.2429216196844383E-2</v>
      </c>
      <c r="G26" s="18"/>
      <c r="H26" s="37">
        <v>2</v>
      </c>
      <c r="I26" s="1">
        <v>100</v>
      </c>
      <c r="J26" s="1">
        <v>1</v>
      </c>
      <c r="K26" s="1" t="s">
        <v>41</v>
      </c>
      <c r="L26" s="1" t="s">
        <v>6</v>
      </c>
      <c r="M26" s="1" t="s">
        <v>9</v>
      </c>
      <c r="N26" s="33">
        <v>10</v>
      </c>
      <c r="O26" s="33">
        <v>30</v>
      </c>
      <c r="P26" s="33">
        <v>60</v>
      </c>
      <c r="Q26" s="33" t="s">
        <v>82</v>
      </c>
      <c r="R26" s="33" t="s">
        <v>83</v>
      </c>
      <c r="S26" s="28">
        <v>100</v>
      </c>
      <c r="T26">
        <f t="shared" si="1"/>
        <v>10</v>
      </c>
      <c r="U26" s="44">
        <v>0</v>
      </c>
      <c r="V26" s="47" t="s">
        <v>93</v>
      </c>
    </row>
    <row r="27" spans="1:22" x14ac:dyDescent="0.3">
      <c r="A27" s="66"/>
      <c r="B27" s="10">
        <v>5</v>
      </c>
      <c r="C27" s="28">
        <v>500</v>
      </c>
      <c r="D27" s="1">
        <f t="shared" si="2"/>
        <v>1.0817515047438954E-2</v>
      </c>
      <c r="E27" s="1">
        <f t="shared" si="0"/>
        <v>1.2429216196844383E-2</v>
      </c>
      <c r="F27" s="28">
        <f t="shared" si="7"/>
        <v>1.2429216196844383E-2</v>
      </c>
      <c r="G27" s="18"/>
      <c r="H27" s="37">
        <v>2</v>
      </c>
      <c r="I27" s="1">
        <v>100</v>
      </c>
      <c r="J27" s="1">
        <v>1</v>
      </c>
      <c r="K27" s="1" t="s">
        <v>42</v>
      </c>
      <c r="L27" s="1" t="s">
        <v>6</v>
      </c>
      <c r="M27" s="1" t="s">
        <v>9</v>
      </c>
      <c r="N27" s="33">
        <v>10</v>
      </c>
      <c r="O27" s="33">
        <v>300</v>
      </c>
      <c r="P27" s="33">
        <v>600</v>
      </c>
      <c r="Q27" s="33" t="s">
        <v>82</v>
      </c>
      <c r="R27" s="33" t="s">
        <v>83</v>
      </c>
      <c r="S27" s="28">
        <v>100</v>
      </c>
      <c r="T27">
        <f t="shared" si="1"/>
        <v>10</v>
      </c>
      <c r="U27" s="44">
        <v>0</v>
      </c>
      <c r="V27" s="47" t="s">
        <v>93</v>
      </c>
    </row>
    <row r="28" spans="1:22" x14ac:dyDescent="0.3">
      <c r="A28" s="67" t="s">
        <v>47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7"/>
        <v>1.2429216196844383E-2</v>
      </c>
      <c r="G28" s="18"/>
      <c r="H28" s="1">
        <v>1</v>
      </c>
      <c r="I28" s="1">
        <v>100</v>
      </c>
      <c r="J28" s="1">
        <v>1</v>
      </c>
      <c r="K28" s="1" t="s">
        <v>7</v>
      </c>
      <c r="L28" s="1" t="s">
        <v>6</v>
      </c>
      <c r="M28" s="1" t="s">
        <v>9</v>
      </c>
      <c r="N28" s="33">
        <v>10</v>
      </c>
      <c r="O28" s="33">
        <v>30</v>
      </c>
      <c r="P28" s="33">
        <v>60</v>
      </c>
      <c r="Q28" s="33" t="s">
        <v>82</v>
      </c>
      <c r="R28" s="33" t="s">
        <v>83</v>
      </c>
      <c r="S28" s="28">
        <v>100</v>
      </c>
      <c r="T28">
        <f t="shared" si="1"/>
        <v>10</v>
      </c>
      <c r="U28" s="44">
        <v>0</v>
      </c>
      <c r="V28" s="47" t="s">
        <v>93</v>
      </c>
    </row>
    <row r="29" spans="1:22" x14ac:dyDescent="0.3">
      <c r="A29" s="67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7"/>
        <v>1.2429216196844383E-2</v>
      </c>
      <c r="G29" s="18"/>
      <c r="H29" s="1">
        <v>2</v>
      </c>
      <c r="I29" s="1">
        <v>100</v>
      </c>
      <c r="J29" s="1">
        <v>1</v>
      </c>
      <c r="K29" s="1" t="s">
        <v>7</v>
      </c>
      <c r="L29" s="1" t="s">
        <v>6</v>
      </c>
      <c r="M29" s="1" t="s">
        <v>9</v>
      </c>
      <c r="N29" s="33">
        <v>10</v>
      </c>
      <c r="O29" s="33">
        <v>30</v>
      </c>
      <c r="P29" s="33">
        <v>60</v>
      </c>
      <c r="Q29" s="33" t="s">
        <v>82</v>
      </c>
      <c r="R29" s="33" t="s">
        <v>83</v>
      </c>
      <c r="S29" s="28">
        <v>100</v>
      </c>
      <c r="T29">
        <f t="shared" si="1"/>
        <v>10</v>
      </c>
      <c r="U29" s="44">
        <v>0</v>
      </c>
      <c r="V29" s="47" t="s">
        <v>93</v>
      </c>
    </row>
    <row r="30" spans="1:22" x14ac:dyDescent="0.3">
      <c r="A30" s="67"/>
      <c r="B30" s="12">
        <v>3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7"/>
        <v>1.2429216196844383E-2</v>
      </c>
      <c r="G30" s="18"/>
      <c r="H30" s="1">
        <v>4</v>
      </c>
      <c r="I30" s="1">
        <v>100</v>
      </c>
      <c r="J30" s="1">
        <v>1</v>
      </c>
      <c r="K30" s="1" t="s">
        <v>7</v>
      </c>
      <c r="L30" s="1" t="s">
        <v>6</v>
      </c>
      <c r="M30" s="1" t="s">
        <v>9</v>
      </c>
      <c r="N30" s="33">
        <v>10</v>
      </c>
      <c r="O30" s="33">
        <v>30</v>
      </c>
      <c r="P30" s="33">
        <v>60</v>
      </c>
      <c r="Q30" s="33" t="s">
        <v>82</v>
      </c>
      <c r="R30" s="33" t="s">
        <v>83</v>
      </c>
      <c r="S30" s="28">
        <v>100</v>
      </c>
      <c r="T30">
        <f t="shared" si="1"/>
        <v>10</v>
      </c>
      <c r="U30" s="44">
        <v>0</v>
      </c>
      <c r="V30" s="47" t="s">
        <v>93</v>
      </c>
    </row>
    <row r="31" spans="1:22" x14ac:dyDescent="0.3">
      <c r="A31" s="67"/>
      <c r="B31" s="12">
        <v>4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7"/>
        <v>1.2429216196844383E-2</v>
      </c>
      <c r="G31" s="18"/>
      <c r="H31" s="1">
        <v>8</v>
      </c>
      <c r="I31" s="1">
        <v>100</v>
      </c>
      <c r="J31" s="1">
        <v>1</v>
      </c>
      <c r="K31" s="1" t="s">
        <v>7</v>
      </c>
      <c r="L31" s="1" t="s">
        <v>6</v>
      </c>
      <c r="M31" s="1" t="s">
        <v>9</v>
      </c>
      <c r="N31" s="33">
        <v>10</v>
      </c>
      <c r="O31" s="33">
        <v>30</v>
      </c>
      <c r="P31" s="33">
        <v>60</v>
      </c>
      <c r="Q31" s="33" t="s">
        <v>82</v>
      </c>
      <c r="R31" s="33" t="s">
        <v>83</v>
      </c>
      <c r="S31" s="28">
        <v>100</v>
      </c>
      <c r="T31">
        <f t="shared" si="1"/>
        <v>10</v>
      </c>
      <c r="U31" s="44">
        <v>0</v>
      </c>
      <c r="V31" s="47" t="s">
        <v>93</v>
      </c>
    </row>
    <row r="32" spans="1:22" x14ac:dyDescent="0.3">
      <c r="A32" s="67"/>
      <c r="B32" s="12">
        <v>5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7"/>
        <v>1.2429216196844383E-2</v>
      </c>
      <c r="G32" s="18"/>
      <c r="H32" s="1">
        <v>16</v>
      </c>
      <c r="I32" s="1">
        <v>100</v>
      </c>
      <c r="J32" s="1">
        <v>1</v>
      </c>
      <c r="K32" s="1" t="s">
        <v>7</v>
      </c>
      <c r="L32" s="1" t="s">
        <v>6</v>
      </c>
      <c r="M32" s="1" t="s">
        <v>9</v>
      </c>
      <c r="N32" s="33">
        <v>10</v>
      </c>
      <c r="O32" s="33">
        <v>30</v>
      </c>
      <c r="P32" s="33">
        <v>60</v>
      </c>
      <c r="Q32" s="33" t="s">
        <v>82</v>
      </c>
      <c r="R32" s="33" t="s">
        <v>83</v>
      </c>
      <c r="S32" s="28">
        <v>100</v>
      </c>
      <c r="T32">
        <f t="shared" si="1"/>
        <v>10</v>
      </c>
      <c r="U32" s="44">
        <v>0</v>
      </c>
      <c r="V32" s="47" t="s">
        <v>93</v>
      </c>
    </row>
    <row r="33" spans="1:22" x14ac:dyDescent="0.3">
      <c r="A33" s="67"/>
      <c r="B33" s="12">
        <v>6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7"/>
        <v>1.2429216196844383E-2</v>
      </c>
      <c r="G33" s="18"/>
      <c r="H33" s="1">
        <v>32</v>
      </c>
      <c r="I33" s="1">
        <v>100</v>
      </c>
      <c r="J33" s="1">
        <v>1</v>
      </c>
      <c r="K33" s="1" t="s">
        <v>7</v>
      </c>
      <c r="L33" s="1" t="s">
        <v>6</v>
      </c>
      <c r="M33" s="1" t="s">
        <v>9</v>
      </c>
      <c r="N33" s="33">
        <v>10</v>
      </c>
      <c r="O33" s="33">
        <v>30</v>
      </c>
      <c r="P33" s="33">
        <v>60</v>
      </c>
      <c r="Q33" s="33" t="s">
        <v>82</v>
      </c>
      <c r="R33" s="33" t="s">
        <v>83</v>
      </c>
      <c r="S33" s="28">
        <v>100</v>
      </c>
      <c r="T33">
        <f t="shared" si="1"/>
        <v>10</v>
      </c>
      <c r="U33" s="44">
        <v>0</v>
      </c>
      <c r="V33" s="47" t="s">
        <v>93</v>
      </c>
    </row>
    <row r="34" spans="1:22" x14ac:dyDescent="0.3">
      <c r="A34" s="61" t="s">
        <v>48</v>
      </c>
      <c r="B34" s="14">
        <v>1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7"/>
        <v>1.2429216196844383E-2</v>
      </c>
      <c r="G34" s="18"/>
      <c r="H34" s="1">
        <v>2</v>
      </c>
      <c r="I34" s="1">
        <v>100</v>
      </c>
      <c r="J34" s="1">
        <v>1</v>
      </c>
      <c r="K34" s="1" t="s">
        <v>7</v>
      </c>
      <c r="L34" s="1" t="s">
        <v>6</v>
      </c>
      <c r="M34" s="1" t="s">
        <v>49</v>
      </c>
      <c r="N34" s="33">
        <v>10</v>
      </c>
      <c r="O34" s="33">
        <v>30</v>
      </c>
      <c r="P34" s="33">
        <v>60</v>
      </c>
      <c r="Q34" s="33" t="s">
        <v>82</v>
      </c>
      <c r="R34" s="33" t="s">
        <v>83</v>
      </c>
      <c r="S34" s="28">
        <v>100</v>
      </c>
      <c r="T34">
        <f t="shared" si="1"/>
        <v>10</v>
      </c>
      <c r="U34" s="44">
        <v>0</v>
      </c>
      <c r="V34" s="47" t="s">
        <v>93</v>
      </c>
    </row>
    <row r="35" spans="1:22" x14ac:dyDescent="0.3">
      <c r="A35" s="61"/>
      <c r="B35" s="14">
        <v>2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7"/>
        <v>1.2429216196844383E-2</v>
      </c>
      <c r="G35" s="18"/>
      <c r="H35" s="37">
        <v>2</v>
      </c>
      <c r="I35" s="1">
        <v>100</v>
      </c>
      <c r="J35" s="1">
        <v>1</v>
      </c>
      <c r="K35" s="1" t="s">
        <v>7</v>
      </c>
      <c r="L35" s="1" t="s">
        <v>6</v>
      </c>
      <c r="M35" s="1" t="s">
        <v>50</v>
      </c>
      <c r="N35" s="33">
        <v>10</v>
      </c>
      <c r="O35" s="33">
        <v>30</v>
      </c>
      <c r="P35" s="33">
        <v>60</v>
      </c>
      <c r="Q35" s="33" t="s">
        <v>82</v>
      </c>
      <c r="R35" s="33" t="s">
        <v>83</v>
      </c>
      <c r="S35" s="28">
        <v>100</v>
      </c>
      <c r="T35">
        <f t="shared" si="1"/>
        <v>10</v>
      </c>
      <c r="U35" s="44">
        <v>0</v>
      </c>
      <c r="V35" s="47" t="s">
        <v>93</v>
      </c>
    </row>
    <row r="36" spans="1:22" x14ac:dyDescent="0.3">
      <c r="A36" s="61"/>
      <c r="B36" s="14">
        <v>3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7"/>
        <v>1.2429216196844383E-2</v>
      </c>
      <c r="G36" s="18"/>
      <c r="H36" s="37">
        <v>2</v>
      </c>
      <c r="I36" s="1">
        <v>100</v>
      </c>
      <c r="J36" s="1">
        <v>1</v>
      </c>
      <c r="K36" s="1" t="s">
        <v>7</v>
      </c>
      <c r="L36" s="1" t="s">
        <v>6</v>
      </c>
      <c r="M36" s="1" t="s">
        <v>51</v>
      </c>
      <c r="N36" s="33">
        <v>10</v>
      </c>
      <c r="O36" s="33">
        <v>30</v>
      </c>
      <c r="P36" s="33">
        <v>60</v>
      </c>
      <c r="Q36" s="33" t="s">
        <v>82</v>
      </c>
      <c r="R36" s="33" t="s">
        <v>83</v>
      </c>
      <c r="S36" s="28">
        <v>100</v>
      </c>
      <c r="T36">
        <f t="shared" si="1"/>
        <v>10</v>
      </c>
      <c r="U36" s="44">
        <v>0</v>
      </c>
      <c r="V36" s="47" t="s">
        <v>93</v>
      </c>
    </row>
    <row r="37" spans="1:22" x14ac:dyDescent="0.3">
      <c r="A37" s="61"/>
      <c r="B37" s="14">
        <v>4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7"/>
        <v>1.2429216196844383E-2</v>
      </c>
      <c r="G37" s="18"/>
      <c r="H37" s="37">
        <v>2</v>
      </c>
      <c r="I37" s="1">
        <v>100</v>
      </c>
      <c r="J37" s="1">
        <v>1</v>
      </c>
      <c r="K37" s="1" t="s">
        <v>7</v>
      </c>
      <c r="L37" s="1" t="s">
        <v>6</v>
      </c>
      <c r="M37" s="1" t="s">
        <v>52</v>
      </c>
      <c r="N37" s="33">
        <v>10</v>
      </c>
      <c r="O37" s="33">
        <v>30</v>
      </c>
      <c r="P37" s="33">
        <v>60</v>
      </c>
      <c r="Q37" s="33" t="s">
        <v>82</v>
      </c>
      <c r="R37" s="33" t="s">
        <v>83</v>
      </c>
      <c r="S37" s="28">
        <v>100</v>
      </c>
      <c r="T37">
        <f t="shared" si="1"/>
        <v>10</v>
      </c>
      <c r="U37" s="44">
        <v>0</v>
      </c>
      <c r="V37" s="47" t="s">
        <v>93</v>
      </c>
    </row>
    <row r="38" spans="1:22" x14ac:dyDescent="0.3">
      <c r="A38" s="61"/>
      <c r="B38" s="14">
        <v>5</v>
      </c>
      <c r="C38" s="28">
        <v>500</v>
      </c>
      <c r="D38" s="1">
        <f t="shared" si="2"/>
        <v>1.0817515047438954E-2</v>
      </c>
      <c r="E38" s="1">
        <f t="shared" si="0"/>
        <v>1.2429216196844383E-2</v>
      </c>
      <c r="F38" s="28">
        <f t="shared" si="7"/>
        <v>1.2429216196844383E-2</v>
      </c>
      <c r="G38" s="18"/>
      <c r="H38" s="37">
        <v>2</v>
      </c>
      <c r="I38" s="1">
        <v>100</v>
      </c>
      <c r="J38" s="1">
        <v>1</v>
      </c>
      <c r="K38" s="1" t="s">
        <v>7</v>
      </c>
      <c r="L38" s="1" t="s">
        <v>6</v>
      </c>
      <c r="M38" s="1" t="s">
        <v>53</v>
      </c>
      <c r="N38" s="33">
        <v>10</v>
      </c>
      <c r="O38" s="33">
        <v>30</v>
      </c>
      <c r="P38" s="33">
        <v>60</v>
      </c>
      <c r="Q38" s="33" t="s">
        <v>82</v>
      </c>
      <c r="R38" s="33" t="s">
        <v>83</v>
      </c>
      <c r="S38" s="28">
        <v>100</v>
      </c>
      <c r="T38">
        <f t="shared" si="1"/>
        <v>10</v>
      </c>
      <c r="U38" s="44">
        <v>0</v>
      </c>
      <c r="V38" s="47" t="s">
        <v>93</v>
      </c>
    </row>
    <row r="39" spans="1:22" x14ac:dyDescent="0.3">
      <c r="A39" s="60" t="s">
        <v>79</v>
      </c>
      <c r="B39" s="19">
        <v>1</v>
      </c>
      <c r="C39" s="28">
        <v>500</v>
      </c>
      <c r="D39" s="1"/>
      <c r="E39" s="18">
        <f t="shared" si="0"/>
        <v>1.2429216196844383E-2</v>
      </c>
      <c r="F39" s="28">
        <f t="shared" si="7"/>
        <v>1.2429216196844383E-2</v>
      </c>
      <c r="G39" s="18">
        <v>1</v>
      </c>
      <c r="H39" s="37">
        <v>2</v>
      </c>
      <c r="I39" s="18">
        <v>100</v>
      </c>
      <c r="J39" s="18">
        <v>1</v>
      </c>
      <c r="K39" s="18" t="s">
        <v>7</v>
      </c>
      <c r="L39" s="18" t="s">
        <v>6</v>
      </c>
      <c r="M39" s="24" t="s">
        <v>9</v>
      </c>
      <c r="N39" s="33">
        <v>10</v>
      </c>
      <c r="O39" s="33">
        <v>30</v>
      </c>
      <c r="P39" s="33">
        <v>60</v>
      </c>
      <c r="Q39" s="33" t="s">
        <v>82</v>
      </c>
      <c r="R39" s="33" t="s">
        <v>83</v>
      </c>
      <c r="S39" s="28">
        <v>100</v>
      </c>
      <c r="T39">
        <f t="shared" si="1"/>
        <v>10</v>
      </c>
      <c r="U39" s="44">
        <v>0</v>
      </c>
      <c r="V39" s="47" t="s">
        <v>93</v>
      </c>
    </row>
    <row r="40" spans="1:22" x14ac:dyDescent="0.3">
      <c r="A40" s="60"/>
      <c r="B40" s="19">
        <v>2</v>
      </c>
      <c r="C40" s="28">
        <v>500</v>
      </c>
      <c r="D40" s="1"/>
      <c r="E40" s="18">
        <f t="shared" si="0"/>
        <v>1.2429216196844383E-2</v>
      </c>
      <c r="F40" s="28">
        <f t="shared" si="7"/>
        <v>1.2429216196844383E-2</v>
      </c>
      <c r="G40" s="18">
        <v>2</v>
      </c>
      <c r="H40" s="37">
        <v>2</v>
      </c>
      <c r="I40" s="18">
        <v>100</v>
      </c>
      <c r="J40" s="18">
        <v>1</v>
      </c>
      <c r="K40" s="18" t="s">
        <v>7</v>
      </c>
      <c r="L40" s="18" t="s">
        <v>6</v>
      </c>
      <c r="M40" s="24" t="s">
        <v>9</v>
      </c>
      <c r="N40" s="33">
        <v>10</v>
      </c>
      <c r="O40" s="33">
        <v>30</v>
      </c>
      <c r="P40" s="33">
        <v>60</v>
      </c>
      <c r="Q40" s="33" t="s">
        <v>82</v>
      </c>
      <c r="R40" s="33" t="s">
        <v>83</v>
      </c>
      <c r="S40" s="28">
        <v>100</v>
      </c>
      <c r="T40">
        <f t="shared" si="1"/>
        <v>10</v>
      </c>
      <c r="U40" s="44">
        <v>0</v>
      </c>
      <c r="V40" s="47" t="s">
        <v>93</v>
      </c>
    </row>
    <row r="41" spans="1:22" x14ac:dyDescent="0.3">
      <c r="A41" s="60"/>
      <c r="B41" s="19">
        <v>3</v>
      </c>
      <c r="C41" s="28">
        <v>500</v>
      </c>
      <c r="D41" s="1"/>
      <c r="E41" s="18">
        <f t="shared" si="0"/>
        <v>1.2429216196844383E-2</v>
      </c>
      <c r="F41" s="28">
        <f t="shared" si="7"/>
        <v>1.2429216196844383E-2</v>
      </c>
      <c r="G41" s="18">
        <v>5</v>
      </c>
      <c r="H41" s="37">
        <v>2</v>
      </c>
      <c r="I41" s="18">
        <v>100</v>
      </c>
      <c r="J41" s="18">
        <v>1</v>
      </c>
      <c r="K41" s="18" t="s">
        <v>7</v>
      </c>
      <c r="L41" s="18" t="s">
        <v>6</v>
      </c>
      <c r="M41" s="24" t="s">
        <v>9</v>
      </c>
      <c r="N41" s="33">
        <v>10</v>
      </c>
      <c r="O41" s="33">
        <v>30</v>
      </c>
      <c r="P41" s="33">
        <v>60</v>
      </c>
      <c r="Q41" s="33" t="s">
        <v>82</v>
      </c>
      <c r="R41" s="33" t="s">
        <v>83</v>
      </c>
      <c r="S41" s="28">
        <v>100</v>
      </c>
      <c r="T41">
        <f t="shared" si="1"/>
        <v>10</v>
      </c>
      <c r="U41" s="44">
        <v>0</v>
      </c>
      <c r="V41" s="47" t="s">
        <v>93</v>
      </c>
    </row>
    <row r="42" spans="1:22" x14ac:dyDescent="0.3">
      <c r="A42" s="60"/>
      <c r="B42" s="19">
        <v>4</v>
      </c>
      <c r="C42" s="28">
        <v>500</v>
      </c>
      <c r="D42" s="1"/>
      <c r="E42" s="18">
        <f t="shared" si="0"/>
        <v>1.2429216196844383E-2</v>
      </c>
      <c r="F42" s="28">
        <f t="shared" si="7"/>
        <v>1.2429216196844383E-2</v>
      </c>
      <c r="G42" s="18">
        <v>10</v>
      </c>
      <c r="H42" s="37">
        <v>2</v>
      </c>
      <c r="I42" s="18">
        <v>100</v>
      </c>
      <c r="J42" s="18">
        <v>1</v>
      </c>
      <c r="K42" s="18" t="s">
        <v>7</v>
      </c>
      <c r="L42" s="18" t="s">
        <v>6</v>
      </c>
      <c r="M42" s="24" t="s">
        <v>9</v>
      </c>
      <c r="N42" s="33">
        <v>10</v>
      </c>
      <c r="O42" s="33">
        <v>30</v>
      </c>
      <c r="P42" s="33">
        <v>60</v>
      </c>
      <c r="Q42" s="33" t="s">
        <v>82</v>
      </c>
      <c r="R42" s="33" t="s">
        <v>83</v>
      </c>
      <c r="S42" s="28">
        <v>100</v>
      </c>
      <c r="T42">
        <f t="shared" si="1"/>
        <v>10</v>
      </c>
      <c r="U42" s="44">
        <v>0</v>
      </c>
      <c r="V42" s="47" t="s">
        <v>93</v>
      </c>
    </row>
    <row r="43" spans="1:22" x14ac:dyDescent="0.3">
      <c r="A43" s="60"/>
      <c r="B43" s="19">
        <v>5</v>
      </c>
      <c r="C43" s="28">
        <v>500</v>
      </c>
      <c r="D43" s="18"/>
      <c r="E43" s="18">
        <f t="shared" ref="E43:E49" si="8">LN(C43)/(C43)</f>
        <v>1.2429216196844383E-2</v>
      </c>
      <c r="F43" s="28">
        <f t="shared" si="7"/>
        <v>1.2429216196844383E-2</v>
      </c>
      <c r="G43" s="18">
        <v>100</v>
      </c>
      <c r="H43" s="37">
        <v>2</v>
      </c>
      <c r="I43" s="18">
        <v>100</v>
      </c>
      <c r="J43" s="18">
        <v>1</v>
      </c>
      <c r="K43" s="18" t="s">
        <v>7</v>
      </c>
      <c r="L43" s="18" t="s">
        <v>6</v>
      </c>
      <c r="M43" s="24" t="s">
        <v>9</v>
      </c>
      <c r="N43" s="33">
        <v>10</v>
      </c>
      <c r="O43" s="33">
        <v>30</v>
      </c>
      <c r="P43" s="33">
        <v>60</v>
      </c>
      <c r="Q43" s="33" t="s">
        <v>82</v>
      </c>
      <c r="R43" s="33" t="s">
        <v>83</v>
      </c>
      <c r="S43" s="28">
        <v>100</v>
      </c>
      <c r="T43">
        <f t="shared" si="1"/>
        <v>10</v>
      </c>
      <c r="U43" s="44">
        <v>0</v>
      </c>
      <c r="V43" s="47" t="s">
        <v>93</v>
      </c>
    </row>
    <row r="44" spans="1:22" ht="15" hidden="1" customHeight="1" x14ac:dyDescent="0.3">
      <c r="A44" s="59" t="s">
        <v>80</v>
      </c>
      <c r="B44" s="23">
        <v>1</v>
      </c>
      <c r="C44" s="37">
        <v>500</v>
      </c>
      <c r="D44" s="20">
        <f>2*LOG(C44)/(C44-1)</f>
        <v>1.0817515047438954E-2</v>
      </c>
      <c r="E44" s="20">
        <f t="shared" si="8"/>
        <v>1.2429216196844383E-2</v>
      </c>
      <c r="F44" s="28">
        <f t="shared" si="7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7</v>
      </c>
      <c r="L44" s="37" t="s">
        <v>6</v>
      </c>
      <c r="M44" s="37" t="s">
        <v>9</v>
      </c>
      <c r="N44" s="37">
        <v>10</v>
      </c>
      <c r="O44" s="37">
        <v>30</v>
      </c>
      <c r="P44" s="37">
        <v>60</v>
      </c>
      <c r="Q44" s="37" t="s">
        <v>82</v>
      </c>
      <c r="R44" s="37" t="s">
        <v>83</v>
      </c>
      <c r="S44" s="37">
        <v>100</v>
      </c>
      <c r="T44">
        <f t="shared" si="1"/>
        <v>10</v>
      </c>
      <c r="U44" s="44">
        <v>0</v>
      </c>
      <c r="V44" s="47" t="s">
        <v>93</v>
      </c>
    </row>
    <row r="45" spans="1:22" hidden="1" x14ac:dyDescent="0.3">
      <c r="A45" s="59"/>
      <c r="B45" s="23">
        <v>2</v>
      </c>
      <c r="C45" s="37">
        <v>500</v>
      </c>
      <c r="D45" s="20">
        <f>2*LOG(C45)/(C45-1)</f>
        <v>1.0817515047438954E-2</v>
      </c>
      <c r="E45" s="20">
        <f t="shared" si="8"/>
        <v>1.2429216196844383E-2</v>
      </c>
      <c r="F45" s="28">
        <f t="shared" si="7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7</v>
      </c>
      <c r="L45" s="37" t="s">
        <v>6</v>
      </c>
      <c r="M45" s="37" t="s">
        <v>9</v>
      </c>
      <c r="N45" s="37">
        <v>10</v>
      </c>
      <c r="O45" s="37">
        <v>30</v>
      </c>
      <c r="P45" s="37">
        <v>60</v>
      </c>
      <c r="Q45" s="37" t="s">
        <v>82</v>
      </c>
      <c r="R45" s="37" t="s">
        <v>83</v>
      </c>
      <c r="S45" s="37">
        <v>100</v>
      </c>
      <c r="T45">
        <f t="shared" si="1"/>
        <v>10</v>
      </c>
      <c r="U45" s="44">
        <v>0</v>
      </c>
      <c r="V45" s="47" t="s">
        <v>93</v>
      </c>
    </row>
    <row r="46" spans="1:22" hidden="1" x14ac:dyDescent="0.3">
      <c r="A46" s="59"/>
      <c r="B46" s="23">
        <v>3</v>
      </c>
      <c r="C46" s="37">
        <v>500</v>
      </c>
      <c r="D46" s="20">
        <f t="shared" ref="D46:D48" si="9">2*LOG(C46)/(C46-1)</f>
        <v>1.0817515047438954E-2</v>
      </c>
      <c r="E46" s="20">
        <f t="shared" si="8"/>
        <v>1.2429216196844383E-2</v>
      </c>
      <c r="F46" s="28">
        <f t="shared" si="7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7</v>
      </c>
      <c r="L46" s="37" t="s">
        <v>6</v>
      </c>
      <c r="M46" s="37" t="s">
        <v>9</v>
      </c>
      <c r="N46" s="37">
        <v>10</v>
      </c>
      <c r="O46" s="37">
        <v>30</v>
      </c>
      <c r="P46" s="37">
        <v>60</v>
      </c>
      <c r="Q46" s="37" t="s">
        <v>82</v>
      </c>
      <c r="R46" s="37" t="s">
        <v>83</v>
      </c>
      <c r="S46" s="37">
        <v>100</v>
      </c>
      <c r="T46">
        <f t="shared" si="1"/>
        <v>10</v>
      </c>
      <c r="U46" s="44">
        <v>0</v>
      </c>
      <c r="V46" s="47" t="s">
        <v>93</v>
      </c>
    </row>
    <row r="47" spans="1:22" hidden="1" x14ac:dyDescent="0.3">
      <c r="A47" s="59"/>
      <c r="B47" s="23">
        <v>4</v>
      </c>
      <c r="C47" s="37">
        <v>500</v>
      </c>
      <c r="D47" s="20">
        <f t="shared" si="9"/>
        <v>1.0817515047438954E-2</v>
      </c>
      <c r="E47" s="20">
        <f t="shared" si="8"/>
        <v>1.2429216196844383E-2</v>
      </c>
      <c r="F47" s="28">
        <f t="shared" si="7"/>
        <v>1.2429216196844383E-2</v>
      </c>
      <c r="G47" s="20"/>
      <c r="H47" s="37">
        <v>2</v>
      </c>
      <c r="I47" s="37">
        <v>100</v>
      </c>
      <c r="J47" s="37">
        <v>1</v>
      </c>
      <c r="K47" s="37" t="s">
        <v>7</v>
      </c>
      <c r="L47" s="37" t="s">
        <v>6</v>
      </c>
      <c r="M47" s="37" t="s">
        <v>9</v>
      </c>
      <c r="N47" s="37">
        <v>10</v>
      </c>
      <c r="O47" s="37">
        <v>30</v>
      </c>
      <c r="P47" s="37">
        <v>60</v>
      </c>
      <c r="Q47" s="37" t="s">
        <v>82</v>
      </c>
      <c r="R47" s="37" t="s">
        <v>83</v>
      </c>
      <c r="S47" s="37">
        <v>100</v>
      </c>
      <c r="T47">
        <f t="shared" si="1"/>
        <v>10</v>
      </c>
      <c r="U47" s="44">
        <v>0</v>
      </c>
      <c r="V47" s="47" t="s">
        <v>93</v>
      </c>
    </row>
    <row r="48" spans="1:22" hidden="1" x14ac:dyDescent="0.3">
      <c r="A48" s="59"/>
      <c r="B48" s="23">
        <v>5</v>
      </c>
      <c r="C48" s="37">
        <v>500</v>
      </c>
      <c r="D48" s="22">
        <f t="shared" si="9"/>
        <v>1.0817515047438954E-2</v>
      </c>
      <c r="E48" s="22">
        <f t="shared" si="8"/>
        <v>1.2429216196844383E-2</v>
      </c>
      <c r="F48" s="28">
        <f t="shared" si="7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7</v>
      </c>
      <c r="L48" s="37" t="s">
        <v>6</v>
      </c>
      <c r="M48" s="37" t="s">
        <v>9</v>
      </c>
      <c r="N48" s="37">
        <v>10</v>
      </c>
      <c r="O48" s="37">
        <v>30</v>
      </c>
      <c r="P48" s="37">
        <v>60</v>
      </c>
      <c r="Q48" s="37" t="s">
        <v>82</v>
      </c>
      <c r="R48" s="37" t="s">
        <v>83</v>
      </c>
      <c r="S48" s="37">
        <v>100</v>
      </c>
      <c r="T48">
        <f t="shared" si="1"/>
        <v>10</v>
      </c>
      <c r="U48" s="44">
        <v>0</v>
      </c>
      <c r="V48" s="47" t="s">
        <v>93</v>
      </c>
    </row>
    <row r="49" spans="1:22" hidden="1" x14ac:dyDescent="0.3">
      <c r="A49" s="59"/>
      <c r="B49" s="23">
        <v>6</v>
      </c>
      <c r="C49" s="37">
        <v>500</v>
      </c>
      <c r="D49" s="22"/>
      <c r="E49" s="22">
        <f t="shared" si="8"/>
        <v>1.2429216196844383E-2</v>
      </c>
      <c r="F49" s="28">
        <f t="shared" si="7"/>
        <v>1.2429216196844383E-2</v>
      </c>
      <c r="G49" s="22"/>
      <c r="H49" s="37">
        <v>2</v>
      </c>
      <c r="I49" s="37">
        <v>100</v>
      </c>
      <c r="J49" s="37">
        <v>1</v>
      </c>
      <c r="K49" s="37" t="s">
        <v>7</v>
      </c>
      <c r="L49" s="37" t="s">
        <v>6</v>
      </c>
      <c r="M49" s="37" t="s">
        <v>9</v>
      </c>
      <c r="N49" s="37">
        <v>10</v>
      </c>
      <c r="O49" s="37">
        <v>30</v>
      </c>
      <c r="P49" s="37">
        <v>60</v>
      </c>
      <c r="Q49" s="37" t="s">
        <v>82</v>
      </c>
      <c r="R49" s="37" t="s">
        <v>83</v>
      </c>
      <c r="S49" s="37">
        <v>100</v>
      </c>
      <c r="T49">
        <f t="shared" si="1"/>
        <v>10</v>
      </c>
      <c r="U49" s="44">
        <v>0</v>
      </c>
      <c r="V49" s="47" t="s">
        <v>93</v>
      </c>
    </row>
    <row r="50" spans="1:22" x14ac:dyDescent="0.3">
      <c r="A50" s="58" t="s">
        <v>98</v>
      </c>
      <c r="B50" s="23">
        <v>1</v>
      </c>
      <c r="C50" s="37">
        <v>500</v>
      </c>
      <c r="D50" s="1"/>
      <c r="E50" s="1"/>
      <c r="F50" s="1"/>
      <c r="G50" s="18"/>
      <c r="H50" s="37">
        <v>2</v>
      </c>
      <c r="I50" s="37">
        <v>100</v>
      </c>
      <c r="J50" s="37">
        <v>1</v>
      </c>
      <c r="K50" s="37" t="s">
        <v>7</v>
      </c>
      <c r="L50" s="37" t="s">
        <v>6</v>
      </c>
      <c r="M50" s="37" t="s">
        <v>9</v>
      </c>
      <c r="N50" s="37">
        <v>1</v>
      </c>
      <c r="O50" s="37">
        <v>30</v>
      </c>
      <c r="P50" s="37">
        <v>60</v>
      </c>
      <c r="Q50" s="37" t="s">
        <v>82</v>
      </c>
      <c r="R50" s="37" t="s">
        <v>83</v>
      </c>
      <c r="S50" s="37">
        <v>100</v>
      </c>
      <c r="T50">
        <f t="shared" si="1"/>
        <v>1</v>
      </c>
      <c r="U50" s="44">
        <v>0</v>
      </c>
      <c r="V50" s="47" t="s">
        <v>93</v>
      </c>
    </row>
    <row r="51" spans="1:22" x14ac:dyDescent="0.3">
      <c r="A51" s="58"/>
      <c r="B51" s="23">
        <v>2</v>
      </c>
      <c r="C51" s="37">
        <v>500</v>
      </c>
      <c r="H51" s="37">
        <v>2</v>
      </c>
      <c r="I51" s="37">
        <v>100</v>
      </c>
      <c r="J51" s="37">
        <v>1</v>
      </c>
      <c r="K51" s="37" t="s">
        <v>7</v>
      </c>
      <c r="L51" s="37" t="s">
        <v>6</v>
      </c>
      <c r="M51" s="37" t="s">
        <v>9</v>
      </c>
      <c r="N51" s="37">
        <v>10</v>
      </c>
      <c r="O51" s="37">
        <v>30</v>
      </c>
      <c r="P51" s="37">
        <v>60</v>
      </c>
      <c r="Q51" s="37" t="s">
        <v>82</v>
      </c>
      <c r="R51" s="37" t="s">
        <v>83</v>
      </c>
      <c r="S51" s="37">
        <v>100</v>
      </c>
      <c r="T51">
        <f t="shared" si="1"/>
        <v>10</v>
      </c>
      <c r="U51" s="44">
        <v>0</v>
      </c>
      <c r="V51" s="47" t="s">
        <v>93</v>
      </c>
    </row>
    <row r="52" spans="1:22" x14ac:dyDescent="0.3">
      <c r="A52" s="58"/>
      <c r="B52" s="23">
        <v>3</v>
      </c>
      <c r="C52" s="37">
        <v>500</v>
      </c>
      <c r="H52" s="37">
        <v>2</v>
      </c>
      <c r="I52" s="37">
        <v>100</v>
      </c>
      <c r="J52" s="37">
        <v>1</v>
      </c>
      <c r="K52" s="37" t="s">
        <v>7</v>
      </c>
      <c r="L52" s="37" t="s">
        <v>6</v>
      </c>
      <c r="M52" s="37" t="s">
        <v>9</v>
      </c>
      <c r="N52" s="37">
        <v>100</v>
      </c>
      <c r="O52" s="37">
        <v>30</v>
      </c>
      <c r="P52" s="37">
        <v>60</v>
      </c>
      <c r="Q52" s="37" t="s">
        <v>82</v>
      </c>
      <c r="R52" s="37" t="s">
        <v>83</v>
      </c>
      <c r="S52" s="37">
        <v>100</v>
      </c>
      <c r="T52">
        <f t="shared" si="1"/>
        <v>100</v>
      </c>
      <c r="U52" s="44">
        <v>0</v>
      </c>
      <c r="V52" s="47" t="s">
        <v>93</v>
      </c>
    </row>
    <row r="53" spans="1:22" x14ac:dyDescent="0.3">
      <c r="A53" s="58"/>
      <c r="B53" s="23">
        <v>4</v>
      </c>
      <c r="C53" s="37">
        <v>500</v>
      </c>
      <c r="H53" s="37">
        <v>2</v>
      </c>
      <c r="I53" s="37">
        <v>100</v>
      </c>
      <c r="J53" s="37">
        <v>1</v>
      </c>
      <c r="K53" s="37" t="s">
        <v>7</v>
      </c>
      <c r="L53" s="37" t="s">
        <v>6</v>
      </c>
      <c r="M53" s="37" t="s">
        <v>9</v>
      </c>
      <c r="N53" s="37" t="s">
        <v>89</v>
      </c>
      <c r="O53" s="37">
        <v>30</v>
      </c>
      <c r="P53" s="37">
        <v>60</v>
      </c>
      <c r="Q53" s="37" t="s">
        <v>82</v>
      </c>
      <c r="R53" s="37" t="s">
        <v>83</v>
      </c>
      <c r="S53" s="37">
        <v>100</v>
      </c>
      <c r="T53" s="47" t="str">
        <f t="shared" si="1"/>
        <v>Max</v>
      </c>
      <c r="U53" s="44">
        <v>0</v>
      </c>
      <c r="V53" s="47" t="s">
        <v>93</v>
      </c>
    </row>
    <row r="54" spans="1:22" x14ac:dyDescent="0.3">
      <c r="A54" s="62" t="s">
        <v>97</v>
      </c>
      <c r="B54" s="45">
        <v>1</v>
      </c>
      <c r="C54" s="43">
        <v>500</v>
      </c>
      <c r="H54" s="46" t="s">
        <v>95</v>
      </c>
      <c r="I54" s="43">
        <v>100</v>
      </c>
      <c r="J54" s="43">
        <v>0</v>
      </c>
      <c r="K54" s="43" t="s">
        <v>7</v>
      </c>
      <c r="L54" s="43" t="s">
        <v>6</v>
      </c>
      <c r="M54" s="43" t="s">
        <v>9</v>
      </c>
      <c r="N54" s="43">
        <v>30</v>
      </c>
      <c r="O54" s="43">
        <v>30</v>
      </c>
      <c r="P54" s="43">
        <v>60</v>
      </c>
      <c r="Q54" s="43" t="s">
        <v>82</v>
      </c>
      <c r="R54" s="43" t="s">
        <v>83</v>
      </c>
      <c r="S54" s="43">
        <v>100</v>
      </c>
      <c r="T54">
        <f>N54*0.3</f>
        <v>9</v>
      </c>
      <c r="U54" s="44">
        <v>0.05</v>
      </c>
      <c r="V54" s="47">
        <v>10000</v>
      </c>
    </row>
    <row r="55" spans="1:22" x14ac:dyDescent="0.3">
      <c r="A55" s="62"/>
      <c r="B55" s="45">
        <v>2</v>
      </c>
      <c r="C55" s="43">
        <v>500</v>
      </c>
      <c r="H55" s="46" t="s">
        <v>95</v>
      </c>
      <c r="I55" s="43">
        <v>100</v>
      </c>
      <c r="J55" s="43">
        <v>0</v>
      </c>
      <c r="K55" s="43" t="s">
        <v>7</v>
      </c>
      <c r="L55" s="43" t="s">
        <v>6</v>
      </c>
      <c r="M55" s="43" t="s">
        <v>9</v>
      </c>
      <c r="N55" s="43">
        <v>30</v>
      </c>
      <c r="O55" s="43">
        <v>30</v>
      </c>
      <c r="P55" s="43">
        <v>60</v>
      </c>
      <c r="Q55" s="43" t="s">
        <v>82</v>
      </c>
      <c r="R55" s="43" t="s">
        <v>83</v>
      </c>
      <c r="S55" s="43">
        <v>100</v>
      </c>
      <c r="T55">
        <f>N55*0.5</f>
        <v>15</v>
      </c>
      <c r="U55" s="44">
        <v>0.05</v>
      </c>
      <c r="V55" s="47">
        <v>10000</v>
      </c>
    </row>
    <row r="56" spans="1:22" x14ac:dyDescent="0.3">
      <c r="A56" s="62"/>
      <c r="B56" s="45">
        <v>3</v>
      </c>
      <c r="C56" s="43">
        <v>500</v>
      </c>
      <c r="H56" s="46" t="s">
        <v>95</v>
      </c>
      <c r="I56" s="43">
        <v>100</v>
      </c>
      <c r="J56" s="43">
        <v>0</v>
      </c>
      <c r="K56" s="43" t="s">
        <v>7</v>
      </c>
      <c r="L56" s="43" t="s">
        <v>6</v>
      </c>
      <c r="M56" s="43" t="s">
        <v>9</v>
      </c>
      <c r="N56" s="43">
        <v>30</v>
      </c>
      <c r="O56" s="43">
        <v>30</v>
      </c>
      <c r="P56" s="43">
        <v>60</v>
      </c>
      <c r="Q56" s="43" t="s">
        <v>82</v>
      </c>
      <c r="R56" s="43" t="s">
        <v>83</v>
      </c>
      <c r="S56" s="43">
        <v>100</v>
      </c>
      <c r="T56">
        <f>N56*0.8</f>
        <v>24</v>
      </c>
      <c r="U56" s="44">
        <v>0.05</v>
      </c>
      <c r="V56" s="47">
        <v>10000</v>
      </c>
    </row>
    <row r="57" spans="1:22" x14ac:dyDescent="0.3">
      <c r="A57" s="62"/>
      <c r="B57" s="45">
        <v>4</v>
      </c>
      <c r="C57" s="43">
        <v>500</v>
      </c>
      <c r="F57" s="7"/>
      <c r="G57" s="7"/>
      <c r="H57" s="46" t="s">
        <v>95</v>
      </c>
      <c r="I57" s="43">
        <v>100</v>
      </c>
      <c r="J57" s="43">
        <v>0</v>
      </c>
      <c r="K57" s="43" t="s">
        <v>7</v>
      </c>
      <c r="L57" s="43" t="s">
        <v>6</v>
      </c>
      <c r="M57" s="43" t="s">
        <v>9</v>
      </c>
      <c r="N57" s="43">
        <v>30</v>
      </c>
      <c r="O57" s="43">
        <v>30</v>
      </c>
      <c r="P57" s="43">
        <v>60</v>
      </c>
      <c r="Q57" s="43" t="s">
        <v>82</v>
      </c>
      <c r="R57" s="43" t="s">
        <v>83</v>
      </c>
      <c r="S57" s="43">
        <v>100</v>
      </c>
      <c r="T57">
        <f t="shared" si="1"/>
        <v>30</v>
      </c>
      <c r="U57" s="44">
        <v>0.05</v>
      </c>
      <c r="V57" s="47">
        <v>10000</v>
      </c>
    </row>
    <row r="58" spans="1:22" x14ac:dyDescent="0.3">
      <c r="A58" s="62"/>
      <c r="B58" s="45">
        <v>5</v>
      </c>
      <c r="C58" s="43">
        <v>500</v>
      </c>
      <c r="H58" s="46" t="s">
        <v>95</v>
      </c>
      <c r="I58" s="43">
        <v>100</v>
      </c>
      <c r="J58" s="43">
        <v>0</v>
      </c>
      <c r="K58" s="43" t="s">
        <v>7</v>
      </c>
      <c r="L58" s="43" t="s">
        <v>6</v>
      </c>
      <c r="M58" s="43" t="s">
        <v>9</v>
      </c>
      <c r="N58" s="43">
        <v>30</v>
      </c>
      <c r="O58" s="43">
        <v>30</v>
      </c>
      <c r="P58" s="43">
        <v>60</v>
      </c>
      <c r="Q58" s="43" t="s">
        <v>82</v>
      </c>
      <c r="R58" s="43" t="s">
        <v>83</v>
      </c>
      <c r="S58" s="43">
        <v>100</v>
      </c>
      <c r="T58">
        <f>N58*0.3</f>
        <v>9</v>
      </c>
      <c r="U58" s="44">
        <v>0.3</v>
      </c>
      <c r="V58" s="47">
        <v>10000</v>
      </c>
    </row>
    <row r="59" spans="1:22" x14ac:dyDescent="0.3">
      <c r="A59" s="62"/>
      <c r="B59" s="45">
        <v>6</v>
      </c>
      <c r="C59" s="43">
        <v>500</v>
      </c>
      <c r="H59" s="46" t="s">
        <v>95</v>
      </c>
      <c r="I59" s="43">
        <v>100</v>
      </c>
      <c r="J59" s="43">
        <v>0</v>
      </c>
      <c r="K59" s="43" t="s">
        <v>7</v>
      </c>
      <c r="L59" s="43" t="s">
        <v>6</v>
      </c>
      <c r="M59" s="43" t="s">
        <v>9</v>
      </c>
      <c r="N59" s="43">
        <v>30</v>
      </c>
      <c r="O59" s="43">
        <v>30</v>
      </c>
      <c r="P59" s="43">
        <v>60</v>
      </c>
      <c r="Q59" s="43" t="s">
        <v>82</v>
      </c>
      <c r="R59" s="43" t="s">
        <v>83</v>
      </c>
      <c r="S59" s="43">
        <v>100</v>
      </c>
      <c r="T59">
        <f>N59*0.5</f>
        <v>15</v>
      </c>
      <c r="U59" s="44">
        <v>0.3</v>
      </c>
      <c r="V59" s="47">
        <v>10000</v>
      </c>
    </row>
    <row r="60" spans="1:22" x14ac:dyDescent="0.3">
      <c r="A60" s="62"/>
      <c r="B60" s="45">
        <v>7</v>
      </c>
      <c r="C60" s="43">
        <v>500</v>
      </c>
      <c r="H60" s="46" t="s">
        <v>95</v>
      </c>
      <c r="I60" s="43">
        <v>100</v>
      </c>
      <c r="J60" s="43">
        <v>0</v>
      </c>
      <c r="K60" s="43" t="s">
        <v>7</v>
      </c>
      <c r="L60" s="43" t="s">
        <v>6</v>
      </c>
      <c r="M60" s="43" t="s">
        <v>9</v>
      </c>
      <c r="N60" s="43">
        <v>30</v>
      </c>
      <c r="O60" s="43">
        <v>30</v>
      </c>
      <c r="P60" s="43">
        <v>60</v>
      </c>
      <c r="Q60" s="43" t="s">
        <v>82</v>
      </c>
      <c r="R60" s="43" t="s">
        <v>83</v>
      </c>
      <c r="S60" s="43">
        <v>100</v>
      </c>
      <c r="T60">
        <f>N60*0.8</f>
        <v>24</v>
      </c>
      <c r="U60" s="44">
        <v>0.3</v>
      </c>
      <c r="V60" s="47">
        <v>10000</v>
      </c>
    </row>
    <row r="61" spans="1:22" x14ac:dyDescent="0.3">
      <c r="A61" s="62"/>
      <c r="B61" s="45">
        <v>8</v>
      </c>
      <c r="C61" s="43">
        <v>500</v>
      </c>
      <c r="H61" s="46" t="s">
        <v>95</v>
      </c>
      <c r="I61" s="43">
        <v>100</v>
      </c>
      <c r="J61" s="43">
        <v>0</v>
      </c>
      <c r="K61" s="43" t="s">
        <v>7</v>
      </c>
      <c r="L61" s="43" t="s">
        <v>6</v>
      </c>
      <c r="M61" s="43" t="s">
        <v>9</v>
      </c>
      <c r="N61" s="43">
        <v>30</v>
      </c>
      <c r="O61" s="43">
        <v>30</v>
      </c>
      <c r="P61" s="43">
        <v>60</v>
      </c>
      <c r="Q61" s="43" t="s">
        <v>82</v>
      </c>
      <c r="R61" s="43" t="s">
        <v>83</v>
      </c>
      <c r="S61" s="43">
        <v>100</v>
      </c>
      <c r="T61">
        <f t="shared" si="1"/>
        <v>30</v>
      </c>
      <c r="U61" s="44">
        <v>0.3</v>
      </c>
      <c r="V61" s="47">
        <v>10000</v>
      </c>
    </row>
    <row r="62" spans="1:22" x14ac:dyDescent="0.3">
      <c r="A62" s="62"/>
      <c r="B62" s="45">
        <v>9</v>
      </c>
      <c r="C62" s="43">
        <v>500</v>
      </c>
      <c r="H62" s="46" t="s">
        <v>95</v>
      </c>
      <c r="I62" s="43">
        <v>100</v>
      </c>
      <c r="J62" s="43">
        <v>0</v>
      </c>
      <c r="K62" s="43" t="s">
        <v>7</v>
      </c>
      <c r="L62" s="43" t="s">
        <v>6</v>
      </c>
      <c r="M62" s="43" t="s">
        <v>9</v>
      </c>
      <c r="N62" s="43">
        <v>30</v>
      </c>
      <c r="O62" s="43">
        <v>30</v>
      </c>
      <c r="P62" s="43">
        <v>60</v>
      </c>
      <c r="Q62" s="43" t="s">
        <v>82</v>
      </c>
      <c r="R62" s="43" t="s">
        <v>83</v>
      </c>
      <c r="S62" s="43">
        <v>100</v>
      </c>
      <c r="T62">
        <v>9</v>
      </c>
      <c r="U62" s="44">
        <v>0.5</v>
      </c>
      <c r="V62" s="47">
        <v>10000</v>
      </c>
    </row>
    <row r="63" spans="1:22" x14ac:dyDescent="0.3">
      <c r="A63" s="62"/>
      <c r="B63" s="45">
        <v>10</v>
      </c>
      <c r="C63" s="43">
        <v>500</v>
      </c>
      <c r="H63" s="46" t="s">
        <v>95</v>
      </c>
      <c r="I63" s="43">
        <v>100</v>
      </c>
      <c r="J63" s="43">
        <v>0</v>
      </c>
      <c r="K63" s="43" t="s">
        <v>7</v>
      </c>
      <c r="L63" s="43" t="s">
        <v>6</v>
      </c>
      <c r="M63" s="43" t="s">
        <v>9</v>
      </c>
      <c r="N63" s="43">
        <v>30</v>
      </c>
      <c r="O63" s="43">
        <v>30</v>
      </c>
      <c r="P63" s="43">
        <v>60</v>
      </c>
      <c r="Q63" s="43" t="s">
        <v>82</v>
      </c>
      <c r="R63" s="43" t="s">
        <v>83</v>
      </c>
      <c r="S63" s="43">
        <v>100</v>
      </c>
      <c r="T63">
        <v>15</v>
      </c>
      <c r="U63" s="44">
        <v>0.5</v>
      </c>
      <c r="V63" s="47">
        <v>10000</v>
      </c>
    </row>
    <row r="64" spans="1:22" x14ac:dyDescent="0.3">
      <c r="A64" s="62"/>
      <c r="B64" s="45">
        <v>11</v>
      </c>
      <c r="C64" s="43">
        <v>500</v>
      </c>
      <c r="H64" s="46" t="s">
        <v>95</v>
      </c>
      <c r="I64" s="43">
        <v>100</v>
      </c>
      <c r="J64" s="43">
        <v>0</v>
      </c>
      <c r="K64" s="43" t="s">
        <v>7</v>
      </c>
      <c r="L64" s="43" t="s">
        <v>6</v>
      </c>
      <c r="M64" s="43" t="s">
        <v>9</v>
      </c>
      <c r="N64" s="43">
        <v>30</v>
      </c>
      <c r="O64" s="43">
        <v>30</v>
      </c>
      <c r="P64" s="43">
        <v>60</v>
      </c>
      <c r="Q64" s="43" t="s">
        <v>82</v>
      </c>
      <c r="R64" s="43" t="s">
        <v>83</v>
      </c>
      <c r="S64" s="43">
        <v>100</v>
      </c>
      <c r="T64">
        <v>24</v>
      </c>
      <c r="U64" s="44">
        <v>0.5</v>
      </c>
      <c r="V64" s="47">
        <v>10000</v>
      </c>
    </row>
    <row r="65" spans="1:22" x14ac:dyDescent="0.3">
      <c r="A65" s="62"/>
      <c r="B65" s="45">
        <v>12</v>
      </c>
      <c r="C65" s="43">
        <v>500</v>
      </c>
      <c r="H65" s="46" t="s">
        <v>95</v>
      </c>
      <c r="I65" s="43">
        <v>100</v>
      </c>
      <c r="J65" s="43">
        <v>0</v>
      </c>
      <c r="K65" s="43" t="s">
        <v>7</v>
      </c>
      <c r="L65" s="43" t="s">
        <v>6</v>
      </c>
      <c r="M65" s="43" t="s">
        <v>9</v>
      </c>
      <c r="N65" s="43">
        <v>30</v>
      </c>
      <c r="O65" s="43">
        <v>30</v>
      </c>
      <c r="P65" s="43">
        <v>60</v>
      </c>
      <c r="Q65" s="43" t="s">
        <v>82</v>
      </c>
      <c r="R65" s="43" t="s">
        <v>83</v>
      </c>
      <c r="S65" s="43">
        <v>100</v>
      </c>
      <c r="T65">
        <v>30</v>
      </c>
      <c r="U65" s="44">
        <v>0.5</v>
      </c>
      <c r="V65" s="47">
        <v>10000</v>
      </c>
    </row>
    <row r="66" spans="1:22" x14ac:dyDescent="0.3">
      <c r="A66" s="62"/>
      <c r="B66" s="45">
        <v>13</v>
      </c>
      <c r="C66" s="50">
        <v>500</v>
      </c>
      <c r="H66" s="46" t="s">
        <v>95</v>
      </c>
      <c r="I66" s="50">
        <v>100</v>
      </c>
      <c r="J66" s="50">
        <v>0</v>
      </c>
      <c r="K66" s="50" t="s">
        <v>7</v>
      </c>
      <c r="L66" s="50" t="s">
        <v>6</v>
      </c>
      <c r="M66" s="50" t="s">
        <v>9</v>
      </c>
      <c r="N66" s="50">
        <v>30</v>
      </c>
      <c r="O66" s="50">
        <v>30</v>
      </c>
      <c r="P66" s="50">
        <v>60</v>
      </c>
      <c r="Q66" s="50" t="s">
        <v>82</v>
      </c>
      <c r="R66" s="50" t="s">
        <v>83</v>
      </c>
      <c r="S66" s="50">
        <v>100</v>
      </c>
      <c r="T66">
        <v>9</v>
      </c>
      <c r="U66" s="44">
        <v>0.8</v>
      </c>
      <c r="V66" s="47">
        <v>10000</v>
      </c>
    </row>
    <row r="67" spans="1:22" x14ac:dyDescent="0.3">
      <c r="A67" s="62"/>
      <c r="B67" s="45">
        <v>14</v>
      </c>
      <c r="C67" s="50">
        <v>500</v>
      </c>
      <c r="H67" s="46" t="s">
        <v>95</v>
      </c>
      <c r="I67" s="50">
        <v>100</v>
      </c>
      <c r="J67" s="50">
        <v>0</v>
      </c>
      <c r="K67" s="50" t="s">
        <v>7</v>
      </c>
      <c r="L67" s="50" t="s">
        <v>6</v>
      </c>
      <c r="M67" s="50" t="s">
        <v>9</v>
      </c>
      <c r="N67" s="50">
        <v>30</v>
      </c>
      <c r="O67" s="50">
        <v>30</v>
      </c>
      <c r="P67" s="50">
        <v>60</v>
      </c>
      <c r="Q67" s="50" t="s">
        <v>82</v>
      </c>
      <c r="R67" s="50" t="s">
        <v>83</v>
      </c>
      <c r="S67" s="50">
        <v>100</v>
      </c>
      <c r="T67">
        <v>15</v>
      </c>
      <c r="U67" s="44">
        <v>0.8</v>
      </c>
      <c r="V67" s="47">
        <v>10000</v>
      </c>
    </row>
    <row r="68" spans="1:22" x14ac:dyDescent="0.3">
      <c r="A68" s="62"/>
      <c r="B68" s="45">
        <v>15</v>
      </c>
      <c r="C68" s="50">
        <v>500</v>
      </c>
      <c r="H68" s="46" t="s">
        <v>95</v>
      </c>
      <c r="I68" s="50">
        <v>100</v>
      </c>
      <c r="J68" s="50">
        <v>0</v>
      </c>
      <c r="K68" s="50" t="s">
        <v>7</v>
      </c>
      <c r="L68" s="50" t="s">
        <v>6</v>
      </c>
      <c r="M68" s="50" t="s">
        <v>9</v>
      </c>
      <c r="N68" s="50">
        <v>30</v>
      </c>
      <c r="O68" s="50">
        <v>30</v>
      </c>
      <c r="P68" s="50">
        <v>60</v>
      </c>
      <c r="Q68" s="50" t="s">
        <v>82</v>
      </c>
      <c r="R68" s="50" t="s">
        <v>83</v>
      </c>
      <c r="S68" s="50">
        <v>100</v>
      </c>
      <c r="T68">
        <v>24</v>
      </c>
      <c r="U68" s="44">
        <v>0.8</v>
      </c>
      <c r="V68" s="47">
        <v>10000</v>
      </c>
    </row>
    <row r="69" spans="1:22" x14ac:dyDescent="0.3">
      <c r="A69" s="62"/>
      <c r="B69" s="45">
        <v>16</v>
      </c>
      <c r="C69" s="50">
        <v>500</v>
      </c>
      <c r="H69" s="46" t="s">
        <v>95</v>
      </c>
      <c r="I69" s="50">
        <v>100</v>
      </c>
      <c r="J69" s="50">
        <v>0</v>
      </c>
      <c r="K69" s="50" t="s">
        <v>7</v>
      </c>
      <c r="L69" s="50" t="s">
        <v>6</v>
      </c>
      <c r="M69" s="50" t="s">
        <v>9</v>
      </c>
      <c r="N69" s="50">
        <v>30</v>
      </c>
      <c r="O69" s="50">
        <v>30</v>
      </c>
      <c r="P69" s="50">
        <v>60</v>
      </c>
      <c r="Q69" s="50" t="s">
        <v>82</v>
      </c>
      <c r="R69" s="50" t="s">
        <v>83</v>
      </c>
      <c r="S69" s="50">
        <v>100</v>
      </c>
      <c r="T69">
        <v>30</v>
      </c>
      <c r="U69" s="44">
        <v>0.8</v>
      </c>
      <c r="V69" s="47">
        <v>10000</v>
      </c>
    </row>
    <row r="70" spans="1:22" x14ac:dyDescent="0.3">
      <c r="A70" s="56" t="s">
        <v>107</v>
      </c>
      <c r="B70" s="57">
        <v>1</v>
      </c>
      <c r="C70" s="54">
        <v>999</v>
      </c>
      <c r="H70" s="54">
        <v>2</v>
      </c>
      <c r="I70" s="54">
        <v>100</v>
      </c>
      <c r="J70" s="54">
        <v>1</v>
      </c>
      <c r="K70" s="54" t="s">
        <v>7</v>
      </c>
      <c r="L70" s="54" t="s">
        <v>6</v>
      </c>
      <c r="M70" s="54" t="s">
        <v>9</v>
      </c>
      <c r="N70" s="54">
        <v>10</v>
      </c>
      <c r="O70" s="54">
        <v>30</v>
      </c>
      <c r="P70" s="54">
        <v>60</v>
      </c>
      <c r="Q70" s="54" t="s">
        <v>82</v>
      </c>
      <c r="R70" s="54" t="s">
        <v>83</v>
      </c>
      <c r="S70" s="54" t="s">
        <v>108</v>
      </c>
      <c r="T70">
        <v>10</v>
      </c>
      <c r="U70" s="44">
        <v>0</v>
      </c>
      <c r="V70" s="47" t="s">
        <v>93</v>
      </c>
    </row>
    <row r="71" spans="1:22" x14ac:dyDescent="0.3">
      <c r="V71" s="47"/>
    </row>
    <row r="72" spans="1:22" x14ac:dyDescent="0.3">
      <c r="V72" s="47"/>
    </row>
    <row r="73" spans="1:22" x14ac:dyDescent="0.3">
      <c r="V73" s="47"/>
    </row>
  </sheetData>
  <mergeCells count="11">
    <mergeCell ref="A2:A9"/>
    <mergeCell ref="A14:A19"/>
    <mergeCell ref="A23:A27"/>
    <mergeCell ref="A28:A33"/>
    <mergeCell ref="A21:A22"/>
    <mergeCell ref="A10:A13"/>
    <mergeCell ref="A50:A53"/>
    <mergeCell ref="A44:A49"/>
    <mergeCell ref="A39:A43"/>
    <mergeCell ref="A34:A38"/>
    <mergeCell ref="A54:A69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84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AG33"/>
  <sheetViews>
    <sheetView topLeftCell="A22" zoomScale="130" zoomScaleNormal="130" workbookViewId="0">
      <selection activeCell="E32" sqref="E32"/>
    </sheetView>
  </sheetViews>
  <sheetFormatPr defaultRowHeight="14.4" x14ac:dyDescent="0.3"/>
  <cols>
    <col min="1" max="1" width="23" bestFit="1" customWidth="1"/>
    <col min="7" max="7" width="10.21875" bestFit="1" customWidth="1"/>
  </cols>
  <sheetData>
    <row r="1" spans="1:33" ht="18" x14ac:dyDescent="0.35">
      <c r="A1" s="2" t="s">
        <v>92</v>
      </c>
      <c r="B1" s="51">
        <v>1</v>
      </c>
      <c r="C1" s="51">
        <v>2</v>
      </c>
      <c r="D1" s="51">
        <v>3</v>
      </c>
      <c r="E1" s="51">
        <v>4</v>
      </c>
      <c r="F1" s="48">
        <v>5</v>
      </c>
      <c r="G1" s="48">
        <v>6</v>
      </c>
      <c r="H1" s="48">
        <v>7</v>
      </c>
      <c r="I1" s="48">
        <v>8</v>
      </c>
      <c r="J1" s="49">
        <v>9</v>
      </c>
      <c r="K1" s="49">
        <v>10</v>
      </c>
      <c r="L1" s="49">
        <v>11</v>
      </c>
      <c r="M1" s="49">
        <v>12</v>
      </c>
      <c r="N1" s="52">
        <v>13</v>
      </c>
      <c r="O1" s="52">
        <v>14</v>
      </c>
      <c r="P1" s="52">
        <v>15</v>
      </c>
      <c r="Q1" s="52">
        <v>16</v>
      </c>
    </row>
    <row r="2" spans="1:33" x14ac:dyDescent="0.3">
      <c r="B2">
        <v>0</v>
      </c>
      <c r="C2">
        <v>0</v>
      </c>
      <c r="D2">
        <v>5</v>
      </c>
      <c r="E2">
        <v>7695</v>
      </c>
      <c r="F2">
        <v>0</v>
      </c>
      <c r="G2">
        <v>68</v>
      </c>
      <c r="H2">
        <v>8281</v>
      </c>
      <c r="I2">
        <v>9871</v>
      </c>
      <c r="J2">
        <v>81</v>
      </c>
      <c r="K2">
        <v>4204</v>
      </c>
      <c r="L2">
        <v>9870</v>
      </c>
      <c r="M2">
        <v>9881</v>
      </c>
      <c r="N2">
        <v>8584</v>
      </c>
      <c r="O2">
        <v>9868</v>
      </c>
      <c r="P2">
        <v>9868</v>
      </c>
      <c r="Q2">
        <v>9868</v>
      </c>
      <c r="S2">
        <v>0</v>
      </c>
      <c r="T2">
        <v>0</v>
      </c>
      <c r="U2">
        <v>7694</v>
      </c>
      <c r="V2">
        <v>0</v>
      </c>
      <c r="W2">
        <v>68</v>
      </c>
      <c r="X2">
        <v>8281</v>
      </c>
      <c r="Y2">
        <v>9871</v>
      </c>
      <c r="Z2">
        <v>81</v>
      </c>
      <c r="AA2">
        <v>4204</v>
      </c>
      <c r="AB2">
        <v>9870</v>
      </c>
      <c r="AC2">
        <v>9881</v>
      </c>
      <c r="AD2">
        <v>8584</v>
      </c>
      <c r="AE2">
        <v>9873</v>
      </c>
      <c r="AF2">
        <v>9880</v>
      </c>
      <c r="AG2">
        <v>9889</v>
      </c>
    </row>
    <row r="3" spans="1:33" x14ac:dyDescent="0.3">
      <c r="B3">
        <v>0</v>
      </c>
      <c r="C3">
        <v>0</v>
      </c>
      <c r="D3">
        <v>4</v>
      </c>
      <c r="E3">
        <v>7771</v>
      </c>
      <c r="F3">
        <v>0</v>
      </c>
      <c r="G3">
        <v>49</v>
      </c>
      <c r="H3">
        <v>8234</v>
      </c>
      <c r="I3">
        <v>9883</v>
      </c>
      <c r="J3">
        <v>61</v>
      </c>
      <c r="K3">
        <v>4155</v>
      </c>
      <c r="L3">
        <v>9867</v>
      </c>
      <c r="M3">
        <v>9876</v>
      </c>
      <c r="N3">
        <v>8601</v>
      </c>
      <c r="O3">
        <v>9868</v>
      </c>
      <c r="P3">
        <v>9873</v>
      </c>
      <c r="Q3">
        <v>9873</v>
      </c>
    </row>
    <row r="4" spans="1:33" x14ac:dyDescent="0.3">
      <c r="B4">
        <v>0</v>
      </c>
      <c r="C4">
        <v>0</v>
      </c>
      <c r="D4">
        <v>3</v>
      </c>
      <c r="E4">
        <v>7818</v>
      </c>
      <c r="F4">
        <v>0</v>
      </c>
      <c r="G4" s="53">
        <v>45</v>
      </c>
      <c r="H4">
        <v>8280</v>
      </c>
      <c r="I4">
        <v>9876</v>
      </c>
      <c r="J4">
        <v>69</v>
      </c>
      <c r="K4">
        <v>4176</v>
      </c>
      <c r="L4">
        <v>9871</v>
      </c>
      <c r="M4">
        <v>9873</v>
      </c>
      <c r="N4">
        <v>8604</v>
      </c>
      <c r="O4">
        <v>9873</v>
      </c>
      <c r="P4">
        <v>9880</v>
      </c>
      <c r="Q4">
        <v>9880</v>
      </c>
    </row>
    <row r="5" spans="1:33" x14ac:dyDescent="0.3">
      <c r="B5">
        <v>0</v>
      </c>
      <c r="C5">
        <v>0</v>
      </c>
      <c r="D5">
        <v>2</v>
      </c>
      <c r="E5">
        <v>7793</v>
      </c>
      <c r="F5">
        <v>0</v>
      </c>
      <c r="G5">
        <v>57</v>
      </c>
      <c r="H5">
        <v>8307</v>
      </c>
      <c r="I5">
        <v>9884</v>
      </c>
      <c r="J5">
        <v>77</v>
      </c>
      <c r="K5">
        <v>4215</v>
      </c>
      <c r="L5">
        <v>9866</v>
      </c>
      <c r="M5">
        <v>9880</v>
      </c>
      <c r="N5">
        <v>8548</v>
      </c>
      <c r="O5">
        <v>9871</v>
      </c>
      <c r="P5">
        <v>9875</v>
      </c>
      <c r="Q5" s="53">
        <v>9875</v>
      </c>
    </row>
    <row r="6" spans="1:33" x14ac:dyDescent="0.3">
      <c r="B6">
        <v>0</v>
      </c>
      <c r="C6">
        <v>0</v>
      </c>
      <c r="D6">
        <v>8</v>
      </c>
      <c r="E6">
        <v>7709</v>
      </c>
      <c r="F6">
        <v>0</v>
      </c>
      <c r="G6">
        <v>54</v>
      </c>
      <c r="H6">
        <v>8305</v>
      </c>
      <c r="I6">
        <v>9866</v>
      </c>
      <c r="J6">
        <v>86</v>
      </c>
      <c r="K6">
        <v>4147</v>
      </c>
      <c r="L6">
        <v>9873</v>
      </c>
      <c r="M6">
        <v>9875</v>
      </c>
      <c r="N6">
        <v>8632</v>
      </c>
      <c r="O6">
        <v>9878</v>
      </c>
      <c r="P6">
        <v>9869</v>
      </c>
      <c r="Q6">
        <v>9869</v>
      </c>
    </row>
    <row r="7" spans="1:33" x14ac:dyDescent="0.3">
      <c r="B7">
        <v>0</v>
      </c>
      <c r="C7">
        <v>0</v>
      </c>
      <c r="D7">
        <v>6</v>
      </c>
      <c r="E7">
        <v>7677</v>
      </c>
      <c r="F7">
        <v>0</v>
      </c>
      <c r="G7">
        <v>59</v>
      </c>
      <c r="H7">
        <v>8296</v>
      </c>
      <c r="I7">
        <v>9873</v>
      </c>
      <c r="J7">
        <v>82</v>
      </c>
      <c r="K7">
        <v>4147</v>
      </c>
      <c r="L7">
        <v>9869</v>
      </c>
      <c r="M7">
        <v>9877</v>
      </c>
      <c r="N7">
        <v>8589</v>
      </c>
      <c r="O7">
        <v>9878</v>
      </c>
      <c r="P7">
        <v>9874</v>
      </c>
      <c r="Q7">
        <v>9874</v>
      </c>
    </row>
    <row r="8" spans="1:33" x14ac:dyDescent="0.3">
      <c r="B8">
        <v>0</v>
      </c>
      <c r="C8">
        <v>0</v>
      </c>
      <c r="D8">
        <v>8</v>
      </c>
      <c r="E8">
        <v>7732</v>
      </c>
      <c r="F8">
        <v>0</v>
      </c>
      <c r="G8">
        <v>61</v>
      </c>
      <c r="H8">
        <v>8264</v>
      </c>
      <c r="I8">
        <v>9873</v>
      </c>
      <c r="J8">
        <v>83</v>
      </c>
      <c r="K8">
        <v>4182</v>
      </c>
      <c r="L8">
        <v>9873</v>
      </c>
      <c r="M8">
        <v>9881</v>
      </c>
      <c r="N8">
        <v>8571</v>
      </c>
      <c r="O8">
        <v>9875</v>
      </c>
      <c r="P8">
        <v>9867</v>
      </c>
      <c r="Q8">
        <v>9867</v>
      </c>
    </row>
    <row r="9" spans="1:33" x14ac:dyDescent="0.3">
      <c r="B9">
        <v>0</v>
      </c>
      <c r="C9">
        <v>0</v>
      </c>
      <c r="D9">
        <v>6</v>
      </c>
      <c r="E9">
        <v>7740</v>
      </c>
      <c r="F9">
        <v>0</v>
      </c>
      <c r="G9">
        <v>63</v>
      </c>
      <c r="H9">
        <v>8332</v>
      </c>
      <c r="I9">
        <v>9879</v>
      </c>
      <c r="J9">
        <v>75</v>
      </c>
      <c r="K9">
        <v>4208</v>
      </c>
      <c r="L9">
        <v>9867</v>
      </c>
      <c r="M9">
        <v>9876</v>
      </c>
      <c r="N9">
        <v>8637</v>
      </c>
      <c r="O9">
        <v>9870</v>
      </c>
      <c r="P9">
        <v>9876</v>
      </c>
      <c r="Q9">
        <v>9876</v>
      </c>
    </row>
    <row r="10" spans="1:33" x14ac:dyDescent="0.3">
      <c r="B10">
        <v>0</v>
      </c>
      <c r="C10">
        <v>0</v>
      </c>
      <c r="D10">
        <v>7</v>
      </c>
      <c r="E10">
        <v>7743</v>
      </c>
      <c r="F10">
        <v>0</v>
      </c>
      <c r="G10">
        <v>49</v>
      </c>
      <c r="H10">
        <v>8292</v>
      </c>
      <c r="I10">
        <v>9887</v>
      </c>
      <c r="J10">
        <v>74</v>
      </c>
      <c r="K10">
        <v>4151</v>
      </c>
      <c r="L10">
        <v>9864</v>
      </c>
      <c r="M10">
        <v>9881</v>
      </c>
      <c r="N10">
        <v>8552</v>
      </c>
      <c r="O10">
        <v>9864</v>
      </c>
      <c r="P10">
        <v>9879</v>
      </c>
      <c r="Q10">
        <v>9879</v>
      </c>
    </row>
    <row r="11" spans="1:33" x14ac:dyDescent="0.3">
      <c r="B11">
        <v>0</v>
      </c>
      <c r="C11">
        <v>0</v>
      </c>
      <c r="D11">
        <v>7</v>
      </c>
      <c r="E11">
        <v>7742</v>
      </c>
      <c r="F11">
        <v>0</v>
      </c>
      <c r="G11">
        <v>59</v>
      </c>
      <c r="H11">
        <v>8307</v>
      </c>
      <c r="I11">
        <v>9885</v>
      </c>
      <c r="J11">
        <v>65</v>
      </c>
      <c r="K11">
        <v>4199</v>
      </c>
      <c r="L11">
        <v>9872</v>
      </c>
      <c r="M11">
        <v>9878</v>
      </c>
      <c r="N11">
        <v>8582</v>
      </c>
      <c r="O11">
        <v>9869</v>
      </c>
      <c r="P11">
        <v>9871</v>
      </c>
      <c r="Q11">
        <v>9871</v>
      </c>
    </row>
    <row r="12" spans="1:33" x14ac:dyDescent="0.3">
      <c r="B12">
        <v>0</v>
      </c>
      <c r="C12">
        <v>0</v>
      </c>
      <c r="D12">
        <v>8</v>
      </c>
      <c r="E12">
        <v>7758</v>
      </c>
      <c r="F12">
        <v>0</v>
      </c>
      <c r="G12">
        <v>59</v>
      </c>
      <c r="H12">
        <v>8306</v>
      </c>
      <c r="I12">
        <v>9872</v>
      </c>
      <c r="J12">
        <v>93</v>
      </c>
      <c r="K12">
        <v>4154</v>
      </c>
      <c r="L12">
        <v>9869</v>
      </c>
      <c r="M12">
        <v>9875</v>
      </c>
      <c r="N12">
        <v>8620</v>
      </c>
      <c r="O12">
        <v>9875</v>
      </c>
      <c r="P12">
        <v>9880</v>
      </c>
      <c r="Q12">
        <v>9880</v>
      </c>
    </row>
    <row r="13" spans="1:33" x14ac:dyDescent="0.3">
      <c r="B13">
        <v>0</v>
      </c>
      <c r="C13">
        <v>0</v>
      </c>
      <c r="D13">
        <v>5</v>
      </c>
      <c r="E13">
        <v>7745</v>
      </c>
      <c r="F13">
        <v>0</v>
      </c>
      <c r="G13">
        <v>51</v>
      </c>
      <c r="H13">
        <v>8319</v>
      </c>
      <c r="I13">
        <v>9875</v>
      </c>
      <c r="J13">
        <v>69</v>
      </c>
      <c r="K13">
        <v>4283</v>
      </c>
      <c r="L13">
        <v>9867</v>
      </c>
      <c r="M13">
        <v>9869</v>
      </c>
      <c r="N13">
        <v>8591</v>
      </c>
      <c r="O13">
        <v>9869</v>
      </c>
      <c r="P13">
        <v>9873</v>
      </c>
      <c r="Q13">
        <v>9873</v>
      </c>
    </row>
    <row r="14" spans="1:33" x14ac:dyDescent="0.3">
      <c r="B14">
        <v>0</v>
      </c>
      <c r="C14">
        <v>0</v>
      </c>
      <c r="E14">
        <v>7798</v>
      </c>
      <c r="F14">
        <v>0</v>
      </c>
      <c r="G14">
        <v>57</v>
      </c>
      <c r="H14">
        <v>8311</v>
      </c>
      <c r="I14">
        <v>9873</v>
      </c>
      <c r="J14">
        <v>90</v>
      </c>
      <c r="K14">
        <v>4209</v>
      </c>
      <c r="L14">
        <v>9872</v>
      </c>
      <c r="M14">
        <v>9875</v>
      </c>
      <c r="N14">
        <v>8578</v>
      </c>
      <c r="O14">
        <v>9870</v>
      </c>
      <c r="P14">
        <v>9871</v>
      </c>
      <c r="Q14">
        <v>9871</v>
      </c>
    </row>
    <row r="15" spans="1:33" x14ac:dyDescent="0.3">
      <c r="B15">
        <v>0</v>
      </c>
      <c r="E15">
        <v>7748</v>
      </c>
      <c r="F15">
        <v>0</v>
      </c>
      <c r="G15">
        <v>45</v>
      </c>
      <c r="H15">
        <v>8301</v>
      </c>
      <c r="I15">
        <v>9879</v>
      </c>
      <c r="J15">
        <v>84</v>
      </c>
      <c r="K15">
        <v>4195</v>
      </c>
      <c r="L15">
        <v>9865</v>
      </c>
      <c r="M15">
        <v>9878</v>
      </c>
      <c r="N15">
        <v>8595</v>
      </c>
      <c r="O15">
        <v>9876</v>
      </c>
      <c r="P15">
        <v>9876</v>
      </c>
      <c r="Q15">
        <v>9876</v>
      </c>
    </row>
    <row r="16" spans="1:33" x14ac:dyDescent="0.3">
      <c r="E16">
        <v>7692</v>
      </c>
      <c r="F16">
        <v>0</v>
      </c>
      <c r="G16">
        <v>48</v>
      </c>
      <c r="H16">
        <v>8349</v>
      </c>
      <c r="I16">
        <v>9873</v>
      </c>
      <c r="K16">
        <v>4147</v>
      </c>
      <c r="L16">
        <v>9857</v>
      </c>
      <c r="M16">
        <v>9882</v>
      </c>
      <c r="N16">
        <v>8623</v>
      </c>
      <c r="O16">
        <v>9872</v>
      </c>
      <c r="P16">
        <v>9876</v>
      </c>
      <c r="Q16">
        <v>9876</v>
      </c>
    </row>
    <row r="17" spans="1:17" x14ac:dyDescent="0.3">
      <c r="E17">
        <v>7694</v>
      </c>
      <c r="F17">
        <v>0</v>
      </c>
      <c r="H17">
        <v>8308</v>
      </c>
      <c r="I17">
        <v>9866</v>
      </c>
      <c r="K17">
        <v>4223</v>
      </c>
      <c r="L17">
        <v>9871</v>
      </c>
      <c r="M17">
        <v>9879</v>
      </c>
      <c r="N17">
        <v>8593</v>
      </c>
      <c r="O17">
        <v>9879</v>
      </c>
      <c r="P17">
        <v>9886</v>
      </c>
      <c r="Q17">
        <v>9886</v>
      </c>
    </row>
    <row r="18" spans="1:17" x14ac:dyDescent="0.3">
      <c r="E18">
        <v>7714</v>
      </c>
      <c r="F18">
        <v>0</v>
      </c>
      <c r="H18">
        <v>8343</v>
      </c>
      <c r="I18">
        <v>9874</v>
      </c>
      <c r="K18">
        <v>4113</v>
      </c>
      <c r="L18">
        <v>9869</v>
      </c>
      <c r="M18">
        <v>9879</v>
      </c>
      <c r="N18">
        <v>8571</v>
      </c>
      <c r="O18">
        <v>9879</v>
      </c>
      <c r="P18">
        <v>9878</v>
      </c>
      <c r="Q18">
        <v>9878</v>
      </c>
    </row>
    <row r="19" spans="1:17" x14ac:dyDescent="0.3">
      <c r="E19">
        <v>7756</v>
      </c>
      <c r="H19">
        <v>8300</v>
      </c>
      <c r="I19">
        <v>9875</v>
      </c>
      <c r="K19">
        <v>4128</v>
      </c>
      <c r="N19">
        <v>8564</v>
      </c>
      <c r="P19">
        <v>9883</v>
      </c>
      <c r="Q19">
        <v>9883</v>
      </c>
    </row>
    <row r="20" spans="1:17" x14ac:dyDescent="0.3">
      <c r="E20">
        <v>7786</v>
      </c>
      <c r="H20">
        <v>8297</v>
      </c>
      <c r="I20">
        <v>9875</v>
      </c>
      <c r="K20">
        <v>4174</v>
      </c>
      <c r="N20">
        <v>8534</v>
      </c>
    </row>
    <row r="21" spans="1:17" x14ac:dyDescent="0.3">
      <c r="E21">
        <v>7726</v>
      </c>
      <c r="H21">
        <v>8292</v>
      </c>
      <c r="I21">
        <v>9878</v>
      </c>
      <c r="K21">
        <v>4203</v>
      </c>
    </row>
    <row r="22" spans="1:17" x14ac:dyDescent="0.3">
      <c r="E22">
        <v>7739</v>
      </c>
      <c r="H22">
        <v>8318</v>
      </c>
      <c r="I22">
        <v>9875</v>
      </c>
      <c r="K22">
        <v>4145</v>
      </c>
    </row>
    <row r="23" spans="1:17" x14ac:dyDescent="0.3">
      <c r="E23">
        <v>7730</v>
      </c>
      <c r="H23">
        <v>8270</v>
      </c>
      <c r="I23">
        <v>9885</v>
      </c>
    </row>
    <row r="24" spans="1:17" x14ac:dyDescent="0.3">
      <c r="E24">
        <v>7705</v>
      </c>
      <c r="H24">
        <v>8306</v>
      </c>
      <c r="I24">
        <v>9880</v>
      </c>
    </row>
    <row r="25" spans="1:17" x14ac:dyDescent="0.3">
      <c r="E25">
        <v>7737</v>
      </c>
      <c r="H25">
        <v>8259</v>
      </c>
      <c r="I25">
        <v>9872</v>
      </c>
    </row>
    <row r="26" spans="1:17" x14ac:dyDescent="0.3">
      <c r="E26">
        <v>7767</v>
      </c>
      <c r="H26">
        <v>8319</v>
      </c>
      <c r="I26">
        <v>9874</v>
      </c>
    </row>
    <row r="27" spans="1:17" x14ac:dyDescent="0.3">
      <c r="E27">
        <v>7704</v>
      </c>
      <c r="H27">
        <v>8239</v>
      </c>
      <c r="I27">
        <v>9872</v>
      </c>
    </row>
    <row r="28" spans="1:17" x14ac:dyDescent="0.3">
      <c r="E28">
        <v>7699</v>
      </c>
      <c r="H28">
        <v>8276</v>
      </c>
    </row>
    <row r="29" spans="1:17" x14ac:dyDescent="0.3">
      <c r="H29">
        <v>8277</v>
      </c>
    </row>
    <row r="31" spans="1:17" x14ac:dyDescent="0.3">
      <c r="A31" t="s">
        <v>21</v>
      </c>
      <c r="B31">
        <v>0</v>
      </c>
      <c r="C31">
        <v>0</v>
      </c>
      <c r="D31">
        <v>5.75</v>
      </c>
      <c r="E31">
        <v>7737.7039999999997</v>
      </c>
      <c r="F31">
        <v>0</v>
      </c>
      <c r="G31">
        <v>54.933329999999998</v>
      </c>
      <c r="H31">
        <v>8296</v>
      </c>
      <c r="I31">
        <v>9875.9619999999995</v>
      </c>
      <c r="J31">
        <v>77.785709999999995</v>
      </c>
      <c r="K31">
        <v>4178.9520000000002</v>
      </c>
      <c r="L31">
        <v>9868.3529999999992</v>
      </c>
      <c r="M31">
        <v>9877.3529999999992</v>
      </c>
      <c r="N31">
        <v>8587.8420000000006</v>
      </c>
      <c r="O31">
        <v>9872.5879999999997</v>
      </c>
      <c r="P31">
        <v>9875.2780000000002</v>
      </c>
      <c r="Q31">
        <v>9875.2780000000002</v>
      </c>
    </row>
    <row r="32" spans="1:17" x14ac:dyDescent="0.3">
      <c r="A32" t="s">
        <v>105</v>
      </c>
      <c r="B32">
        <v>0</v>
      </c>
      <c r="C32">
        <v>0</v>
      </c>
      <c r="D32">
        <v>2.005674</v>
      </c>
      <c r="E32">
        <v>35.74785</v>
      </c>
      <c r="F32">
        <v>0</v>
      </c>
      <c r="G32">
        <v>6.8813069999999996</v>
      </c>
      <c r="H32">
        <v>27.369890000000002</v>
      </c>
      <c r="I32">
        <v>5.4953130000000003</v>
      </c>
      <c r="J32">
        <v>9.4639279999999992</v>
      </c>
      <c r="K32">
        <v>39.280369999999998</v>
      </c>
      <c r="L32">
        <v>4.0146790000000001</v>
      </c>
      <c r="M32">
        <v>3.3900809999999999</v>
      </c>
      <c r="N32">
        <v>28.099550000000001</v>
      </c>
      <c r="O32">
        <v>4.4869089999999998</v>
      </c>
      <c r="P32">
        <v>5.1541589999999999</v>
      </c>
      <c r="Q32">
        <v>5.1541589999999999</v>
      </c>
    </row>
    <row r="33" spans="1:17" x14ac:dyDescent="0.3">
      <c r="A33" t="s">
        <v>106</v>
      </c>
      <c r="B33">
        <v>0</v>
      </c>
      <c r="C33">
        <v>0</v>
      </c>
      <c r="D33">
        <v>0.39310479999999998</v>
      </c>
      <c r="E33">
        <v>7.0064500000000001</v>
      </c>
      <c r="F33">
        <v>0</v>
      </c>
      <c r="G33">
        <v>1.348711</v>
      </c>
      <c r="H33">
        <v>5.364401</v>
      </c>
      <c r="I33">
        <v>1.077061</v>
      </c>
      <c r="J33">
        <v>1.8548960000000001</v>
      </c>
      <c r="K33">
        <v>7.6988110000000001</v>
      </c>
      <c r="L33">
        <v>0.78686259999999997</v>
      </c>
      <c r="M33">
        <v>0.66444360000000002</v>
      </c>
      <c r="N33">
        <v>5.5074110000000003</v>
      </c>
      <c r="O33">
        <v>0.87941800000000003</v>
      </c>
      <c r="P33">
        <v>1.010197</v>
      </c>
      <c r="Q33">
        <v>1.010197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Q107"/>
  <sheetViews>
    <sheetView zoomScaleNormal="100" workbookViewId="0">
      <selection activeCell="I4" sqref="I4"/>
    </sheetView>
  </sheetViews>
  <sheetFormatPr defaultRowHeight="14.4" x14ac:dyDescent="0.3"/>
  <cols>
    <col min="1" max="1" width="27.5546875" customWidth="1"/>
    <col min="11" max="11" width="11.109375" bestFit="1" customWidth="1"/>
    <col min="13" max="15" width="12" bestFit="1" customWidth="1"/>
    <col min="16" max="16" width="11" bestFit="1" customWidth="1"/>
    <col min="17" max="18" width="12" bestFit="1" customWidth="1"/>
  </cols>
  <sheetData>
    <row r="1" spans="1:17" ht="18" x14ac:dyDescent="0.35">
      <c r="A1" s="2" t="s">
        <v>17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K1" s="70" t="s">
        <v>73</v>
      </c>
      <c r="L1" s="70"/>
      <c r="M1" s="70"/>
      <c r="N1" s="70"/>
      <c r="O1" s="70"/>
      <c r="P1" s="70"/>
      <c r="Q1" s="70"/>
    </row>
    <row r="2" spans="1:17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H2" s="32">
        <v>2.9049386641370001</v>
      </c>
      <c r="I2" s="32"/>
      <c r="K2" t="s">
        <v>77</v>
      </c>
      <c r="L2" s="71" t="s">
        <v>74</v>
      </c>
      <c r="M2" s="71"/>
      <c r="N2" s="71" t="s">
        <v>75</v>
      </c>
      <c r="O2" s="71"/>
      <c r="P2" s="71" t="s">
        <v>76</v>
      </c>
      <c r="Q2" s="71"/>
    </row>
    <row r="3" spans="1:17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 s="32">
        <v>3.0801002926719998</v>
      </c>
      <c r="I3" s="32"/>
      <c r="J3">
        <v>1</v>
      </c>
      <c r="K3">
        <v>10</v>
      </c>
      <c r="L3" s="71">
        <v>1.2</v>
      </c>
      <c r="M3" s="71"/>
      <c r="N3" s="71">
        <v>3</v>
      </c>
      <c r="O3" s="71"/>
      <c r="P3" s="71">
        <v>1.7929999999999999</v>
      </c>
      <c r="Q3" s="71"/>
    </row>
    <row r="4" spans="1:17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 s="32">
        <v>3.2907534423359999</v>
      </c>
      <c r="I4" s="32"/>
      <c r="J4">
        <v>2</v>
      </c>
      <c r="K4">
        <v>20</v>
      </c>
      <c r="L4" s="71">
        <v>1.3</v>
      </c>
      <c r="M4" s="71"/>
      <c r="N4" s="71">
        <v>4</v>
      </c>
      <c r="O4" s="71"/>
      <c r="P4" s="71">
        <v>1.8839999999999999</v>
      </c>
      <c r="Q4" s="71"/>
    </row>
    <row r="5" spans="1:17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 s="32">
        <v>3.1295994845139998</v>
      </c>
      <c r="I5" s="32"/>
      <c r="J5">
        <v>3</v>
      </c>
      <c r="K5">
        <v>50</v>
      </c>
      <c r="L5" s="71">
        <v>2.36</v>
      </c>
      <c r="M5" s="71"/>
      <c r="N5" s="71">
        <v>6</v>
      </c>
      <c r="O5" s="71"/>
      <c r="P5" s="71">
        <v>2.2669999999999999</v>
      </c>
      <c r="Q5" s="71"/>
    </row>
    <row r="6" spans="1:17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 s="32">
        <v>2.755269658844</v>
      </c>
      <c r="I6" s="32"/>
      <c r="J6">
        <v>4</v>
      </c>
      <c r="K6">
        <v>100</v>
      </c>
      <c r="L6" s="71">
        <v>2.5499999999999998</v>
      </c>
      <c r="M6" s="71"/>
      <c r="N6" s="71">
        <v>8</v>
      </c>
      <c r="O6" s="71"/>
      <c r="P6" s="71">
        <v>2.8820000000000001</v>
      </c>
      <c r="Q6" s="71"/>
    </row>
    <row r="7" spans="1:17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 s="32">
        <v>3.0779613219309998</v>
      </c>
      <c r="I7" s="32"/>
      <c r="J7">
        <v>5</v>
      </c>
      <c r="K7">
        <v>1000</v>
      </c>
      <c r="L7" s="71">
        <v>3.55</v>
      </c>
      <c r="M7" s="71"/>
      <c r="N7" s="71">
        <v>12</v>
      </c>
      <c r="O7" s="71"/>
      <c r="P7" s="71">
        <v>4.1079999999999997</v>
      </c>
      <c r="Q7" s="71"/>
    </row>
    <row r="8" spans="1:17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  <c r="H8" s="32">
        <v>3.2087413870649999</v>
      </c>
      <c r="I8" s="32"/>
    </row>
    <row r="9" spans="1:17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  <c r="H9" s="32">
        <v>3.2341443740370002</v>
      </c>
      <c r="I9" s="32"/>
    </row>
    <row r="10" spans="1:17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  <c r="H10" s="32">
        <v>2.830258955928</v>
      </c>
      <c r="I10" s="32"/>
    </row>
    <row r="11" spans="1:17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  <c r="H11" s="32">
        <v>3.1855665279899998</v>
      </c>
      <c r="I11" s="32"/>
    </row>
    <row r="12" spans="1:17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  <c r="H12" s="32">
        <v>3.2233531347870001</v>
      </c>
      <c r="I12" s="32"/>
    </row>
    <row r="13" spans="1:17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  <c r="H13" s="32"/>
      <c r="I13" s="32"/>
    </row>
    <row r="14" spans="1:17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7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7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9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9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9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  <c r="H19" s="32"/>
      <c r="I19" s="32"/>
    </row>
    <row r="20" spans="2:9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  <c r="H20" s="32"/>
      <c r="I20" s="32"/>
    </row>
    <row r="21" spans="2:9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  <c r="H21" s="32"/>
      <c r="I21" s="32"/>
    </row>
    <row r="22" spans="2:9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  <c r="H22" s="32"/>
      <c r="I22" s="32"/>
    </row>
    <row r="23" spans="2:9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  <c r="H23" s="32"/>
      <c r="I23" s="32"/>
    </row>
    <row r="24" spans="2:9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  <c r="H24" s="32"/>
      <c r="I24" s="32"/>
    </row>
    <row r="25" spans="2:9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  <c r="H25" s="32"/>
      <c r="I25" s="32"/>
    </row>
    <row r="26" spans="2:9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  <c r="H26" s="32"/>
      <c r="I26" s="32"/>
    </row>
    <row r="27" spans="2:9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  <c r="H27" s="32"/>
      <c r="I27" s="32"/>
    </row>
    <row r="28" spans="2:9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  <c r="H28" s="32"/>
      <c r="I28" s="32"/>
    </row>
    <row r="29" spans="2:9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  <c r="H29" s="32"/>
      <c r="I29" s="32"/>
    </row>
    <row r="30" spans="2:9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  <c r="H30" s="32"/>
      <c r="I30" s="32"/>
    </row>
    <row r="31" spans="2:9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  <c r="H31" s="32"/>
      <c r="I31" s="32"/>
    </row>
    <row r="32" spans="2:9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  <c r="H32" s="32"/>
      <c r="I32" s="32"/>
    </row>
    <row r="33" spans="2:9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  <c r="H33" s="32"/>
      <c r="I33" s="32"/>
    </row>
    <row r="34" spans="2:9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  <c r="H34" s="32"/>
      <c r="I34" s="32"/>
    </row>
    <row r="35" spans="2:9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  <c r="H35" s="32"/>
      <c r="I35" s="32"/>
    </row>
    <row r="36" spans="2:9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  <c r="H36" s="32"/>
      <c r="I36" s="32"/>
    </row>
    <row r="37" spans="2:9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  <c r="H37" s="32"/>
      <c r="I37" s="32"/>
    </row>
    <row r="38" spans="2:9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  <c r="H38" s="32"/>
      <c r="I38" s="32"/>
    </row>
    <row r="39" spans="2:9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  <c r="H39" s="32"/>
      <c r="I39" s="32"/>
    </row>
    <row r="40" spans="2:9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  <c r="H40" s="32"/>
      <c r="I40" s="32"/>
    </row>
    <row r="41" spans="2:9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  <c r="H41" s="32"/>
      <c r="I41" s="32"/>
    </row>
    <row r="42" spans="2:9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  <c r="H42" s="32"/>
      <c r="I42" s="32"/>
    </row>
    <row r="43" spans="2:9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  <c r="H43" s="32"/>
      <c r="I43" s="32"/>
    </row>
    <row r="44" spans="2:9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  <c r="H44" s="32"/>
      <c r="I44" s="32"/>
    </row>
    <row r="45" spans="2:9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  <c r="H45" s="32"/>
      <c r="I45" s="32"/>
    </row>
    <row r="46" spans="2:9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  <c r="H46" s="32"/>
      <c r="I46" s="32"/>
    </row>
    <row r="47" spans="2:9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  <c r="H47" s="32"/>
      <c r="I47" s="32"/>
    </row>
    <row r="48" spans="2:9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  <c r="H48" s="32"/>
      <c r="I48" s="32"/>
    </row>
    <row r="49" spans="2:9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  <c r="H49" s="32"/>
      <c r="I49" s="32"/>
    </row>
    <row r="50" spans="2:9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  <c r="H50" s="32"/>
      <c r="I50" s="32"/>
    </row>
    <row r="51" spans="2:9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  <c r="H51" s="32"/>
      <c r="I51" s="32"/>
    </row>
    <row r="52" spans="2:9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  <c r="H52" s="32"/>
      <c r="I52" s="32"/>
    </row>
    <row r="53" spans="2:9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  <c r="H53" s="32"/>
      <c r="I53" s="32"/>
    </row>
    <row r="54" spans="2:9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  <c r="H54" s="32"/>
      <c r="I54" s="32"/>
    </row>
    <row r="55" spans="2:9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9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9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9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9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9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9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9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9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9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9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9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9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9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9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9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  <c r="H103" s="32">
        <v>3.0836990000000002</v>
      </c>
      <c r="I103" s="32"/>
    </row>
    <row r="104" spans="2:9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  <c r="H104" s="32">
        <v>0.17810860000000001</v>
      </c>
      <c r="I104" s="32"/>
    </row>
    <row r="105" spans="2:9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  <c r="H105" s="32">
        <v>3.4908649999999999E-2</v>
      </c>
      <c r="I105" s="32"/>
    </row>
    <row r="106" spans="2:9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  <c r="H106" s="32">
        <v>0</v>
      </c>
      <c r="I106" s="32"/>
    </row>
    <row r="107" spans="2:9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  <c r="H107" s="32">
        <v>11</v>
      </c>
      <c r="I107" s="32"/>
    </row>
  </sheetData>
  <mergeCells count="19">
    <mergeCell ref="P7:Q7"/>
    <mergeCell ref="L7:M7"/>
    <mergeCell ref="N4:O4"/>
    <mergeCell ref="N5:O5"/>
    <mergeCell ref="N6:O6"/>
    <mergeCell ref="N7:O7"/>
    <mergeCell ref="P6:Q6"/>
    <mergeCell ref="P5:Q5"/>
    <mergeCell ref="P4:Q4"/>
    <mergeCell ref="K1:Q1"/>
    <mergeCell ref="L4:M4"/>
    <mergeCell ref="L5:M5"/>
    <mergeCell ref="L6:M6"/>
    <mergeCell ref="L2:M2"/>
    <mergeCell ref="N2:O2"/>
    <mergeCell ref="P2:Q2"/>
    <mergeCell ref="L3:M3"/>
    <mergeCell ref="N3:O3"/>
    <mergeCell ref="P3:Q3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71" t="s">
        <v>91</v>
      </c>
      <c r="H2" s="71"/>
      <c r="I2" s="71"/>
      <c r="J2" s="71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90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20</v>
      </c>
      <c r="B1" s="9" t="s">
        <v>26</v>
      </c>
    </row>
    <row r="2" spans="1:49" x14ac:dyDescent="0.3">
      <c r="B2" s="9" t="s">
        <v>27</v>
      </c>
      <c r="O2" t="s">
        <v>34</v>
      </c>
    </row>
    <row r="3" spans="1:49" x14ac:dyDescent="0.3">
      <c r="A3" t="s">
        <v>35</v>
      </c>
      <c r="AC3" t="s">
        <v>65</v>
      </c>
    </row>
    <row r="4" spans="1:49" x14ac:dyDescent="0.3">
      <c r="B4" t="s">
        <v>21</v>
      </c>
      <c r="C4" t="s">
        <v>22</v>
      </c>
      <c r="D4" t="s">
        <v>23</v>
      </c>
      <c r="E4" t="s">
        <v>24</v>
      </c>
      <c r="O4" t="s">
        <v>28</v>
      </c>
      <c r="P4" t="s">
        <v>32</v>
      </c>
      <c r="Q4" t="s">
        <v>29</v>
      </c>
      <c r="R4" t="s">
        <v>30</v>
      </c>
      <c r="S4" t="s">
        <v>31</v>
      </c>
      <c r="AC4" t="s">
        <v>23</v>
      </c>
      <c r="AD4" t="s">
        <v>57</v>
      </c>
      <c r="AE4" t="s">
        <v>58</v>
      </c>
      <c r="AF4" t="s">
        <v>68</v>
      </c>
      <c r="AG4" t="s">
        <v>60</v>
      </c>
      <c r="AH4" t="s">
        <v>61</v>
      </c>
      <c r="AI4" t="s">
        <v>62</v>
      </c>
      <c r="AJ4" t="s">
        <v>63</v>
      </c>
      <c r="AO4" t="s">
        <v>57</v>
      </c>
      <c r="AP4" t="s">
        <v>58</v>
      </c>
      <c r="AQ4" t="s">
        <v>68</v>
      </c>
      <c r="AR4" t="s">
        <v>69</v>
      </c>
      <c r="AS4" t="s">
        <v>70</v>
      </c>
      <c r="AT4" t="s">
        <v>71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54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64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72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55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67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67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21</v>
      </c>
      <c r="D55" s="7">
        <f>AVERAGE(D5:D54)</f>
        <v>0.91610186017854023</v>
      </c>
      <c r="O55" t="s">
        <v>21</v>
      </c>
      <c r="P55" s="7">
        <f>AVERAGE(P5:P54)</f>
        <v>0.91610186017854001</v>
      </c>
    </row>
    <row r="56" spans="1:46" x14ac:dyDescent="0.3">
      <c r="C56" t="s">
        <v>22</v>
      </c>
      <c r="D56">
        <f>STDEV(D5:D54)</f>
        <v>0.26282524238527133</v>
      </c>
      <c r="O56" t="s">
        <v>33</v>
      </c>
      <c r="P56">
        <f>_xlfn.STDEV.S(P5:P54)</f>
        <v>0.26282524238527244</v>
      </c>
    </row>
    <row r="57" spans="1:46" x14ac:dyDescent="0.3">
      <c r="C57" t="s">
        <v>25</v>
      </c>
      <c r="D57">
        <f>SKEW(D5:D54)</f>
        <v>-0.17350563726348589</v>
      </c>
    </row>
    <row r="60" spans="1:46" x14ac:dyDescent="0.3">
      <c r="A60" t="s">
        <v>36</v>
      </c>
      <c r="O60" t="s">
        <v>66</v>
      </c>
      <c r="AC60" t="s">
        <v>65</v>
      </c>
    </row>
    <row r="61" spans="1:46" x14ac:dyDescent="0.3">
      <c r="D61" t="s">
        <v>23</v>
      </c>
      <c r="E61" t="s">
        <v>24</v>
      </c>
      <c r="O61" t="s">
        <v>28</v>
      </c>
      <c r="P61" t="s">
        <v>23</v>
      </c>
      <c r="Q61" t="s">
        <v>29</v>
      </c>
      <c r="R61" t="s">
        <v>30</v>
      </c>
      <c r="S61" t="s">
        <v>31</v>
      </c>
      <c r="AC61" t="s">
        <v>23</v>
      </c>
      <c r="AD61" t="s">
        <v>57</v>
      </c>
      <c r="AE61" t="s">
        <v>58</v>
      </c>
      <c r="AF61" t="s">
        <v>59</v>
      </c>
      <c r="AG61" t="s">
        <v>60</v>
      </c>
      <c r="AH61" t="s">
        <v>61</v>
      </c>
      <c r="AI61" t="s">
        <v>62</v>
      </c>
      <c r="AJ61" t="s">
        <v>63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56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54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64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55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67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21</v>
      </c>
      <c r="D162" s="7">
        <f>AVERAGE(D62:D161)</f>
        <v>0.90449402464180051</v>
      </c>
      <c r="O162" t="s">
        <v>21</v>
      </c>
      <c r="P162" s="7">
        <f>AVERAGE(P62:P161)</f>
        <v>0.90449402464180073</v>
      </c>
    </row>
    <row r="163" spans="3:36" x14ac:dyDescent="0.3">
      <c r="C163" t="s">
        <v>22</v>
      </c>
      <c r="D163">
        <f>STDEV(D62:D161)</f>
        <v>0.27135102181909121</v>
      </c>
      <c r="O163" t="s">
        <v>22</v>
      </c>
      <c r="P163">
        <f>STDEV(P62:P161)</f>
        <v>0.27135102181909021</v>
      </c>
    </row>
    <row r="164" spans="3:36" x14ac:dyDescent="0.3">
      <c r="C164" t="s">
        <v>25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21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85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86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87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88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81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2019-11-20T19:51:45Z</dcterms:modified>
</cp:coreProperties>
</file>