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<sst xmlns="http://schemas.openxmlformats.org/spreadsheetml/2006/main" count="146" uniqueCount="19">
  <si>
    <t xml:space="preserve">Nr</t>
  </si>
  <si>
    <t xml:space="preserve">Tid</t>
  </si>
  <si>
    <t xml:space="preserve">Nilfisk resultat</t>
  </si>
  <si>
    <t xml:space="preserve">Nilfisk Accuracy</t>
  </si>
  <si>
    <t xml:space="preserve">Cluster resultat</t>
  </si>
  <si>
    <t xml:space="preserve">Cluster</t>
  </si>
  <si>
    <t xml:space="preserve">Cluster Accuracy</t>
  </si>
  <si>
    <t xml:space="preserve">Actual</t>
  </si>
  <si>
    <t xml:space="preserve">Scrubber speed</t>
  </si>
  <si>
    <t xml:space="preserve">Real</t>
  </si>
  <si>
    <t xml:space="preserve">m2</t>
  </si>
  <si>
    <t xml:space="preserve">m</t>
  </si>
  <si>
    <t xml:space="preserve">%</t>
  </si>
  <si>
    <t xml:space="preserve">m/s</t>
  </si>
  <si>
    <t xml:space="preserve">Start Stop</t>
  </si>
  <si>
    <t xml:space="preserve">Frem 10 m</t>
  </si>
  <si>
    <t xml:space="preserve">Frem 5 m</t>
  </si>
  <si>
    <t xml:space="preserve">Frem 5 m drej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</si>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</sst>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20" activeCellId="0" sqref="F20"/>
    </sheetView>
  </sheetViews>
  <sheetFormatPr defaultRowHeight="12.8" zeroHeight="false" outlineLevelRow="0" outlineLevelCol="0"/>
  <cols>
    <col collapsed="false" customWidth="true" hidden="false" outlineLevel="0" max="1" min="1" style="0" width="21.18"/>
    <col collapsed="false" customWidth="true" hidden="false" outlineLevel="0" max="2" min="2" style="0" width="2.95"/>
    <col collapsed="false" customWidth="true" hidden="false" outlineLevel="0" max="3" min="3" style="0" width="10.08"/>
    <col collapsed="false" customWidth="true" hidden="false" outlineLevel="0" max="4" min="4" style="0" width="12.94"/>
    <col collapsed="false" customWidth="true" hidden="false" outlineLevel="0" max="5" min="5" style="0" width="3.4"/>
    <col collapsed="false" customWidth="true" hidden="false" outlineLevel="0" max="6" min="6" style="0" width="6.73"/>
    <col collapsed="false" customWidth="true" hidden="false" outlineLevel="0" max="7" min="7" style="0" width="2.95"/>
    <col collapsed="false" customWidth="true" hidden="false" outlineLevel="0" max="8" min="8" style="0" width="13.54"/>
    <col collapsed="false" customWidth="true" hidden="false" outlineLevel="0" max="9" min="9" style="0" width="2.83"/>
    <col collapsed="false" customWidth="true" hidden="false" outlineLevel="0" max="10" min="10" style="0" width="13.54"/>
    <col collapsed="false" customWidth="true" hidden="false" outlineLevel="0" max="11" min="11" style="0" width="2.95"/>
    <col collapsed="false" customWidth="true" hidden="false" outlineLevel="0" max="12" min="12" style="0" width="10.08"/>
    <col collapsed="false" customWidth="true" hidden="false" outlineLevel="0" max="13" min="13" style="0" width="3.93"/>
    <col collapsed="false" customWidth="true" hidden="false" outlineLevel="0" max="14" min="14" style="0" width="10.46"/>
    <col collapsed="false" customWidth="true" hidden="false" outlineLevel="0" max="15" min="15" style="0" width="4.13"/>
    <col collapsed="false" customWidth="true" hidden="false" outlineLevel="0" max="16" min="16" style="0" width="10.08"/>
    <col collapsed="false" customWidth="true" hidden="false" outlineLevel="0" max="17" min="17" style="0" width="2.95"/>
    <col collapsed="false" customWidth="true" hidden="false" outlineLevel="0" max="18" min="18" style="0" width="10.08"/>
    <col collapsed="false" customWidth="true" hidden="false" outlineLevel="0" max="19" min="19" style="0" width="3.53"/>
    <col collapsed="false" customWidth="true" hidden="false" outlineLevel="0" max="21" min="20" style="0" width="10.08"/>
    <col collapsed="false" customWidth="true" hidden="false" outlineLevel="0" max="22" min="22" style="0" width="14.24"/>
    <col collapsed="false" customWidth="true" hidden="false" outlineLevel="0" max="1025" min="23" style="0" width="10.08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H1" s="0" t="s">
        <v>3</v>
      </c>
      <c r="J1" s="0" t="s">
        <v>4</v>
      </c>
      <c r="L1" s="0" t="s">
        <v>5</v>
      </c>
      <c r="N1" s="0" t="s">
        <v>6</v>
      </c>
      <c r="P1" s="0" t="s">
        <v>7</v>
      </c>
      <c r="V1" s="0" t="s">
        <v>8</v>
      </c>
    </row>
    <row r="2" customFormat="false" ht="12.8" hidden="false" customHeight="false" outlineLevel="0" collapsed="false">
      <c r="A2" s="0" t="s">
        <v>9</v>
      </c>
      <c r="B2" s="0" t="n">
        <v>1</v>
      </c>
      <c r="C2" s="0" t="n">
        <v>78.157</v>
      </c>
      <c r="D2" s="0" t="n">
        <f aca="false">C2*0.52*$V$2</f>
        <v>32.513312</v>
      </c>
      <c r="E2" s="0" t="s">
        <v>10</v>
      </c>
      <c r="F2" s="0" t="n">
        <f aca="false">C2</f>
        <v>78.157</v>
      </c>
      <c r="G2" s="0" t="s">
        <v>11</v>
      </c>
      <c r="H2" s="0" t="n">
        <f aca="false">D2/R2*100</f>
        <v>172.805272389051</v>
      </c>
      <c r="I2" s="0" t="s">
        <v>12</v>
      </c>
      <c r="J2" s="0" t="n">
        <v>126</v>
      </c>
      <c r="K2" s="0" t="s">
        <v>11</v>
      </c>
      <c r="L2" s="0" t="n">
        <f aca="false">J2*0.52</f>
        <v>65.52</v>
      </c>
      <c r="M2" s="0" t="s">
        <v>10</v>
      </c>
      <c r="N2" s="0" t="n">
        <f aca="false">L2/P2*100</f>
        <v>184.56338028169</v>
      </c>
      <c r="O2" s="0" t="s">
        <v>12</v>
      </c>
      <c r="P2" s="0" t="n">
        <v>35.5</v>
      </c>
      <c r="Q2" s="0" t="s">
        <v>11</v>
      </c>
      <c r="R2" s="0" t="n">
        <f aca="false">P2*0.53</f>
        <v>18.815</v>
      </c>
      <c r="S2" s="0" t="s">
        <v>10</v>
      </c>
      <c r="V2" s="0" t="n">
        <v>0.8</v>
      </c>
      <c r="W2" s="0" t="s">
        <v>13</v>
      </c>
    </row>
    <row r="3" customFormat="false" ht="12.8" hidden="false" customHeight="false" outlineLevel="0" collapsed="false">
      <c r="A3" s="0" t="s">
        <v>9</v>
      </c>
      <c r="B3" s="0" t="n">
        <v>2</v>
      </c>
      <c r="C3" s="0" t="n">
        <v>77.765</v>
      </c>
      <c r="D3" s="0" t="n">
        <f aca="false">C3*0.52*$V$2</f>
        <v>32.35024</v>
      </c>
      <c r="E3" s="0" t="s">
        <v>10</v>
      </c>
      <c r="F3" s="0" t="n">
        <f aca="false">C3</f>
        <v>77.765</v>
      </c>
      <c r="G3" s="0" t="s">
        <v>11</v>
      </c>
      <c r="H3" s="0" t="n">
        <f aca="false">D3/R3*100</f>
        <v>171.938559659846</v>
      </c>
      <c r="I3" s="0" t="s">
        <v>12</v>
      </c>
      <c r="J3" s="0" t="n">
        <v>105.94</v>
      </c>
      <c r="K3" s="0" t="s">
        <v>11</v>
      </c>
      <c r="L3" s="0" t="n">
        <f aca="false">J3*0.52</f>
        <v>55.0888</v>
      </c>
      <c r="M3" s="0" t="s">
        <v>10</v>
      </c>
      <c r="N3" s="0" t="n">
        <f aca="false">L3/P3*100</f>
        <v>155.179718309859</v>
      </c>
      <c r="O3" s="0" t="s">
        <v>12</v>
      </c>
      <c r="P3" s="0" t="n">
        <v>35.5</v>
      </c>
      <c r="Q3" s="0" t="s">
        <v>11</v>
      </c>
      <c r="R3" s="0" t="n">
        <f aca="false">P3*0.53</f>
        <v>18.815</v>
      </c>
      <c r="S3" s="0" t="s">
        <v>10</v>
      </c>
    </row>
    <row r="4" customFormat="false" ht="12.8" hidden="false" customHeight="false" outlineLevel="0" collapsed="false">
      <c r="A4" s="0" t="s">
        <v>9</v>
      </c>
      <c r="B4" s="0" t="n">
        <v>3</v>
      </c>
      <c r="C4" s="0" t="n">
        <v>74.227</v>
      </c>
      <c r="D4" s="0" t="n">
        <f aca="false">C4*0.52*$V$2</f>
        <v>30.878432</v>
      </c>
      <c r="E4" s="0" t="s">
        <v>10</v>
      </c>
      <c r="F4" s="0" t="n">
        <f aca="false">C4</f>
        <v>74.227</v>
      </c>
      <c r="G4" s="0" t="s">
        <v>11</v>
      </c>
      <c r="H4" s="0" t="n">
        <f aca="false">D4/R4*100</f>
        <v>164.116035078395</v>
      </c>
      <c r="I4" s="0" t="s">
        <v>12</v>
      </c>
      <c r="J4" s="0" t="n">
        <v>119.34</v>
      </c>
      <c r="K4" s="0" t="s">
        <v>11</v>
      </c>
      <c r="L4" s="0" t="n">
        <f aca="false">J4*0.52</f>
        <v>62.0568</v>
      </c>
      <c r="M4" s="0" t="s">
        <v>10</v>
      </c>
      <c r="N4" s="0" t="n">
        <f aca="false">L4/P4*100</f>
        <v>174.807887323944</v>
      </c>
      <c r="O4" s="0" t="s">
        <v>12</v>
      </c>
      <c r="P4" s="0" t="n">
        <v>35.5</v>
      </c>
      <c r="Q4" s="0" t="s">
        <v>11</v>
      </c>
      <c r="R4" s="0" t="n">
        <f aca="false">P4*0.53</f>
        <v>18.815</v>
      </c>
      <c r="S4" s="0" t="s">
        <v>10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90</v>
      </c>
      <c r="D5" s="0" t="n">
        <f aca="false">C5*0.52*$V$2</f>
        <v>37.44</v>
      </c>
      <c r="E5" s="0" t="s">
        <v>10</v>
      </c>
      <c r="F5" s="0" t="n">
        <f aca="false">C5</f>
        <v>90</v>
      </c>
      <c r="G5" s="0" t="s">
        <v>11</v>
      </c>
      <c r="H5" s="0" t="n">
        <f aca="false">D5/R5*100</f>
        <v>353.207547169811</v>
      </c>
      <c r="I5" s="0" t="s">
        <v>12</v>
      </c>
      <c r="J5" s="0" t="n">
        <v>10.5</v>
      </c>
      <c r="K5" s="0" t="s">
        <v>11</v>
      </c>
      <c r="L5" s="0" t="n">
        <f aca="false">J5*0.52</f>
        <v>5.46</v>
      </c>
      <c r="M5" s="0" t="s">
        <v>10</v>
      </c>
      <c r="N5" s="0" t="n">
        <f aca="false">L5/P5*100</f>
        <v>27.3</v>
      </c>
      <c r="O5" s="0" t="s">
        <v>12</v>
      </c>
      <c r="P5" s="0" t="n">
        <v>20</v>
      </c>
      <c r="Q5" s="0" t="s">
        <v>11</v>
      </c>
      <c r="R5" s="0" t="n">
        <f aca="false">P5*0.53</f>
        <v>10.6</v>
      </c>
      <c r="S5" s="0" t="s">
        <v>10</v>
      </c>
    </row>
    <row r="6" customFormat="false" ht="12.8" hidden="false" customHeight="false" outlineLevel="0" collapsed="false">
      <c r="A6" s="0" t="s">
        <v>14</v>
      </c>
      <c r="B6" s="0" t="n">
        <v>2</v>
      </c>
      <c r="C6" s="0" t="n">
        <v>87</v>
      </c>
      <c r="D6" s="0" t="n">
        <f aca="false">C6*0.52*$V$2</f>
        <v>36.192</v>
      </c>
      <c r="E6" s="0" t="s">
        <v>10</v>
      </c>
      <c r="F6" s="0" t="n">
        <f aca="false">C6</f>
        <v>87</v>
      </c>
      <c r="G6" s="0" t="s">
        <v>11</v>
      </c>
      <c r="H6" s="0" t="n">
        <f aca="false">D6/R6*100</f>
        <v>341.433962264151</v>
      </c>
      <c r="I6" s="0" t="s">
        <v>12</v>
      </c>
      <c r="J6" s="0" t="n">
        <v>11.02</v>
      </c>
      <c r="K6" s="0" t="s">
        <v>11</v>
      </c>
      <c r="L6" s="0" t="n">
        <f aca="false">J6*0.52</f>
        <v>5.7304</v>
      </c>
      <c r="M6" s="0" t="s">
        <v>10</v>
      </c>
      <c r="N6" s="0" t="n">
        <f aca="false">L6/P6*100</f>
        <v>28.652</v>
      </c>
      <c r="O6" s="0" t="s">
        <v>12</v>
      </c>
      <c r="P6" s="0" t="n">
        <v>20</v>
      </c>
      <c r="Q6" s="0" t="s">
        <v>11</v>
      </c>
      <c r="R6" s="0" t="n">
        <f aca="false">P6*0.53</f>
        <v>10.6</v>
      </c>
      <c r="S6" s="0" t="s">
        <v>10</v>
      </c>
    </row>
    <row r="7" customFormat="false" ht="12.8" hidden="false" customHeight="false" outlineLevel="0" collapsed="false">
      <c r="A7" s="0" t="s">
        <v>14</v>
      </c>
      <c r="B7" s="0" t="n">
        <v>3</v>
      </c>
      <c r="C7" s="0" t="n">
        <v>87</v>
      </c>
      <c r="D7" s="0" t="n">
        <f aca="false">C7*0.52*$V$2</f>
        <v>36.192</v>
      </c>
      <c r="E7" s="0" t="s">
        <v>10</v>
      </c>
      <c r="F7" s="0" t="n">
        <f aca="false">C7</f>
        <v>87</v>
      </c>
      <c r="G7" s="0" t="s">
        <v>11</v>
      </c>
      <c r="H7" s="0" t="n">
        <f aca="false">D7/R7*100</f>
        <v>341.433962264151</v>
      </c>
      <c r="I7" s="0" t="s">
        <v>12</v>
      </c>
      <c r="J7" s="0" t="n">
        <v>12.64</v>
      </c>
      <c r="K7" s="0" t="s">
        <v>11</v>
      </c>
      <c r="L7" s="0" t="n">
        <f aca="false">J7*0.52</f>
        <v>6.5728</v>
      </c>
      <c r="M7" s="0" t="s">
        <v>10</v>
      </c>
      <c r="N7" s="0" t="n">
        <f aca="false">L7/P7*100</f>
        <v>32.864</v>
      </c>
      <c r="O7" s="0" t="s">
        <v>12</v>
      </c>
      <c r="P7" s="0" t="n">
        <v>20</v>
      </c>
      <c r="Q7" s="0" t="s">
        <v>11</v>
      </c>
      <c r="R7" s="0" t="n">
        <f aca="false">P7*0.53</f>
        <v>10.6</v>
      </c>
      <c r="S7" s="0" t="s">
        <v>10</v>
      </c>
    </row>
    <row r="8" customFormat="false" ht="12.8" hidden="false" customHeight="false" outlineLevel="0" collapsed="false">
      <c r="A8" s="0" t="s">
        <v>15</v>
      </c>
      <c r="B8" s="0" t="n">
        <v>1</v>
      </c>
      <c r="C8" s="0" t="n">
        <v>31</v>
      </c>
      <c r="D8" s="0" t="n">
        <f aca="false">C8*0.52*$V$2</f>
        <v>12.896</v>
      </c>
      <c r="E8" s="0" t="s">
        <v>10</v>
      </c>
      <c r="F8" s="0" t="n">
        <f aca="false">C8</f>
        <v>31</v>
      </c>
      <c r="G8" s="0" t="s">
        <v>11</v>
      </c>
      <c r="H8" s="0" t="n">
        <f aca="false">D8/R8*100</f>
        <v>243.320754716981</v>
      </c>
      <c r="I8" s="0" t="s">
        <v>12</v>
      </c>
      <c r="J8" s="0" t="n">
        <v>10.32</v>
      </c>
      <c r="K8" s="0" t="s">
        <v>11</v>
      </c>
      <c r="L8" s="0" t="n">
        <f aca="false">J8*0.52</f>
        <v>5.3664</v>
      </c>
      <c r="M8" s="0" t="s">
        <v>10</v>
      </c>
      <c r="N8" s="0" t="n">
        <f aca="false">L8/P8*100</f>
        <v>53.664</v>
      </c>
      <c r="O8" s="0" t="s">
        <v>12</v>
      </c>
      <c r="P8" s="0" t="n">
        <v>10</v>
      </c>
      <c r="Q8" s="0" t="s">
        <v>11</v>
      </c>
      <c r="R8" s="0" t="n">
        <f aca="false">P8*0.53</f>
        <v>5.3</v>
      </c>
      <c r="S8" s="0" t="s">
        <v>10</v>
      </c>
    </row>
    <row r="9" customFormat="false" ht="12.8" hidden="false" customHeight="false" outlineLevel="0" collapsed="false">
      <c r="A9" s="0" t="s">
        <v>15</v>
      </c>
      <c r="B9" s="0" t="n">
        <v>2</v>
      </c>
      <c r="C9" s="0" t="n">
        <v>27.44</v>
      </c>
      <c r="D9" s="0" t="n">
        <f aca="false">C9*0.52*$V$2</f>
        <v>11.41504</v>
      </c>
      <c r="E9" s="0" t="s">
        <v>10</v>
      </c>
      <c r="F9" s="0" t="n">
        <f aca="false">C9</f>
        <v>27.44</v>
      </c>
      <c r="G9" s="0" t="s">
        <v>11</v>
      </c>
      <c r="H9" s="0" t="n">
        <f aca="false">D9/R9*100</f>
        <v>215.378113207547</v>
      </c>
      <c r="I9" s="0" t="s">
        <v>12</v>
      </c>
      <c r="J9" s="0" t="n">
        <v>6.4</v>
      </c>
      <c r="K9" s="0" t="s">
        <v>11</v>
      </c>
      <c r="L9" s="0" t="n">
        <f aca="false">J9*0.52</f>
        <v>3.328</v>
      </c>
      <c r="M9" s="0" t="s">
        <v>10</v>
      </c>
      <c r="N9" s="0" t="n">
        <f aca="false">L9/P9*100</f>
        <v>33.28</v>
      </c>
      <c r="O9" s="0" t="s">
        <v>12</v>
      </c>
      <c r="P9" s="0" t="n">
        <v>10</v>
      </c>
      <c r="Q9" s="0" t="s">
        <v>11</v>
      </c>
      <c r="R9" s="0" t="n">
        <f aca="false">P9*0.53</f>
        <v>5.3</v>
      </c>
      <c r="S9" s="0" t="s">
        <v>10</v>
      </c>
    </row>
    <row r="10" customFormat="false" ht="12.8" hidden="false" customHeight="false" outlineLevel="0" collapsed="false">
      <c r="A10" s="0" t="s">
        <v>15</v>
      </c>
      <c r="B10" s="0" t="n">
        <v>3</v>
      </c>
      <c r="C10" s="0" t="n">
        <v>26.82</v>
      </c>
      <c r="D10" s="0" t="n">
        <f aca="false">C10*0.52*$V$2</f>
        <v>11.15712</v>
      </c>
      <c r="E10" s="0" t="s">
        <v>10</v>
      </c>
      <c r="F10" s="0" t="n">
        <f aca="false">C10</f>
        <v>26.82</v>
      </c>
      <c r="G10" s="0" t="s">
        <v>11</v>
      </c>
      <c r="H10" s="0" t="n">
        <f aca="false">D10/R10*100</f>
        <v>210.511698113208</v>
      </c>
      <c r="I10" s="0" t="s">
        <v>12</v>
      </c>
      <c r="J10" s="0" t="n">
        <v>2.35</v>
      </c>
      <c r="K10" s="0" t="s">
        <v>11</v>
      </c>
      <c r="L10" s="0" t="n">
        <f aca="false">J10*0.52</f>
        <v>1.222</v>
      </c>
      <c r="M10" s="0" t="s">
        <v>10</v>
      </c>
      <c r="N10" s="0" t="n">
        <f aca="false">L10/P10*100</f>
        <v>12.22</v>
      </c>
      <c r="O10" s="0" t="s">
        <v>12</v>
      </c>
      <c r="P10" s="0" t="n">
        <v>10</v>
      </c>
      <c r="Q10" s="0" t="s">
        <v>11</v>
      </c>
      <c r="R10" s="0" t="n">
        <f aca="false">P10*0.53</f>
        <v>5.3</v>
      </c>
      <c r="S10" s="0" t="s">
        <v>10</v>
      </c>
    </row>
    <row r="11" customFormat="false" ht="12.8" hidden="false" customHeight="false" outlineLevel="0" collapsed="false">
      <c r="A11" s="0" t="s">
        <v>16</v>
      </c>
      <c r="B11" s="0" t="n">
        <v>1</v>
      </c>
      <c r="C11" s="0" t="n">
        <v>26</v>
      </c>
      <c r="D11" s="0" t="n">
        <f aca="false">C11*0.52*$V$2</f>
        <v>10.816</v>
      </c>
      <c r="E11" s="0" t="s">
        <v>10</v>
      </c>
      <c r="F11" s="0" t="n">
        <f aca="false">C11</f>
        <v>26</v>
      </c>
      <c r="G11" s="0" t="s">
        <v>11</v>
      </c>
      <c r="H11" s="0" t="n">
        <f aca="false">D11/R11*100</f>
        <v>408.150943396226</v>
      </c>
      <c r="I11" s="0" t="s">
        <v>12</v>
      </c>
      <c r="J11" s="0" t="n">
        <v>3.45</v>
      </c>
      <c r="K11" s="0" t="s">
        <v>11</v>
      </c>
      <c r="L11" s="0" t="n">
        <f aca="false">J11*0.52</f>
        <v>1.794</v>
      </c>
      <c r="M11" s="0" t="s">
        <v>10</v>
      </c>
      <c r="N11" s="0" t="n">
        <f aca="false">L11/P11*100</f>
        <v>35.88</v>
      </c>
      <c r="O11" s="0" t="s">
        <v>12</v>
      </c>
      <c r="P11" s="0" t="n">
        <v>5</v>
      </c>
      <c r="Q11" s="0" t="s">
        <v>11</v>
      </c>
      <c r="R11" s="0" t="n">
        <f aca="false">P11*0.53</f>
        <v>2.65</v>
      </c>
      <c r="S11" s="0" t="s">
        <v>10</v>
      </c>
    </row>
    <row r="12" customFormat="false" ht="12.8" hidden="false" customHeight="false" outlineLevel="0" collapsed="false">
      <c r="A12" s="0" t="s">
        <v>16</v>
      </c>
      <c r="B12" s="0" t="n">
        <v>2</v>
      </c>
      <c r="C12" s="0" t="n">
        <v>28</v>
      </c>
      <c r="D12" s="0" t="n">
        <f aca="false">C12*0.52*$V$2</f>
        <v>11.648</v>
      </c>
      <c r="E12" s="0" t="s">
        <v>10</v>
      </c>
      <c r="F12" s="0" t="n">
        <f aca="false">C12</f>
        <v>28</v>
      </c>
      <c r="G12" s="0" t="s">
        <v>11</v>
      </c>
      <c r="H12" s="0" t="n">
        <f aca="false">D12/R12*100</f>
        <v>439.547169811321</v>
      </c>
      <c r="I12" s="0" t="s">
        <v>12</v>
      </c>
      <c r="J12" s="0" t="n">
        <v>4.17</v>
      </c>
      <c r="K12" s="0" t="s">
        <v>11</v>
      </c>
      <c r="L12" s="0" t="n">
        <f aca="false">J12*0.52</f>
        <v>2.1684</v>
      </c>
      <c r="M12" s="0" t="s">
        <v>10</v>
      </c>
      <c r="N12" s="0" t="n">
        <f aca="false">L12/P12*100</f>
        <v>43.368</v>
      </c>
      <c r="O12" s="0" t="s">
        <v>12</v>
      </c>
      <c r="P12" s="0" t="n">
        <v>5</v>
      </c>
      <c r="Q12" s="0" t="s">
        <v>11</v>
      </c>
      <c r="R12" s="0" t="n">
        <f aca="false">P12*0.53</f>
        <v>2.65</v>
      </c>
      <c r="S12" s="0" t="s">
        <v>10</v>
      </c>
    </row>
    <row r="13" customFormat="false" ht="12.8" hidden="false" customHeight="false" outlineLevel="0" collapsed="false">
      <c r="A13" s="0" t="s">
        <v>16</v>
      </c>
      <c r="B13" s="0" t="n">
        <v>3</v>
      </c>
      <c r="C13" s="0" t="n">
        <v>27</v>
      </c>
      <c r="D13" s="0" t="n">
        <f aca="false">C13*0.52*$V$2</f>
        <v>11.232</v>
      </c>
      <c r="E13" s="0" t="s">
        <v>10</v>
      </c>
      <c r="F13" s="0" t="n">
        <f aca="false">C13</f>
        <v>27</v>
      </c>
      <c r="G13" s="0" t="s">
        <v>11</v>
      </c>
      <c r="H13" s="0" t="n">
        <f aca="false">D13/R13*100</f>
        <v>423.849056603774</v>
      </c>
      <c r="I13" s="0" t="s">
        <v>12</v>
      </c>
      <c r="J13" s="0" t="n">
        <v>5.1</v>
      </c>
      <c r="K13" s="0" t="s">
        <v>11</v>
      </c>
      <c r="L13" s="0" t="n">
        <f aca="false">J13*0.52</f>
        <v>2.652</v>
      </c>
      <c r="M13" s="0" t="s">
        <v>10</v>
      </c>
      <c r="N13" s="0" t="n">
        <f aca="false">L13/P13*100</f>
        <v>53.04</v>
      </c>
      <c r="O13" s="0" t="s">
        <v>12</v>
      </c>
      <c r="P13" s="0" t="n">
        <v>5</v>
      </c>
      <c r="Q13" s="0" t="s">
        <v>11</v>
      </c>
      <c r="R13" s="0" t="n">
        <f aca="false">P13*0.53</f>
        <v>2.65</v>
      </c>
      <c r="S13" s="0" t="s">
        <v>10</v>
      </c>
    </row>
    <row r="14" customFormat="false" ht="12.8" hidden="false" customHeight="false" outlineLevel="0" collapsed="false">
      <c r="A14" s="0" t="s">
        <v>17</v>
      </c>
      <c r="B14" s="0" t="n">
        <v>1</v>
      </c>
      <c r="C14" s="0" t="n">
        <v>23</v>
      </c>
      <c r="D14" s="0" t="n">
        <f aca="false">C14*0.52*$V$2</f>
        <v>9.568</v>
      </c>
      <c r="E14" s="0" t="s">
        <v>10</v>
      </c>
      <c r="F14" s="0" t="n">
        <f aca="false">C14</f>
        <v>23</v>
      </c>
      <c r="G14" s="0" t="s">
        <v>11</v>
      </c>
      <c r="H14" s="0" t="n">
        <f aca="false">D14/R14*100</f>
        <v>361.056603773585</v>
      </c>
      <c r="I14" s="0" t="s">
        <v>12</v>
      </c>
      <c r="J14" s="0" t="n">
        <v>6.2</v>
      </c>
      <c r="K14" s="0" t="s">
        <v>11</v>
      </c>
      <c r="L14" s="0" t="n">
        <f aca="false">J14*0.52</f>
        <v>3.224</v>
      </c>
      <c r="M14" s="0" t="s">
        <v>10</v>
      </c>
      <c r="N14" s="0" t="n">
        <f aca="false">L14/P14*100</f>
        <v>64.48</v>
      </c>
      <c r="O14" s="0" t="s">
        <v>12</v>
      </c>
      <c r="P14" s="0" t="n">
        <v>5</v>
      </c>
      <c r="Q14" s="0" t="s">
        <v>11</v>
      </c>
      <c r="R14" s="0" t="n">
        <f aca="false">P14*0.53</f>
        <v>2.65</v>
      </c>
      <c r="S14" s="0" t="s">
        <v>10</v>
      </c>
    </row>
    <row r="15" customFormat="false" ht="12.8" hidden="false" customHeight="false" outlineLevel="0" collapsed="false">
      <c r="A15" s="0" t="s">
        <v>17</v>
      </c>
      <c r="B15" s="0" t="n">
        <v>2</v>
      </c>
      <c r="C15" s="0" t="n">
        <v>24</v>
      </c>
      <c r="D15" s="0" t="n">
        <f aca="false">C15*0.52*$V$2</f>
        <v>9.984</v>
      </c>
      <c r="E15" s="0" t="s">
        <v>10</v>
      </c>
      <c r="F15" s="0" t="n">
        <f aca="false">C15</f>
        <v>24</v>
      </c>
      <c r="G15" s="0" t="s">
        <v>11</v>
      </c>
      <c r="H15" s="0" t="n">
        <f aca="false">D15/R15*100</f>
        <v>376.754716981132</v>
      </c>
      <c r="I15" s="0" t="s">
        <v>12</v>
      </c>
      <c r="J15" s="0" t="n">
        <v>11.74</v>
      </c>
      <c r="K15" s="0" t="s">
        <v>11</v>
      </c>
      <c r="L15" s="0" t="n">
        <f aca="false">J15*0.52</f>
        <v>6.1048</v>
      </c>
      <c r="M15" s="0" t="s">
        <v>10</v>
      </c>
      <c r="N15" s="0" t="n">
        <f aca="false">L15/P15*100</f>
        <v>122.096</v>
      </c>
      <c r="O15" s="0" t="s">
        <v>12</v>
      </c>
      <c r="P15" s="0" t="n">
        <v>5</v>
      </c>
      <c r="Q15" s="0" t="s">
        <v>11</v>
      </c>
      <c r="R15" s="0" t="n">
        <f aca="false">P15*0.53</f>
        <v>2.65</v>
      </c>
      <c r="S15" s="0" t="s">
        <v>10</v>
      </c>
    </row>
    <row r="16" customFormat="false" ht="12.8" hidden="false" customHeight="false" outlineLevel="0" collapsed="false">
      <c r="A16" s="0" t="s">
        <v>17</v>
      </c>
      <c r="B16" s="0" t="n">
        <v>3</v>
      </c>
      <c r="C16" s="0" t="n">
        <v>26.02</v>
      </c>
      <c r="D16" s="0" t="n">
        <f aca="false">C16*0.52*$V$2</f>
        <v>10.82432</v>
      </c>
      <c r="E16" s="0" t="s">
        <v>10</v>
      </c>
      <c r="F16" s="0" t="n">
        <f aca="false">C16</f>
        <v>26.02</v>
      </c>
      <c r="G16" s="0" t="s">
        <v>11</v>
      </c>
      <c r="H16" s="0" t="n">
        <f aca="false">D16/R16*100</f>
        <v>408.464905660377</v>
      </c>
      <c r="I16" s="0" t="s">
        <v>12</v>
      </c>
      <c r="J16" s="0" t="n">
        <v>6</v>
      </c>
      <c r="K16" s="0" t="s">
        <v>11</v>
      </c>
      <c r="L16" s="0" t="n">
        <f aca="false">J16*0.52</f>
        <v>3.12</v>
      </c>
      <c r="M16" s="0" t="s">
        <v>10</v>
      </c>
      <c r="N16" s="0" t="n">
        <f aca="false">L16/P16*100</f>
        <v>62.4</v>
      </c>
      <c r="O16" s="0" t="s">
        <v>12</v>
      </c>
      <c r="P16" s="0" t="n">
        <v>5</v>
      </c>
      <c r="Q16" s="0" t="s">
        <v>11</v>
      </c>
      <c r="R16" s="0" t="n">
        <f aca="false">P16*0.53</f>
        <v>2.65</v>
      </c>
      <c r="S16" s="0" t="s">
        <v>10</v>
      </c>
    </row>
    <row r="22" customFormat="false" ht="12.8" hidden="false" customHeight="false" outlineLevel="0" collapsed="false">
      <c r="A22" s="0" t="s">
        <v>18</v>
      </c>
      <c r="D22" s="0" t="n">
        <f aca="false">SUM(D2:D16)</f>
        <v>305.106464</v>
      </c>
      <c r="L22" s="0" t="n">
        <f aca="false">SUM(L2:L16)</f>
        <v>229.4084</v>
      </c>
      <c r="R22" s="0" t="n">
        <f aca="false">SUM(R2:R16)</f>
        <v>120.045</v>
      </c>
    </row>
    <row r="24" customFormat="false" ht="12.8" hidden="false" customHeight="false" outlineLevel="0" collapsed="false">
      <c r="D24" s="0" t="n">
        <f aca="false">D22/R22*100</f>
        <v>254.160076637927</v>
      </c>
      <c r="L24" s="0" t="n">
        <f aca="false">L22/R22*100</f>
        <v>191.102003415386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2018-12-10T19:52:47Z</dcterms:created>
  <dc:creator/>
  <dc:description/>
  <dc:language>en-US</dc:language>
  <cp:lastModifiedBy/>
  <dcterms:modified xsi:type="dcterms:W3CDTF">2018-12-10T22:52:47Z</dcterms:modified>
  <cp:revision>2</cp:revision>
  <dc:subject/>
  <dc:title/>
</cp:coreProperties>
</file>