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ride\OneDrive\Desktop\PROJECTS\"/>
    </mc:Choice>
  </mc:AlternateContent>
  <xr:revisionPtr revIDLastSave="0" documentId="13_ncr:1_{E556D4AD-F9DF-4FE3-A372-6CB7134880ED}" xr6:coauthVersionLast="47" xr6:coauthVersionMax="47" xr10:uidLastSave="{00000000-0000-0000-0000-000000000000}"/>
  <bookViews>
    <workbookView xWindow="-108" yWindow="-108" windowWidth="23256" windowHeight="13176" firstSheet="1" activeTab="8" xr2:uid="{00000000-000D-0000-FFFF-FFFF00000000}"/>
  </bookViews>
  <sheets>
    <sheet name="Sheet1" sheetId="3" r:id="rId1"/>
    <sheet name="Sheet2" sheetId="4" r:id="rId2"/>
    <sheet name="Sheet3" sheetId="5" r:id="rId3"/>
    <sheet name="Sheet4" sheetId="6" r:id="rId4"/>
    <sheet name="Sheet5" sheetId="7" r:id="rId5"/>
    <sheet name="Sheet6" sheetId="8" r:id="rId6"/>
    <sheet name="KPI" sheetId="9" r:id="rId7"/>
    <sheet name="Data" sheetId="1" r:id="rId8"/>
    <sheet name="layout" sheetId="2" r:id="rId9"/>
  </sheets>
  <definedNames>
    <definedName name="_xlchart.v1.0" hidden="1">Sheet2!$D$4:$D$7</definedName>
    <definedName name="_xlchart.v1.1" hidden="1">Sheet2!$E$3</definedName>
    <definedName name="_xlchart.v1.11" hidden="1">Sheet2!$D$4:$D$7</definedName>
    <definedName name="_xlchart.v1.12" hidden="1">Sheet2!$E$3</definedName>
    <definedName name="_xlchart.v1.13" hidden="1">Sheet2!$E$4:$E$7</definedName>
    <definedName name="_xlchart.v1.2" hidden="1">Sheet2!$E$4:$E$7</definedName>
    <definedName name="_xlchart.v5.10" hidden="1">Sheet4!$E$4:$E$52</definedName>
    <definedName name="_xlchart.v5.3" hidden="1">Sheet4!$D$3</definedName>
    <definedName name="_xlchart.v5.4" hidden="1">Sheet4!$D$4:$D$52</definedName>
    <definedName name="_xlchart.v5.5" hidden="1">Sheet4!$E$3</definedName>
    <definedName name="_xlchart.v5.6" hidden="1">Sheet4!$E$4:$E$52</definedName>
    <definedName name="_xlchart.v5.7" hidden="1">Sheet4!$D$3</definedName>
    <definedName name="_xlchart.v5.8" hidden="1">Sheet4!$D$4:$D$52</definedName>
    <definedName name="_xlchart.v5.9" hidden="1">Sheet4!$E$3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7" i="4"/>
  <c r="D6" i="4"/>
  <c r="D5" i="4"/>
  <c r="D4" i="4"/>
  <c r="G11" i="9"/>
  <c r="E49" i="6"/>
  <c r="E43" i="6"/>
  <c r="E37" i="6"/>
  <c r="E31" i="6"/>
  <c r="E25" i="6"/>
  <c r="E19" i="6"/>
  <c r="E13" i="6"/>
  <c r="E7" i="6"/>
  <c r="E5" i="4"/>
  <c r="H18" i="8"/>
  <c r="E17" i="6"/>
  <c r="E34" i="6"/>
  <c r="E10" i="6"/>
  <c r="E33" i="6"/>
  <c r="E21" i="6"/>
  <c r="E7" i="4"/>
  <c r="H11" i="9"/>
  <c r="F11" i="9"/>
  <c r="E41" i="6"/>
  <c r="E46" i="6"/>
  <c r="E22" i="6"/>
  <c r="E51" i="6"/>
  <c r="E15" i="6"/>
  <c r="E50" i="6"/>
  <c r="E14" i="6"/>
  <c r="E11" i="9"/>
  <c r="E35" i="6"/>
  <c r="E45" i="6"/>
  <c r="E44" i="6"/>
  <c r="N18" i="8"/>
  <c r="E48" i="6"/>
  <c r="E42" i="6"/>
  <c r="E36" i="6"/>
  <c r="E30" i="6"/>
  <c r="E24" i="6"/>
  <c r="E18" i="6"/>
  <c r="E12" i="6"/>
  <c r="E6" i="6"/>
  <c r="E4" i="4"/>
  <c r="E29" i="6"/>
  <c r="E23" i="6"/>
  <c r="E11" i="6"/>
  <c r="E5" i="6"/>
  <c r="E40" i="6"/>
  <c r="E16" i="6"/>
  <c r="E39" i="6"/>
  <c r="E27" i="6"/>
  <c r="E9" i="6"/>
  <c r="I11" i="9"/>
  <c r="E38" i="6"/>
  <c r="E32" i="6"/>
  <c r="E26" i="6"/>
  <c r="E20" i="6"/>
  <c r="E6" i="4"/>
  <c r="K18" i="8"/>
  <c r="E47" i="6"/>
  <c r="B18" i="8"/>
  <c r="E52" i="6"/>
  <c r="E28" i="6"/>
  <c r="E4" i="6"/>
  <c r="E8" i="6"/>
  <c r="E18" i="8"/>
</calcChain>
</file>

<file path=xl/sharedStrings.xml><?xml version="1.0" encoding="utf-8"?>
<sst xmlns="http://schemas.openxmlformats.org/spreadsheetml/2006/main" count="130098" uniqueCount="10961">
  <si>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</si>
  <si>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</si>
  <si>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</si>
  <si>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</si>
  <si>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</si>
  <si>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</si>
  <si>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</si>
  <si>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</si>
  <si>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</si>
  <si>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</si>
  <si>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</si>
  <si>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</si>
  <si>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</si>
  <si>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</si>
  <si>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</si>
  <si>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</si>
  <si>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</si>
  <si>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</si>
  <si>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</si>
  <si>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</si>
  <si>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</si>
  <si>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</si>
  <si>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</si>
  <si>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</si>
  <si>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</si>
  <si>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</si>
  <si>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</si>
  <si>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</si>
  <si>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</si>
  <si>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</si>
  <si>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</si>
  <si>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</si>
  <si>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</si>
  <si>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</si>
  <si>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</si>
  <si>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</si>
  <si>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</si>
  <si>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</si>
  <si>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</si>
  <si>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</si>
  <si>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</si>
  <si>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</si>
  <si>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</si>
  <si>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</si>
  <si>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</si>
  <si>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</si>
  <si>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</si>
  <si>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</si>
  <si>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</si>
  <si>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</si>
  <si>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</si>
  <si>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</si>
  <si>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</si>
  <si>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</si>
  <si>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</si>
  <si>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</si>
  <si>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</si>
  <si>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</si>
  <si>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</si>
  <si>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</si>
  <si>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</si>
  <si>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</si>
  <si>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</si>
  <si>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</si>
  <si>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</si>
  <si>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</si>
  <si>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</si>
  <si>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</si>
  <si>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</si>
  <si>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</si>
  <si>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</si>
  <si>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</si>
  <si>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</si>
  <si>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</si>
  <si>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</si>
  <si>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</si>
  <si>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</si>
  <si>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</si>
  <si>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</si>
  <si>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</si>
  <si>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</si>
  <si>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</si>
  <si>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</si>
  <si>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</si>
  <si>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</si>
  <si>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</si>
  <si>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</si>
  <si>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</si>
  <si>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</si>
  <si>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</si>
  <si>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</si>
  <si>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</si>
  <si>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</si>
  <si>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</si>
  <si>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</si>
  <si>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</si>
  <si>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</si>
  <si>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</si>
  <si>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</si>
  <si>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</si>
  <si>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</si>
  <si>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</si>
  <si>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</si>
  <si>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</si>
  <si>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</si>
  <si>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</si>
  <si>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</si>
  <si>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</si>
  <si>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</si>
  <si>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</si>
  <si>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</si>
  <si>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</si>
  <si>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</si>
  <si>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</si>
  <si>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</si>
  <si>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</si>
  <si>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</si>
  <si>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</si>
  <si>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</si>
  <si>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</si>
  <si>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</si>
  <si>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</si>
  <si>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</si>
  <si>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</si>
  <si>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</si>
  <si>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</si>
  <si>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</si>
  <si>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</si>
  <si>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</si>
  <si>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</si>
  <si>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</si>
  <si>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</si>
  <si>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</si>
  <si>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</si>
  <si>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</si>
  <si>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</si>
  <si>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</si>
  <si>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</si>
  <si>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</si>
  <si>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</si>
  <si>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</si>
  <si>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</si>
  <si>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</si>
  <si>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</si>
  <si>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</si>
  <si>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</si>
  <si>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</si>
  <si>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</si>
  <si>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</si>
  <si>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</si>
  <si>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</si>
  <si>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</si>
  <si>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</si>
  <si>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</si>
  <si>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</si>
  <si>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</si>
  <si>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</si>
  <si>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</si>
  <si>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</si>
  <si>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</si>
  <si>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</si>
  <si>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</si>
  <si>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</si>
  <si>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</si>
  <si>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</si>
  <si>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</si>
  <si>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</si>
  <si>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</si>
  <si>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</si>
  <si>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</si>
  <si>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</si>
  <si>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</si>
  <si>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</si>
  <si>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</si>
  <si>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</si>
  <si>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</si>
  <si>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</si>
  <si>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</si>
  <si>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</si>
  <si>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</si>
  <si>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</si>
  <si>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</si>
  <si>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</si>
  <si>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</si>
  <si>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</si>
  <si>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</si>
  <si>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</si>
  <si>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</si>
  <si>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</si>
  <si>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</si>
  <si>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</si>
  <si>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</si>
  <si>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</si>
  <si>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</si>
  <si>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</si>
  <si>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</si>
  <si>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</si>
  <si>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</si>
  <si>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</si>
  <si>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</si>
  <si>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</si>
  <si>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</si>
  <si>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</si>
  <si>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</si>
  <si>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</si>
  <si>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</si>
  <si>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</si>
  <si>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</si>
  <si>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</si>
  <si>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</si>
  <si>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</si>
  <si>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</si>
  <si>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</si>
  <si>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</si>
  <si>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</si>
  <si>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</si>
  <si>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</si>
  <si>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</si>
  <si>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</si>
  <si>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</si>
  <si>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</si>
  <si>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</si>
  <si>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</si>
  <si>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</si>
  <si>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</si>
  <si>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</si>
  <si>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</si>
  <si>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</si>
  <si>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</si>
  <si>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</si>
  <si>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</si>
  <si>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</si>
  <si>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</si>
  <si>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</si>
  <si>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</si>
  <si>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</si>
  <si>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</si>
  <si>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</si>
  <si>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</si>
  <si>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</si>
  <si>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</si>
  <si>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</si>
  <si>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</si>
  <si>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</si>
  <si>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</si>
  <si>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</si>
  <si>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</si>
  <si>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</si>
  <si>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</si>
  <si>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</si>
  <si>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</si>
  <si>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</si>
  <si>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</si>
  <si>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</si>
  <si>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</si>
  <si>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</si>
  <si>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</si>
  <si>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</si>
  <si>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</si>
  <si>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</si>
  <si>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</si>
  <si>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</si>
  <si>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</si>
  <si>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</si>
  <si>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</si>
  <si>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</si>
  <si>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</si>
  <si>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</si>
  <si>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</si>
  <si>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</si>
  <si>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</si>
  <si>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</si>
  <si>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</si>
  <si>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</si>
  <si>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</si>
  <si>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</si>
  <si>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</si>
  <si>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</si>
  <si>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</si>
  <si>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</si>
  <si>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</si>
  <si>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</si>
  <si>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</si>
  <si>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</si>
  <si>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</si>
  <si>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</si>
  <si>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</si>
  <si>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</si>
  <si>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</si>
  <si>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</si>
  <si>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</si>
  <si>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</si>
  <si>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</si>
  <si>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</si>
  <si>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</si>
  <si>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</si>
  <si>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</si>
  <si>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</si>
  <si>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</si>
  <si>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</si>
  <si>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</si>
  <si>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</si>
  <si>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</si>
  <si>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</si>
  <si>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</si>
  <si>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</si>
  <si>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</si>
  <si>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</si>
  <si>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</si>
  <si>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</si>
  <si>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</si>
  <si>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</si>
  <si>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</si>
  <si>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</si>
  <si>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</si>
  <si>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</si>
  <si>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</si>
  <si>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</si>
  <si>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</si>
  <si>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</si>
  <si>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</si>
  <si>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</si>
  <si>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</si>
  <si>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</si>
  <si>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</si>
  <si>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</si>
  <si>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</si>
  <si>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</si>
  <si>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</si>
  <si>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</si>
  <si>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</si>
  <si>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</si>
  <si>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</si>
  <si>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</si>
  <si>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</si>
  <si>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</si>
  <si>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</si>
  <si>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</si>
  <si>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</si>
  <si>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</si>
  <si>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</si>
  <si>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</si>
  <si>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</si>
  <si>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</si>
  <si>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</si>
  <si>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</si>
  <si>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</si>
  <si>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</si>
  <si>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</si>
  <si>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</si>
  <si>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</si>
  <si>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</si>
  <si>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</si>
  <si>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</si>
  <si>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</si>
  <si>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</si>
  <si>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</si>
  <si>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</si>
  <si>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</si>
  <si>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</si>
  <si>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</si>
  <si>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</si>
  <si>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</si>
  <si>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</si>
  <si>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</si>
  <si>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</si>
  <si>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</si>
  <si>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</si>
  <si>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</si>
  <si>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</si>
  <si>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</si>
  <si>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</si>
  <si>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</si>
  <si>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</si>
  <si>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</si>
  <si>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</si>
  <si>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</si>
  <si>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</si>
  <si>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</si>
  <si>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</si>
  <si>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</si>
  <si>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</si>
  <si>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</si>
  <si>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</si>
  <si>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</si>
  <si>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</si>
  <si>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</si>
  <si>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</si>
  <si>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</si>
  <si>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</si>
  <si>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</si>
  <si>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</si>
  <si>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</si>
  <si>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</si>
  <si>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</si>
  <si>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</si>
  <si>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</si>
  <si>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</si>
  <si>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</si>
  <si>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</si>
  <si>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</si>
  <si>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</si>
  <si>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</si>
  <si>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</si>
  <si>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</si>
  <si>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</si>
  <si>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</si>
  <si>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</si>
  <si>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</si>
  <si>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</si>
  <si>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</si>
  <si>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</si>
  <si>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</si>
  <si>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</si>
  <si>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</si>
  <si>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</si>
  <si>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</si>
  <si>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</si>
  <si>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</si>
  <si>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</si>
  <si>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</si>
  <si>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</si>
  <si>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</si>
  <si>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</si>
  <si>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</si>
  <si>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</si>
  <si>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</si>
  <si>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</si>
  <si>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</si>
  <si>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</si>
  <si>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</si>
  <si>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</si>
  <si>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</si>
  <si>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</si>
  <si>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</si>
  <si>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</si>
  <si>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</si>
  <si>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</si>
  <si>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</si>
  <si>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</si>
  <si>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</si>
  <si>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</si>
  <si>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</si>
  <si>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</si>
  <si>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</si>
  <si>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</si>
  <si>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</si>
  <si>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</si>
  <si>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</si>
  <si>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</si>
  <si>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</si>
  <si>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</si>
  <si>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</si>
  <si>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</si>
  <si>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</si>
  <si>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</si>
  <si>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</si>
  <si>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</si>
  <si>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</si>
  <si>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</si>
  <si>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</si>
  <si>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</si>
  <si>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</si>
  <si>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</si>
  <si>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</si>
  <si>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</si>
  <si>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</si>
  <si>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</si>
  <si>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</si>
  <si>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</si>
  <si>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</si>
  <si>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</si>
  <si>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</si>
  <si>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</si>
  <si>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</si>
  <si>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</si>
  <si>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</si>
  <si>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</si>
  <si>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</si>
  <si>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</si>
  <si>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</si>
  <si>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</si>
  <si>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</si>
  <si>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</si>
  <si>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</si>
  <si>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</si>
  <si>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</si>
  <si>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</si>
  <si>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</si>
  <si>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</si>
  <si>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</si>
  <si>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</si>
  <si>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</si>
  <si>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</si>
  <si>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</si>
  <si>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</si>
  <si>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</si>
  <si>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</si>
  <si>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</si>
  <si>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</si>
  <si>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</si>
  <si>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</si>
  <si>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</si>
  <si>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</si>
  <si>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</si>
  <si>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</si>
  <si>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</si>
  <si>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</si>
  <si>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</si>
  <si>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</si>
  <si>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</si>
  <si>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</si>
  <si>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</si>
  <si>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</si>
  <si>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</si>
  <si>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</si>
  <si>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</si>
  <si>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</si>
  <si>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</si>
  <si>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</si>
  <si>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</si>
  <si>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</si>
  <si>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</si>
  <si>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</si>
  <si>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</si>
  <si>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</si>
  <si>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</si>
  <si>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</si>
  <si>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</si>
  <si>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</si>
  <si>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</si>
  <si>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</si>
  <si>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</si>
  <si>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</si>
  <si>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</si>
  <si>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</si>
  <si>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</si>
  <si>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</si>
  <si>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</si>
  <si>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</si>
  <si>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</si>
  <si>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</si>
  <si>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</si>
  <si>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</si>
  <si>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</si>
  <si>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</si>
  <si>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</si>
  <si>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</si>
  <si>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</si>
  <si>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</si>
  <si>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</si>
  <si>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</si>
  <si>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</si>
  <si>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</si>
  <si>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</si>
  <si>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</si>
  <si>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</si>
  <si>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</si>
  <si>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</si>
  <si>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</si>
  <si>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</si>
  <si>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</si>
  <si>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</si>
  <si>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</si>
  <si>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</si>
  <si>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</si>
  <si>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</si>
  <si>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</si>
  <si>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</si>
  <si>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</si>
  <si>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</si>
  <si>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</si>
  <si>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</si>
  <si>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</si>
  <si>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</si>
  <si>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</si>
  <si>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</si>
  <si>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</si>
  <si>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</si>
  <si>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</si>
  <si>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</si>
  <si>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</si>
  <si>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</si>
  <si>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</si>
  <si>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</si>
  <si>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</si>
  <si>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</si>
  <si>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</si>
  <si>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</si>
  <si>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</si>
  <si>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</si>
  <si>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</si>
  <si>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</si>
  <si>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</si>
  <si>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</si>
  <si>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</si>
  <si>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</si>
  <si>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</si>
  <si>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</si>
  <si>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</si>
  <si>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</si>
  <si>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</si>
  <si>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</si>
  <si>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</si>
  <si>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</si>
  <si>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</si>
  <si>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</si>
  <si>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</si>
  <si>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</si>
  <si>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</si>
  <si>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</si>
  <si>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</si>
  <si>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</si>
  <si>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</si>
  <si>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</si>
  <si>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</si>
  <si>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</si>
  <si>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</si>
  <si>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</si>
  <si>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</si>
  <si>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</si>
  <si>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</si>
  <si>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</si>
  <si>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</si>
  <si>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</si>
  <si>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</si>
  <si>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</si>
  <si>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</si>
  <si>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</si>
  <si>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</si>
  <si>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</si>
  <si>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</si>
  <si>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</si>
  <si>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</si>
  <si>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</si>
  <si>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</si>
  <si>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</si>
  <si>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</si>
  <si>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</si>
  <si>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</si>
  <si>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</si>
  <si>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</si>
  <si>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</si>
  <si>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</si>
  <si>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</si>
  <si>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</si>
  <si>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</si>
  <si>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</si>
  <si>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</si>
  <si>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</si>
  <si>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</si>
  <si>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</si>
  <si>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</si>
  <si>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</si>
  <si>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</si>
  <si>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</si>
  <si>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</si>
  <si>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</si>
  <si>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</si>
  <si>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</si>
  <si>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</si>
  <si>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</si>
  <si>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</si>
  <si>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</si>
  <si>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</si>
  <si>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</si>
  <si>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</si>
  <si>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</si>
  <si>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</si>
  <si>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</si>
  <si>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</si>
  <si>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</si>
  <si>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</si>
  <si>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</si>
  <si>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</si>
  <si>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</si>
  <si>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</si>
  <si>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</si>
  <si>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</si>
  <si>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</si>
  <si>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</si>
  <si>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</si>
  <si>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</si>
  <si>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</si>
  <si>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</si>
  <si>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</si>
  <si>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</si>
  <si>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</si>
  <si>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</si>
  <si>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</si>
  <si>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</si>
  <si>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</si>
  <si>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</si>
  <si>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</si>
  <si>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</si>
  <si>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</si>
  <si>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</si>
  <si>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</si>
  <si>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</si>
  <si>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</si>
  <si>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</si>
  <si>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</si>
  <si>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</si>
  <si>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</si>
  <si>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</si>
  <si>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</si>
  <si>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</si>
  <si>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</si>
  <si>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</si>
  <si>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</si>
  <si>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</si>
  <si>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</si>
  <si>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</si>
  <si>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</si>
  <si>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</si>
  <si>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</si>
  <si>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</si>
  <si>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</si>
  <si>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</si>
  <si>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</si>
  <si>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</si>
  <si>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</si>
  <si>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</si>
  <si>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</si>
  <si>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</si>
  <si>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</si>
  <si>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</si>
  <si>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</si>
  <si>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</si>
  <si>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</si>
  <si>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</si>
  <si>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</si>
  <si>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</si>
  <si>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</si>
  <si>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</si>
  <si>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</si>
  <si>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</si>
  <si>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</si>
  <si>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</si>
  <si>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</si>
  <si>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</si>
  <si>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</si>
  <si>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</si>
  <si>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</si>
  <si>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</si>
  <si>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</si>
  <si>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</si>
  <si>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</si>
  <si>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</si>
  <si>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</si>
  <si>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</si>
  <si>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</si>
  <si>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</si>
  <si>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</si>
  <si>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</si>
  <si>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</si>
  <si>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</si>
  <si>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</si>
  <si>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</si>
  <si>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</si>
  <si>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</si>
  <si>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</si>
  <si>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</si>
  <si>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</si>
  <si>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</si>
  <si>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</si>
  <si>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</si>
  <si>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</si>
  <si>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</si>
  <si>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</si>
  <si>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</si>
  <si>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</si>
  <si>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</si>
  <si>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</si>
  <si>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</si>
  <si>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</si>
  <si>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</si>
  <si>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</si>
  <si>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</si>
  <si>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</si>
  <si>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</si>
  <si>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</si>
  <si>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</si>
  <si>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</si>
  <si>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</si>
  <si>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</si>
  <si>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</si>
  <si>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</si>
  <si>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</si>
  <si>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</si>
  <si>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</si>
  <si>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</si>
  <si>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</si>
  <si>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</si>
  <si>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</si>
  <si>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</si>
  <si>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</si>
  <si>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</si>
  <si>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</si>
  <si>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</si>
  <si>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</si>
  <si>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</si>
  <si>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</si>
  <si>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</si>
  <si>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</si>
  <si>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</si>
  <si>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</si>
  <si>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</si>
  <si>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</si>
  <si>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</si>
  <si>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</si>
  <si>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</si>
  <si>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</si>
  <si>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</si>
  <si>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</si>
  <si>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</si>
  <si>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</si>
  <si>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</si>
  <si>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</si>
  <si>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</si>
  <si>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</si>
  <si>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</si>
  <si>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</si>
  <si>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</si>
  <si>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</si>
  <si>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</si>
  <si>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</si>
  <si>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</si>
  <si>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</si>
  <si>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</si>
  <si>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</si>
  <si>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</si>
  <si>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</si>
  <si>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</si>
  <si>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</si>
  <si>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</si>
  <si>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</si>
  <si>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</si>
  <si>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</si>
  <si>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</si>
  <si>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</si>
  <si>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</si>
  <si>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</si>
  <si>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</si>
  <si>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</si>
  <si>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</si>
  <si>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</si>
  <si>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</si>
  <si>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</si>
  <si>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</si>
  <si>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</si>
  <si>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</si>
  <si>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</si>
  <si>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</si>
  <si>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</si>
  <si>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</si>
  <si>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</si>
  <si>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</si>
  <si>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</si>
  <si>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</si>
  <si>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</si>
  <si>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</si>
  <si>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</si>
  <si>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</si>
  <si>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</si>
  <si>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</si>
  <si>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</si>
  <si>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</si>
  <si>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</si>
  <si>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</si>
  <si>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</si>
  <si>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</si>
  <si>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</si>
  <si>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</si>
  <si>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</si>
  <si>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</si>
  <si>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</si>
  <si>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</si>
  <si>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</si>
  <si>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</si>
  <si>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</si>
  <si>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</si>
  <si>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</si>
  <si>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</si>
  <si>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</si>
  <si>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</si>
  <si>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</si>
  <si>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</si>
  <si>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</si>
  <si>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</si>
  <si>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</si>
  <si>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</si>
  <si>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</si>
  <si>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</si>
  <si>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</si>
  <si>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</si>
  <si>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</si>
  <si>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</si>
  <si>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</si>
  <si>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</si>
  <si>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</si>
  <si>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</si>
  <si>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</si>
  <si>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</si>
  <si>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</si>
  <si>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</si>
  <si>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</si>
  <si>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</si>
  <si>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</si>
  <si>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</si>
  <si>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</si>
  <si>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</si>
  <si>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</si>
  <si>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</si>
  <si>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</si>
  <si>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</si>
  <si>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</si>
  <si>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</si>
  <si>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</si>
  <si>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</si>
  <si>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</si>
  <si>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</si>
  <si>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</si>
  <si>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</si>
  <si>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</si>
  <si>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</si>
  <si>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</si>
  <si>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</si>
  <si>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</si>
  <si>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</si>
  <si>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</si>
  <si>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</si>
  <si>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</si>
  <si>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</si>
  <si>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</si>
  <si>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</si>
  <si>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</si>
  <si>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</si>
  <si>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</si>
  <si>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</si>
  <si>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</si>
  <si>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</si>
  <si>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</si>
  <si>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</si>
  <si>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</si>
  <si>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</si>
  <si>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</si>
  <si>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</si>
  <si>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</si>
  <si>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</si>
  <si>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</si>
  <si>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</si>
  <si>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</si>
  <si>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</si>
  <si>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</si>
  <si>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</si>
  <si>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</si>
  <si>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</si>
  <si>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</si>
  <si>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</si>
  <si>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</si>
  <si>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</si>
  <si>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</si>
  <si>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</si>
  <si>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</si>
  <si>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</si>
  <si>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</si>
  <si>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</si>
  <si>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</si>
  <si>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</si>
  <si>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</si>
  <si>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</si>
  <si>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</si>
  <si>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</si>
  <si>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</si>
  <si>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</si>
  <si>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</si>
  <si>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</si>
  <si>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</si>
  <si>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</si>
  <si>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</si>
  <si>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</si>
  <si>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</si>
  <si>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</si>
  <si>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</si>
  <si>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</si>
  <si>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</si>
  <si>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</si>
  <si>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</si>
  <si>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</si>
  <si>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</si>
  <si>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</si>
  <si>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</si>
  <si>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</si>
  <si>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</si>
  <si>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</si>
  <si>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</si>
  <si>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</si>
  <si>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</si>
  <si>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</si>
  <si>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</si>
  <si>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</si>
  <si>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</si>
  <si>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</si>
  <si>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</si>
  <si>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</si>
  <si>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</si>
  <si>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</si>
  <si>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</si>
  <si>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</si>
  <si>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</si>
  <si>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</si>
  <si>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</si>
  <si>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</si>
  <si>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</si>
  <si>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</si>
  <si>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</si>
  <si>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</si>
  <si>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</si>
  <si>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</si>
  <si>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</si>
  <si>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</si>
  <si>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</si>
  <si>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</si>
  <si>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</si>
  <si>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</si>
  <si>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</si>
  <si>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</si>
  <si>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</si>
  <si>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</si>
  <si>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</si>
  <si>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</si>
  <si>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</si>
  <si>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</si>
  <si>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</si>
  <si>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</si>
  <si>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</si>
  <si>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</si>
  <si>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</si>
  <si>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</si>
  <si>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</si>
  <si>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</si>
  <si>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</si>
  <si>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</si>
  <si>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</si>
  <si>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</si>
  <si>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</si>
  <si>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</si>
  <si>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</si>
  <si>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</si>
  <si>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</si>
  <si>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</si>
  <si>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</si>
  <si>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</si>
  <si>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</si>
  <si>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</si>
  <si>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</si>
  <si>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</si>
  <si>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</si>
  <si>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</si>
  <si>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</si>
  <si>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</si>
  <si>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</si>
  <si>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</si>
  <si>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</si>
  <si>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</si>
  <si>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</si>
  <si>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</si>
  <si>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</si>
  <si>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</si>
  <si>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</si>
  <si>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</si>
  <si>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</si>
  <si>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</si>
  <si>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</si>
  <si>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</si>
  <si>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</si>
  <si>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</si>
  <si>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</si>
  <si>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</si>
  <si>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</si>
  <si>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</si>
  <si>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</si>
  <si>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</si>
  <si>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</si>
  <si>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</si>
  <si>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</si>
  <si>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</si>
  <si>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</si>
  <si>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</si>
  <si>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</si>
  <si>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</si>
  <si>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</si>
  <si>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</si>
  <si>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</si>
  <si>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</si>
  <si>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</si>
  <si>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</si>
  <si>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</si>
  <si>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</si>
  <si>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</si>
  <si>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</si>
  <si>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</si>
  <si>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</si>
  <si>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</si>
  <si>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</si>
  <si>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</si>
  <si>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</si>
  <si>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</si>
  <si>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</si>
  <si>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</si>
  <si>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</si>
  <si>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</si>
  <si>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</si>
  <si>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</si>
  <si>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</si>
  <si>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</si>
  <si>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</si>
  <si>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</si>
  <si>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</si>
  <si>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</si>
  <si>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</si>
  <si>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</si>
  <si>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</si>
  <si>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</si>
  <si>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</si>
  <si>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</si>
  <si>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</si>
  <si>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</si>
  <si>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</si>
  <si>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</si>
  <si>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</si>
  <si>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</si>
  <si>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</si>
  <si>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</si>
  <si>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</si>
  <si>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</si>
  <si>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</si>
  <si>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</si>
  <si>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</si>
  <si>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</si>
  <si>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</si>
  <si>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</si>
  <si>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</si>
  <si>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</si>
  <si>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</si>
  <si>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</si>
  <si>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</si>
  <si>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</si>
  <si>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</si>
  <si>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</si>
  <si>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</si>
  <si>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</si>
  <si>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</si>
  <si>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</si>
  <si>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</si>
  <si>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</si>
  <si>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</si>
  <si>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</si>
  <si>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</si>
  <si>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</si>
  <si>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</si>
  <si>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</si>
  <si>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</si>
  <si>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</si>
  <si>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</si>
  <si>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</si>
  <si>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</si>
  <si>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</si>
  <si>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</si>
  <si>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</si>
  <si>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</si>
  <si>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</si>
  <si>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</si>
  <si>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</si>
  <si>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</si>
  <si>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</si>
  <si>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</si>
  <si>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</si>
  <si>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</si>
  <si>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</si>
  <si>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</si>
  <si>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</si>
  <si>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</si>
  <si>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</si>
  <si>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</si>
  <si>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</si>
  <si>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</si>
  <si>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</si>
  <si>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</si>
  <si>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</si>
  <si>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</si>
  <si>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</si>
  <si>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</si>
  <si>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</si>
  <si>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</si>
  <si>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</si>
  <si>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</si>
  <si>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</si>
  <si>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</si>
  <si>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</si>
  <si>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</si>
  <si>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</si>
  <si>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</si>
  <si>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</si>
  <si>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</si>
  <si>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</si>
  <si>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</si>
  <si>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</si>
  <si>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</si>
  <si>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</si>
  <si>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</si>
  <si>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</si>
  <si>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</si>
  <si>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</si>
  <si>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</si>
  <si>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</si>
  <si>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</si>
  <si>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</si>
  <si>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</si>
  <si>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</si>
  <si>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</si>
  <si>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</si>
  <si>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</si>
  <si>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</si>
  <si>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</si>
  <si>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</si>
  <si>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</si>
  <si>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</si>
  <si>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</si>
  <si>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</si>
  <si>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</si>
  <si>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</si>
  <si>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</si>
  <si>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</si>
  <si>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</si>
  <si>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</si>
  <si>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</si>
  <si>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</si>
  <si>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</si>
  <si>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</si>
  <si>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</si>
  <si>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</si>
  <si>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</si>
  <si>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</si>
  <si>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</si>
  <si>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</si>
  <si>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</si>
  <si>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</si>
  <si>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</si>
  <si>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</si>
  <si>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</si>
  <si>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</si>
  <si>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</si>
  <si>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</si>
  <si>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</si>
  <si>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</si>
  <si>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</si>
  <si>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</si>
  <si>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</si>
  <si>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</si>
  <si>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</si>
  <si>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</si>
  <si>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</si>
  <si>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</si>
  <si>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</si>
  <si>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</si>
  <si>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</si>
  <si>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</si>
  <si>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</si>
  <si>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</si>
  <si>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</si>
  <si>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</si>
  <si>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</si>
  <si>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</si>
  <si>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</si>
  <si>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</si>
  <si>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</si>
  <si>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</si>
  <si>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</si>
  <si>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</si>
  <si>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</si>
  <si>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</si>
  <si>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</si>
  <si>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</si>
  <si>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</si>
  <si>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</si>
  <si>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</si>
  <si>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</si>
  <si>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</si>
  <si>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</si>
  <si>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</si>
  <si>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</si>
  <si>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</si>
  <si>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</si>
  <si>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</si>
  <si>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</si>
  <si>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</si>
  <si>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</si>
  <si>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</si>
  <si>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</si>
  <si>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</si>
  <si>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</si>
  <si>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</si>
  <si>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</si>
  <si>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</si>
  <si>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</si>
  <si>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</si>
  <si>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</si>
  <si>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</si>
  <si>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</si>
  <si>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</si>
  <si>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</si>
  <si>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</si>
  <si>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</si>
  <si>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</si>
  <si>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</si>
  <si>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</si>
  <si>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</si>
  <si>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</si>
  <si>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</si>
  <si>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</si>
  <si>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</si>
  <si>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</si>
  <si>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</si>
  <si>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</si>
  <si>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</si>
  <si>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</si>
  <si>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</si>
  <si>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</si>
  <si>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</si>
  <si>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</si>
  <si>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</si>
  <si>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</si>
  <si>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</si>
  <si>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</si>
  <si>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</si>
  <si>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</si>
  <si>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</si>
  <si>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</si>
  <si>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</si>
  <si>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</si>
  <si>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</si>
  <si>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</si>
  <si>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</si>
  <si>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</si>
  <si>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</si>
  <si>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</si>
  <si>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</si>
  <si>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</si>
  <si>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</si>
  <si>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</si>
  <si>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</si>
  <si>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</si>
  <si>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</si>
  <si>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</si>
  <si>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</si>
  <si>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</si>
  <si>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</si>
  <si>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</si>
  <si>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</si>
  <si>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</si>
  <si>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</si>
  <si>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</si>
  <si>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</si>
  <si>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</si>
  <si>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</si>
  <si>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</si>
  <si>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</si>
  <si>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</si>
  <si>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</si>
  <si>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</si>
  <si>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</si>
  <si>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</si>
  <si>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</si>
  <si>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</si>
  <si>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</si>
  <si>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</si>
  <si>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</si>
  <si>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</si>
  <si>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</si>
  <si>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</si>
  <si>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</si>
  <si>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</si>
  <si>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</si>
  <si>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</si>
  <si>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</si>
  <si>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</si>
  <si>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</si>
  <si>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</si>
  <si>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</si>
  <si>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</si>
  <si>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</si>
  <si>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</si>
  <si>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</si>
  <si>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</si>
  <si>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</si>
  <si>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</si>
  <si>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</si>
  <si>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</si>
  <si>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</si>
  <si>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</si>
  <si>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</si>
  <si>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</si>
  <si>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</si>
  <si>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</si>
  <si>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</si>
  <si>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</si>
  <si>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</si>
  <si>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</si>
  <si>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</si>
  <si>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</si>
  <si>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</si>
  <si>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</si>
  <si>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</si>
  <si>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</si>
  <si>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</si>
  <si>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</si>
  <si>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</si>
  <si>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</si>
  <si>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</si>
  <si>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</si>
  <si>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</si>
  <si>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</si>
  <si>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</si>
  <si>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</si>
  <si>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</si>
  <si>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</si>
  <si>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</si>
  <si>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</si>
  <si>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</si>
  <si>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</si>
  <si>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</si>
  <si>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</si>
  <si>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</si>
  <si>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</si>
  <si>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</si>
  <si>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</si>
  <si>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</si>
  <si>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</si>
  <si>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</si>
  <si>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</si>
  <si>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</si>
  <si>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</si>
  <si>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</si>
  <si>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</si>
  <si>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</si>
  <si>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</si>
  <si>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</si>
  <si>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</si>
  <si>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</si>
  <si>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</si>
  <si>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</si>
  <si>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</si>
  <si>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</si>
  <si>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</si>
  <si>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</si>
  <si>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</si>
  <si>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</si>
  <si>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</si>
  <si>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</si>
  <si>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</si>
  <si>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</si>
  <si>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</si>
  <si>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</si>
  <si>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</si>
  <si>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</si>
  <si>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</si>
  <si>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</si>
  <si>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</si>
  <si>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</si>
  <si>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</si>
  <si>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</si>
  <si>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</si>
  <si>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</si>
  <si>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</si>
  <si>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</si>
  <si>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</si>
  <si>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</si>
  <si>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</si>
  <si>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</si>
  <si>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</si>
  <si>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</si>
  <si>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</si>
  <si>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</si>
  <si>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</si>
  <si>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</si>
  <si>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</si>
  <si>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</si>
  <si>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</si>
  <si>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</si>
  <si>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</si>
  <si>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</si>
  <si>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</si>
  <si>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</si>
  <si>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</si>
  <si>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</si>
  <si>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</si>
  <si>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</si>
  <si>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</si>
  <si>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</si>
  <si>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</si>
  <si>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</si>
  <si>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</si>
  <si>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</si>
  <si>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</si>
  <si>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</si>
  <si>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</si>
  <si>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</si>
  <si>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</si>
  <si>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</si>
  <si>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</si>
  <si>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</si>
  <si>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</si>
  <si>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</si>
  <si>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</si>
  <si>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</si>
  <si>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</si>
  <si>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</si>
  <si>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</si>
  <si>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</si>
  <si>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</si>
  <si>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</si>
  <si>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</si>
  <si>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</si>
  <si>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</si>
  <si>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</si>
  <si>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</si>
  <si>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</si>
  <si>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</si>
  <si>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</si>
  <si>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</si>
  <si>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</si>
  <si>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</si>
  <si>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</si>
  <si>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</si>
  <si>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</si>
  <si>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</si>
  <si>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</si>
  <si>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</si>
  <si>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</si>
  <si>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</si>
  <si>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</si>
  <si>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</si>
  <si>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</si>
  <si>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</si>
  <si>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</si>
  <si>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</si>
  <si>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</si>
  <si>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</si>
  <si>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</si>
  <si>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</si>
  <si>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</si>
  <si>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</si>
  <si>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</si>
  <si>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</si>
  <si>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</si>
  <si>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</si>
  <si>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</si>
  <si>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</si>
  <si>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</si>
  <si>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</si>
  <si>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</si>
  <si>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</si>
  <si>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</si>
  <si>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</si>
  <si>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</si>
  <si>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</si>
  <si>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</si>
  <si>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</si>
  <si>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</si>
  <si>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</si>
  <si>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</si>
  <si>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</si>
  <si>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</si>
  <si>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</si>
  <si>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</si>
  <si>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</si>
  <si>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</si>
  <si>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</si>
  <si>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</si>
  <si>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</si>
  <si>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</si>
  <si>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</si>
  <si>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</si>
  <si>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</si>
  <si>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</si>
  <si>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</si>
  <si>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</si>
  <si>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</si>
  <si>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</si>
  <si>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</si>
  <si>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</si>
  <si>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</si>
  <si>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</si>
  <si>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</si>
  <si>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</si>
  <si>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</si>
  <si>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</si>
  <si>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</si>
  <si>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</si>
  <si>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</si>
  <si>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</si>
  <si>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</si>
  <si>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</si>
  <si>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</si>
  <si>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</si>
  <si>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</si>
  <si>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</si>
  <si>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</si>
  <si>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</si>
  <si>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</si>
  <si>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</si>
  <si>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</si>
  <si>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</si>
  <si>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</si>
  <si>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</si>
  <si>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</si>
  <si>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</si>
  <si>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</si>
  <si>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</si>
  <si>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</si>
  <si>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</si>
  <si>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</si>
  <si>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</si>
  <si>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</si>
  <si>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</si>
  <si>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</si>
  <si>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</si>
  <si>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</si>
  <si>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</si>
  <si>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</si>
  <si>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</si>
  <si>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</si>
  <si>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</si>
  <si>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</si>
  <si>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</si>
  <si>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</si>
  <si>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</si>
  <si>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</si>
  <si>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</si>
  <si>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</si>
  <si>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</si>
  <si>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</si>
  <si>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</si>
  <si>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</si>
  <si>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</si>
  <si>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</si>
  <si>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</si>
  <si>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</si>
  <si>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</si>
  <si>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</si>
  <si>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</si>
  <si>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</si>
  <si>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</si>
  <si>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</si>
  <si>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</si>
  <si>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</si>
  <si>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</si>
  <si>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</si>
  <si>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</si>
  <si>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</si>
  <si>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</si>
  <si>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</si>
  <si>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</si>
  <si>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</si>
  <si>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</si>
  <si>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</si>
  <si>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</si>
  <si>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</si>
  <si>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</si>
  <si>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</si>
  <si>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</si>
  <si>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</si>
  <si>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</si>
  <si>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</si>
  <si>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</si>
  <si>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</si>
  <si>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</si>
  <si>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</si>
  <si>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</si>
  <si>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</si>
  <si>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</si>
  <si>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</si>
  <si>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</si>
  <si>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</si>
  <si>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</si>
  <si>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</si>
  <si>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</si>
  <si>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</si>
  <si>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</si>
  <si>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</si>
  <si>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</si>
  <si>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</si>
  <si>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</si>
  <si>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</si>
  <si>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</si>
  <si>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</si>
  <si>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</si>
  <si>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</si>
  <si>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</si>
  <si>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</si>
  <si>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</si>
  <si>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</si>
  <si>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</si>
  <si>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</si>
  <si>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</si>
  <si>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</si>
  <si>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</si>
  <si>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</si>
  <si>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</si>
  <si>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</si>
  <si>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</si>
  <si>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</si>
  <si>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</si>
  <si>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</si>
  <si>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</si>
  <si>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</si>
  <si>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</si>
  <si>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</si>
  <si>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</si>
  <si>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</si>
  <si>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</si>
  <si>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</si>
  <si>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</si>
  <si>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</si>
  <si>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</si>
  <si>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</si>
  <si>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</si>
  <si>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</si>
  <si>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</si>
  <si>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</si>
  <si>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</si>
  <si>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</si>
  <si>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</si>
  <si>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</si>
  <si>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</si>
  <si>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</si>
  <si>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</si>
  <si>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</si>
  <si>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</si>
  <si>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</si>
  <si>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</si>
  <si>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</si>
  <si>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</si>
  <si>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</si>
  <si>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</si>
  <si>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</si>
  <si>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</si>
  <si>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</si>
  <si>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</si>
  <si>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</si>
  <si>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</si>
  <si>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</si>
  <si>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</si>
  <si>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</si>
  <si>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</si>
  <si>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</si>
  <si>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</si>
  <si>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</si>
  <si>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</si>
  <si>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</si>
  <si>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</si>
  <si>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</si>
  <si>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</si>
  <si>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</si>
  <si>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</si>
  <si>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</si>
  <si>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</si>
  <si>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</si>
  <si>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</si>
  <si>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</si>
  <si>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</si>
  <si>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</si>
  <si>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</si>
  <si>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</si>
  <si>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</si>
  <si>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</si>
  <si>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</si>
  <si>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</si>
  <si>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</si>
  <si>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</si>
  <si>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</si>
  <si>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</si>
  <si>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</si>
  <si>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</si>
  <si>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</si>
  <si>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</si>
  <si>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</si>
  <si>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</si>
  <si>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</si>
  <si>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</si>
  <si>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</si>
  <si>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</si>
  <si>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</si>
  <si>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</si>
  <si>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</si>
  <si>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</si>
  <si>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</si>
  <si>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</si>
  <si>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</si>
  <si>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</si>
  <si>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</si>
  <si>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</si>
  <si>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</si>
  <si>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</si>
  <si>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</si>
  <si>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</si>
  <si>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</si>
  <si>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</si>
  <si>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</si>
  <si>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</si>
  <si>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</si>
  <si>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</si>
  <si>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</si>
  <si>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</si>
  <si>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</si>
  <si>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</si>
  <si>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</si>
  <si>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</si>
  <si>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</si>
  <si>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</si>
  <si>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</si>
  <si>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</si>
  <si>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</si>
  <si>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</si>
  <si>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</si>
  <si>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</si>
  <si>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</si>
  <si>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</si>
  <si>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</si>
  <si>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</si>
  <si>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</si>
  <si>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</si>
  <si>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</si>
  <si>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</si>
  <si>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</si>
  <si>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</si>
  <si>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</si>
  <si>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</si>
  <si>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</si>
  <si>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</si>
  <si>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</si>
  <si>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</si>
  <si>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</si>
  <si>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</si>
  <si>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</si>
  <si>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</si>
  <si>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</si>
  <si>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</si>
  <si>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</si>
  <si>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</si>
  <si>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</si>
  <si>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</si>
  <si>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</si>
  <si>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</si>
  <si>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</si>
  <si>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</si>
  <si>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</si>
  <si>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</si>
  <si>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</si>
  <si>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</si>
  <si>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</si>
  <si>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</si>
  <si>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</si>
  <si>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</si>
  <si>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</si>
  <si>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</si>
  <si>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</si>
  <si>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</si>
  <si>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</si>
  <si>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</si>
  <si>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</si>
  <si>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</si>
  <si>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</si>
  <si>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</si>
  <si>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</si>
  <si>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</si>
  <si>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</si>
  <si>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</si>
  <si>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</si>
  <si>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</si>
  <si>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</si>
  <si>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</si>
  <si>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</si>
  <si>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</si>
  <si>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</si>
  <si>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</si>
  <si>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</si>
  <si>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</si>
  <si>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</si>
  <si>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</si>
  <si>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</si>
  <si>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</si>
  <si>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</si>
  <si>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</si>
  <si>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</si>
  <si>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</si>
  <si>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</si>
  <si>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</si>
  <si>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</si>
  <si>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</si>
  <si>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</si>
  <si>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</si>
  <si>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</si>
  <si>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</si>
  <si>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</si>
  <si>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</si>
  <si>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</si>
  <si>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</si>
  <si>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</si>
  <si>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</si>
  <si>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</si>
  <si>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</si>
  <si>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</si>
  <si>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</si>
  <si>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</si>
  <si>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</si>
  <si>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</si>
  <si>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</si>
  <si>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</si>
  <si>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</si>
  <si>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</si>
  <si>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</si>
  <si>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</si>
  <si>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</si>
  <si>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</si>
  <si>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</si>
  <si>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</si>
  <si>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</si>
  <si>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</si>
  <si>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</si>
  <si>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</si>
  <si>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</si>
  <si>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</si>
  <si>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</si>
  <si>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</si>
  <si>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</si>
  <si>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</si>
  <si>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</si>
  <si>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</si>
  <si>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</si>
  <si>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</si>
  <si>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</si>
  <si>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</si>
  <si>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</si>
  <si>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</si>
  <si>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</si>
  <si>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</si>
  <si>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</si>
  <si>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</si>
  <si>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</si>
  <si>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</si>
  <si>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</si>
  <si>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</si>
  <si>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</si>
  <si>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</si>
  <si>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</si>
  <si>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</si>
  <si>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</si>
  <si>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</si>
  <si>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</si>
  <si>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</si>
  <si>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</si>
  <si>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</si>
  <si>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</si>
  <si>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</si>
  <si>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</si>
  <si>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</si>
  <si>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</si>
  <si>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</si>
  <si>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</si>
  <si>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</si>
  <si>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</si>
  <si>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</si>
  <si>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</si>
  <si>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</si>
  <si>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</si>
  <si>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</si>
  <si>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</si>
  <si>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</si>
  <si>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</si>
  <si>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</si>
  <si>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</si>
  <si>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</si>
  <si>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</si>
  <si>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</si>
  <si>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</si>
  <si>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</si>
  <si>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</si>
  <si>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</si>
  <si>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</si>
  <si>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</si>
  <si>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</si>
  <si>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</si>
  <si>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</si>
  <si>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</si>
  <si>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</si>
  <si>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</si>
  <si>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</si>
  <si>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</si>
  <si>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</si>
  <si>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</si>
  <si>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</si>
  <si>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</si>
  <si>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</si>
  <si>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</si>
  <si>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</si>
  <si>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</si>
  <si>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</si>
  <si>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</si>
  <si>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</si>
  <si>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</si>
  <si>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</si>
  <si>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</si>
  <si>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</si>
  <si>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</si>
  <si>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</si>
  <si>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</si>
  <si>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</si>
  <si>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</si>
  <si>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</si>
  <si>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</si>
  <si>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</si>
  <si>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</si>
  <si>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</si>
  <si>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</si>
  <si>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</si>
  <si>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</si>
  <si>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</si>
  <si>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</si>
  <si>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</si>
  <si>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</si>
  <si>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</si>
  <si>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</si>
  <si>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</si>
  <si>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</si>
  <si>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</si>
  <si>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</si>
  <si>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</si>
  <si>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</si>
  <si>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</si>
  <si>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</si>
  <si>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</si>
  <si>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</si>
  <si>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</si>
  <si>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</si>
  <si>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</si>
  <si>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</si>
  <si>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</si>
  <si>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</si>
  <si>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</si>
  <si>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</si>
  <si>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</si>
  <si>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</si>
  <si>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</si>
  <si>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</si>
  <si>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</si>
  <si>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</si>
  <si>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</si>
  <si>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</si>
  <si>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</si>
  <si>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</si>
  <si>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</si>
  <si>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</si>
  <si>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</si>
  <si>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</si>
  <si>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</si>
  <si>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</si>
  <si>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</si>
  <si>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</si>
  <si>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</si>
  <si>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</si>
  <si>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</si>
  <si>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</si>
  <si>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</si>
  <si>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</si>
  <si>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</si>
  <si>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</si>
  <si>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</si>
  <si>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</si>
  <si>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</si>
  <si>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</si>
  <si>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</si>
  <si>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</si>
  <si>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</si>
  <si>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</si>
  <si>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</si>
  <si>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</si>
  <si>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</si>
  <si>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</si>
  <si>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</si>
  <si>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</si>
  <si>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</si>
  <si>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</si>
  <si>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</si>
  <si>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</si>
  <si>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</si>
  <si>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</si>
  <si>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</si>
  <si>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</si>
  <si>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</si>
  <si>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</si>
  <si>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</si>
  <si>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</si>
  <si>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</si>
  <si>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</si>
  <si>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</si>
  <si>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</si>
  <si>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</si>
  <si>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</si>
  <si>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</si>
  <si>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</si>
  <si>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</si>
  <si>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</si>
  <si>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</si>
  <si>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</si>
  <si>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</si>
  <si>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</si>
  <si>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</si>
  <si>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</si>
  <si>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</si>
  <si>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</si>
  <si>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</si>
  <si>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</si>
  <si>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</si>
  <si>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</si>
  <si>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</si>
  <si>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</si>
  <si>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</si>
  <si>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</si>
  <si>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</si>
  <si>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</si>
  <si>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</si>
  <si>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</si>
  <si>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</si>
  <si>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</si>
  <si>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</si>
  <si>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</si>
  <si>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</si>
  <si>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</si>
  <si>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</si>
  <si>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</si>
  <si>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</si>
  <si>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</si>
  <si>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</si>
  <si>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</si>
  <si>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</si>
  <si>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</si>
  <si>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</si>
  <si>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</si>
  <si>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</si>
  <si>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</si>
  <si>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</si>
  <si>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</si>
  <si>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</si>
  <si>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</si>
  <si>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</si>
  <si>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</si>
  <si>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</si>
  <si>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</si>
  <si>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</si>
  <si>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</si>
  <si>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</si>
  <si>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</si>
  <si>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</si>
  <si>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</si>
  <si>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</si>
  <si>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</si>
  <si>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</si>
  <si>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</si>
  <si>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</si>
  <si>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</si>
  <si>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</si>
  <si>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</si>
  <si>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</si>
  <si>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</si>
  <si>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</si>
  <si>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</si>
  <si>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</si>
  <si>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</si>
  <si>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</si>
  <si>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</si>
  <si>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</si>
  <si>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</si>
  <si>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</si>
  <si>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</si>
  <si>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</si>
  <si>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</si>
  <si>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</si>
  <si>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</si>
  <si>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</si>
  <si>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</si>
  <si>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</si>
  <si>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</si>
  <si>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</si>
  <si>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</si>
  <si>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</si>
  <si>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</si>
  <si>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</si>
  <si>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</si>
  <si>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</si>
  <si>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</si>
  <si>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</si>
  <si>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</si>
  <si>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</si>
  <si>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</si>
  <si>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</si>
  <si>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</si>
  <si>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</si>
  <si>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</si>
  <si>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</si>
  <si>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</si>
  <si>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</si>
  <si>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</si>
  <si>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</si>
  <si>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</si>
  <si>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</si>
  <si>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</si>
  <si>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</si>
  <si>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</si>
  <si>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</si>
  <si>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</si>
  <si>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</si>
  <si>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</si>
  <si>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</si>
  <si>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</si>
  <si>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</si>
  <si>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</si>
  <si>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</si>
  <si>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</si>
  <si>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</si>
  <si>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</si>
  <si>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</si>
  <si>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</si>
  <si>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</si>
  <si>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</si>
  <si>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</si>
  <si>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</si>
  <si>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</si>
  <si>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</si>
  <si>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</si>
  <si>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</si>
  <si>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</si>
  <si>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</si>
  <si>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</si>
  <si>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</si>
  <si>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</si>
  <si>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</si>
  <si>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</si>
  <si>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</si>
  <si>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</si>
  <si>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</si>
  <si>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</si>
  <si>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</si>
  <si>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</si>
  <si>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</si>
  <si>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</si>
  <si>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</si>
  <si>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</si>
  <si>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</si>
  <si>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</si>
  <si>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</si>
  <si>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</si>
  <si>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</si>
  <si>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</si>
  <si>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</si>
  <si>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</si>
  <si>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</si>
  <si>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</si>
  <si>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</si>
  <si>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</si>
  <si>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</si>
  <si>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</si>
  <si>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</si>
  <si>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</si>
  <si>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</si>
  <si>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</si>
  <si>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</si>
  <si>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</si>
  <si>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</si>
  <si>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</si>
  <si>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</si>
  <si>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</si>
  <si>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</si>
  <si>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</si>
  <si>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</si>
  <si>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</si>
  <si>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</si>
  <si>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</si>
  <si>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</si>
  <si>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</si>
  <si>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</si>
  <si>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</si>
  <si>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</si>
  <si>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</si>
  <si>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</si>
  <si>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</si>
  <si>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</si>
  <si>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</si>
  <si>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</si>
  <si>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</si>
  <si>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</si>
  <si>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</si>
  <si>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</si>
  <si>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</si>
  <si>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</si>
  <si>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</si>
  <si>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</si>
  <si>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</si>
  <si>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</si>
  <si>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</si>
  <si>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</si>
  <si>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</si>
  <si>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</si>
  <si>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</si>
  <si>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</si>
  <si>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</si>
  <si>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</si>
  <si>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</si>
  <si>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</si>
  <si>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</si>
  <si>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</si>
  <si>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</si>
  <si>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</si>
  <si>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</si>
  <si>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</si>
  <si>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</si>
  <si>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</si>
  <si>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</si>
  <si>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</si>
  <si>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</si>
  <si>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</si>
  <si>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</si>
  <si>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</si>
  <si>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</si>
  <si>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</si>
  <si>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</si>
  <si>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</si>
  <si>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</si>
  <si>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</si>
  <si>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</si>
  <si>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</si>
  <si>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</si>
  <si>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</si>
  <si>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</si>
  <si>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</si>
  <si>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</si>
  <si>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</si>
  <si>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</si>
  <si>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</si>
  <si>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</si>
  <si>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</si>
  <si>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</si>
  <si>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</si>
  <si>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</si>
  <si>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</si>
  <si>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</si>
  <si>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</si>
  <si>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</si>
  <si>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</si>
  <si>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</si>
  <si>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</si>
  <si>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</si>
  <si>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</si>
  <si>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</si>
  <si>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</si>
  <si>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</si>
  <si>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</si>
  <si>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</si>
  <si>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</si>
  <si>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</si>
  <si>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</si>
  <si>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</si>
  <si>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</si>
  <si>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</si>
  <si>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</si>
  <si>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</si>
  <si>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</si>
  <si>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</si>
  <si>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</si>
  <si>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</si>
  <si>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</si>
  <si>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</si>
  <si>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</si>
  <si>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</si>
  <si>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</si>
  <si>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</si>
  <si>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</si>
  <si>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</si>
  <si>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</si>
  <si>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</si>
  <si>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</si>
  <si>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</si>
  <si>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</si>
  <si>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</si>
  <si>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</si>
  <si>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</si>
  <si>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</si>
  <si>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</si>
  <si>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</si>
  <si>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</si>
  <si>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</si>
  <si>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</si>
  <si>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</si>
  <si>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</si>
  <si>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</si>
  <si>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</si>
  <si>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</si>
  <si>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</si>
  <si>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</si>
  <si>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</si>
  <si>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</si>
  <si>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</si>
  <si>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</si>
  <si>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</si>
  <si>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</si>
  <si>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</si>
  <si>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</si>
  <si>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</si>
  <si>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</si>
  <si>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</si>
  <si>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</si>
  <si>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</si>
  <si>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</si>
  <si>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</si>
  <si>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</si>
  <si>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</si>
  <si>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</si>
  <si>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</si>
  <si>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</si>
  <si>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</si>
  <si>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</si>
  <si>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</si>
  <si>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</si>
  <si>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</si>
  <si>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</si>
  <si>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</si>
  <si>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</si>
  <si>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</si>
  <si>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</si>
  <si>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</si>
  <si>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</si>
  <si>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</si>
  <si>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</si>
  <si>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</si>
  <si>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</si>
  <si>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</si>
  <si>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</si>
  <si>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</si>
  <si>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</si>
  <si>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</si>
  <si>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</si>
  <si>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</si>
  <si>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</si>
  <si>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</si>
  <si>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</si>
  <si>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</si>
  <si>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</si>
  <si>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</si>
  <si>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</si>
  <si>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</si>
  <si>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</si>
  <si>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</si>
  <si>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</si>
  <si>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</si>
  <si>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</si>
  <si>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</si>
  <si>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</si>
  <si>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</si>
  <si>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</si>
  <si>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</si>
  <si>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</si>
  <si>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</si>
  <si>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</si>
  <si>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</si>
  <si>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</si>
  <si>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</si>
  <si>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</si>
  <si>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</si>
  <si>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</si>
  <si>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</si>
  <si>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</si>
  <si>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</si>
  <si>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</si>
  <si>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</si>
  <si>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</si>
  <si>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</si>
  <si>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</si>
  <si>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</si>
  <si>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</si>
  <si>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</si>
  <si>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</si>
  <si>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</si>
  <si>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</si>
  <si>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</si>
  <si>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</si>
  <si>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</si>
  <si>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</si>
  <si>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</si>
  <si>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</si>
  <si>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</si>
  <si>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</si>
  <si>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</si>
  <si>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</si>
  <si>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</si>
  <si>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</si>
  <si>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</si>
  <si>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</si>
  <si>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</si>
  <si>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</si>
  <si>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</si>
  <si>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</si>
  <si>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</si>
  <si>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</si>
  <si>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</si>
  <si>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</si>
  <si>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</si>
  <si>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</si>
  <si>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</si>
  <si>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</si>
  <si>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</si>
  <si>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</si>
  <si>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</si>
  <si>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</si>
  <si>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</si>
  <si>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</si>
  <si>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</si>
  <si>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</si>
  <si>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</si>
  <si>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</si>
  <si>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</si>
  <si>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</si>
  <si>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</si>
  <si>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</si>
  <si>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</si>
  <si>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</si>
  <si>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</si>
  <si>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</si>
  <si>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</si>
  <si>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</si>
  <si>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</si>
  <si>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</si>
  <si>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</si>
  <si>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</si>
  <si>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</si>
  <si>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</si>
  <si>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</si>
  <si>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</si>
  <si>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</si>
  <si>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</si>
  <si>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</si>
  <si>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</si>
  <si>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</si>
  <si>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</si>
  <si>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</si>
  <si>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</si>
  <si>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</si>
  <si>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</si>
  <si>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</si>
  <si>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</si>
  <si>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</si>
  <si>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</si>
  <si>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</si>
  <si>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</si>
  <si>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</si>
  <si>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</si>
  <si>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</si>
  <si>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</si>
  <si>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</si>
  <si>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</si>
  <si>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</si>
  <si>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</si>
  <si>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</si>
  <si>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</si>
  <si>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</si>
  <si>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</si>
  <si>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</si>
  <si>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</si>
  <si>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</si>
  <si>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</si>
  <si>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</si>
  <si>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</si>
  <si>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</si>
  <si>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</si>
  <si>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</si>
  <si>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</si>
  <si>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</si>
  <si>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</si>
  <si>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</si>
  <si>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</si>
  <si>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</si>
  <si>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</si>
  <si>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</si>
  <si>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</si>
  <si>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</si>
  <si>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</si>
  <si>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</si>
  <si>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</si>
  <si>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</si>
  <si>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</si>
  <si>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</si>
  <si>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</si>
  <si>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</si>
  <si>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</si>
  <si>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</si>
  <si>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</si>
  <si>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</si>
  <si>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</si>
  <si>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</si>
  <si>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</si>
  <si>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</si>
  <si>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</si>
  <si>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</si>
  <si>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</si>
  <si>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</si>
  <si>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</si>
  <si>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</si>
  <si>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</si>
  <si>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</si>
  <si>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</si>
  <si>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</si>
  <si>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</si>
  <si>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</si>
  <si>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</si>
  <si>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</si>
  <si>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</si>
  <si>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</si>
  <si>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</si>
  <si>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</si>
  <si>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</si>
  <si>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</si>
  <si>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</si>
  <si>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</si>
  <si>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</si>
  <si>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</si>
  <si>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</si>
  <si>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</si>
  <si>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</si>
  <si>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</si>
  <si>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</si>
  <si>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</si>
  <si>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</si>
  <si>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</si>
  <si>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</si>
  <si>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</si>
  <si>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</si>
  <si>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</si>
  <si>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</si>
  <si>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</si>
  <si>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</si>
  <si>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</si>
  <si>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</si>
  <si>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</si>
  <si>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</si>
  <si>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</si>
  <si>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</si>
  <si>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</si>
  <si>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</si>
  <si>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</si>
  <si>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</si>
  <si>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</si>
  <si>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</si>
  <si>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</si>
  <si>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</si>
  <si>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</si>
  <si>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</si>
  <si>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</si>
  <si>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</si>
  <si>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</si>
  <si>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</si>
  <si>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</si>
  <si>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</si>
  <si>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</si>
  <si>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</si>
  <si>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</si>
  <si>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</si>
  <si>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</si>
  <si>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</si>
  <si>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</si>
  <si>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</si>
  <si>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</si>
  <si>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</si>
  <si>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</si>
  <si>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</si>
  <si>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</si>
  <si>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</si>
  <si>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</si>
  <si>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</si>
  <si>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</si>
  <si>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</si>
  <si>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</si>
  <si>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</si>
  <si>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</si>
  <si>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</si>
  <si>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</si>
  <si>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</si>
  <si>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</si>
  <si>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</si>
  <si>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</si>
  <si>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</si>
  <si>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</si>
  <si>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</si>
  <si>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</si>
  <si>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</si>
  <si>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</si>
  <si>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</si>
  <si>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</si>
  <si>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</si>
  <si>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</si>
  <si>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</si>
  <si>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</si>
  <si>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</si>
  <si>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</si>
  <si>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</si>
  <si>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</si>
  <si>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</si>
  <si>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</si>
  <si>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</si>
  <si>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</si>
  <si>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</si>
  <si>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</si>
  <si>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</si>
  <si>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</si>
  <si>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</si>
  <si>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</si>
  <si>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</si>
  <si>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</si>
  <si>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</si>
  <si>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</si>
  <si>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</si>
  <si>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</si>
  <si>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</si>
  <si>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</si>
  <si>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</si>
  <si>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</si>
  <si>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</si>
  <si>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</si>
  <si>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</si>
  <si>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</si>
  <si>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</si>
  <si>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</si>
  <si>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</si>
  <si>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</si>
  <si>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</si>
  <si>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</si>
  <si>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</si>
  <si>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</si>
  <si>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</si>
  <si>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</si>
  <si>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</si>
  <si>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</si>
  <si>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</si>
  <si>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</si>
  <si>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</si>
  <si>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</si>
  <si>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</si>
  <si>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</si>
  <si>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</si>
  <si>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</si>
  <si>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</si>
  <si>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</si>
  <si>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</si>
  <si>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</si>
  <si>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</si>
  <si>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</si>
  <si>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</si>
  <si>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</si>
  <si>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</si>
  <si>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</si>
  <si>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</si>
  <si>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</si>
  <si>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</si>
  <si>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</si>
  <si>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</si>
  <si>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</si>
  <si>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</si>
  <si>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</si>
  <si>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</si>
  <si>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</si>
  <si>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</si>
  <si>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</si>
  <si>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</si>
  <si>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</si>
  <si>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</si>
  <si>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</si>
  <si>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</si>
  <si>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</si>
  <si>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</si>
  <si>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</si>
  <si>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</si>
  <si>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</si>
  <si>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</si>
  <si>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</si>
  <si>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</si>
  <si>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</si>
  <si>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</si>
  <si>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</si>
  <si>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</si>
  <si>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</si>
  <si>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</si>
  <si>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</si>
  <si>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</si>
  <si>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</si>
  <si>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</si>
  <si>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</si>
  <si>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</si>
  <si>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</si>
  <si>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</si>
  <si>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</si>
  <si>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</si>
  <si>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</si>
  <si>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</si>
  <si>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</si>
  <si>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</si>
  <si>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</si>
  <si>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</si>
  <si>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</si>
  <si>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</si>
  <si>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</si>
  <si>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</si>
  <si>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</si>
  <si>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</si>
  <si>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</si>
  <si>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</si>
  <si>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</si>
  <si>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</si>
  <si>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</si>
  <si>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</si>
  <si>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</si>
  <si>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</si>
  <si>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</si>
  <si>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</si>
  <si>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</si>
  <si>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</si>
  <si>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</si>
  <si>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</si>
  <si>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</si>
  <si>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</si>
  <si>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</si>
  <si>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</si>
  <si>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</si>
  <si>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</si>
  <si>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</si>
  <si>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</si>
  <si>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</si>
  <si>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</si>
  <si>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</si>
  <si>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</si>
  <si>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</si>
  <si>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</si>
  <si>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</si>
  <si>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</si>
  <si>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</si>
  <si>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</si>
  <si>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</si>
  <si>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</si>
  <si>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</si>
  <si>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</si>
  <si>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</si>
  <si>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</si>
  <si>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</si>
  <si>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</si>
  <si>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</si>
  <si>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</si>
  <si>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</si>
  <si>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</si>
  <si>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</si>
  <si>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</si>
  <si>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</si>
  <si>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</si>
  <si>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</si>
  <si>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</si>
  <si>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</si>
  <si>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</si>
  <si>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</si>
  <si>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</si>
  <si>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</si>
  <si>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</si>
  <si>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</si>
  <si>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</si>
  <si>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</si>
  <si>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</si>
  <si>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</si>
  <si>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</si>
  <si>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</si>
  <si>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</si>
  <si>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</si>
  <si>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</si>
  <si>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</si>
  <si>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</si>
  <si>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</si>
  <si>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</si>
  <si>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</si>
  <si>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</si>
  <si>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</si>
  <si>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</si>
  <si>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</si>
  <si>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</si>
  <si>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</si>
  <si>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</si>
  <si>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</si>
  <si>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</si>
  <si>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</si>
  <si>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</si>
  <si>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</si>
  <si>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</si>
  <si>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</si>
  <si>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</si>
  <si>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</si>
  <si>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</si>
  <si>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</si>
  <si>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</si>
  <si>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</si>
  <si>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</si>
  <si>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</si>
  <si>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</si>
  <si>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</si>
  <si>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</si>
  <si>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</si>
  <si>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</si>
  <si>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</si>
  <si>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</si>
  <si>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</si>
  <si>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</si>
  <si>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</si>
  <si>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</si>
  <si>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</si>
  <si>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</si>
  <si>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</si>
  <si>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</si>
  <si>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</si>
  <si>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</si>
  <si>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</si>
  <si>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</si>
  <si>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</si>
  <si>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</si>
  <si>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</si>
  <si>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</si>
  <si>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</si>
  <si>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</si>
  <si>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</si>
  <si>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</si>
  <si>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</si>
  <si>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</si>
  <si>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</si>
  <si>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</si>
  <si>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</si>
  <si>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</si>
  <si>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</si>
  <si>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</si>
  <si>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</si>
  <si>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</si>
  <si>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</si>
  <si>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</si>
  <si>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</si>
  <si>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</si>
  <si>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</si>
  <si>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</si>
  <si>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</si>
  <si>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</si>
  <si>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</si>
  <si>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</si>
  <si>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</si>
  <si>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</si>
  <si>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</si>
  <si>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</si>
  <si>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</si>
  <si>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</si>
  <si>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</si>
  <si>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</si>
  <si>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</si>
  <si>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</si>
  <si>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</si>
  <si>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</si>
  <si>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</si>
  <si>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</si>
  <si>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</si>
  <si>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</si>
  <si>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</si>
  <si>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</si>
  <si>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</si>
  <si>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</si>
  <si>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</si>
  <si>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</si>
  <si>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</si>
  <si>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</si>
  <si>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</si>
  <si>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</si>
  <si>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</si>
  <si>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</si>
  <si>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</si>
  <si>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</si>
  <si>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</si>
  <si>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</si>
  <si>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</si>
  <si>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</si>
  <si>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</si>
  <si>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</si>
  <si>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</si>
  <si>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</si>
  <si>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</si>
  <si>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</si>
  <si>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</si>
  <si>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</si>
  <si>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</si>
  <si>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</si>
  <si>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</si>
  <si>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</si>
  <si>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</si>
  <si>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</si>
  <si>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</si>
  <si>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</si>
  <si>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</si>
  <si>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</si>
  <si>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</si>
  <si>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</si>
  <si>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</si>
  <si>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</si>
  <si>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</si>
  <si>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</si>
  <si>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</si>
  <si>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</si>
  <si>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</si>
  <si>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</si>
  <si>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</si>
  <si>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</si>
  <si>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</si>
  <si>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</si>
  <si>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</si>
  <si>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</si>
  <si>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</si>
  <si>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</si>
  <si>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</si>
  <si>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</si>
  <si>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</si>
  <si>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</si>
  <si>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</si>
  <si>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</si>
  <si>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</si>
  <si>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</si>
  <si>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</si>
  <si>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</si>
  <si>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</si>
  <si>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</si>
  <si>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</si>
  <si>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</si>
  <si>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</si>
  <si>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</si>
  <si>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</si>
  <si>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</si>
  <si>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</si>
  <si>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</si>
  <si>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</si>
  <si>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</si>
  <si>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</si>
  <si>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</si>
  <si>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</si>
  <si>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</si>
  <si>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</si>
  <si>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</si>
  <si>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</si>
  <si>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</si>
  <si>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</si>
  <si>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</si>
  <si>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</si>
  <si>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</si>
  <si>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</si>
  <si>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</si>
  <si>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</si>
  <si>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</si>
  <si>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</si>
  <si>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</si>
  <si>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</si>
  <si>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</si>
  <si>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</si>
  <si>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</si>
  <si>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</si>
  <si>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</si>
  <si>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</si>
  <si>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</si>
  <si>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</si>
  <si>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</si>
  <si>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</si>
  <si>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</si>
  <si>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</si>
  <si>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</si>
  <si>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</si>
  <si>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</si>
  <si>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</si>
  <si>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</si>
  <si>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</si>
  <si>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</si>
  <si>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</si>
  <si>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</si>
  <si>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</si>
  <si>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</si>
  <si>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</si>
  <si>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</si>
  <si>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</si>
  <si>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</si>
  <si>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</si>
  <si>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</si>
  <si>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</si>
  <si>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</si>
  <si>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</si>
  <si>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</si>
  <si>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</si>
  <si>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</si>
  <si>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</si>
  <si>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</si>
  <si>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</si>
  <si>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</si>
  <si>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</si>
  <si>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</si>
  <si>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</si>
  <si>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</si>
  <si>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</si>
  <si>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</si>
  <si>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</si>
  <si>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</si>
  <si>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</si>
  <si>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</si>
  <si>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</si>
  <si>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</si>
  <si>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</si>
  <si>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</si>
  <si>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</si>
  <si>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</si>
  <si>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</si>
  <si>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</si>
  <si>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</si>
  <si>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</si>
  <si>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</si>
  <si>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</si>
  <si>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</si>
  <si>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</si>
  <si>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</si>
  <si>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</si>
  <si>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</si>
  <si>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</si>
  <si>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</si>
  <si>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</si>
  <si>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</si>
  <si>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</si>
  <si>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</si>
  <si>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</si>
  <si>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</si>
  <si>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</si>
  <si>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</si>
  <si>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</si>
  <si>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</si>
  <si>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</si>
  <si>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</si>
  <si>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</si>
  <si>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</si>
  <si>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</si>
  <si>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</si>
  <si>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</si>
  <si>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</si>
  <si>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</si>
  <si>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</si>
  <si>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</si>
  <si>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</si>
  <si>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</si>
  <si>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</si>
  <si>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</si>
  <si>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</si>
  <si>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</si>
  <si>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</si>
  <si>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</si>
  <si>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</si>
  <si>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</si>
  <si>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</si>
  <si>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</si>
  <si>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</si>
  <si>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</si>
  <si>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</si>
  <si>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</si>
  <si>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</si>
  <si>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</si>
  <si>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</si>
  <si>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</si>
  <si>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</si>
  <si>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</si>
  <si>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</si>
  <si>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</si>
  <si>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</si>
  <si>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</si>
  <si>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</si>
  <si>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</si>
  <si>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</si>
  <si>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</si>
  <si>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</si>
  <si>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</si>
  <si>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</si>
  <si>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</si>
  <si>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</si>
  <si>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</si>
  <si>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</si>
  <si>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</si>
  <si>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</si>
  <si>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</si>
  <si>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</si>
  <si>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</si>
  <si>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</si>
  <si>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</si>
  <si>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</si>
  <si>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</si>
  <si>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</si>
  <si>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</si>
  <si>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</si>
  <si>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</si>
  <si>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</si>
  <si>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</si>
  <si>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</si>
  <si>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</si>
  <si>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</si>
  <si>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</si>
  <si>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</si>
  <si>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</si>
  <si>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</si>
  <si>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</si>
  <si>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</si>
  <si>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</si>
  <si>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</si>
  <si>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</si>
  <si>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</si>
  <si>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</si>
  <si>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</si>
  <si>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</si>
  <si>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</si>
  <si>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</si>
  <si>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</si>
  <si>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</si>
  <si>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</si>
  <si>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</si>
  <si>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</si>
  <si>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</si>
  <si>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</si>
  <si>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</si>
  <si>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</si>
  <si>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</si>
  <si>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</si>
  <si>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</si>
  <si>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</si>
  <si>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</si>
  <si>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</si>
  <si>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</si>
  <si>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</si>
  <si>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</si>
  <si>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</si>
  <si>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</si>
  <si>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</si>
  <si>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</si>
  <si>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</si>
  <si>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</si>
  <si>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</si>
  <si>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</si>
  <si>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</si>
  <si>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</si>
  <si>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</si>
  <si>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</si>
  <si>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</si>
  <si>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</si>
  <si>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</si>
  <si>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</si>
  <si>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</si>
  <si>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</si>
  <si>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</si>
  <si>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</si>
  <si>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</si>
  <si>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</si>
  <si>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</si>
  <si>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</si>
  <si>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</si>
  <si>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</si>
  <si>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</si>
  <si>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</si>
  <si>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</si>
  <si>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</si>
  <si>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</si>
  <si>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</si>
  <si>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</si>
  <si>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</si>
  <si>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</si>
  <si>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</si>
  <si>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</si>
  <si>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</si>
  <si>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</si>
  <si>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</si>
  <si>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</si>
  <si>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</si>
  <si>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</si>
  <si>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</si>
  <si>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</si>
  <si>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</si>
  <si>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</si>
  <si>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</si>
  <si>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</si>
  <si>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</si>
  <si>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</si>
  <si>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</si>
  <si>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</si>
  <si>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</si>
  <si>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</si>
  <si>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</si>
  <si>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</si>
  <si>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</si>
  <si>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</si>
  <si>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</si>
  <si>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</si>
  <si>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</si>
  <si>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</si>
  <si>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</si>
  <si>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</si>
  <si>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</si>
  <si>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</si>
  <si>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</si>
  <si>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</si>
  <si>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</si>
  <si>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</si>
  <si>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</si>
  <si>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</si>
  <si>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</si>
  <si>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</si>
  <si>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</si>
  <si>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</si>
  <si>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</si>
  <si>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</si>
  <si>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</si>
  <si>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</si>
  <si>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</si>
  <si>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</si>
  <si>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</si>
  <si>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</si>
  <si>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</si>
  <si>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</si>
  <si>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</si>
  <si>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</si>
  <si>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</si>
  <si>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</si>
  <si>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</si>
  <si>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</si>
  <si>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</si>
  <si>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</si>
  <si>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</si>
  <si>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</si>
  <si>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</si>
  <si>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</si>
  <si>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</si>
  <si>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</si>
  <si>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</si>
  <si>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</si>
  <si>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</si>
  <si>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</si>
  <si>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</si>
  <si>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</si>
  <si>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</si>
  <si>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</si>
  <si>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</si>
  <si>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</si>
  <si>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</si>
  <si>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</si>
  <si>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</si>
  <si>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</si>
  <si>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</si>
  <si>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</si>
  <si>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</si>
  <si>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</si>
  <si>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</si>
  <si>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</si>
  <si>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</si>
  <si>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</si>
  <si>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</si>
  <si>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</si>
  <si>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</si>
  <si>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</si>
  <si>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</si>
  <si>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</si>
  <si>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</si>
  <si>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</si>
  <si>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</si>
  <si>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</si>
  <si>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</si>
  <si>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</si>
  <si>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</si>
  <si>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</si>
  <si>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</si>
  <si>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</si>
  <si>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</si>
  <si>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</si>
  <si>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</si>
  <si>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</si>
  <si>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</si>
  <si>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</si>
  <si>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</si>
  <si>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</si>
  <si>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</si>
  <si>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</si>
  <si>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</si>
  <si>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</si>
  <si>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</si>
  <si>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</si>
  <si>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</si>
  <si>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</si>
  <si>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</si>
  <si>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</si>
  <si>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</si>
  <si>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</si>
  <si>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</si>
  <si>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</si>
  <si>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</si>
  <si>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</si>
  <si>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</si>
  <si>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</si>
  <si>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</si>
  <si>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</si>
  <si>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</si>
  <si>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</si>
  <si>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</si>
  <si>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</si>
  <si>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</si>
  <si>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</si>
  <si>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</si>
  <si>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</si>
  <si>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</si>
  <si>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</si>
  <si>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</si>
  <si>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</si>
  <si>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</si>
  <si>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</si>
  <si>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</si>
  <si>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</si>
  <si>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</si>
  <si>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</si>
  <si>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</si>
  <si>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</si>
  <si>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</si>
  <si>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</si>
  <si>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</si>
  <si>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</si>
  <si>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</si>
  <si>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</si>
  <si>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</si>
  <si>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</si>
  <si>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</si>
  <si>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</si>
  <si>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</si>
  <si>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</si>
  <si>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</si>
  <si>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</si>
  <si>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</si>
  <si>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</si>
  <si>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</si>
  <si>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</si>
  <si>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</si>
  <si>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</si>
  <si>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</si>
  <si>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</si>
  <si>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</si>
  <si>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</si>
  <si>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</si>
  <si>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</si>
  <si>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</si>
  <si>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</si>
  <si>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</si>
  <si>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</si>
  <si>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</si>
  <si>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</si>
  <si>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</si>
  <si>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</si>
  <si>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</si>
  <si>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</si>
  <si>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</si>
  <si>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</si>
  <si>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</si>
  <si>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</si>
  <si>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</si>
  <si>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</si>
  <si>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</si>
  <si>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</si>
  <si>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</si>
  <si>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</si>
  <si>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</si>
  <si>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</si>
  <si>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</si>
  <si>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</si>
  <si>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</si>
  <si>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</si>
  <si>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</si>
  <si>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</si>
  <si>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</si>
  <si>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</si>
  <si>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</si>
  <si>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</si>
  <si>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</si>
  <si>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</si>
  <si>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</si>
  <si>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</si>
  <si>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</si>
  <si>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</si>
  <si>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</si>
  <si>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</si>
  <si>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</si>
  <si>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</si>
  <si>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</si>
  <si>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</si>
  <si>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</si>
  <si>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</si>
  <si>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</si>
  <si>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</si>
  <si>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</si>
  <si>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</si>
  <si>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</si>
  <si>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</si>
  <si>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</si>
  <si>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</si>
  <si>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</si>
  <si>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</si>
  <si>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</si>
  <si>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</si>
  <si>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</si>
  <si>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</si>
  <si>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</si>
  <si>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</si>
  <si>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</si>
  <si>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</si>
  <si>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</si>
  <si>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</si>
  <si>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</si>
  <si>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</si>
  <si>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</si>
  <si>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</si>
  <si>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</si>
  <si>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</si>
  <si>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</si>
  <si>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</si>
  <si>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</si>
  <si>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</si>
  <si>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</si>
  <si>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</si>
  <si>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</si>
  <si>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</si>
  <si>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</si>
  <si>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</si>
  <si>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</si>
  <si>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</si>
  <si>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</si>
  <si>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</si>
  <si>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</si>
  <si>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</si>
  <si>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</si>
  <si>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</si>
  <si>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</si>
  <si>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</si>
  <si>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</si>
  <si>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</si>
  <si>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</si>
  <si>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</si>
  <si>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</si>
  <si>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</si>
  <si>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</si>
  <si>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</si>
  <si>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</si>
  <si>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</si>
  <si>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</si>
  <si>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</si>
  <si>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</si>
  <si>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</si>
  <si>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</si>
  <si>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</si>
  <si>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</si>
  <si>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</si>
  <si>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</si>
  <si>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</si>
  <si>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</si>
  <si>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</si>
  <si>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</si>
  <si>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</si>
  <si>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</si>
  <si>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</si>
  <si>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</si>
  <si>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</si>
  <si>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</si>
  <si>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</si>
  <si>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</si>
  <si>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</si>
  <si>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</si>
  <si>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</si>
  <si>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</si>
  <si>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</si>
  <si>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</si>
  <si>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</si>
  <si>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</si>
  <si>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</si>
  <si>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</si>
  <si>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</si>
  <si>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</si>
  <si>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</si>
  <si>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</si>
  <si>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</si>
  <si>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</si>
  <si>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</si>
  <si>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</si>
  <si>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</si>
  <si>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</si>
  <si>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</si>
  <si>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</si>
  <si>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</si>
  <si>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</si>
  <si>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</si>
  <si>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</si>
  <si>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</si>
  <si>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</si>
  <si>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</si>
  <si>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</si>
  <si>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</si>
  <si>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</si>
  <si>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</si>
  <si>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</si>
  <si>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</si>
  <si>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</si>
  <si>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</si>
  <si>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</si>
  <si>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</si>
  <si>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</si>
  <si>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</si>
  <si>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</si>
  <si>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</si>
  <si>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</si>
  <si>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</si>
  <si>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</si>
  <si>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</si>
  <si>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</si>
  <si>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</si>
  <si>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</si>
  <si>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</si>
  <si>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</si>
  <si>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</si>
  <si>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</si>
  <si>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</si>
  <si>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</si>
  <si>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</si>
  <si>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</si>
  <si>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</si>
  <si>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</si>
  <si>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</si>
  <si>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</si>
  <si>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</si>
  <si>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</si>
  <si>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</si>
  <si>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</si>
  <si>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</si>
  <si>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</si>
  <si>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</si>
  <si>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</si>
  <si>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</si>
  <si>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</si>
  <si>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</si>
  <si>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</si>
  <si>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</si>
  <si>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</si>
  <si>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</si>
  <si>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</si>
  <si>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</si>
  <si>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</si>
  <si>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</si>
  <si>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</si>
  <si>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</si>
  <si>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</si>
  <si>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</si>
  <si>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</si>
  <si>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</si>
  <si>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</si>
  <si>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</si>
  <si>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</si>
  <si>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</si>
  <si>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</si>
  <si>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</si>
  <si>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</si>
  <si>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</si>
  <si>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</si>
  <si>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</si>
  <si>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</si>
  <si>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</si>
  <si>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</si>
  <si>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</si>
  <si>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</si>
  <si>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</si>
  <si>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</si>
  <si>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</si>
  <si>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</si>
  <si>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</si>
  <si>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</si>
  <si>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</si>
  <si>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</si>
  <si>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</si>
  <si>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</si>
  <si>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</si>
  <si>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</si>
  <si>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</si>
  <si>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</si>
  <si>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</si>
  <si>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</si>
  <si>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</si>
  <si>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</si>
  <si>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</si>
  <si>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</si>
  <si>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</si>
  <si>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</si>
  <si>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</si>
  <si>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</si>
  <si>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</si>
  <si>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</si>
  <si>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</si>
  <si>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</si>
  <si>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</si>
  <si>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</si>
  <si>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</si>
  <si>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</si>
  <si>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</si>
  <si>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</si>
  <si>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</si>
  <si>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</si>
  <si>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</si>
  <si>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</si>
  <si>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</si>
  <si>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</si>
  <si>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</si>
  <si>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</si>
  <si>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</si>
  <si>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</si>
  <si>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</si>
  <si>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</si>
  <si>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</si>
  <si>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</si>
  <si>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</si>
  <si>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</si>
  <si>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</si>
  <si>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</si>
  <si>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</si>
  <si>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</si>
  <si>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</si>
  <si>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</si>
  <si>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</si>
  <si>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</si>
  <si>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</si>
  <si>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</si>
  <si>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</si>
  <si>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</si>
  <si>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</si>
  <si>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</si>
  <si>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</si>
  <si>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</si>
  <si>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</si>
  <si>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</si>
  <si>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</si>
  <si>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</si>
  <si>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</si>
  <si>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</si>
  <si>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</si>
  <si>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</si>
  <si>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</si>
  <si>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</si>
  <si>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</si>
  <si>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</si>
  <si>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</si>
  <si>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</si>
  <si>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</si>
  <si>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</si>
  <si>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</si>
  <si>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</si>
  <si>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</si>
  <si>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</si>
  <si>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</si>
  <si>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</si>
  <si>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</si>
  <si>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</si>
  <si>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</si>
  <si>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</si>
  <si>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</si>
  <si>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</si>
  <si>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</si>
  <si>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</si>
  <si>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</si>
  <si>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</si>
  <si>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</si>
  <si>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</si>
  <si>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</si>
  <si>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</si>
  <si>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</si>
  <si>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</si>
  <si>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</si>
  <si>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</si>
  <si>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</si>
  <si>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</si>
  <si>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</si>
  <si>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</si>
  <si>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</si>
  <si>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</si>
  <si>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</si>
  <si>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</si>
  <si>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</si>
  <si>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</si>
  <si>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</si>
  <si>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</si>
  <si>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</si>
  <si>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</si>
  <si>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</si>
  <si>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</si>
  <si>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</si>
  <si>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</si>
  <si>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</si>
  <si>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</si>
  <si>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</si>
  <si>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</si>
  <si>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</si>
  <si>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</si>
  <si>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</si>
  <si>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</si>
  <si>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</si>
  <si>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</si>
  <si>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</si>
  <si>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</si>
  <si>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</si>
  <si>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</si>
  <si>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</si>
  <si>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</si>
  <si>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</si>
  <si>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</si>
  <si>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</si>
  <si>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</si>
  <si>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</si>
  <si>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</si>
  <si>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</si>
  <si>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</si>
  <si>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</si>
  <si>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</si>
  <si>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</si>
  <si>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</si>
  <si>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</si>
  <si>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</si>
  <si>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</si>
  <si>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</si>
  <si>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</si>
  <si>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</si>
  <si>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</si>
  <si>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</si>
  <si>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</si>
  <si>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</si>
  <si>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</si>
  <si>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</si>
  <si>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</si>
  <si>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</si>
  <si>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</si>
  <si>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</si>
  <si>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</si>
  <si>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</si>
  <si>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</si>
  <si>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</si>
  <si>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</si>
  <si>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</si>
  <si>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</si>
  <si>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</si>
  <si>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</si>
  <si>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</si>
  <si>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</si>
  <si>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</si>
  <si>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</si>
  <si>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</si>
  <si>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</si>
  <si>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</si>
  <si>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</si>
  <si>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</si>
  <si>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</si>
  <si>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</si>
  <si>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</si>
  <si>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</si>
  <si>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</si>
  <si>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</si>
  <si>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</si>
  <si>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</si>
  <si>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</si>
  <si>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</si>
  <si>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</si>
  <si>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</si>
  <si>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</si>
  <si>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</si>
  <si>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</si>
  <si>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</si>
  <si>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</si>
  <si>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</si>
  <si>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</si>
  <si>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</si>
  <si>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</si>
  <si>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</si>
  <si>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</si>
  <si>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</si>
  <si>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</si>
  <si>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</si>
  <si>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</si>
  <si>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</si>
  <si>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</si>
  <si>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</si>
  <si>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</si>
  <si>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</si>
  <si>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</si>
  <si>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</si>
  <si>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</si>
  <si>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</si>
  <si>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</si>
  <si>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</si>
  <si>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</si>
  <si>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</si>
  <si>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</si>
  <si>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</si>
  <si>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</si>
  <si>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</si>
  <si>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</si>
  <si>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</si>
  <si>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</si>
  <si>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</si>
  <si>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</si>
  <si>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</si>
  <si>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</si>
  <si>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</si>
  <si>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</si>
  <si>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</si>
  <si>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</si>
  <si>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</si>
  <si>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</si>
  <si>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</si>
  <si>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</si>
  <si>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</si>
  <si>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</si>
  <si>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</si>
  <si>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</si>
  <si>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</si>
  <si>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</si>
  <si>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</si>
  <si>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</si>
  <si>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</si>
  <si>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</si>
  <si>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</si>
  <si>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</si>
  <si>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</si>
  <si>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</si>
  <si>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</si>
  <si>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</si>
  <si>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</si>
  <si>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</si>
  <si>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</si>
  <si>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</si>
  <si>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</si>
  <si>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</si>
  <si>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</si>
  <si>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</si>
  <si>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</si>
  <si>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</si>
  <si>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</si>
  <si>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</si>
  <si>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</si>
  <si>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</si>
  <si>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</si>
  <si>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</si>
  <si>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</si>
  <si>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</si>
  <si>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</si>
  <si>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</si>
  <si>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</si>
  <si>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</si>
  <si>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</si>
  <si>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</si>
  <si>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</si>
  <si>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</si>
  <si>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</si>
  <si>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</si>
  <si>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</si>
  <si>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</si>
  <si>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</si>
  <si>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</si>
  <si>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</si>
  <si>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</si>
  <si>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</si>
  <si>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</si>
  <si>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</si>
  <si>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</si>
  <si>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</si>
  <si>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</si>
  <si>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</si>
  <si>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</si>
  <si>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</si>
  <si>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</si>
  <si>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</si>
  <si>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</si>
  <si>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</si>
  <si>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</si>
  <si>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</si>
  <si>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</si>
  <si>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</si>
  <si>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</si>
  <si>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</si>
  <si>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</si>
  <si>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</si>
  <si>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</si>
  <si>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</si>
  <si>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</si>
  <si>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</si>
  <si>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</si>
  <si>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</si>
  <si>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</si>
  <si>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</si>
  <si>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</si>
  <si>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</si>
  <si>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</si>
  <si>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</si>
  <si>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</si>
  <si>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</si>
  <si>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</si>
  <si>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</si>
  <si>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</si>
  <si>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</si>
  <si>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</si>
  <si>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</si>
  <si>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</si>
  <si>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</si>
  <si>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</si>
  <si>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</si>
  <si>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</si>
  <si>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</si>
  <si>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</si>
  <si>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</si>
  <si>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</si>
  <si>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</si>
  <si>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</si>
  <si>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</si>
  <si>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</si>
  <si>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</si>
  <si>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</si>
  <si>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</si>
  <si>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</si>
  <si>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</si>
  <si>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</si>
  <si>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</si>
  <si>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</si>
  <si>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</si>
  <si>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</si>
  <si>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</si>
  <si>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</si>
  <si>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</si>
  <si>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</si>
  <si>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</si>
  <si>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</si>
  <si>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</si>
  <si>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</si>
  <si>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</si>
  <si>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</si>
  <si>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</si>
  <si>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</si>
  <si>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</si>
  <si>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</si>
  <si>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</si>
  <si>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</si>
  <si>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</si>
  <si>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</si>
  <si>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</si>
  <si>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</si>
  <si>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</si>
  <si>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</si>
  <si>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</si>
  <si>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</si>
  <si>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</si>
  <si>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</si>
  <si>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</si>
  <si>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</si>
  <si>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</si>
  <si>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</si>
  <si>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</si>
  <si>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</si>
  <si>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</si>
  <si>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</si>
  <si>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</si>
  <si>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</si>
  <si>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</si>
  <si>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</si>
  <si>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</si>
  <si>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</si>
  <si>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</si>
  <si>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</si>
  <si>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</si>
  <si>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</si>
  <si>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</si>
  <si>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</si>
  <si>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</si>
  <si>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</si>
  <si>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</si>
  <si>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</si>
  <si>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</si>
  <si>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</si>
  <si>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</si>
  <si>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</si>
  <si>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</si>
  <si>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</si>
  <si>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</si>
  <si>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</si>
  <si>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</si>
  <si>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</si>
  <si>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</si>
  <si>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</si>
  <si>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</si>
  <si>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</si>
  <si>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</si>
  <si>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</si>
  <si>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</si>
  <si>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</si>
  <si>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</si>
  <si>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</si>
  <si>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</si>
  <si>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</si>
  <si>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</si>
  <si>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</si>
  <si>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</si>
  <si>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</si>
  <si>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</si>
  <si>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</si>
  <si>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</si>
  <si>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</si>
  <si>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</si>
  <si>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</si>
  <si>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</si>
  <si>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</si>
  <si>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</si>
  <si>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</si>
  <si>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</si>
  <si>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</si>
  <si>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</si>
  <si>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</si>
  <si>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</si>
  <si>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</si>
  <si>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</si>
  <si>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</si>
  <si>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</si>
  <si>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</si>
  <si>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</si>
  <si>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</si>
  <si>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</si>
  <si>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</si>
  <si>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</si>
  <si>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</si>
  <si>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</si>
  <si>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</si>
  <si>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</si>
  <si>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</si>
  <si>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</si>
  <si>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</si>
  <si>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</si>
  <si>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</si>
  <si>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</si>
  <si>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</si>
  <si>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</si>
  <si>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</si>
  <si>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</si>
  <si>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</si>
  <si>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</si>
  <si>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</si>
  <si>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</si>
  <si>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</si>
  <si>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</si>
  <si>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</si>
  <si>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</si>
  <si>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</si>
  <si>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</si>
  <si>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</si>
  <si>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</si>
  <si>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</si>
  <si>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</si>
  <si>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</si>
  <si>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</si>
  <si>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</si>
  <si>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</si>
  <si>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</si>
  <si>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</si>
  <si>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</si>
  <si>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</si>
  <si>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</si>
  <si>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</si>
  <si>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</si>
  <si>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</si>
  <si>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</si>
  <si>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</si>
  <si>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</si>
  <si>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</si>
  <si>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</si>
  <si>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</si>
  <si>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</si>
  <si>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</si>
  <si>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</si>
  <si>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</si>
  <si>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</si>
  <si>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</si>
  <si>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</si>
  <si>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</si>
  <si>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</si>
  <si>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</si>
  <si>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</si>
  <si>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</si>
  <si>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</si>
  <si>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</si>
  <si>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</si>
  <si>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</si>
  <si>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</si>
  <si>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</si>
  <si>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</si>
  <si>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</si>
  <si>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</si>
  <si>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</si>
  <si>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</si>
  <si>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</si>
  <si>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</si>
  <si>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</si>
  <si>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</si>
  <si>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</si>
  <si>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</si>
  <si>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</si>
  <si>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</si>
  <si>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</si>
  <si>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</si>
  <si>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</si>
  <si>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</si>
  <si>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</si>
  <si>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</si>
  <si>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</si>
  <si>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</si>
  <si>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</si>
  <si>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</si>
  <si>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</si>
  <si>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</si>
  <si>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</si>
  <si>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</si>
  <si>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</si>
  <si>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</si>
  <si>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</si>
  <si>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</si>
  <si>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</si>
  <si>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</si>
  <si>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</si>
  <si>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</si>
  <si>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</si>
  <si>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</si>
  <si>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</si>
  <si>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</si>
  <si>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</si>
  <si>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</si>
  <si>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</si>
  <si>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</si>
  <si>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</si>
  <si>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</si>
  <si>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</si>
  <si>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</si>
  <si>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</si>
  <si>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</si>
  <si>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</si>
  <si>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</si>
  <si>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</si>
  <si>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</si>
  <si>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</si>
  <si>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</si>
  <si>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</si>
  <si>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</si>
  <si>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</si>
  <si>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</si>
  <si>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</si>
  <si>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</si>
  <si>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</si>
  <si>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</si>
  <si>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</si>
  <si>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</si>
  <si>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</si>
  <si>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</si>
  <si>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</si>
  <si>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</si>
  <si>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</si>
  <si>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</si>
  <si>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</si>
  <si>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</si>
  <si>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</si>
  <si>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</si>
  <si>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</si>
  <si>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</si>
  <si>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</si>
  <si>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</si>
  <si>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</si>
  <si>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</si>
  <si>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</si>
  <si>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</si>
  <si>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</si>
  <si>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</si>
  <si>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</si>
  <si>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</si>
  <si>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</si>
  <si>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</si>
  <si>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</si>
  <si>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</si>
  <si>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</si>
  <si>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</si>
  <si>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</si>
  <si>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</si>
  <si>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</si>
  <si>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</si>
  <si>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</si>
  <si>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</si>
  <si>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</si>
  <si>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</si>
  <si>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</si>
  <si>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</si>
  <si>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</si>
  <si>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</si>
  <si>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</si>
  <si>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</si>
  <si>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</si>
  <si>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</si>
  <si>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</si>
  <si>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</si>
  <si>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</si>
  <si>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</si>
  <si>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</si>
  <si>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</si>
  <si>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</si>
  <si>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</si>
  <si>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</si>
  <si>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</si>
  <si>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</si>
  <si>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</si>
  <si>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</si>
  <si>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</si>
  <si>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</si>
  <si>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</si>
  <si>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</si>
  <si>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</si>
  <si>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</si>
  <si>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</si>
  <si>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</si>
  <si>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</si>
  <si>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</si>
  <si>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</si>
  <si>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</si>
  <si>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</si>
  <si>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</si>
  <si>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</si>
  <si>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</si>
  <si>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</si>
  <si>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</si>
  <si>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</si>
  <si>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</si>
  <si>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</si>
  <si>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</si>
  <si>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</si>
  <si>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</si>
  <si>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</si>
  <si>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</si>
  <si>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</si>
  <si>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</si>
  <si>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</si>
  <si>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</si>
  <si>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</si>
  <si>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</si>
  <si>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</si>
  <si>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</si>
  <si>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</si>
  <si>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</si>
  <si>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</si>
  <si>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</si>
  <si>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</si>
  <si>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</si>
  <si>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</si>
  <si>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</si>
  <si>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</si>
  <si>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</si>
  <si>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</si>
  <si>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</si>
  <si>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</si>
  <si>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</si>
  <si>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</si>
  <si>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</si>
  <si>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</si>
  <si>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</si>
  <si>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</si>
  <si>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</si>
  <si>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</si>
  <si>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</si>
  <si>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</si>
  <si>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</si>
  <si>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</si>
  <si>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</si>
  <si>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</si>
  <si>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</si>
  <si>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</si>
  <si>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</si>
  <si>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</si>
  <si>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</si>
  <si>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</si>
  <si>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</si>
  <si>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</si>
  <si>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</si>
  <si>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</si>
  <si>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</si>
  <si>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</si>
  <si>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</si>
  <si>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</si>
  <si>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</si>
  <si>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</si>
  <si>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</si>
  <si>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</si>
  <si>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</si>
  <si>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</si>
  <si>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</si>
  <si>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</si>
  <si>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</si>
  <si>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</si>
  <si>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</si>
  <si>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</si>
  <si>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</si>
  <si>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</si>
  <si>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</si>
  <si>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</si>
  <si>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</si>
  <si>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</si>
  <si>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</si>
  <si>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</si>
  <si>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</si>
  <si>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</si>
  <si>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</si>
  <si>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</si>
  <si>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</si>
  <si>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</si>
  <si>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</si>
  <si>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</si>
  <si>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</si>
  <si>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</si>
  <si>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</si>
  <si>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</si>
  <si>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</si>
  <si>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</si>
  <si>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</si>
  <si>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</si>
  <si>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</si>
  <si>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</si>
  <si>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</si>
  <si>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</si>
  <si>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</si>
  <si>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</si>
  <si>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</si>
  <si>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</si>
  <si>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</si>
  <si>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</si>
  <si>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</si>
  <si>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</si>
  <si>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</si>
  <si>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</si>
  <si>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</si>
  <si>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</si>
  <si>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</si>
  <si>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</si>
  <si>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</si>
  <si>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</si>
  <si>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</si>
  <si>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</si>
  <si>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</si>
  <si>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</si>
  <si>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</si>
  <si>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</si>
  <si>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</si>
  <si>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</si>
  <si>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</si>
  <si>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</si>
  <si>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</si>
  <si>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</si>
  <si>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</si>
  <si>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</si>
  <si>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</si>
  <si>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</si>
  <si>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</si>
  <si>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</si>
  <si>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</si>
  <si>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</si>
  <si>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</si>
  <si>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</si>
  <si>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</si>
  <si>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</si>
  <si>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</si>
  <si>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</si>
  <si>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</si>
  <si>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</si>
  <si>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</si>
  <si>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</si>
  <si>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</si>
  <si>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</si>
  <si>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</si>
  <si>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</si>
  <si>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</si>
  <si>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</si>
  <si>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</si>
  <si>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</si>
  <si>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</si>
  <si>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</si>
  <si>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</si>
  <si>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</si>
  <si>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</si>
  <si>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</si>
  <si>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</si>
  <si>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</si>
  <si>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</si>
  <si>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</si>
  <si>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</si>
  <si>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</si>
  <si>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</si>
  <si>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</si>
  <si>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</si>
  <si>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</si>
  <si>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</si>
  <si>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</si>
  <si>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</si>
  <si>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</si>
  <si>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</si>
  <si>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</si>
  <si>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</si>
  <si>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</si>
  <si>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</si>
  <si>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</si>
  <si>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</si>
  <si>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</si>
  <si>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</si>
  <si>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</si>
  <si>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</si>
  <si>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</si>
  <si>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</si>
  <si>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</si>
  <si>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</si>
  <si>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</si>
  <si>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</si>
  <si>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</si>
  <si>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</si>
  <si>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</si>
  <si>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</si>
  <si>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</si>
  <si>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</si>
  <si>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</si>
  <si>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</si>
  <si>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</si>
  <si>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</si>
  <si>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</si>
  <si>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</si>
  <si>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</si>
  <si>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</si>
  <si>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</si>
  <si>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</si>
  <si>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</si>
  <si>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</si>
  <si>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</si>
  <si>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</si>
  <si>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</si>
  <si>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</si>
  <si>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</si>
  <si>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</si>
  <si>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</si>
  <si>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</si>
  <si>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</si>
  <si>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</si>
  <si>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</si>
  <si>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</si>
  <si>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</si>
  <si>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</si>
  <si>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</si>
  <si>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</si>
  <si>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</si>
  <si>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</si>
  <si>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</si>
  <si>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</si>
  <si>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</si>
  <si>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</si>
  <si>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</si>
  <si>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</si>
  <si>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</si>
  <si>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</si>
  <si>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</si>
  <si>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</si>
  <si>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</si>
  <si>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</si>
  <si>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</si>
  <si>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</si>
  <si>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</si>
  <si>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</si>
  <si>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</si>
  <si>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</si>
  <si>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</si>
  <si>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</si>
  <si>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</si>
  <si>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</si>
  <si>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</si>
  <si>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</si>
  <si>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</si>
  <si>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</si>
  <si>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</si>
  <si>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</si>
  <si>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</si>
  <si>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</si>
  <si>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</si>
  <si>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</si>
  <si>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</si>
  <si>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</si>
  <si>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</si>
  <si>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</si>
  <si>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</si>
  <si>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</si>
  <si>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</si>
  <si>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</si>
  <si>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</si>
  <si>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</si>
  <si>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</si>
  <si>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</si>
  <si>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</si>
  <si>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</si>
  <si>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</si>
  <si>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</si>
  <si>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</si>
  <si>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</si>
  <si>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</si>
  <si>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</si>
  <si>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</si>
  <si>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</si>
  <si>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</si>
  <si>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</si>
  <si>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</si>
  <si>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</si>
  <si>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</si>
  <si>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</si>
  <si>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</si>
  <si>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</si>
  <si>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</si>
  <si>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</si>
  <si>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</si>
  <si>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</si>
  <si>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</si>
  <si>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</si>
  <si>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</si>
  <si>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</si>
  <si>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</si>
  <si>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</si>
  <si>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</si>
  <si>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</si>
  <si>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</si>
  <si>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</si>
  <si>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</si>
  <si>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</si>
  <si>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</si>
  <si>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</si>
  <si>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</si>
  <si>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</si>
  <si>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</si>
  <si>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</si>
  <si>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</si>
  <si>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</si>
  <si>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</si>
  <si>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</si>
  <si>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</si>
  <si>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</si>
  <si>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</si>
  <si>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</si>
  <si>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</si>
  <si>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</si>
  <si>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</si>
  <si>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</si>
  <si>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</si>
  <si>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</si>
  <si>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</si>
  <si>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</si>
  <si>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</si>
  <si>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</si>
  <si>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</si>
  <si>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</si>
  <si>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</si>
  <si>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</si>
  <si>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</si>
  <si>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</si>
  <si>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</si>
  <si>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</si>
  <si>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</si>
  <si>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</si>
  <si>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</si>
  <si>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</si>
  <si>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</si>
  <si>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</si>
  <si>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</si>
  <si>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</si>
  <si>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</si>
  <si>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</si>
  <si>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</si>
  <si>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</si>
  <si>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</si>
  <si>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</si>
  <si>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</si>
  <si>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</si>
  <si>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</si>
  <si>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</si>
  <si>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</si>
  <si>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</si>
  <si>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</si>
  <si>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</si>
  <si>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</si>
  <si>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</si>
  <si>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</si>
  <si>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</si>
  <si>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</si>
  <si>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</si>
  <si>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</si>
  <si>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</si>
  <si>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</si>
  <si>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</si>
  <si>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</si>
  <si>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</si>
  <si>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</si>
  <si>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</si>
  <si>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</si>
  <si>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</si>
  <si>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</si>
  <si>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</si>
  <si>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</si>
  <si>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</si>
  <si>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</si>
  <si>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</si>
  <si>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</si>
  <si>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</si>
  <si>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</si>
  <si>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</si>
  <si>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</si>
  <si>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</si>
  <si>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</si>
  <si>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</si>
  <si>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</si>
  <si>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</si>
  <si>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</si>
  <si>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</si>
  <si>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</si>
  <si>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</si>
  <si>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</si>
  <si>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</si>
  <si>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</si>
  <si>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</si>
  <si>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</si>
  <si>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</si>
  <si>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</si>
  <si>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</si>
  <si>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</si>
  <si>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</si>
  <si>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</si>
  <si>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</si>
  <si>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</si>
  <si>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</si>
  <si>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</si>
  <si>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</si>
  <si>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</si>
  <si>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</si>
  <si>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</si>
  <si>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</si>
  <si>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</si>
  <si>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</si>
  <si>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</si>
  <si>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</si>
  <si>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</si>
  <si>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</si>
  <si>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</si>
  <si>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</si>
  <si>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</si>
  <si>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</si>
  <si>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</si>
  <si>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</si>
  <si>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</si>
  <si>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</si>
  <si>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</si>
  <si>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</si>
  <si>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</si>
  <si>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</si>
  <si>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</si>
  <si>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</si>
  <si>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</si>
  <si>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</si>
  <si>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</si>
  <si>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</si>
  <si>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</si>
  <si>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</si>
  <si>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</si>
  <si>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</si>
  <si>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</si>
  <si>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</si>
  <si>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</si>
  <si>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</si>
  <si>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</si>
  <si>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</si>
  <si>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</si>
  <si>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</si>
  <si>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</si>
  <si>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</si>
  <si>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</si>
  <si>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</si>
  <si>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</si>
  <si>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</si>
  <si>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</si>
  <si>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</si>
  <si>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</si>
  <si>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</si>
  <si>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</si>
  <si>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</si>
  <si>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</si>
  <si>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</si>
  <si>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</si>
  <si>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</si>
  <si>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</si>
  <si>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</si>
  <si>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</si>
  <si>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</si>
  <si>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</si>
  <si>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</si>
  <si>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</si>
  <si>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</si>
  <si>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</si>
  <si>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</si>
  <si>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</si>
  <si>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</si>
  <si>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</si>
  <si>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</si>
  <si>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</si>
  <si>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</si>
  <si>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</si>
  <si>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</si>
  <si>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</si>
  <si>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</si>
  <si>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</si>
  <si>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</si>
  <si>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</si>
  <si>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</si>
  <si>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</si>
  <si>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</si>
  <si>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</si>
  <si>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</si>
  <si>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</si>
  <si>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</si>
  <si>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</si>
  <si>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</si>
  <si>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</si>
  <si>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</si>
  <si>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</si>
  <si>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</si>
  <si>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</si>
  <si>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</si>
  <si>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</si>
  <si>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</si>
  <si>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</si>
  <si>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</si>
  <si>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</si>
  <si>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</si>
  <si>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</si>
  <si>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</si>
  <si>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</si>
  <si>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</si>
  <si>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</si>
  <si>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</si>
  <si>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</si>
  <si>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</si>
  <si>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</si>
  <si>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</si>
  <si>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</si>
  <si>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</si>
  <si>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</si>
  <si>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</si>
  <si>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</si>
  <si>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</si>
  <si>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</si>
  <si>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</si>
  <si>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</si>
  <si>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</si>
  <si>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</si>
  <si>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</si>
  <si>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</si>
  <si>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</si>
  <si>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</si>
  <si>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</si>
  <si>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</si>
  <si>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</si>
  <si>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</si>
  <si>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</si>
  <si>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</si>
  <si>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</si>
  <si>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</si>
  <si>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</si>
  <si>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</si>
  <si>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</si>
  <si>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</si>
  <si>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</si>
  <si>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</si>
  <si>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</si>
  <si>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</si>
  <si>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</si>
  <si>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</si>
  <si>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</si>
  <si>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</si>
  <si>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</si>
  <si>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</si>
  <si>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</si>
  <si>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</si>
  <si>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</si>
  <si>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</si>
  <si>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</si>
  <si>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</si>
  <si>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</si>
  <si>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</si>
  <si>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</si>
  <si>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</si>
  <si>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</si>
  <si>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</si>
  <si>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</si>
  <si>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</si>
  <si>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</si>
  <si>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</si>
  <si>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</si>
  <si>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</si>
  <si>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</si>
  <si>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</si>
  <si>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</si>
  <si>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</si>
  <si>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</si>
  <si>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</si>
  <si>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</si>
  <si>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</si>
  <si>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</si>
  <si>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</si>
  <si>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</si>
  <si>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</si>
  <si>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</si>
  <si>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</si>
  <si>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</si>
  <si>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</si>
  <si>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</si>
  <si>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</si>
  <si>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</si>
  <si>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</si>
  <si>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</si>
  <si>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</si>
  <si>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</si>
  <si>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</si>
  <si>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</si>
  <si>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</si>
  <si>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</si>
  <si>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</si>
  <si>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</si>
  <si>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</si>
  <si>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</si>
  <si>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</si>
  <si>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</si>
  <si>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</si>
  <si>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</si>
  <si>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</si>
  <si>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</si>
  <si>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</si>
  <si>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</si>
  <si>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</si>
  <si>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</si>
  <si>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</si>
  <si>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</si>
  <si>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</si>
  <si>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</si>
  <si>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</si>
  <si>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</si>
  <si>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</si>
  <si>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</si>
  <si>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</si>
  <si>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</si>
  <si>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</si>
  <si>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</si>
  <si>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</si>
  <si>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</si>
  <si>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</si>
  <si>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</si>
  <si>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</si>
  <si>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</si>
  <si>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</si>
  <si>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</si>
  <si>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</si>
  <si>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</si>
  <si>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</si>
  <si>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</si>
  <si>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</si>
  <si>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</si>
  <si>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</si>
  <si>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</si>
  <si>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</si>
  <si>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</si>
  <si>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</si>
  <si>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</si>
  <si>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</si>
  <si>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</si>
  <si>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</si>
  <si>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</si>
  <si>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</si>
  <si>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</si>
  <si>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</si>
  <si>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</si>
  <si>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</si>
  <si>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</si>
  <si>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</si>
  <si>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</si>
  <si>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</si>
  <si>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</si>
  <si>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</si>
  <si>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</si>
  <si>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</si>
  <si>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</si>
  <si>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</si>
  <si>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</si>
  <si>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</si>
  <si>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</si>
  <si>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</si>
  <si>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</si>
  <si>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</si>
  <si>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</si>
  <si>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</si>
  <si>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</si>
  <si>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</si>
  <si>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</si>
  <si>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</si>
  <si>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</si>
  <si>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</si>
  <si>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</si>
  <si>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</si>
  <si>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</si>
  <si>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</si>
  <si>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</si>
  <si>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</si>
  <si>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</si>
  <si>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</si>
  <si>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</si>
  <si>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</si>
  <si>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</si>
  <si>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</si>
  <si>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</si>
  <si>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</si>
  <si>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</si>
  <si>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</si>
  <si>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</si>
  <si>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</si>
  <si>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</si>
  <si>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</si>
  <si>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</si>
  <si>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</si>
  <si>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</si>
  <si>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</si>
  <si>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</si>
  <si>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</si>
  <si>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</si>
  <si>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</si>
  <si>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</si>
  <si>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</si>
  <si>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</si>
  <si>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</si>
  <si>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</si>
  <si>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</si>
  <si>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</si>
  <si>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</si>
  <si>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</si>
  <si>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</si>
  <si>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</si>
  <si>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</si>
  <si>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</si>
  <si>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</si>
  <si>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</si>
  <si>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</si>
  <si>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</si>
  <si>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</si>
  <si>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</si>
  <si>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</si>
  <si>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</si>
  <si>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</si>
  <si>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</si>
  <si>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</si>
  <si>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</si>
  <si>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</si>
  <si>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</si>
  <si>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</si>
  <si>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</si>
  <si>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</si>
  <si>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</si>
  <si>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</si>
  <si>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</si>
  <si>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</si>
  <si>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</si>
  <si>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</si>
  <si>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</si>
  <si>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</si>
  <si>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</si>
  <si>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</si>
  <si>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</si>
  <si>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</si>
  <si>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</si>
  <si>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</si>
  <si>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</si>
  <si>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</si>
  <si>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</si>
  <si>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</si>
  <si>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</si>
  <si>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</si>
  <si>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</si>
  <si>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</si>
  <si>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</si>
  <si>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</si>
  <si>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</si>
  <si>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</si>
  <si>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</si>
  <si>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</si>
  <si>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</si>
  <si>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</si>
  <si>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</si>
  <si>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</si>
  <si>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</si>
  <si>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</si>
  <si>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</si>
  <si>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</si>
  <si>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</si>
  <si>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</si>
  <si>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</si>
  <si>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</si>
  <si>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</si>
  <si>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</si>
  <si>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</si>
  <si>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</si>
  <si>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</si>
  <si>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</si>
  <si>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</si>
  <si>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</si>
  <si>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</si>
  <si>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</si>
  <si>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</si>
  <si>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</si>
  <si>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</si>
  <si>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</si>
  <si>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</si>
  <si>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</si>
  <si>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</si>
  <si>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</si>
  <si>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</si>
  <si>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</si>
  <si>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</si>
  <si>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</si>
  <si>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</si>
  <si>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</si>
  <si>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</si>
  <si>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</si>
  <si>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</si>
  <si>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</si>
  <si>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</si>
  <si>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</si>
  <si>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</si>
  <si>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</si>
  <si>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</si>
  <si>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</si>
  <si>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</si>
  <si>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</si>
  <si>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</si>
  <si>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</si>
  <si>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</si>
  <si>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</si>
  <si>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</si>
  <si>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</si>
  <si>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</si>
  <si>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</si>
  <si>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</si>
  <si>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</si>
  <si>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</si>
  <si>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</si>
  <si>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</si>
  <si>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</si>
  <si>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</si>
  <si>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</si>
  <si>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</si>
  <si>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</si>
  <si>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</si>
  <si>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</si>
  <si>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</si>
  <si>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</si>
  <si>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</si>
  <si>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</si>
  <si>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</si>
  <si>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</si>
  <si>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</si>
  <si>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</si>
  <si>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</si>
  <si>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</si>
  <si>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</si>
  <si>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</si>
  <si>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</si>
  <si>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</si>
  <si>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</si>
  <si>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</si>
  <si>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</si>
  <si>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</si>
  <si>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</si>
  <si>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</si>
  <si>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</si>
  <si>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</si>
  <si>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</si>
  <si>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</si>
  <si>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</si>
  <si>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</si>
  <si>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</si>
  <si>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</si>
  <si>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</si>
  <si>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</si>
  <si>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</si>
  <si>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</si>
  <si>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</si>
  <si>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</si>
  <si>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</si>
  <si>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</si>
  <si>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</si>
  <si>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</si>
  <si>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</si>
  <si>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</si>
  <si>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</si>
  <si>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</si>
  <si>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</si>
  <si>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</si>
  <si>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</si>
  <si>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</si>
  <si>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</si>
  <si>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</si>
  <si>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</si>
  <si>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</si>
  <si>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</si>
  <si>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</si>
  <si>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</si>
  <si>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</si>
  <si>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</si>
  <si>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</si>
  <si>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</si>
  <si>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</si>
  <si>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</si>
  <si>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</si>
  <si>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</si>
  <si>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</si>
  <si>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</si>
  <si>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</si>
  <si>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</si>
  <si>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</si>
  <si>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</si>
  <si>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</si>
  <si>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</si>
  <si>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</si>
  <si>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</si>
  <si>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</si>
  <si>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</si>
  <si>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</si>
  <si>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</si>
  <si>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</si>
  <si>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</si>
  <si>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</si>
  <si>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</si>
  <si>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</si>
  <si>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</si>
  <si>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</si>
  <si>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</si>
  <si>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</si>
  <si>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</si>
  <si>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</si>
  <si>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</si>
  <si>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</si>
  <si>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</si>
  <si>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</si>
  <si>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</si>
  <si>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</si>
  <si>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</si>
  <si>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</si>
  <si>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</si>
  <si>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</si>
  <si>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</si>
  <si>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</si>
  <si>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</si>
  <si>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</si>
  <si>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</si>
  <si>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</si>
  <si>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</si>
  <si>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</si>
  <si>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</si>
  <si>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</si>
  <si>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</si>
  <si>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</si>
  <si>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</si>
  <si>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</si>
  <si>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</si>
  <si>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</si>
  <si>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</si>
  <si>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</si>
  <si>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</si>
  <si>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</si>
  <si>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</si>
  <si>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</si>
  <si>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</si>
  <si>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</si>
  <si>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</si>
  <si>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</si>
  <si>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</si>
  <si>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</si>
  <si>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</si>
  <si>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</si>
  <si>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</si>
  <si>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</si>
  <si>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</si>
  <si>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</si>
  <si>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</si>
  <si>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</si>
  <si>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</si>
  <si>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</si>
  <si>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</si>
  <si>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</si>
  <si>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</si>
  <si>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</si>
  <si>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</si>
  <si>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</si>
  <si>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</si>
  <si>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</si>
  <si>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</si>
  <si>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</si>
  <si>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</si>
  <si>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</si>
  <si>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</si>
  <si>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</si>
  <si>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</si>
  <si>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</si>
  <si>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</si>
  <si>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</si>
  <si>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</si>
  <si>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</si>
  <si>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</si>
  <si>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</si>
  <si>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</si>
  <si>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</si>
  <si>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</si>
  <si>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</si>
  <si>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</si>
  <si>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</si>
  <si>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</si>
  <si>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</si>
  <si>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</si>
  <si>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</si>
  <si>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</si>
  <si>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</si>
  <si>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</si>
  <si>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</si>
  <si>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</si>
  <si>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</si>
  <si>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</si>
  <si>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</si>
  <si>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</si>
  <si>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</si>
  <si>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</si>
  <si>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</si>
  <si>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</si>
  <si>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</si>
  <si>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</si>
  <si>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</si>
  <si>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</si>
  <si>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</si>
  <si>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</si>
  <si>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</si>
  <si>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</si>
  <si>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</si>
  <si>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</si>
  <si>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</si>
  <si>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</si>
  <si>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</si>
  <si>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</si>
  <si>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</si>
  <si>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</si>
  <si>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</si>
  <si>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</si>
  <si>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</si>
  <si>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</si>
  <si>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</si>
  <si>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</si>
  <si>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</si>
  <si>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</si>
  <si>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</si>
  <si>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</si>
  <si>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</si>
  <si>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</si>
  <si>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</si>
  <si>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</si>
  <si>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</si>
  <si>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</si>
  <si>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</si>
  <si>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</si>
  <si>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</si>
  <si>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</si>
  <si>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</si>
  <si>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</si>
  <si>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</si>
  <si>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</si>
  <si>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</si>
  <si>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</si>
  <si>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</si>
  <si>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</si>
  <si>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</si>
  <si>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</si>
  <si>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</si>
  <si>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</si>
  <si>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</si>
  <si>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</si>
  <si>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</si>
  <si>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</si>
  <si>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</si>
  <si>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</si>
  <si>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</si>
  <si>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</si>
  <si>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</si>
  <si>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</si>
  <si>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</si>
  <si>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</si>
  <si>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</si>
  <si>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</si>
  <si>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</si>
  <si>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</si>
  <si>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</si>
  <si>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</si>
  <si>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</si>
  <si>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</si>
  <si>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</si>
  <si>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</si>
  <si>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</si>
  <si>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</si>
  <si>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</si>
  <si>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</si>
  <si>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</si>
  <si>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</si>
  <si>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</si>
  <si>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</si>
  <si>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</si>
  <si>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</si>
  <si>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</si>
  <si>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</si>
  <si>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</si>
  <si>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</si>
  <si>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</si>
  <si>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</si>
  <si>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</si>
  <si>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</si>
  <si>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</si>
  <si>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</si>
  <si>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</si>
  <si>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</si>
  <si>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</si>
  <si>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</si>
  <si>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</si>
  <si>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</si>
  <si>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</si>
  <si>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</si>
  <si>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</si>
  <si>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</si>
  <si>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</si>
  <si>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</si>
  <si>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</si>
  <si>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</si>
  <si>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</si>
  <si>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</si>
  <si>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</si>
  <si>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</si>
  <si>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</si>
  <si>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</si>
  <si>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</si>
  <si>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</si>
  <si>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</si>
  <si>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</si>
  <si>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</si>
  <si>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</si>
  <si>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</si>
  <si>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</si>
  <si>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</si>
  <si>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</si>
  <si>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</si>
  <si>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</si>
  <si>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</si>
  <si>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</si>
  <si>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</si>
  <si>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</si>
  <si>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</si>
  <si>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</si>
  <si>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</si>
  <si>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</si>
  <si>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</si>
  <si>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</si>
  <si>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</si>
  <si>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</si>
  <si>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</si>
  <si>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</si>
  <si>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</si>
  <si>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</si>
  <si>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</si>
  <si>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</si>
  <si>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</si>
  <si>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</si>
  <si>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</si>
  <si>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</si>
  <si>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</si>
  <si>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</si>
  <si>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</si>
  <si>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</si>
  <si>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</si>
  <si>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</si>
  <si>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</si>
  <si>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</si>
  <si>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</si>
  <si>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</si>
  <si>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</si>
  <si>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</si>
  <si>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</si>
  <si>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</si>
  <si>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</si>
  <si>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</si>
  <si>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</si>
  <si>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</si>
  <si>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</si>
  <si>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</si>
  <si>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</si>
  <si>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</si>
  <si>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</si>
  <si>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</si>
  <si>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</si>
  <si>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</si>
  <si>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</si>
  <si>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</si>
  <si>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</si>
  <si>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</si>
  <si>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</si>
  <si>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</si>
  <si>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</si>
  <si>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</si>
  <si>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</si>
  <si>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</si>
  <si>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</si>
  <si>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</si>
  <si>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</si>
  <si>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</si>
  <si>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</si>
  <si>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</si>
  <si>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</si>
  <si>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</si>
  <si>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</si>
  <si>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</si>
  <si>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</si>
  <si>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</si>
  <si>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</si>
  <si>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</si>
  <si>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</si>
  <si>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</si>
  <si>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</si>
  <si>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</si>
  <si>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</si>
  <si>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</si>
  <si>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</si>
  <si>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</si>
  <si>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</si>
  <si>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</si>
  <si>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</si>
  <si>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</si>
  <si>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</si>
  <si>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</si>
  <si>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</si>
  <si>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</si>
  <si>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</si>
  <si>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</si>
  <si>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</si>
  <si>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</si>
  <si>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</si>
  <si>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</si>
  <si>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</si>
  <si>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</si>
  <si>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</si>
  <si>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</si>
  <si>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</si>
  <si>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</si>
  <si>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</si>
  <si>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</si>
  <si>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</si>
  <si>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</si>
  <si>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</si>
  <si>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</si>
  <si>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</si>
  <si>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</si>
  <si>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</si>
  <si>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</si>
  <si>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</si>
  <si>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</si>
  <si>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</si>
  <si>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</si>
  <si>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</si>
  <si>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</si>
  <si>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</si>
  <si>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</si>
  <si>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</si>
  <si>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</si>
  <si>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</si>
  <si>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</si>
  <si>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</si>
  <si>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</si>
  <si>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</si>
  <si>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</si>
  <si>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</si>
  <si>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</si>
  <si>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</si>
  <si>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</si>
  <si>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</si>
  <si>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</si>
  <si>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</si>
  <si>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</si>
  <si>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</si>
  <si>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</si>
  <si>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</si>
  <si>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</si>
  <si>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</si>
  <si>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</si>
  <si>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</si>
  <si>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</si>
  <si>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</si>
  <si>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</si>
  <si>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</si>
  <si>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</si>
  <si>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</si>
  <si>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</si>
  <si>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</si>
  <si>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</si>
  <si>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</si>
  <si>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</si>
  <si>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</si>
  <si>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</si>
  <si>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</si>
  <si>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</si>
  <si>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</si>
  <si>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</si>
  <si>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</si>
  <si>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</si>
  <si>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</si>
  <si>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</si>
  <si>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</si>
  <si>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</si>
  <si>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</si>
  <si>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</si>
  <si>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</si>
  <si>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</si>
  <si>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</si>
  <si>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</si>
  <si>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</si>
  <si>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</si>
  <si>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</si>
  <si>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</si>
  <si>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</si>
  <si>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</si>
  <si>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</si>
  <si>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</si>
  <si>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</si>
  <si>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</si>
  <si>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</si>
  <si>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</si>
  <si>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</si>
  <si>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</si>
  <si>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</si>
  <si>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</si>
  <si>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</si>
  <si>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</si>
  <si>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</si>
  <si>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</si>
  <si>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</si>
  <si>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</si>
  <si>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</si>
  <si>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</si>
  <si>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</si>
  <si>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</si>
  <si>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</si>
  <si>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</si>
  <si>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</si>
  <si>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</si>
  <si>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</si>
  <si>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</si>
  <si>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</si>
  <si>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</si>
  <si>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</si>
  <si>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</si>
  <si>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</si>
  <si>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</si>
  <si>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</si>
  <si>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</si>
  <si>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</si>
  <si>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</si>
  <si>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</si>
  <si>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</si>
  <si>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</si>
  <si>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</si>
  <si>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</si>
  <si>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</si>
  <si>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</si>
  <si>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</si>
  <si>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</si>
  <si>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</si>
  <si>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</si>
  <si>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</si>
  <si>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</si>
  <si>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</si>
  <si>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</si>
  <si>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</si>
  <si>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</si>
  <si>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</si>
  <si>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</si>
  <si>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</si>
  <si>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</si>
  <si>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</si>
  <si>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</si>
  <si>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</si>
  <si>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</si>
  <si>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</si>
  <si>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</si>
  <si>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</si>
  <si>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</si>
  <si>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</si>
  <si>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</si>
  <si>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</si>
  <si>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</si>
  <si>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</si>
  <si>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</si>
  <si>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</si>
  <si>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</si>
  <si>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</si>
  <si>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</si>
  <si>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</si>
  <si>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</si>
  <si>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</si>
  <si>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</si>
  <si>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</si>
  <si>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</si>
  <si>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</si>
  <si>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</si>
  <si>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</si>
  <si>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</si>
  <si>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</si>
  <si>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</si>
  <si>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</si>
  <si>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</si>
  <si>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</si>
  <si>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</si>
  <si>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</si>
  <si>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</si>
  <si>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</si>
  <si>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</si>
  <si>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</si>
  <si>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</si>
  <si>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</si>
  <si>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</si>
  <si>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</si>
  <si>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</si>
  <si>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</si>
  <si>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</si>
  <si>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</si>
  <si>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</si>
  <si>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</si>
  <si>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</si>
  <si>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</si>
  <si>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</si>
  <si>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</si>
  <si>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</si>
  <si>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</si>
  <si>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</si>
  <si>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</si>
  <si>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</si>
  <si>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</si>
  <si>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</si>
  <si>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</si>
  <si>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</si>
  <si>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</si>
  <si>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</si>
  <si>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</si>
  <si>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</si>
  <si>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</si>
  <si>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</si>
  <si>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</si>
  <si>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</si>
  <si>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</si>
  <si>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</si>
  <si>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</si>
  <si>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</si>
  <si>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</si>
  <si>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</si>
  <si>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</si>
  <si>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</si>
  <si>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</si>
  <si>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</si>
  <si>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</si>
  <si>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</si>
  <si>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</si>
  <si>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</si>
  <si>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</si>
  <si>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</si>
  <si>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</si>
  <si>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</si>
  <si>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</si>
  <si>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</si>
  <si>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</si>
  <si>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</si>
  <si>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</si>
  <si>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</si>
  <si>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</si>
  <si>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</si>
  <si>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</si>
  <si>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</si>
  <si>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</si>
  <si>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</si>
  <si>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</si>
  <si>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</si>
  <si>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</si>
  <si>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</si>
  <si>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</si>
  <si>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</si>
  <si>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</si>
  <si>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</si>
  <si>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</si>
  <si>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</si>
  <si>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</si>
  <si>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</si>
  <si>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</si>
  <si>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</si>
  <si>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</si>
  <si>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</si>
  <si>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</si>
  <si>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</si>
  <si>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</si>
  <si>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</si>
  <si>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</si>
  <si>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</si>
  <si>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</si>
  <si>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</si>
  <si>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</si>
  <si>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</si>
  <si>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</si>
  <si>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</si>
  <si>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</si>
  <si>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</si>
  <si>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</si>
  <si>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</si>
  <si>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</si>
  <si>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</si>
  <si>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</si>
  <si>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</si>
  <si>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</si>
  <si>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</si>
  <si>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</si>
  <si>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</si>
  <si>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</si>
  <si>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</si>
  <si>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</si>
  <si>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</si>
  <si>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</si>
  <si>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</si>
  <si>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</si>
  <si>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</si>
  <si>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</si>
  <si>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</si>
  <si>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</si>
  <si>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</si>
  <si>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</si>
  <si>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</si>
  <si>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</si>
  <si>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</si>
  <si>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</si>
  <si>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</si>
  <si>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</si>
  <si>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</si>
  <si>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</si>
  <si>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</si>
  <si>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</si>
  <si>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</si>
  <si>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</si>
  <si>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</si>
  <si>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</si>
  <si>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</si>
  <si>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</si>
  <si>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</si>
  <si>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</si>
  <si>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</si>
  <si>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</si>
  <si>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</si>
  <si>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</si>
  <si>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</si>
  <si>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</si>
  <si>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</si>
  <si>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</si>
  <si>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</si>
  <si>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</si>
  <si>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</si>
  <si>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</si>
  <si>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</si>
  <si>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</si>
  <si>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</si>
  <si>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</si>
  <si>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</si>
  <si>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</si>
  <si>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</si>
  <si>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</si>
  <si>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</si>
  <si>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</si>
  <si>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</si>
  <si>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</si>
  <si>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</si>
  <si>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</si>
  <si>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</si>
  <si>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</si>
  <si>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</si>
  <si>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</si>
  <si>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</si>
  <si>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</si>
  <si>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</si>
  <si>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</si>
  <si>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</si>
  <si>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</si>
  <si>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</si>
  <si>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</si>
  <si>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</si>
  <si>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</si>
  <si>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</si>
  <si>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</si>
  <si>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</si>
  <si>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</si>
  <si>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</si>
  <si>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</si>
  <si>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</si>
  <si>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</si>
  <si>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</si>
  <si>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</si>
  <si>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</si>
  <si>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</si>
  <si>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</si>
  <si>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</si>
  <si>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</si>
  <si>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</si>
  <si>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</si>
  <si>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</si>
  <si>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</si>
  <si>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</si>
  <si>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</si>
  <si>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</si>
  <si>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</si>
  <si>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</si>
  <si>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</si>
  <si>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</si>
  <si>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</si>
  <si>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</si>
  <si>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</si>
  <si>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</si>
  <si>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</si>
  <si>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</si>
  <si>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</si>
  <si>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</si>
  <si>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</si>
  <si>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</si>
  <si>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</si>
  <si>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</si>
  <si>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</si>
  <si>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</si>
  <si>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</si>
  <si>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</si>
  <si>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</si>
  <si>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</si>
  <si>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</si>
  <si>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</si>
  <si>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</si>
  <si>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</si>
  <si>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</si>
  <si>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</si>
  <si>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</si>
  <si>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</si>
  <si>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</si>
  <si>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</si>
  <si>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</si>
  <si>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</si>
  <si>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</si>
  <si>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</si>
  <si>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</si>
  <si>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</si>
  <si>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</si>
  <si>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</si>
  <si>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</si>
  <si>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</si>
  <si>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</si>
  <si>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</si>
  <si>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</si>
  <si>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</si>
  <si>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</si>
  <si>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</si>
  <si>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</si>
  <si>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</si>
  <si>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</si>
  <si>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</si>
  <si>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</si>
  <si>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</si>
  <si>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</si>
  <si>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</si>
  <si>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</si>
  <si>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</si>
  <si>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</si>
  <si>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</si>
  <si>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</si>
  <si>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</si>
  <si>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</si>
  <si>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</si>
  <si>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</si>
  <si>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</si>
  <si>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</si>
  <si>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</si>
  <si>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</si>
  <si>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</si>
  <si>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</si>
  <si>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</si>
  <si>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</si>
  <si>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</si>
  <si>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</si>
  <si>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</si>
  <si>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</si>
  <si>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</si>
  <si>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</si>
  <si>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</si>
  <si>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</si>
  <si>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</si>
  <si>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</si>
  <si>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</si>
  <si>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</si>
  <si>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</si>
  <si>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</si>
  <si>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</si>
  <si>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</si>
  <si>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</si>
  <si>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</si>
  <si>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</si>
  <si>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</si>
  <si>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</si>
  <si>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</si>
  <si>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</si>
  <si>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</si>
  <si>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</si>
  <si>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</si>
  <si>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</si>
  <si>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</si>
  <si>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</si>
  <si>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</si>
  <si>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</si>
  <si>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</si>
  <si>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</si>
  <si>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</si>
  <si>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</si>
  <si>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</si>
  <si>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</si>
  <si>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</si>
  <si>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</si>
  <si>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</si>
  <si>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</si>
  <si>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</si>
  <si>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</si>
  <si>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</si>
  <si>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</si>
  <si>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</si>
  <si>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</si>
  <si>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</si>
  <si>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</si>
  <si>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</si>
  <si>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</si>
  <si>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</si>
  <si>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</si>
  <si>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</si>
  <si>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</si>
  <si>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</si>
  <si>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</si>
  <si>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</si>
  <si>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</si>
  <si>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</si>
  <si>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</si>
  <si>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</si>
  <si>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</si>
  <si>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</si>
  <si>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</si>
  <si>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</si>
  <si>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</si>
  <si>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</si>
  <si>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</si>
  <si>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</si>
  <si>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</si>
  <si>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</si>
  <si>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</si>
  <si>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</si>
  <si>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</si>
  <si>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</si>
  <si>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</si>
  <si>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</si>
  <si>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</si>
  <si>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</si>
  <si>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</si>
  <si>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</si>
  <si>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</si>
  <si>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</si>
  <si>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</si>
  <si>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</si>
  <si>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</si>
  <si>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</si>
  <si>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</si>
  <si>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</si>
  <si>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</si>
  <si>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</si>
  <si>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</si>
  <si>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</si>
  <si>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</si>
  <si>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</si>
  <si>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</si>
  <si>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</si>
  <si>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</si>
  <si>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</si>
  <si>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</si>
  <si>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</si>
  <si>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</si>
  <si>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</si>
  <si>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</si>
  <si>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</si>
  <si>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</si>
  <si>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</si>
  <si>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</si>
  <si>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</si>
  <si>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</si>
  <si>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</si>
  <si>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</si>
  <si>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</si>
  <si>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</si>
  <si>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</si>
  <si>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</si>
  <si>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</si>
  <si>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</si>
  <si>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</si>
  <si>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</si>
  <si>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</si>
  <si>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</si>
  <si>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</si>
  <si>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</si>
  <si>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</si>
  <si>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</si>
  <si>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</si>
  <si>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</si>
  <si>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</si>
  <si>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</si>
  <si>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</si>
  <si>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</si>
  <si>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</si>
  <si>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</si>
  <si>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</si>
  <si>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</si>
  <si>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</si>
  <si>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</si>
  <si>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</si>
  <si>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</si>
  <si>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</si>
  <si>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</si>
  <si>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</si>
  <si>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</si>
  <si>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</si>
  <si>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</si>
  <si>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</si>
  <si>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</si>
  <si>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</si>
  <si>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</si>
  <si>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</si>
  <si>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</si>
  <si>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</si>
  <si>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</si>
  <si>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</si>
  <si>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</si>
  <si>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</si>
  <si>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</si>
  <si>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</si>
  <si>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</si>
  <si>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</si>
  <si>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</si>
  <si>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</si>
  <si>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</si>
  <si>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</si>
  <si>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</si>
  <si>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</si>
  <si>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</si>
  <si>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</si>
  <si>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</si>
  <si>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</si>
  <si>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</si>
  <si>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</si>
  <si>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</si>
  <si>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</si>
  <si>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</si>
  <si>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</si>
  <si>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</si>
  <si>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</si>
  <si>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</si>
  <si>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</si>
  <si>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</si>
  <si>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</si>
  <si>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</si>
  <si>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</si>
  <si>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</si>
  <si>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</si>
  <si>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</si>
  <si>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</si>
  <si>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</si>
  <si>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</si>
  <si>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</si>
  <si>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</si>
  <si>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</si>
  <si>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</si>
  <si>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</si>
  <si>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</si>
  <si>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</si>
  <si>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</si>
  <si>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</si>
  <si>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</si>
  <si>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</si>
  <si>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</si>
  <si>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</si>
  <si>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</si>
  <si>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</si>
  <si>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</si>
  <si>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</si>
  <si>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</si>
  <si>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</si>
  <si>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</si>
  <si>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</si>
  <si>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</si>
  <si>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</si>
  <si>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</si>
  <si>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</si>
  <si>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</si>
  <si>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</si>
  <si>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</si>
  <si>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</si>
  <si>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</si>
  <si>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</si>
  <si>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</si>
  <si>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</si>
  <si>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</si>
  <si>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</si>
  <si>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</si>
  <si>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</si>
  <si>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</si>
  <si>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</si>
  <si>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</si>
  <si>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</si>
  <si>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</si>
  <si>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</si>
  <si>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</si>
  <si>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</si>
  <si>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</si>
  <si>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</si>
  <si>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</si>
  <si>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</si>
  <si>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</si>
  <si>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</si>
  <si>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</si>
  <si>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</si>
  <si>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</si>
  <si>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</si>
  <si>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</si>
  <si>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</si>
  <si>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</si>
  <si>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</si>
  <si>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</si>
  <si>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</si>
  <si>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</si>
  <si>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</si>
  <si>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</si>
  <si>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</si>
  <si>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</si>
  <si>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</si>
  <si>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</si>
  <si>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</si>
  <si>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</si>
  <si>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</si>
  <si>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</si>
  <si>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</si>
  <si>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</si>
  <si>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</si>
  <si>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</si>
  <si>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</si>
  <si>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</si>
  <si>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</si>
  <si>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</si>
  <si>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</si>
  <si>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</si>
  <si>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</si>
  <si>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</si>
  <si>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</si>
  <si>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</si>
  <si>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</si>
  <si>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</si>
  <si>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</si>
  <si>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</si>
  <si>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</si>
  <si>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</si>
  <si>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</si>
  <si>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</si>
  <si>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</si>
  <si>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</si>
  <si>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</si>
  <si>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</si>
  <si>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</si>
  <si>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</si>
  <si>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</si>
  <si>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</si>
  <si>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</si>
  <si>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</si>
  <si>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</si>
  <si>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</si>
  <si>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</si>
  <si>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</si>
  <si>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</si>
  <si>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</si>
  <si>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</si>
  <si>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</si>
  <si>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</si>
  <si>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</si>
  <si>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</si>
  <si>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</si>
  <si>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</si>
  <si>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</si>
  <si>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</si>
  <si>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</si>
  <si>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</si>
  <si>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</si>
  <si>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</si>
  <si>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</si>
  <si>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</si>
  <si>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</si>
  <si>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</si>
  <si>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</si>
  <si>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</si>
  <si>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</si>
  <si>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</si>
  <si>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</si>
  <si>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</si>
  <si>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</si>
  <si>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</si>
  <si>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</si>
  <si>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</si>
  <si>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</si>
  <si>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</si>
  <si>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</si>
  <si>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</si>
  <si>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</si>
  <si>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</si>
  <si>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</si>
  <si>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</si>
  <si>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</si>
  <si>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</si>
  <si>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</si>
  <si>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</si>
  <si>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</si>
  <si>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</si>
  <si>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</si>
  <si>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</si>
  <si>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</si>
  <si>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</si>
  <si>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</si>
  <si>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</si>
  <si>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</si>
  <si>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</si>
  <si>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</si>
  <si>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</si>
  <si>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</si>
  <si>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</si>
  <si>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</si>
  <si>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</si>
  <si>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</si>
  <si>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</si>
  <si>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</si>
  <si>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</si>
  <si>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</si>
  <si>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</si>
  <si>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</si>
  <si>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</si>
  <si>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</si>
  <si>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</si>
  <si>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</si>
  <si>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</si>
  <si>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</si>
  <si>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</si>
  <si>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</si>
  <si>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</si>
  <si>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</si>
  <si>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</si>
  <si>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</si>
  <si>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</si>
  <si>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</si>
  <si>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</si>
  <si>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</si>
  <si>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</si>
  <si>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</si>
  <si>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</si>
  <si>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</si>
  <si>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</si>
  <si>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</si>
  <si>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</si>
  <si>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</si>
  <si>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</si>
  <si>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</si>
  <si>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</si>
  <si>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</si>
  <si>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</si>
  <si>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</si>
  <si>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</si>
  <si>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</si>
  <si>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</si>
  <si>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</si>
  <si>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</si>
  <si>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</si>
  <si>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</si>
  <si>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</si>
  <si>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</si>
  <si>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</si>
  <si>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</si>
  <si>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</si>
  <si>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</si>
  <si>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</si>
  <si>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</si>
  <si>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</si>
  <si>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</si>
  <si>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</si>
  <si>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</si>
  <si>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</si>
  <si>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</si>
  <si>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</si>
  <si>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</si>
  <si>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</si>
  <si>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</si>
  <si>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</si>
  <si>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</si>
  <si>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</si>
  <si>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</si>
  <si>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</si>
  <si>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</si>
  <si>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</si>
  <si>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</si>
  <si>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</si>
  <si>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</si>
  <si>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</si>
  <si>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</si>
  <si>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</si>
  <si>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</si>
  <si>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</si>
  <si>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</si>
  <si>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</si>
  <si>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</si>
  <si>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</si>
  <si>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</si>
  <si>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</si>
  <si>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</si>
  <si>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</si>
  <si>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</si>
  <si>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</si>
  <si>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</si>
  <si>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</si>
  <si>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</si>
  <si>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</si>
  <si>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</si>
  <si>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</si>
  <si>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</si>
  <si>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</si>
  <si>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</si>
  <si>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</si>
  <si>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</si>
  <si>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</si>
  <si>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</si>
  <si>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</si>
  <si>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</si>
  <si>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</si>
  <si>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</si>
  <si>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</si>
  <si>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</si>
  <si>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</si>
  <si>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</si>
  <si>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</si>
  <si>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</si>
  <si>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</si>
  <si>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</si>
  <si>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</si>
  <si>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</si>
  <si>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</si>
  <si>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</si>
  <si>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</si>
  <si>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</si>
  <si>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</si>
  <si>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</si>
  <si>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</si>
  <si>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</si>
  <si>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</si>
  <si>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</si>
  <si>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</si>
  <si>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</si>
  <si>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</si>
  <si>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</si>
  <si>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</si>
  <si>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</si>
  <si>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</si>
  <si>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</si>
  <si>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</si>
  <si>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</si>
  <si>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</si>
  <si>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</si>
  <si>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</si>
  <si>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</si>
  <si>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</si>
  <si>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</si>
  <si>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</si>
  <si>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</si>
  <si>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</si>
  <si>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</si>
  <si>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</si>
  <si>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</si>
  <si>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</si>
  <si>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</si>
  <si>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</si>
  <si>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</si>
  <si>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</si>
  <si>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</si>
  <si>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</si>
  <si>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</si>
  <si>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</si>
  <si>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</si>
  <si>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</si>
  <si>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</si>
  <si>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</si>
  <si>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</si>
  <si>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</si>
  <si>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</si>
  <si>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</si>
  <si>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</si>
  <si>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</si>
  <si>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</si>
  <si>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</si>
  <si>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</si>
  <si>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</si>
  <si>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</si>
  <si>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</si>
  <si>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</si>
  <si>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</si>
  <si>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</si>
  <si>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</si>
  <si>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</si>
  <si>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</si>
  <si>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</si>
  <si>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</si>
  <si>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</si>
  <si>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</si>
  <si>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</si>
  <si>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</si>
  <si>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</si>
  <si>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</si>
  <si>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</si>
  <si>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</si>
  <si>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</si>
  <si>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</si>
  <si>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</si>
  <si>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</si>
  <si>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</si>
  <si>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</si>
  <si>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</si>
  <si>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</si>
  <si>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</si>
  <si>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</si>
  <si>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</si>
  <si>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</si>
  <si>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</si>
  <si>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</si>
  <si>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</si>
  <si>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</si>
  <si>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</si>
  <si>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</si>
  <si>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</si>
  <si>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</si>
  <si>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</si>
  <si>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</si>
  <si>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</si>
  <si>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</si>
  <si>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</si>
  <si>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</si>
  <si>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</si>
  <si>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</si>
  <si>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</si>
  <si>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</si>
  <si>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</si>
  <si>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</si>
  <si>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</si>
  <si>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</si>
  <si>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</si>
  <si>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</si>
  <si>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</si>
  <si>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</si>
  <si>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</si>
  <si>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</si>
  <si>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</si>
  <si>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</si>
  <si>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</si>
  <si>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</si>
  <si>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</si>
  <si>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</si>
  <si>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</si>
  <si>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</si>
  <si>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</si>
  <si>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</si>
  <si>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</si>
  <si>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</si>
  <si>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</si>
  <si>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</si>
  <si>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</si>
  <si>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</si>
  <si>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</si>
  <si>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</si>
  <si>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</si>
  <si>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</si>
  <si>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</si>
  <si>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</si>
  <si>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</si>
  <si>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</si>
  <si>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</si>
  <si>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</si>
  <si>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</si>
  <si>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</si>
  <si>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</si>
  <si>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</si>
  <si>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</si>
  <si>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</si>
  <si>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</si>
  <si>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</si>
  <si>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</si>
  <si>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</si>
  <si>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</si>
  <si>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</si>
  <si>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</si>
  <si>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</si>
  <si>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</si>
  <si>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</si>
  <si>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</si>
  <si>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</si>
  <si>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</si>
  <si>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</si>
  <si>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</si>
  <si>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</si>
  <si>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</si>
  <si>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</si>
  <si>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</si>
  <si>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</si>
  <si>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</si>
  <si>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</si>
  <si>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</si>
  <si>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</si>
  <si>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</si>
  <si>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</si>
  <si>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</si>
  <si>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</si>
  <si>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</si>
  <si>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</si>
  <si>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</si>
  <si>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</si>
  <si>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</si>
  <si>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</si>
  <si>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</si>
  <si>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</si>
  <si>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</si>
  <si>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</si>
  <si>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</si>
  <si>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</si>
  <si>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</si>
  <si>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</si>
  <si>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</si>
  <si>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</si>
  <si>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</si>
  <si>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</si>
  <si>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</si>
  <si>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</si>
  <si>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</si>
  <si>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</si>
  <si>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</si>
  <si>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</si>
  <si>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</si>
  <si>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</si>
  <si>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</si>
  <si>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</si>
  <si>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</si>
  <si>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</si>
  <si>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</si>
  <si>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</si>
  <si>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</si>
  <si>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</si>
  <si>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</si>
  <si>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</si>
  <si>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</si>
  <si>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</si>
  <si>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</si>
  <si>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</si>
  <si>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</si>
  <si>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</si>
  <si>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</si>
  <si>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</si>
  <si>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</si>
  <si>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</si>
  <si>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</si>
  <si>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</si>
  <si>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</si>
  <si>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</si>
  <si>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</si>
  <si>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</si>
  <si>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</si>
  <si>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</si>
  <si>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</si>
  <si>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</si>
  <si>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</si>
  <si>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</si>
  <si>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</si>
  <si>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</si>
  <si>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</si>
  <si>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</si>
  <si>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</si>
  <si>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</si>
  <si>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</si>
  <si>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</si>
  <si>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</si>
  <si>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</si>
  <si>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</si>
  <si>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</si>
  <si>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</si>
  <si>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</si>
  <si>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</si>
  <si>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</si>
  <si>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</si>
  <si>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</si>
  <si>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</si>
  <si>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</si>
  <si>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</si>
  <si>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</si>
  <si>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</si>
  <si>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</si>
  <si>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</si>
  <si>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</si>
  <si>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</si>
  <si>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</si>
  <si>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</si>
  <si>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</si>
  <si>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</si>
  <si>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</si>
  <si>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</si>
  <si>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</si>
  <si>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</si>
  <si>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</si>
  <si>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</si>
  <si>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</si>
  <si>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</si>
  <si>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</si>
  <si>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</si>
  <si>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</si>
  <si>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</si>
  <si>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</si>
  <si>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</si>
  <si>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</si>
  <si>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</si>
  <si>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</si>
  <si>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</si>
  <si>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</si>
  <si>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</si>
  <si>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</si>
  <si>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</si>
  <si>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</si>
  <si>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</si>
  <si>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</si>
  <si>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</si>
  <si>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</si>
  <si>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</si>
  <si>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</si>
  <si>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</si>
  <si>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</si>
  <si>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</si>
  <si>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</si>
  <si>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</si>
  <si>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</si>
  <si>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</si>
  <si>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</si>
  <si>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</si>
  <si>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</si>
  <si>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</si>
  <si>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</si>
  <si>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</si>
  <si>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</si>
  <si>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</si>
  <si>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</si>
  <si>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</si>
  <si>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</si>
  <si>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</si>
  <si>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</si>
  <si>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</si>
  <si>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</si>
  <si>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</si>
  <si>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</si>
  <si>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</si>
  <si>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</si>
  <si>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</si>
  <si>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</si>
  <si>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</si>
  <si>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</si>
  <si>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</si>
  <si>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</si>
  <si>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</si>
  <si>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</si>
  <si>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</si>
  <si>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</si>
  <si>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</si>
  <si>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</si>
  <si>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</si>
  <si>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</si>
  <si>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</si>
  <si>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</si>
  <si>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</si>
  <si>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</si>
  <si>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</si>
  <si>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</si>
  <si>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</si>
  <si>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</si>
  <si>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</si>
  <si>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</si>
  <si>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</si>
  <si>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</si>
  <si>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</si>
  <si>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</si>
  <si>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</si>
  <si>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</si>
  <si>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</si>
  <si>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</si>
  <si>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</si>
  <si>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</si>
  <si>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</si>
  <si>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</si>
  <si>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</si>
  <si>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</si>
  <si>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</si>
  <si>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</si>
  <si>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</si>
  <si>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</si>
  <si>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</si>
  <si>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</si>
  <si>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</si>
  <si>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</si>
  <si>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</si>
  <si>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</si>
  <si>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</si>
  <si>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</si>
  <si>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</si>
  <si>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</si>
  <si>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</si>
  <si>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</si>
  <si>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</si>
  <si>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</si>
  <si>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</si>
  <si>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</si>
  <si>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</si>
  <si>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</si>
  <si>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</si>
  <si>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</si>
  <si>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</si>
  <si>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</si>
  <si>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</si>
  <si>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</si>
  <si>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</si>
  <si>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</si>
  <si>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</si>
  <si>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</si>
  <si>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</si>
  <si>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</si>
  <si>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</si>
  <si>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</si>
  <si>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</si>
  <si>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</si>
  <si>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</si>
  <si>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</si>
  <si>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</si>
  <si>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</si>
  <si>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</si>
  <si>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</si>
  <si>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</si>
  <si>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</si>
  <si>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</si>
  <si>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</si>
  <si>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</si>
  <si>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</si>
  <si>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</si>
  <si>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</si>
  <si>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</si>
  <si>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</si>
  <si>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</si>
  <si>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</si>
  <si>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</si>
  <si>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</si>
  <si>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</si>
  <si>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</si>
  <si>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</si>
  <si>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</si>
  <si>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</si>
  <si>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</si>
  <si>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</si>
  <si>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</si>
  <si>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</si>
  <si>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</si>
  <si>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</si>
  <si>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</si>
  <si>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</si>
  <si>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</si>
  <si>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</si>
  <si>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</si>
  <si>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</si>
  <si>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</si>
  <si>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</si>
  <si>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</si>
  <si>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</si>
  <si>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</si>
  <si>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</si>
  <si>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</si>
  <si>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</si>
  <si>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</si>
  <si>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</si>
  <si>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</si>
  <si>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</si>
  <si>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</si>
  <si>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</si>
  <si>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</si>
  <si>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</si>
  <si>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</si>
  <si>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</si>
  <si>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</si>
  <si>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</si>
  <si>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</si>
  <si>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</si>
  <si>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</si>
  <si>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</si>
  <si>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</si>
  <si>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</si>
  <si>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</si>
  <si>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</si>
  <si>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</si>
  <si>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</si>
  <si>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</si>
  <si>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</si>
  <si>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</si>
  <si>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</si>
  <si>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</si>
  <si>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</si>
  <si>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</si>
  <si>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</si>
  <si>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</si>
  <si>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</si>
  <si>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</si>
  <si>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</si>
  <si>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</si>
  <si>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</si>
  <si>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</si>
  <si>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</si>
  <si>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</si>
  <si>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</si>
  <si>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</si>
  <si>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</si>
  <si>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</si>
  <si>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</si>
  <si>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</si>
  <si>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</si>
  <si>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</si>
  <si>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</si>
  <si>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</si>
  <si>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</si>
  <si>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</si>
  <si>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</si>
  <si>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</si>
  <si>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</si>
  <si>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</si>
  <si>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</si>
  <si>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</si>
  <si>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</si>
  <si>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</si>
  <si>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</si>
  <si>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</si>
  <si>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</si>
  <si>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</si>
  <si>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</si>
  <si>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</si>
  <si>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</si>
  <si>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</si>
  <si>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</si>
  <si>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</si>
  <si>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</si>
  <si>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</si>
  <si>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</si>
  <si>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</si>
  <si>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</si>
  <si>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</si>
  <si>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</si>
  <si>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</si>
  <si>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</si>
  <si>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</si>
  <si>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</si>
  <si>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</si>
  <si>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</si>
  <si>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</si>
  <si>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</si>
  <si>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</si>
  <si>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</si>
  <si>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</si>
  <si>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</si>
  <si>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</si>
  <si>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</si>
  <si>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</si>
  <si>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</si>
  <si>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</si>
  <si>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</si>
  <si>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</si>
  <si>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</si>
  <si>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</si>
  <si>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</si>
  <si>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</si>
  <si>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</si>
  <si>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</si>
  <si>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</si>
  <si>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</si>
  <si>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</si>
  <si>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</si>
  <si>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</si>
  <si>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</si>
  <si>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</si>
  <si>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</si>
  <si>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</si>
  <si>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</si>
  <si>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</si>
  <si>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</si>
  <si>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</si>
  <si>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</si>
  <si>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</si>
  <si>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</si>
  <si>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</si>
  <si>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</si>
  <si>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</si>
  <si>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</si>
  <si>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</si>
  <si>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</si>
  <si>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</si>
  <si>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</si>
  <si>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</si>
  <si>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</si>
  <si>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</si>
  <si>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</si>
  <si>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</si>
  <si>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</si>
  <si>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</si>
  <si>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</si>
  <si>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</si>
  <si>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</si>
  <si>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</si>
  <si>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</si>
  <si>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</si>
  <si>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</si>
  <si>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</si>
  <si>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</si>
  <si>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</si>
  <si>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</si>
  <si>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</si>
  <si>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</si>
  <si>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</si>
  <si>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</si>
  <si>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</si>
  <si>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</si>
  <si>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</si>
  <si>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</si>
  <si>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</si>
  <si>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</si>
  <si>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</si>
  <si>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</si>
  <si>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</si>
  <si>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</si>
  <si>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</si>
  <si>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</si>
  <si>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</si>
  <si>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</si>
  <si>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</si>
  <si>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</si>
  <si>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</si>
  <si>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</si>
  <si>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</si>
  <si>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</si>
  <si>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</si>
  <si>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</si>
  <si>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</si>
  <si>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</si>
  <si>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</si>
  <si>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</si>
  <si>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</si>
  <si>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</si>
  <si>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</si>
  <si>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</si>
  <si>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</si>
  <si>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</si>
  <si>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</si>
  <si>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</si>
  <si>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</si>
  <si>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</si>
  <si>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</si>
  <si>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</si>
  <si>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</si>
  <si>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</si>
  <si>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</si>
  <si>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</si>
  <si>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</si>
  <si>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</si>
  <si>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</si>
  <si>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</si>
  <si>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</si>
  <si>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</si>
  <si>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</si>
  <si>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</si>
  <si>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</si>
  <si>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</si>
  <si>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</si>
  <si>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</si>
  <si>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</si>
  <si>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</si>
  <si>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</si>
  <si>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</si>
  <si>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</si>
  <si>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</si>
  <si>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</si>
  <si>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</si>
  <si>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</si>
  <si>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</si>
  <si>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</si>
  <si>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</si>
  <si>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</si>
  <si>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</si>
  <si>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</si>
  <si>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</si>
  <si>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</si>
  <si>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</si>
  <si>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</si>
  <si>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</si>
  <si>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</si>
  <si>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</si>
  <si>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</si>
  <si>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</si>
  <si>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</si>
  <si>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</si>
  <si>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</si>
  <si>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</si>
  <si>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</si>
  <si>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</si>
  <si>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</si>
  <si>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</si>
  <si>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</si>
  <si>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</si>
  <si>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</si>
  <si>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</si>
  <si>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</si>
  <si>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</si>
  <si>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</si>
  <si>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</si>
  <si>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</si>
  <si>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</si>
  <si>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</si>
  <si>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</si>
  <si>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</si>
  <si>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</si>
  <si>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</si>
  <si>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</si>
  <si>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</si>
  <si>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</si>
  <si>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</si>
  <si>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</si>
  <si>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</si>
  <si>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</si>
  <si>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</si>
  <si>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</si>
  <si>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</si>
  <si>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</si>
  <si>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</si>
  <si>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</si>
  <si>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</si>
  <si>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</si>
  <si>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</si>
  <si>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</si>
  <si>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</si>
  <si>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</si>
  <si>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</si>
  <si>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</si>
  <si>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</si>
  <si>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</si>
  <si>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</si>
  <si>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</si>
  <si>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</si>
  <si>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</si>
  <si>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</si>
  <si>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</si>
  <si>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</si>
  <si>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</si>
  <si>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</si>
  <si>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</si>
  <si>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</si>
  <si>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</si>
  <si>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</si>
  <si>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</si>
  <si>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</si>
  <si>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</si>
  <si>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</si>
  <si>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</si>
  <si>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</si>
  <si>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</si>
  <si>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</si>
  <si>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</si>
  <si>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</si>
  <si>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</si>
  <si>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</si>
  <si>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</si>
  <si>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</si>
  <si>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</si>
  <si>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</si>
  <si>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</si>
  <si>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</si>
  <si>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</si>
  <si>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</si>
  <si>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</si>
  <si>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</si>
  <si>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</si>
  <si>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</si>
  <si>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</si>
  <si>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</si>
  <si>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</si>
  <si>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</si>
  <si>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</si>
  <si>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</si>
  <si>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</si>
  <si>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</si>
  <si>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</si>
  <si>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</si>
  <si>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</si>
  <si>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</si>
  <si>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</si>
  <si>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</si>
  <si>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</si>
  <si>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</si>
  <si>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</si>
  <si>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</si>
  <si>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</si>
  <si>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</si>
  <si>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</si>
  <si>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</si>
  <si>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</si>
  <si>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</si>
  <si>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</si>
  <si>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</si>
  <si>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</si>
  <si>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</si>
  <si>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</si>
  <si>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</si>
  <si>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</si>
  <si>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</si>
  <si>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</si>
  <si>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</si>
  <si>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</si>
  <si>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</si>
  <si>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</si>
  <si>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</si>
  <si>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</si>
  <si>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</si>
  <si>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</si>
  <si>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</si>
  <si>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</si>
  <si>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</si>
  <si>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</si>
  <si>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</si>
  <si>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</si>
  <si>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</si>
  <si>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</si>
  <si>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</si>
  <si>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</si>
  <si>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</si>
  <si>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</si>
  <si>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</si>
  <si>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</si>
  <si>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</si>
  <si>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</si>
  <si>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</si>
  <si>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</si>
  <si>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</si>
  <si>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</si>
  <si>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</si>
  <si>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</si>
  <si>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</si>
  <si>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</si>
  <si>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</si>
  <si>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</si>
  <si>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</si>
  <si>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</si>
  <si>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</si>
  <si>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</si>
  <si>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</si>
  <si>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</si>
  <si>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</si>
  <si>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</si>
  <si>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</si>
  <si>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</si>
  <si>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</si>
  <si>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</si>
  <si>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</si>
  <si>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</si>
  <si>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</si>
  <si>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</si>
  <si>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</si>
  <si>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</si>
  <si>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</si>
  <si>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</si>
  <si>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</si>
  <si>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</si>
  <si>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</si>
  <si>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</si>
  <si>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</si>
  <si>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</si>
  <si>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</si>
  <si>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</si>
  <si>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</si>
  <si>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</si>
  <si>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</si>
  <si>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</si>
  <si>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</si>
  <si>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</si>
  <si>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</si>
  <si>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</si>
  <si>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</si>
  <si>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</si>
  <si>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</si>
  <si>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</si>
  <si>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</si>
  <si>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</si>
  <si>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</si>
  <si>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</si>
  <si>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</si>
  <si>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</si>
  <si>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</si>
  <si>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</si>
  <si>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</si>
  <si>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</si>
  <si>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</si>
  <si>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</si>
  <si>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</si>
  <si>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</si>
  <si>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</si>
  <si>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</si>
  <si>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</si>
  <si>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</si>
  <si>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</si>
  <si>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</si>
  <si>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</si>
  <si>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</si>
  <si>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</si>
  <si>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</si>
  <si>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</si>
  <si>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</si>
  <si>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</si>
  <si>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</si>
  <si>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</si>
  <si>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</si>
  <si>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</si>
  <si>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</si>
  <si>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</si>
  <si>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</si>
  <si>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</si>
  <si>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</si>
  <si>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</si>
  <si>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</si>
  <si>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</si>
  <si>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</si>
  <si>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</si>
  <si>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</si>
  <si>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</si>
  <si>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</si>
  <si>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</si>
  <si>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</si>
  <si>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</si>
  <si>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</si>
  <si>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</si>
  <si>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</si>
  <si>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</si>
  <si>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</si>
  <si>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</si>
  <si>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</si>
  <si>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</si>
  <si>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</si>
  <si>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</si>
  <si>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</si>
  <si>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</si>
  <si>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</si>
  <si>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</si>
  <si>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</si>
  <si>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</si>
  <si>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</si>
  <si>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</si>
  <si>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</si>
  <si>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</si>
  <si>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</si>
  <si>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</si>
  <si>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</si>
  <si>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</si>
  <si>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</si>
  <si>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</si>
  <si>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</si>
  <si>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</si>
  <si>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</si>
  <si>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</si>
  <si>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</si>
  <si>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</si>
  <si>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</si>
  <si>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</si>
  <si>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</si>
  <si>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</si>
  <si>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</si>
  <si>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</si>
  <si>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</si>
  <si>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</si>
  <si>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</si>
  <si>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</si>
  <si>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</si>
  <si>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</si>
  <si>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</si>
  <si>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</si>
  <si>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</si>
  <si>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</si>
  <si>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</si>
  <si>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</si>
  <si>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</si>
  <si>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</si>
  <si>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</si>
  <si>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</si>
  <si>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</si>
  <si>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</si>
  <si>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</si>
  <si>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</si>
  <si>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</si>
  <si>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</si>
  <si>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</si>
  <si>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</si>
  <si>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</si>
  <si>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</si>
  <si>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</si>
  <si>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</si>
  <si>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</si>
  <si>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</si>
  <si>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</si>
  <si>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</si>
  <si>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</si>
  <si>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</si>
  <si>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</si>
  <si>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</si>
  <si>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</si>
  <si>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</si>
  <si>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</si>
  <si>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</si>
  <si>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</si>
  <si>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</si>
  <si>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</si>
  <si>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</si>
  <si>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</si>
  <si>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</si>
  <si>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</si>
  <si>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</si>
  <si>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</si>
  <si>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</si>
  <si>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</si>
  <si>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</si>
  <si>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</si>
  <si>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</si>
  <si>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</si>
  <si>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</si>
  <si>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</si>
  <si>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</si>
  <si>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</si>
  <si>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</si>
  <si>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</si>
  <si>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</si>
  <si>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</si>
  <si>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</si>
  <si>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</si>
  <si>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</si>
  <si>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</si>
  <si>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</si>
  <si>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</si>
  <si>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</si>
  <si>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</si>
  <si>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</si>
  <si>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</si>
  <si>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</si>
  <si>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</si>
  <si>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</si>
  <si>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</si>
  <si>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</si>
  <si>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</si>
  <si>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</si>
  <si>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</si>
  <si>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</si>
  <si>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</si>
  <si>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</si>
  <si>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</si>
  <si>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</si>
  <si>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</si>
  <si>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</si>
  <si>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</si>
  <si>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</si>
  <si>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</si>
  <si>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</si>
  <si>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</si>
  <si>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</si>
  <si>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</si>
  <si>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</si>
  <si>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</si>
  <si>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</si>
  <si>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</si>
  <si>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</si>
  <si>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</si>
  <si>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</si>
  <si>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</si>
  <si>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</si>
  <si>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</si>
  <si>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</si>
  <si>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</si>
  <si>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</si>
  <si>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</si>
  <si>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</si>
  <si>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</si>
  <si>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</si>
  <si>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</si>
  <si>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</si>
  <si>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</si>
  <si>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</si>
  <si>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</si>
  <si>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</si>
  <si>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</si>
  <si>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</si>
  <si>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</si>
  <si>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</si>
  <si>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</si>
  <si>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</si>
  <si>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</si>
  <si>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</si>
  <si>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</si>
  <si>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</si>
  <si>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</si>
  <si>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</si>
  <si>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</si>
  <si>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</si>
  <si>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</si>
  <si>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</si>
  <si>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</si>
  <si>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</si>
  <si>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</si>
  <si>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</si>
  <si>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</si>
  <si>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</si>
  <si>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</si>
  <si>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</si>
  <si>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</si>
  <si>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</si>
  <si>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</si>
  <si>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</si>
  <si>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</si>
  <si>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</si>
  <si>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</si>
  <si>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</si>
  <si>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</si>
  <si>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</si>
  <si>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</si>
  <si>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</si>
  <si>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</si>
  <si>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</si>
  <si>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</si>
  <si>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</si>
  <si>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</si>
  <si>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</si>
  <si>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</si>
  <si>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</si>
  <si>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</si>
  <si>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</si>
  <si>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</si>
  <si>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</si>
  <si>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</si>
  <si>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</si>
  <si>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</si>
  <si>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</si>
  <si>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</si>
  <si>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</si>
  <si>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</si>
  <si>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</si>
  <si>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</si>
  <si>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</si>
  <si>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</si>
  <si>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</si>
  <si>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</si>
  <si>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</si>
  <si>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</si>
  <si>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</si>
  <si>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</si>
  <si>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</si>
  <si>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</si>
  <si>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</si>
  <si>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</si>
  <si>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</si>
  <si>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</si>
  <si>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</si>
  <si>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</si>
  <si>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</si>
  <si>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</si>
  <si>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</si>
  <si>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</si>
  <si>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</si>
  <si>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</si>
  <si>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</si>
  <si>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</si>
  <si>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</si>
  <si>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</si>
  <si>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</si>
  <si>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</si>
  <si>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</si>
  <si>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</si>
  <si>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</si>
  <si>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</si>
  <si>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</si>
  <si>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</si>
  <si>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</si>
  <si>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</si>
  <si>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</si>
  <si>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</si>
  <si>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</si>
  <si>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</si>
  <si>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</si>
  <si>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</si>
  <si>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</si>
  <si>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</si>
  <si>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</si>
  <si>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</si>
  <si>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</si>
  <si>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</si>
  <si>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</si>
  <si>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</si>
  <si>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</si>
  <si>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</si>
  <si>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</si>
  <si>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</si>
  <si>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</si>
  <si>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</si>
  <si>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</si>
  <si>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</si>
  <si>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</si>
  <si>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</si>
  <si>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</si>
  <si>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</si>
  <si>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</si>
  <si>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</si>
  <si>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</si>
  <si>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</si>
  <si>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</si>
  <si>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</si>
  <si>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</si>
  <si>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</si>
  <si>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</si>
  <si>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</si>
  <si>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</si>
  <si>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</si>
  <si>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</si>
  <si>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</si>
  <si>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</si>
  <si>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</si>
  <si>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</si>
  <si>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</si>
  <si>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</si>
  <si>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</si>
  <si>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</si>
  <si>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</si>
  <si>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</si>
  <si>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</si>
  <si>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</si>
  <si>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</si>
  <si>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</si>
  <si>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</si>
  <si>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</si>
  <si>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</si>
  <si>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</si>
  <si>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</si>
  <si>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</si>
  <si>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</si>
  <si>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</si>
  <si>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</si>
  <si>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</si>
  <si>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</si>
  <si>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</si>
  <si>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</si>
  <si>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</si>
  <si>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</si>
  <si>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</si>
  <si>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</si>
  <si>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</si>
  <si>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</si>
  <si>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</si>
  <si>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</si>
  <si>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</si>
  <si>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</si>
  <si>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</si>
  <si>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</si>
  <si>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</si>
  <si>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</si>
  <si>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</si>
  <si>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</si>
  <si>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</si>
  <si>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</si>
  <si>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</si>
  <si>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</si>
  <si>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</si>
  <si>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</si>
  <si>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</si>
  <si>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</si>
  <si>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</si>
  <si>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</si>
  <si>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</si>
  <si>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</si>
  <si>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</si>
  <si>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</si>
  <si>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</si>
  <si>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</si>
  <si>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</si>
  <si>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</si>
  <si>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</si>
  <si>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</si>
  <si>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</si>
  <si>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</si>
  <si>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</si>
  <si>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</si>
  <si>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</si>
  <si>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</si>
  <si>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</si>
  <si>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</si>
  <si>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</si>
  <si>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</si>
  <si>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</si>
  <si>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</si>
  <si>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</si>
  <si>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</si>
  <si>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</si>
  <si>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</si>
  <si>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</si>
  <si>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</si>
  <si>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</si>
  <si>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</si>
  <si>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</si>
  <si>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</si>
  <si>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</si>
  <si>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</si>
  <si>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</si>
  <si>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</si>
  <si>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</si>
  <si>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</si>
  <si>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</si>
  <si>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</si>
  <si>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</si>
  <si>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</si>
  <si>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</si>
  <si>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</si>
  <si>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</si>
  <si>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</si>
  <si>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</si>
  <si>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</si>
  <si>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</si>
  <si>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</si>
  <si>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</si>
  <si>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</si>
  <si>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</si>
  <si>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</si>
  <si>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</si>
  <si>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</si>
  <si>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</si>
  <si>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</si>
  <si>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</si>
  <si>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</si>
  <si>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</si>
  <si>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</si>
  <si>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</si>
  <si>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</si>
  <si>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</si>
  <si>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</si>
  <si>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</si>
  <si>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</si>
  <si>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</si>
  <si>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</si>
  <si>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</si>
  <si>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</si>
  <si>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</si>
  <si>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</si>
  <si>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</si>
  <si>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</si>
  <si>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</si>
  <si>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</si>
  <si>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</si>
  <si>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</si>
  <si>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</si>
  <si>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</si>
  <si>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</si>
  <si>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</si>
  <si>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</si>
  <si>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</si>
  <si>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</si>
  <si>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</si>
  <si>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</si>
  <si>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</si>
  <si>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</si>
  <si>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</si>
  <si>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</si>
  <si>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</si>
  <si>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</si>
  <si>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</si>
  <si>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</si>
  <si>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</si>
  <si>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</si>
  <si>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</si>
  <si>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</si>
  <si>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</si>
  <si>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</si>
  <si>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</si>
  <si>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</si>
  <si>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</si>
  <si>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</si>
  <si>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</si>
  <si>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</si>
  <si>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</si>
  <si>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</si>
  <si>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</si>
  <si>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</si>
  <si>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</si>
  <si>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</si>
  <si>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</si>
  <si>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</si>
  <si>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</si>
  <si>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</si>
  <si>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</si>
  <si>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</si>
  <si>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</si>
  <si>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</si>
  <si>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</si>
  <si>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</si>
  <si>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</si>
  <si>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</si>
  <si>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</si>
  <si>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</si>
  <si>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</si>
  <si>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</si>
  <si>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</si>
  <si>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</si>
  <si>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</si>
  <si>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</si>
  <si>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</si>
  <si>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</si>
  <si>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</si>
  <si>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</si>
  <si>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</si>
  <si>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</si>
  <si>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</si>
  <si>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</si>
  <si>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</si>
  <si>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</si>
  <si>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</si>
  <si>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</si>
  <si>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</si>
  <si>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</si>
  <si>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</si>
  <si>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</si>
  <si>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</si>
  <si>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</si>
  <si>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</si>
  <si>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</si>
  <si>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</si>
  <si>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</si>
  <si>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</si>
  <si>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</si>
  <si>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</si>
  <si>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</si>
  <si>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</si>
  <si>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</si>
  <si>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</si>
  <si>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</si>
  <si>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</si>
  <si>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</si>
  <si>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</si>
  <si>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</si>
  <si>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</si>
  <si>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</si>
  <si>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</si>
  <si>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</si>
  <si>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</si>
  <si>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</si>
  <si>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</si>
  <si>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</si>
  <si>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</si>
  <si>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</si>
  <si>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</si>
  <si>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</si>
  <si>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</si>
  <si>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</si>
  <si>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</si>
  <si>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</si>
  <si>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</si>
  <si>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</si>
  <si>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</si>
  <si>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</si>
  <si>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</si>
  <si>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</si>
  <si>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</si>
  <si>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</si>
  <si>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</si>
  <si>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</si>
  <si>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</si>
  <si>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</si>
  <si>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</si>
  <si>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</si>
  <si>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</si>
  <si>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</si>
  <si>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</si>
  <si>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</si>
  <si>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</si>
  <si>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</si>
  <si>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</si>
  <si>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</si>
  <si>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</si>
  <si>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</si>
  <si>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</si>
  <si>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</si>
  <si>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</si>
  <si>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</si>
  <si>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</si>
  <si>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</si>
  <si>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</si>
  <si>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</si>
  <si>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</si>
  <si>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</si>
  <si>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</si>
  <si>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</si>
  <si>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</si>
  <si>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</si>
  <si>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</si>
  <si>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</si>
  <si>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</si>
  <si>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</si>
  <si>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</si>
  <si>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</si>
  <si>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</si>
  <si>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</si>
  <si>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</si>
  <si>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</si>
  <si>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</si>
  <si>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</si>
  <si>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</si>
  <si>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</si>
  <si>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</si>
  <si>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</si>
  <si>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</si>
  <si>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</si>
  <si>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</si>
  <si>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</si>
  <si>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</si>
  <si>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</si>
  <si>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</si>
  <si>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</si>
  <si>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</si>
  <si>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</si>
  <si>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</si>
  <si>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</si>
  <si>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</si>
  <si>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</si>
  <si>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</si>
  <si>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</si>
  <si>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</si>
  <si>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</si>
  <si>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</si>
  <si>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</si>
  <si>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</si>
  <si>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</si>
  <si>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</si>
  <si>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</si>
  <si>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</si>
  <si>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</si>
  <si>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</si>
  <si>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</si>
  <si>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</si>
  <si>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</si>
  <si>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</si>
  <si>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</si>
  <si>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</si>
  <si>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</si>
  <si>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</si>
  <si>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</si>
  <si>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</si>
  <si>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</si>
  <si>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</si>
  <si>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</si>
  <si>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</si>
  <si>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</si>
  <si>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</si>
  <si>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</si>
  <si>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</si>
  <si>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</si>
  <si>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</si>
  <si>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</si>
  <si>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</si>
  <si>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</si>
  <si>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</si>
  <si>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</si>
  <si>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</si>
  <si>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</si>
  <si>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</si>
  <si>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</si>
  <si>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</si>
  <si>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</si>
  <si>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</si>
  <si>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</si>
  <si>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</si>
  <si>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</si>
  <si>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</si>
  <si>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</si>
  <si>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</si>
  <si>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</si>
  <si>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</si>
  <si>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</si>
  <si>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</si>
  <si>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</si>
  <si>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</si>
  <si>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</si>
  <si>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</si>
  <si>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</si>
  <si>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</si>
  <si>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</si>
  <si>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</si>
  <si>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</si>
  <si>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</si>
  <si>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</si>
  <si>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</si>
  <si>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</si>
  <si>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</si>
  <si>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</si>
  <si>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</si>
  <si>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</si>
  <si>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</si>
  <si>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</si>
  <si>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</si>
  <si>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</si>
  <si>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</si>
  <si>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</si>
  <si>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</si>
  <si>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</si>
  <si>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</si>
  <si>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</si>
  <si>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</si>
  <si>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</si>
  <si>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</si>
  <si>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</si>
  <si>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</si>
  <si>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</si>
  <si>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</si>
  <si>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</si>
  <si>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</si>
  <si>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</si>
  <si>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</si>
  <si>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</si>
  <si>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</si>
  <si>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</si>
  <si>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</si>
  <si>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</si>
  <si>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</si>
  <si>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</si>
  <si>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</si>
  <si>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</si>
  <si>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</si>
  <si>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</si>
  <si>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</si>
  <si>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</si>
  <si>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</si>
  <si>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</si>
  <si>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</si>
  <si>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</si>
  <si>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</si>
  <si>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</si>
  <si>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</si>
  <si>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</si>
  <si>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</si>
  <si>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</si>
  <si>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</si>
  <si>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</si>
  <si>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</si>
  <si>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</si>
  <si>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</si>
  <si>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</si>
  <si>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</si>
  <si>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</si>
  <si>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</si>
  <si>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</si>
  <si>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</si>
  <si>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</si>
  <si>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</si>
  <si>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</si>
  <si>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</si>
  <si>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</si>
  <si>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</si>
  <si>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</si>
  <si>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</si>
  <si>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</si>
  <si>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</si>
  <si>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</si>
  <si>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</si>
  <si>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</si>
  <si>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</si>
  <si>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</si>
  <si>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</si>
  <si>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</si>
  <si>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</si>
  <si>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</si>
  <si>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</si>
  <si>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</si>
  <si>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</si>
  <si>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</si>
  <si>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</si>
  <si>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</si>
  <si>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</si>
  <si>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</si>
  <si>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</si>
  <si>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</si>
  <si>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</si>
  <si>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</si>
  <si>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</si>
  <si>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</si>
  <si>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</si>
  <si>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</si>
  <si>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</si>
  <si>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</si>
  <si>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</si>
  <si>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</si>
  <si>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</si>
  <si>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</si>
  <si>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</si>
  <si>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</si>
  <si>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</si>
  <si>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</si>
  <si>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</si>
  <si>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</si>
  <si>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</si>
  <si>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</si>
  <si>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</si>
  <si>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</si>
  <si>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</si>
  <si>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</si>
  <si>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</si>
  <si>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</si>
  <si>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</si>
  <si>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</si>
  <si>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</si>
  <si>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</si>
  <si>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</si>
  <si>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</si>
  <si>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</si>
  <si>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</si>
  <si>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</si>
  <si>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</si>
  <si>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</si>
  <si>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</si>
  <si>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</si>
  <si>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</si>
  <si>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</si>
  <si>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</si>
  <si>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</si>
  <si>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</si>
  <si>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</si>
  <si>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</si>
  <si>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</si>
  <si>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</si>
  <si>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</si>
  <si>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</si>
  <si>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</si>
  <si>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</si>
  <si>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</si>
  <si>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</si>
  <si>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</si>
  <si>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</si>
  <si>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</si>
  <si>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</si>
  <si>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</si>
  <si>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</si>
  <si>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</si>
  <si>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</si>
  <si>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</si>
  <si>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</si>
  <si>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</si>
  <si>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</si>
  <si>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</si>
  <si>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</si>
  <si>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</si>
  <si>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</si>
  <si>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</si>
  <si>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</si>
  <si>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</si>
  <si>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</si>
  <si>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</si>
  <si>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</si>
  <si>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</si>
  <si>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</si>
  <si>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</si>
  <si>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</si>
  <si>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</si>
  <si>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</si>
  <si>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</si>
  <si>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</si>
  <si>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</si>
  <si>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</si>
  <si>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</si>
  <si>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</si>
  <si>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</si>
  <si>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</si>
  <si>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</si>
  <si>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</si>
  <si>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</si>
  <si>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</si>
  <si>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</si>
  <si>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</si>
  <si>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</si>
  <si>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</si>
  <si>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</si>
  <si>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</si>
  <si>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</si>
  <si>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</si>
  <si>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</si>
  <si>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</si>
  <si>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</si>
  <si>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</si>
  <si>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</si>
  <si>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</si>
  <si>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</si>
  <si>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</si>
  <si>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</si>
  <si>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</si>
  <si>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</si>
  <si>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</si>
  <si>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</si>
  <si>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</si>
  <si>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</si>
  <si>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</si>
  <si>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</si>
  <si>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</si>
  <si>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</si>
  <si>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</si>
  <si>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</si>
  <si>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</si>
  <si>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</si>
  <si>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</si>
  <si>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</si>
  <si>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</si>
  <si>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</si>
  <si>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</si>
  <si>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</si>
  <si>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</si>
  <si>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</si>
  <si>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</si>
  <si>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</si>
  <si>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</si>
  <si>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</si>
  <si>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</si>
  <si>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</si>
  <si>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</si>
  <si>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</si>
  <si>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</si>
  <si>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</si>
  <si>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</si>
  <si>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</si>
  <si>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</si>
  <si>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</si>
  <si>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</si>
  <si>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</si>
  <si>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</si>
  <si>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</si>
  <si>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</si>
  <si>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</si>
  <si>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</si>
  <si>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</si>
  <si>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</si>
  <si>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</si>
  <si>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</si>
  <si>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</si>
  <si>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</si>
  <si>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</si>
  <si>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</si>
  <si>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</si>
  <si>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</si>
  <si>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</si>
  <si>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</si>
  <si>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</si>
  <si>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</si>
  <si>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</si>
  <si>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</si>
  <si>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</si>
  <si>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</si>
  <si>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</si>
  <si>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</si>
  <si>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</si>
  <si>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</si>
  <si>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</si>
  <si>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</si>
  <si>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</si>
  <si>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</si>
  <si>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</si>
  <si>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</si>
  <si>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</si>
  <si>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</si>
  <si>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</si>
  <si>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</si>
  <si>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</si>
  <si>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</si>
  <si>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</si>
  <si>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</si>
  <si>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</si>
  <si>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</si>
  <si>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</si>
  <si>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</si>
  <si>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</si>
  <si>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</si>
  <si>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</si>
  <si>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</si>
  <si>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</si>
  <si>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</si>
  <si>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</si>
  <si>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</si>
  <si>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</si>
  <si>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</si>
  <si>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</si>
  <si>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</si>
  <si>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</si>
  <si>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</si>
  <si>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</si>
  <si>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</si>
  <si>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</si>
  <si>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</si>
  <si>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</si>
  <si>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</si>
  <si>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</si>
  <si>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</si>
  <si>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</si>
  <si>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</si>
  <si>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</si>
  <si>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</si>
  <si>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</si>
  <si>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</si>
  <si>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</si>
  <si>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</si>
  <si>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</si>
  <si>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</si>
  <si>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</si>
  <si>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</si>
  <si>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</si>
  <si>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</si>
  <si>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</si>
  <si>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</si>
  <si>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</si>
  <si>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</si>
  <si>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</si>
  <si>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</si>
  <si>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</si>
  <si>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</si>
  <si>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</si>
  <si>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</si>
  <si>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</si>
  <si>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</si>
  <si>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</si>
  <si>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</si>
  <si>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</si>
  <si>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</si>
  <si>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</si>
  <si>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</si>
  <si>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</si>
  <si>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</si>
  <si>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</si>
  <si>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</si>
  <si>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</si>
  <si>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</si>
  <si>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</si>
  <si>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</si>
  <si>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</si>
  <si>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</si>
  <si>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</si>
  <si>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</si>
  <si>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</si>
  <si>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</si>
  <si>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</si>
  <si>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</si>
  <si>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</si>
  <si>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</si>
  <si>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</si>
  <si>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</si>
  <si>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</si>
  <si>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</si>
  <si>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</si>
  <si>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</si>
  <si>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</si>
  <si>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</si>
  <si>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</si>
  <si>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</si>
  <si>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</si>
  <si>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</si>
  <si>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</si>
  <si>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</si>
  <si>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</si>
  <si>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</si>
  <si>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</si>
  <si>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</si>
  <si>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</si>
  <si>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</si>
  <si>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</si>
  <si>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</si>
  <si>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</si>
  <si>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</si>
  <si>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</si>
  <si>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</si>
  <si>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</si>
  <si>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</si>
  <si>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</si>
  <si>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</si>
  <si>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</si>
  <si>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</si>
  <si>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</si>
  <si>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</si>
  <si>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</si>
  <si>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</si>
  <si>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</si>
  <si>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</si>
  <si>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</si>
  <si>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</si>
  <si>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</si>
  <si>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</si>
  <si>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</si>
  <si>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</si>
  <si>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</si>
  <si>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</si>
  <si>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</si>
  <si>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</si>
  <si>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</si>
  <si>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</si>
  <si>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</si>
  <si>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</si>
  <si>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</si>
  <si>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</si>
  <si>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</si>
  <si>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</si>
  <si>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</si>
  <si>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</si>
  <si>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</si>
  <si>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</si>
  <si>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</si>
  <si>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</si>
  <si>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</si>
  <si>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</si>
  <si>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</si>
  <si>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</si>
  <si>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</si>
  <si>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</si>
  <si>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</si>
  <si>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</si>
  <si>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</si>
  <si>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</si>
  <si>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</si>
  <si>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</si>
  <si>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</si>
  <si>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</si>
  <si>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</si>
  <si>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</si>
  <si>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</si>
  <si>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</si>
  <si>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</si>
  <si>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</si>
  <si>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</si>
  <si>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</si>
  <si>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</si>
  <si>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</si>
  <si>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</si>
  <si>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</si>
  <si>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</si>
  <si>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</si>
  <si>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</si>
  <si>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</si>
  <si>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</si>
  <si>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</si>
  <si>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</si>
  <si>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</si>
  <si>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</si>
  <si>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</si>
  <si>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</si>
  <si>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</si>
  <si>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</si>
  <si>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</si>
  <si>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</si>
  <si>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</si>
  <si>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</si>
  <si>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</si>
  <si>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</si>
  <si>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</si>
  <si>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</si>
  <si>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</si>
  <si>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</si>
  <si>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</si>
  <si>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</si>
  <si>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</si>
  <si>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</si>
  <si>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</si>
  <si>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</si>
  <si>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</si>
  <si>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</si>
  <si>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</si>
  <si>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</si>
  <si>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</si>
  <si>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</si>
  <si>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</si>
  <si>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</si>
  <si>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</si>
  <si>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</si>
  <si>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</si>
  <si>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</si>
  <si>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</si>
  <si>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</si>
  <si>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</si>
  <si>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</si>
  <si>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</si>
  <si>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</si>
  <si>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</si>
  <si>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</si>
  <si>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</si>
  <si>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</si>
  <si>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</si>
  <si>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</si>
  <si>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</si>
  <si>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</si>
  <si>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</si>
  <si>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</si>
  <si>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</si>
  <si>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</si>
  <si>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</si>
  <si>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</si>
  <si>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</si>
  <si>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</si>
  <si>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</si>
  <si>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</si>
  <si>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</si>
  <si>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</si>
  <si>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</si>
  <si>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</si>
  <si>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</si>
  <si>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</si>
  <si>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</si>
  <si>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</si>
  <si>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</si>
  <si>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</si>
  <si>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</si>
  <si>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</si>
  <si>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</si>
  <si>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</si>
  <si>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</si>
  <si>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</si>
  <si>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</si>
  <si>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</si>
  <si>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</si>
  <si>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</si>
  <si>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</si>
  <si>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</si>
  <si>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</si>
  <si>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</si>
  <si>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</si>
  <si>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</si>
  <si>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</si>
  <si>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</si>
  <si>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</si>
  <si>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</si>
  <si>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</si>
  <si>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</si>
  <si>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</si>
  <si>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</si>
  <si>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</si>
  <si>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</si>
  <si>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</si>
  <si>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</si>
  <si>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</si>
  <si>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</si>
  <si>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</si>
  <si>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</si>
  <si>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</si>
  <si>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</si>
  <si>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</si>
  <si>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</si>
  <si>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</si>
  <si>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</si>
  <si>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</si>
  <si>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</si>
  <si>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</si>
  <si>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</si>
  <si>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</si>
  <si>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</si>
  <si>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</si>
  <si>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</si>
  <si>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</si>
  <si>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</si>
  <si>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</si>
  <si>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</si>
  <si>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</si>
  <si>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</si>
  <si>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</si>
  <si>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</si>
  <si>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</si>
  <si>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</si>
  <si>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</si>
  <si>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</si>
  <si>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</si>
  <si>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</si>
  <si>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</si>
  <si>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</si>
  <si>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</si>
  <si>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</si>
  <si>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</si>
  <si>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</si>
  <si>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</si>
  <si>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</si>
  <si>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</si>
  <si>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</si>
  <si>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</si>
  <si>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</si>
  <si>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</si>
  <si>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</si>
  <si>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</si>
  <si>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</si>
  <si>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</si>
  <si>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</si>
  <si>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</si>
  <si>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</si>
  <si>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</si>
  <si>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</si>
  <si>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</si>
  <si>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</si>
  <si>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</si>
  <si>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</si>
  <si>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</si>
  <si>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</si>
  <si>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</si>
  <si>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</si>
  <si>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</si>
  <si>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</si>
  <si>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</si>
  <si>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</si>
  <si>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</si>
  <si>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</si>
  <si>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</si>
  <si>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</si>
  <si>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</si>
  <si>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</si>
  <si>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</si>
  <si>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</si>
  <si>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</si>
  <si>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</si>
  <si>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</si>
  <si>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</si>
  <si>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</si>
  <si>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</si>
  <si>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</si>
  <si>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</si>
  <si>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</si>
  <si>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</si>
  <si>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</si>
  <si>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</si>
  <si>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</si>
  <si>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</si>
  <si>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</si>
  <si>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</si>
  <si>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</si>
  <si>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</si>
  <si>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</si>
  <si>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</si>
  <si>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</si>
  <si>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</si>
  <si>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</si>
  <si>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</si>
  <si>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</si>
  <si>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</si>
  <si>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</si>
  <si>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</si>
  <si>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</si>
  <si>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</si>
  <si>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</si>
  <si>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</si>
  <si>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</si>
  <si>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</si>
  <si>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</si>
  <si>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</si>
  <si>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</si>
  <si>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</si>
  <si>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</si>
  <si>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</si>
  <si>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</si>
  <si>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</si>
  <si>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</si>
  <si>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</si>
  <si>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</si>
  <si>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</si>
  <si>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</si>
  <si>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</si>
  <si>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</si>
  <si>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</si>
  <si>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</si>
  <si>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</si>
  <si>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</si>
  <si>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</si>
  <si>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</si>
  <si>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</si>
  <si>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</si>
  <si>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</si>
  <si>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</si>
  <si>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</si>
  <si>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</si>
  <si>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</si>
  <si>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</si>
  <si>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</si>
  <si>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</si>
  <si>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</si>
  <si>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</si>
  <si>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</si>
  <si>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</si>
  <si>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</si>
  <si>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</si>
  <si>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</si>
  <si>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</si>
  <si>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</si>
  <si>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</si>
  <si>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</si>
  <si>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</si>
  <si>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</si>
  <si>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</si>
  <si>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</si>
  <si>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</si>
  <si>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</si>
  <si>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</si>
  <si>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</si>
  <si>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</si>
  <si>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</si>
  <si>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</si>
  <si>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</si>
  <si>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</si>
  <si>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</si>
  <si>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</si>
  <si>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</si>
  <si>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</si>
  <si>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</si>
  <si>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</si>
  <si>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</si>
  <si>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</si>
  <si>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</si>
  <si>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</si>
  <si>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</si>
  <si>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</si>
  <si>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</si>
  <si>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</si>
  <si>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</si>
  <si>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</si>
  <si>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</si>
  <si>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</si>
  <si>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</si>
  <si>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</si>
  <si>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</si>
  <si>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</si>
  <si>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</si>
  <si>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</si>
  <si>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</si>
  <si>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</si>
  <si>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</si>
  <si>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</si>
  <si>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</si>
  <si>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</si>
  <si>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</si>
  <si>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</si>
  <si>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</si>
  <si>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</si>
  <si>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</si>
  <si>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</si>
  <si>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</si>
  <si>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</si>
  <si>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</si>
  <si>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</si>
  <si>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</si>
  <si>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</si>
  <si>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</si>
  <si>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</si>
  <si>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</si>
  <si>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</si>
  <si>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</si>
  <si>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</si>
  <si>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</si>
  <si>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</si>
  <si>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</si>
  <si>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</si>
  <si>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</si>
  <si>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</si>
  <si>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</si>
  <si>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</si>
  <si>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</si>
  <si>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</si>
  <si>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</si>
  <si>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</si>
  <si>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</si>
  <si>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</si>
  <si>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</si>
  <si>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</si>
  <si>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</si>
  <si>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</si>
  <si>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</si>
  <si>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</si>
  <si>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</si>
  <si>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</si>
  <si>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</si>
  <si>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</si>
  <si>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</si>
  <si>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</si>
  <si>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</si>
  <si>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</si>
  <si>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</si>
  <si>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</si>
  <si>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</si>
  <si>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</si>
  <si>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</si>
  <si>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</si>
  <si>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</si>
  <si>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</si>
  <si>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</si>
  <si>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</si>
  <si>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</si>
  <si>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</si>
  <si>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</si>
  <si>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</si>
  <si>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</si>
  <si>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</si>
  <si>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</si>
  <si>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</si>
  <si>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</si>
  <si>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</si>
  <si>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</si>
  <si>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</si>
  <si>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</si>
  <si>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</si>
  <si>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</si>
  <si>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</si>
  <si>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</si>
  <si>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</si>
  <si>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</si>
  <si>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</si>
  <si>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</si>
  <si>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</si>
  <si>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</si>
  <si>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</si>
  <si>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</si>
  <si>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</si>
  <si>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</si>
  <si>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</si>
  <si>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</si>
  <si>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</si>
  <si>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</si>
  <si>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</si>
  <si>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</si>
  <si>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</si>
  <si>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</si>
  <si>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</si>
  <si>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</si>
  <si>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</si>
  <si>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</si>
  <si>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</si>
  <si>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</si>
  <si>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</si>
  <si>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</si>
  <si>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</si>
  <si>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</si>
  <si>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</si>
  <si>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</si>
  <si>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</si>
  <si>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</si>
  <si>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</si>
  <si>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</si>
  <si>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</si>
  <si>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</si>
  <si>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</si>
  <si>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</si>
  <si>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</si>
  <si>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</si>
  <si>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</si>
  <si>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</si>
  <si>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</si>
  <si>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</si>
  <si>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</si>
  <si>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</si>
  <si>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</si>
  <si>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</si>
  <si>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</si>
  <si>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</si>
  <si>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</si>
  <si>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</si>
  <si>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</si>
  <si>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</si>
  <si>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</si>
  <si>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</si>
  <si>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</si>
  <si>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</si>
  <si>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</si>
  <si>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</si>
  <si>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</si>
  <si>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</si>
  <si>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</si>
  <si>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</si>
  <si>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</si>
  <si>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</si>
  <si>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</si>
  <si>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</si>
  <si>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</si>
  <si>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</si>
  <si>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</si>
  <si>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</si>
  <si>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</si>
  <si>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</si>
  <si>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</si>
  <si>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</si>
  <si>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</si>
  <si>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</si>
  <si>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</si>
  <si>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</si>
  <si>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</si>
  <si>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</si>
  <si>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</si>
  <si>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</si>
  <si>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</si>
  <si>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</si>
  <si>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</si>
  <si>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</si>
  <si>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</si>
  <si>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</si>
  <si>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</si>
  <si>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</si>
  <si>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</si>
  <si>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</si>
  <si>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</si>
  <si>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</si>
  <si>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</si>
  <si>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</si>
  <si>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</si>
  <si>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</si>
  <si>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</si>
  <si>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</si>
  <si>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</si>
  <si>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</si>
  <si>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</si>
  <si>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</si>
  <si>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</si>
  <si>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</si>
  <si>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</si>
  <si>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</si>
  <si>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</si>
  <si>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</si>
  <si>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</si>
  <si>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</si>
  <si>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</si>
  <si>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</si>
  <si>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</si>
  <si>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</si>
  <si>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</si>
  <si>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</si>
  <si>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</si>
  <si>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</si>
  <si>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</si>
  <si>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</si>
  <si>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</si>
  <si>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</si>
  <si>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</si>
  <si>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</si>
  <si>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</si>
  <si>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</si>
  <si>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</si>
  <si>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</si>
  <si>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</si>
  <si>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</si>
  <si>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</si>
  <si>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</si>
  <si>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</si>
  <si>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</si>
  <si>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</si>
  <si>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</si>
  <si>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</si>
  <si>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</si>
  <si>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</si>
  <si>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</si>
  <si>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</si>
  <si>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</si>
  <si>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</si>
  <si>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</si>
  <si>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</si>
  <si>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</si>
  <si>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</si>
  <si>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</si>
  <si>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</si>
  <si>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</si>
  <si>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</si>
  <si>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</si>
  <si>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</si>
  <si>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</si>
  <si>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</si>
  <si>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</si>
  <si>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</si>
  <si>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</si>
  <si>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</si>
  <si>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</si>
  <si>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</si>
  <si>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</si>
  <si>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</si>
  <si>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</si>
  <si>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</si>
  <si>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</si>
  <si>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</si>
  <si>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</si>
  <si>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</si>
  <si>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</si>
  <si>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</si>
  <si>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</si>
  <si>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</si>
  <si>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</si>
  <si>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</si>
  <si>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</si>
  <si>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</si>
  <si>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</si>
  <si>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</si>
  <si>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</si>
  <si>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</si>
  <si>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</si>
  <si>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</si>
  <si>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</si>
  <si>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</si>
  <si>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</si>
  <si>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</si>
  <si>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</si>
  <si>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</si>
  <si>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</si>
  <si>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</si>
  <si>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</si>
  <si>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</si>
  <si>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</si>
  <si>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</si>
  <si>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</si>
  <si>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</si>
  <si>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</si>
  <si>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</si>
  <si>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</si>
  <si>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</si>
  <si>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</si>
  <si>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</si>
  <si>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</si>
  <si>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</si>
  <si>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</si>
  <si>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</si>
  <si>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</si>
  <si>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</si>
  <si>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</si>
  <si>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</si>
  <si>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</si>
  <si>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</si>
  <si>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</si>
  <si>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</si>
  <si>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</si>
  <si>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</si>
  <si>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</si>
  <si>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</si>
  <si>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</si>
  <si>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</si>
  <si>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</si>
  <si>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</si>
  <si>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</si>
  <si>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</si>
  <si>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</si>
  <si>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</si>
  <si>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</si>
  <si>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</si>
  <si>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</si>
  <si>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</si>
  <si>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</si>
  <si>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</si>
  <si>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</si>
  <si>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</si>
  <si>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</si>
  <si>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</si>
  <si>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</si>
  <si>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</si>
  <si>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</si>
  <si>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</si>
  <si>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</si>
  <si>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</si>
  <si>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</si>
  <si>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</si>
  <si>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</si>
  <si>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</si>
  <si>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</si>
  <si>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</si>
  <si>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</si>
  <si>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</si>
  <si>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</si>
  <si>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</si>
  <si>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</si>
  <si>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</si>
  <si>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</si>
  <si>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</si>
  <si>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</si>
  <si>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</si>
  <si>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</si>
  <si>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</si>
  <si>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</si>
  <si>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</si>
  <si>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</si>
  <si>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</si>
  <si>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</si>
  <si>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</si>
  <si>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</si>
  <si>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</si>
  <si>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</si>
  <si>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</si>
  <si>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</si>
  <si>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</si>
  <si>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</si>
  <si>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</si>
  <si>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</si>
  <si>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</si>
  <si>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</si>
  <si>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</si>
  <si>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</si>
  <si>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</si>
  <si>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</si>
  <si>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</si>
  <si>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</si>
  <si>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</si>
  <si>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</si>
  <si>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</si>
  <si>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</si>
  <si>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</si>
  <si>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</si>
  <si>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</si>
  <si>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</si>
  <si>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</si>
  <si>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</si>
  <si>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</si>
  <si>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</si>
  <si>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</si>
  <si>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</si>
  <si>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</si>
  <si>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</si>
  <si>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</si>
  <si>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</si>
  <si>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</si>
  <si>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</si>
  <si>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</si>
  <si>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</si>
  <si>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</si>
  <si>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</si>
  <si>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</si>
  <si>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</si>
  <si>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</si>
  <si>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</si>
  <si>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</si>
  <si>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</si>
  <si>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</si>
  <si>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</si>
  <si>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</si>
  <si>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</si>
  <si>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</si>
  <si>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</si>
  <si>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</si>
  <si>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</si>
  <si>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</si>
  <si>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</si>
  <si>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</si>
  <si>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</si>
  <si>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</si>
  <si>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</si>
  <si>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</si>
  <si>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</si>
  <si>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</si>
  <si>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</si>
  <si>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</si>
  <si>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</si>
  <si>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</si>
  <si>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</si>
  <si>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</si>
  <si>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</si>
  <si>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</si>
  <si>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</si>
  <si>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</si>
  <si>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</si>
  <si>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</si>
  <si>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</si>
  <si>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</si>
  <si>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</si>
  <si>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</si>
  <si>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</si>
  <si>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</si>
  <si>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</si>
  <si>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</si>
  <si>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</si>
  <si>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</si>
  <si>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</si>
  <si>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</si>
  <si>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</si>
  <si>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</si>
  <si>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</si>
  <si>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</si>
  <si>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</si>
  <si>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</si>
  <si>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</si>
  <si>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</si>
  <si>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</si>
  <si>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</si>
  <si>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</si>
  <si>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</si>
  <si>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</si>
  <si>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</si>
  <si>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</si>
  <si>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</si>
  <si>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</si>
  <si>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</si>
  <si>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</si>
  <si>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</si>
  <si>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</si>
  <si>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</si>
  <si>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</si>
  <si>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</si>
  <si>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</si>
  <si>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</si>
  <si>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</si>
  <si>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</si>
  <si>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</si>
  <si>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</si>
  <si>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</si>
  <si>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</si>
  <si>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</si>
  <si>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</si>
  <si>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</si>
  <si>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</si>
  <si>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</si>
  <si>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</si>
  <si>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</si>
  <si>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</si>
  <si>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</si>
  <si>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</si>
  <si>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</si>
  <si>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</si>
  <si>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</si>
  <si>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</si>
  <si>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</si>
  <si>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</si>
  <si>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</si>
  <si>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</si>
  <si>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</si>
  <si>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</si>
  <si>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</si>
  <si>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</si>
  <si>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</si>
  <si>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</si>
  <si>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</si>
  <si>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</si>
  <si>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</si>
  <si>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</si>
  <si>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</si>
  <si>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</si>
  <si>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</si>
  <si>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</si>
  <si>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</si>
  <si>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</si>
  <si>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</si>
  <si>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</si>
  <si>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</si>
  <si>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</si>
  <si>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</si>
  <si>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</si>
  <si>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</si>
  <si>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</si>
  <si>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</si>
  <si>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</si>
  <si>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</si>
  <si>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</si>
  <si>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</si>
  <si>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</si>
  <si>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</si>
  <si>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</si>
  <si>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</si>
  <si>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</si>
  <si>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</si>
  <si>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</si>
  <si>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</si>
  <si>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</si>
  <si>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</si>
  <si>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</si>
  <si>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</si>
  <si>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</si>
  <si>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</si>
  <si>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</si>
  <si>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</si>
  <si>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</si>
  <si>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</si>
  <si>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</si>
  <si>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</si>
  <si>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</si>
  <si>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</si>
  <si>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</si>
  <si>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</si>
  <si>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</si>
  <si>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</si>
  <si>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</si>
  <si>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</si>
  <si>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</si>
  <si>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</si>
  <si>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</si>
  <si>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</si>
  <si>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</si>
  <si>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</si>
  <si>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</si>
  <si>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</si>
  <si>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</si>
  <si>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</si>
  <si>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</si>
  <si>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</si>
  <si>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</si>
  <si>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</si>
  <si>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</si>
  <si>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</si>
  <si>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</si>
  <si>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</si>
  <si>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</si>
  <si>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</si>
  <si>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</si>
  <si>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</si>
  <si>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</si>
  <si>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</si>
  <si>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</si>
  <si>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</si>
  <si>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</si>
  <si>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</si>
  <si>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</si>
  <si>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</si>
  <si>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</si>
  <si>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</si>
  <si>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</si>
  <si>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</si>
  <si>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</si>
  <si>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</si>
  <si>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</si>
  <si>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</si>
  <si>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</si>
  <si>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</si>
  <si>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</si>
  <si>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</si>
  <si>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</si>
  <si>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</si>
  <si>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</si>
  <si>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</si>
  <si>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</si>
  <si>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</si>
  <si>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</si>
  <si>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</si>
  <si>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</si>
  <si>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</si>
  <si>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</si>
  <si>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</si>
  <si>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</si>
  <si>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</si>
  <si>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</si>
  <si>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</si>
  <si>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</si>
  <si>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</si>
  <si>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</si>
  <si>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</si>
  <si>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</si>
  <si>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</si>
  <si>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</si>
  <si>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</si>
  <si>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</si>
  <si>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</si>
  <si>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</si>
  <si>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</si>
  <si>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</si>
  <si>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</si>
  <si>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</si>
  <si>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</si>
  <si>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</si>
  <si>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</si>
  <si>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</si>
  <si>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</si>
  <si>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</si>
  <si>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</si>
  <si>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</si>
  <si>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</si>
  <si>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</si>
  <si>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</si>
  <si>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</si>
  <si>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</si>
  <si>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</si>
  <si>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</si>
  <si>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</si>
  <si>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</si>
  <si>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</si>
  <si>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</si>
  <si>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</si>
  <si>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</si>
  <si>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</si>
  <si>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</si>
  <si>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</si>
  <si>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</si>
  <si>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</si>
  <si>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</si>
  <si>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</si>
  <si>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</si>
  <si>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</si>
  <si>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</si>
  <si>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</si>
  <si>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</si>
  <si>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</si>
  <si>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</si>
  <si>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</si>
  <si>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</si>
  <si>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</si>
  <si>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</si>
  <si>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</si>
  <si>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</si>
  <si>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</si>
  <si>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</si>
  <si>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</si>
  <si>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</si>
  <si>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</si>
  <si>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</si>
  <si>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</si>
  <si>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</si>
  <si>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</si>
  <si>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</si>
  <si>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</si>
  <si>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</si>
  <si>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</si>
  <si>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</si>
  <si>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</si>
  <si>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</si>
  <si>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</si>
  <si>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</si>
  <si>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</si>
  <si>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</si>
  <si>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</si>
  <si>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</si>
  <si>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</si>
  <si>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</si>
  <si>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</si>
  <si>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</si>
  <si>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</si>
  <si>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</si>
  <si>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</si>
  <si>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</si>
  <si>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</si>
  <si>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</si>
  <si>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</si>
  <si>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</si>
  <si>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</si>
  <si>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</si>
  <si>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</si>
  <si>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</si>
  <si>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</si>
  <si>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</si>
  <si>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</si>
  <si>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</si>
  <si>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</si>
  <si>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</si>
  <si>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</si>
  <si>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</si>
  <si>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</si>
  <si>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</si>
  <si>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</si>
  <si>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</si>
  <si>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</si>
  <si>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</si>
  <si>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</si>
  <si>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</si>
  <si>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</si>
  <si>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</si>
  <si>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</si>
  <si>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</si>
  <si>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</si>
  <si>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</si>
  <si>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</si>
  <si>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</si>
  <si>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</si>
  <si>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</si>
  <si>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</si>
  <si>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</si>
  <si>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</si>
  <si>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</si>
  <si>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</si>
  <si>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</si>
  <si>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</si>
  <si>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</si>
  <si>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</si>
  <si>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</si>
  <si>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</si>
  <si>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</si>
  <si>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</si>
  <si>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</si>
  <si>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</si>
  <si>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</si>
  <si>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</si>
  <si>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</si>
  <si>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</si>
  <si>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</si>
  <si>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</si>
  <si>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</si>
  <si>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</si>
  <si>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</si>
  <si>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</si>
  <si>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</si>
  <si>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</si>
  <si>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</si>
  <si>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</si>
  <si>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</si>
  <si>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</si>
  <si>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</si>
  <si>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</si>
  <si>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</si>
  <si>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</si>
  <si>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</si>
  <si>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</si>
  <si>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</si>
  <si>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</si>
  <si>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</si>
  <si>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</si>
  <si>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</si>
  <si>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</si>
  <si>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</si>
  <si>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</si>
  <si>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</si>
  <si>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</si>
  <si>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</si>
  <si>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</si>
  <si>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</si>
  <si>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</si>
  <si>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</si>
  <si>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</si>
  <si>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</si>
  <si>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</si>
  <si>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</si>
  <si>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</si>
  <si>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</si>
  <si>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</si>
  <si>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</si>
  <si>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</si>
  <si>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</si>
  <si>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</si>
  <si>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</si>
  <si>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</si>
  <si>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</si>
  <si>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</si>
  <si>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</si>
  <si>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</si>
  <si>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</si>
  <si>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</si>
  <si>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</si>
  <si>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</si>
  <si>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</si>
  <si>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</si>
  <si>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</si>
  <si>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</si>
  <si>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</si>
  <si>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</si>
  <si>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</si>
  <si>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</si>
  <si>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</si>
  <si>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</si>
  <si>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</si>
  <si>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</si>
  <si>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</si>
  <si>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</si>
  <si>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</si>
  <si>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</si>
  <si>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</si>
  <si>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</si>
  <si>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</si>
  <si>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</si>
  <si>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</si>
  <si>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</si>
  <si>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</si>
  <si>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</si>
  <si>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</si>
  <si>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</si>
  <si>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</si>
  <si>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</si>
  <si>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</si>
  <si>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</si>
  <si>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</si>
  <si>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</si>
  <si>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</si>
  <si>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</si>
  <si>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</si>
  <si>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</si>
  <si>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</si>
  <si>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</si>
  <si>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</si>
  <si>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</si>
  <si>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</si>
  <si>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</si>
  <si>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</si>
  <si>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</si>
  <si>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</si>
  <si>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</si>
  <si>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</si>
  <si>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</si>
  <si>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</si>
  <si>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</si>
  <si>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</si>
  <si>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</si>
  <si>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</si>
  <si>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</si>
  <si>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</si>
  <si>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</si>
  <si>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</si>
  <si>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</si>
  <si>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</si>
  <si>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</si>
  <si>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</si>
  <si>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</si>
  <si>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</si>
  <si>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</si>
  <si>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</si>
  <si>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</si>
  <si>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</si>
  <si>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</si>
  <si>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</si>
  <si>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</si>
  <si>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</si>
  <si>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</si>
  <si>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</si>
  <si>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</si>
  <si>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</si>
  <si>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</si>
  <si>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</si>
  <si>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</si>
  <si>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</si>
  <si>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</si>
  <si>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</si>
  <si>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</si>
  <si>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</si>
  <si>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</si>
  <si>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</si>
  <si>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</si>
  <si>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</si>
  <si>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</si>
  <si>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</si>
  <si>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</si>
  <si>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</si>
  <si>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</si>
  <si>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</si>
  <si>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</si>
  <si>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</si>
  <si>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</si>
  <si>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</si>
  <si>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</si>
  <si>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</si>
  <si>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</si>
  <si>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</si>
  <si>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</si>
  <si>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</si>
  <si>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</si>
  <si>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</si>
  <si>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</si>
  <si>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</si>
  <si>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</si>
  <si>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</si>
  <si>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</si>
  <si>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</si>
  <si>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</si>
  <si>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</si>
  <si>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</si>
  <si>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</si>
  <si>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</si>
  <si>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</si>
  <si>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</si>
  <si>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</si>
  <si>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</si>
  <si>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</si>
  <si>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</si>
  <si>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</si>
  <si>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</si>
  <si>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</si>
  <si>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</si>
  <si>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</si>
  <si>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</si>
  <si>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</si>
  <si>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</si>
  <si>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</si>
  <si>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</si>
  <si>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</si>
  <si>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</si>
  <si>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</si>
  <si>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</si>
  <si>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</si>
  <si>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</si>
  <si>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</si>
  <si>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</si>
  <si>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</si>
  <si>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</si>
  <si>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</si>
  <si>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</si>
  <si>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</si>
  <si>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</si>
  <si>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</si>
  <si>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</si>
  <si>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</si>
  <si>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</si>
  <si>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</si>
  <si>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</si>
  <si>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</si>
  <si>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</si>
  <si>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</si>
  <si>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</si>
  <si>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</si>
  <si>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</si>
  <si>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</si>
  <si>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</si>
  <si>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</si>
  <si>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</si>
  <si>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</si>
  <si>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</si>
  <si>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</si>
  <si>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</si>
  <si>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</si>
  <si>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</si>
  <si>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</si>
  <si>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</si>
  <si>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</si>
  <si>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</si>
  <si>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</si>
  <si>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</si>
  <si>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</si>
  <si>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</si>
  <si>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</si>
  <si>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</si>
  <si>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</si>
  <si>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</si>
  <si>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</si>
  <si>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</si>
  <si>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</si>
  <si>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</si>
  <si>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</si>
  <si>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</si>
  <si>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</si>
  <si>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</si>
  <si>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</si>
  <si>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</si>
  <si>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</si>
  <si>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</si>
  <si>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</si>
  <si>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</si>
  <si>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</si>
  <si>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</si>
  <si>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</si>
  <si>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</si>
  <si>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</si>
  <si>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</si>
  <si>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</si>
  <si>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</si>
  <si>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</si>
  <si>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</si>
  <si>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</si>
  <si>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</si>
  <si>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</si>
  <si>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</si>
  <si>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</si>
  <si>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</si>
  <si>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</si>
  <si>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</si>
  <si>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</si>
  <si>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</si>
  <si>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</si>
  <si>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</si>
  <si>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</si>
  <si>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</si>
  <si>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</si>
  <si>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</si>
  <si>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</si>
  <si>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</si>
  <si>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</si>
  <si>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</si>
  <si>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</si>
  <si>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</si>
  <si>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</si>
  <si>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</si>
  <si>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</si>
  <si>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</si>
  <si>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</si>
  <si>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</si>
  <si>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</si>
  <si>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</si>
  <si>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</si>
  <si>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</si>
  <si>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</si>
  <si>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</si>
  <si>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</si>
  <si>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</si>
  <si>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</si>
  <si>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</si>
  <si>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</si>
  <si>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</si>
  <si>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</si>
  <si>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</si>
  <si>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</si>
  <si>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</si>
  <si>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</si>
  <si>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</si>
  <si>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</si>
  <si>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</si>
  <si>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</si>
  <si>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</si>
  <si>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</si>
  <si>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</si>
  <si>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</si>
  <si>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</si>
  <si>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</si>
  <si>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</si>
  <si>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</si>
  <si>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</si>
  <si>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</si>
  <si>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</si>
  <si>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</si>
  <si>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</si>
  <si>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</si>
  <si>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</si>
  <si>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</si>
  <si>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</si>
  <si>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</si>
  <si>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</si>
  <si>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</si>
  <si>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</si>
  <si>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</si>
  <si>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</si>
  <si>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</si>
  <si>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</si>
  <si>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</si>
  <si>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</si>
  <si>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</si>
  <si>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</si>
  <si>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</si>
  <si>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</si>
  <si>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</si>
  <si>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</si>
  <si>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</si>
  <si>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</si>
  <si>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</si>
  <si>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</si>
  <si>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</si>
  <si>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</si>
  <si>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</si>
  <si>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</si>
  <si>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</si>
  <si>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</si>
  <si>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</si>
  <si>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</si>
  <si>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</si>
  <si>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</si>
  <si>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</si>
  <si>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</si>
  <si>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</si>
  <si>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</si>
  <si>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</si>
  <si>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</si>
  <si>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</si>
  <si>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</si>
  <si>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</si>
  <si>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</si>
  <si>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</si>
  <si>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</si>
  <si>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</si>
  <si>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</si>
  <si>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</si>
  <si>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</si>
  <si>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</si>
  <si>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</si>
  <si>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</si>
  <si>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</si>
  <si>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</si>
  <si>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</si>
  <si>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</si>
  <si>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</si>
  <si>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</si>
  <si>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</si>
  <si>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</si>
  <si>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</si>
  <si>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</si>
  <si>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</si>
  <si>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</si>
  <si>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</si>
  <si>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</si>
  <si>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</si>
  <si>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</si>
  <si>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</si>
  <si>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</si>
  <si>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</si>
  <si>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</si>
  <si>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</si>
  <si>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</si>
  <si>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</si>
  <si>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</si>
  <si>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</si>
  <si>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</si>
  <si>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</si>
  <si>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</si>
  <si>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</si>
  <si>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</si>
  <si>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</si>
  <si>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</si>
  <si>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</si>
  <si>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</si>
  <si>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</si>
  <si>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</si>
  <si>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</si>
  <si>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</si>
  <si>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</si>
  <si>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</si>
  <si>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</si>
  <si>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</si>
  <si>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</si>
  <si>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</si>
  <si>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</si>
  <si>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</si>
  <si>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</si>
  <si>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</si>
  <si>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</si>
  <si>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</si>
  <si>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</si>
  <si>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</si>
  <si>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</si>
  <si>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</si>
  <si>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</si>
  <si>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</si>
  <si>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</si>
  <si>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</si>
  <si>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</si>
  <si>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</si>
  <si>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</si>
  <si>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</si>
  <si>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</si>
  <si>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</si>
  <si>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</si>
  <si>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</si>
  <si>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</si>
  <si>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</si>
  <si>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</si>
  <si>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</si>
  <si>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</si>
  <si>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</si>
  <si>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</si>
  <si>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</si>
  <si>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</si>
  <si>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</si>
  <si>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</si>
  <si>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</si>
  <si>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</si>
  <si>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</si>
  <si>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</si>
  <si>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</si>
  <si>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</si>
  <si>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</si>
  <si>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</si>
  <si>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</si>
  <si>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</si>
  <si>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</si>
  <si>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</si>
  <si>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</si>
  <si>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</si>
  <si>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</si>
  <si>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</si>
  <si>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</si>
  <si>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</si>
  <si>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</si>
  <si>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</si>
  <si>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</si>
  <si>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</si>
  <si>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</si>
  <si>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</si>
  <si>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</si>
  <si>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</si>
  <si>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</si>
  <si>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</si>
  <si>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</si>
  <si>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</si>
  <si>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</si>
  <si>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</si>
  <si>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</si>
  <si>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</si>
  <si>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</si>
  <si>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</si>
  <si>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</si>
  <si>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</si>
  <si>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</si>
  <si>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</si>
  <si>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</si>
  <si>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</si>
  <si>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</si>
  <si>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</si>
  <si>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</si>
  <si>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</si>
  <si>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</si>
  <si>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</si>
  <si>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</si>
  <si>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</si>
  <si>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</si>
  <si>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</si>
  <si>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</si>
  <si>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</si>
  <si>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</si>
  <si>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</si>
  <si>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</si>
  <si>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</si>
  <si>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</si>
  <si>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</si>
  <si>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</si>
  <si>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</si>
  <si>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</si>
  <si>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</si>
  <si>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</si>
  <si>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</si>
  <si>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</si>
  <si>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</si>
  <si>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</si>
  <si>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</si>
  <si>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</si>
  <si>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</si>
  <si>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</si>
  <si>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</si>
  <si>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</si>
  <si>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</si>
  <si>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</si>
  <si>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</si>
  <si>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</si>
  <si>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</si>
  <si>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</si>
  <si>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</si>
  <si>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</si>
  <si>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</si>
  <si>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</si>
  <si>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</si>
  <si>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</si>
  <si>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</si>
  <si>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</si>
  <si>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</si>
  <si>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</si>
  <si>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</si>
  <si>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</si>
  <si>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</si>
  <si>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</si>
  <si>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</si>
  <si>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</si>
  <si>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</si>
  <si>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</si>
  <si>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</si>
  <si>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</si>
  <si>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</si>
  <si>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</si>
  <si>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</si>
  <si>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</si>
  <si>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</si>
  <si>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</si>
  <si>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</si>
  <si>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</si>
  <si>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</si>
  <si>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</si>
  <si>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</si>
  <si>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</si>
  <si>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</si>
  <si>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</si>
  <si>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</si>
  <si>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</si>
  <si>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</si>
  <si>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</si>
  <si>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</si>
  <si>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</si>
  <si>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</si>
  <si>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</si>
  <si>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</si>
  <si>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</si>
  <si>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</si>
  <si>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</si>
  <si>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</si>
  <si>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</si>
  <si>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</si>
  <si>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</si>
  <si>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</si>
  <si>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</si>
  <si>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</si>
  <si>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</si>
  <si>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</si>
  <si>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</si>
  <si>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</si>
  <si>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</si>
  <si>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</si>
  <si>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</si>
  <si>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</si>
  <si>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</si>
  <si>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</si>
  <si>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</si>
  <si>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</si>
  <si>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</si>
  <si>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</si>
  <si>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</si>
  <si>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</si>
  <si>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</si>
  <si>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</si>
  <si>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</si>
  <si>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</si>
  <si>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</si>
  <si>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</si>
  <si>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</si>
  <si>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</si>
  <si>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</si>
  <si>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</si>
  <si>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</si>
  <si>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</si>
  <si>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</si>
  <si>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</si>
  <si>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</si>
  <si>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</si>
  <si>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</si>
  <si>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</si>
  <si>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</si>
  <si>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</si>
  <si>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</si>
  <si>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</si>
  <si>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</si>
  <si>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</si>
  <si>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</si>
  <si>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</si>
  <si>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</si>
  <si>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</si>
  <si>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</si>
  <si>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</si>
  <si>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</si>
  <si>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</si>
  <si>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</si>
  <si>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</si>
  <si>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</si>
  <si>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</si>
  <si>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</si>
  <si>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</si>
  <si>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</si>
  <si>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</si>
  <si>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</si>
  <si>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</si>
  <si>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</si>
  <si>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</si>
  <si>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</si>
  <si>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</si>
  <si>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</si>
  <si>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</si>
  <si>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</si>
  <si>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</si>
  <si>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</si>
  <si>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</si>
  <si>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</si>
  <si>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</si>
  <si>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</si>
  <si>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</si>
  <si>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</si>
  <si>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</si>
  <si>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</si>
  <si>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</si>
  <si>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</si>
  <si>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</si>
  <si>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</si>
  <si>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</si>
  <si>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</si>
  <si>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</si>
  <si>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</si>
  <si>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</si>
  <si>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</si>
  <si>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</si>
  <si>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</si>
  <si>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</si>
  <si>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</si>
  <si>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</si>
  <si>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</si>
  <si>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</si>
  <si>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</si>
  <si>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</si>
  <si>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</si>
  <si>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</si>
  <si>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</si>
  <si>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</si>
  <si>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</si>
  <si>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</si>
  <si>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</si>
  <si>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</si>
  <si>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</si>
  <si>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</si>
  <si>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</si>
  <si>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</si>
  <si>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</si>
  <si>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</si>
  <si>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</si>
  <si>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</si>
  <si>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</si>
  <si>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</si>
  <si>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</si>
  <si>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</si>
  <si>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</si>
  <si>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</si>
  <si>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</si>
  <si>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</si>
  <si>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</si>
  <si>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</si>
  <si>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</si>
  <si>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</si>
  <si>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</si>
  <si>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</si>
  <si>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</si>
  <si>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</si>
  <si>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</si>
  <si>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</si>
  <si>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</si>
  <si>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</si>
  <si>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</si>
  <si>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</si>
  <si>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</si>
  <si>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</si>
  <si>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</si>
  <si>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</si>
  <si>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</si>
  <si>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</si>
  <si>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</si>
  <si>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</si>
  <si>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</si>
  <si>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</si>
  <si>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</si>
  <si>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</si>
  <si>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</si>
  <si>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</si>
  <si>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</si>
  <si>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</si>
  <si>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</si>
  <si>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</si>
  <si>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</si>
  <si>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</si>
  <si>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</si>
  <si>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</si>
  <si>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</si>
  <si>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</si>
  <si>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</si>
  <si>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</si>
  <si>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</si>
  <si>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</si>
  <si>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</si>
  <si>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</si>
  <si>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</si>
  <si>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</si>
  <si>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</si>
  <si>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</si>
  <si>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</si>
  <si>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</si>
  <si>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</si>
  <si>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</si>
  <si>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</si>
  <si>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</si>
  <si>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</si>
  <si>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</si>
  <si>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</si>
  <si>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</si>
  <si>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</si>
  <si>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</si>
  <si>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</si>
  <si>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</si>
  <si>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</si>
  <si>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</si>
  <si>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</si>
  <si>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</si>
  <si>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</si>
  <si>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</si>
  <si>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</si>
  <si>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</si>
  <si>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</si>
  <si>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</si>
  <si>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</si>
  <si>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</si>
  <si>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</si>
  <si>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</si>
  <si>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</si>
  <si>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</si>
  <si>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</si>
  <si>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</si>
  <si>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</si>
  <si>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</si>
  <si>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</si>
  <si>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</si>
  <si>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</si>
  <si>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</si>
  <si>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</si>
  <si>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</si>
  <si>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</si>
  <si>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</si>
  <si>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</si>
  <si>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</si>
  <si>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</si>
  <si>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</si>
  <si>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</si>
  <si>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</si>
  <si>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</si>
  <si>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</si>
  <si>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</si>
  <si>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</si>
  <si>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</si>
  <si>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</si>
  <si>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</si>
  <si>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</si>
  <si>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</si>
  <si>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</si>
  <si>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</si>
  <si>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</si>
  <si>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</si>
  <si>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</si>
  <si>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</si>
  <si>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</si>
  <si>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</si>
  <si>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</si>
  <si>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</si>
  <si>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</si>
  <si>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</si>
  <si>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</si>
  <si>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</si>
  <si>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</si>
  <si>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</si>
  <si>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</si>
  <si>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</si>
  <si>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</si>
  <si>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</si>
  <si>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</si>
  <si>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</si>
  <si>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</si>
  <si>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</si>
  <si>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</si>
  <si>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</si>
  <si>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</si>
  <si>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</si>
  <si>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</si>
  <si>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</si>
  <si>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</si>
  <si>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</si>
  <si>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</si>
  <si>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</si>
  <si>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</si>
  <si>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</si>
  <si>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</si>
  <si>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</si>
  <si>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</si>
  <si>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</si>
  <si>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</si>
  <si>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</si>
  <si>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</si>
  <si>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</si>
  <si>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</si>
  <si>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</si>
  <si>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</si>
  <si>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</si>
  <si>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</si>
  <si>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</si>
  <si>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</si>
  <si>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</si>
  <si>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</si>
  <si>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</si>
  <si>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</si>
  <si>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</si>
  <si>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</si>
  <si>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</si>
  <si>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</si>
  <si>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</si>
  <si>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</si>
  <si>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</si>
  <si>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</si>
  <si>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</si>
  <si>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</si>
  <si>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</si>
  <si>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</si>
  <si>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</si>
  <si>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</si>
  <si>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</si>
  <si>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</si>
  <si>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</si>
  <si>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</si>
  <si>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</si>
  <si>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</si>
  <si>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</si>
  <si>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</si>
  <si>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</si>
  <si>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</si>
  <si>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</si>
  <si>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</si>
  <si>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</si>
  <si>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</si>
  <si>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</si>
  <si>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</si>
  <si>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</si>
  <si>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</si>
  <si>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</si>
  <si>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</si>
  <si>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</si>
  <si>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</si>
  <si>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</si>
  <si>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</si>
  <si>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</si>
  <si>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</si>
  <si>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</si>
  <si>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</si>
  <si>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</si>
  <si>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</si>
  <si>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</si>
  <si>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</si>
  <si>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</si>
  <si>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</si>
  <si>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</si>
  <si>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</si>
  <si>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</si>
  <si>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</si>
  <si>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</si>
  <si>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</si>
  <si>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</si>
  <si>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</si>
  <si>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</si>
  <si>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</si>
  <si>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</si>
  <si>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</si>
  <si>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</si>
  <si>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</si>
  <si>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</si>
  <si>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</si>
  <si>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</si>
  <si>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</si>
  <si>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</si>
  <si>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</si>
  <si>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</si>
  <si>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</si>
  <si>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</si>
  <si>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</si>
  <si>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</si>
  <si>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</si>
  <si>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</si>
  <si>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</si>
  <si>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</si>
  <si>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</si>
  <si>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</si>
  <si>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</si>
  <si>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</si>
  <si>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</si>
  <si>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</si>
  <si>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</si>
  <si>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</si>
  <si>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</si>
  <si>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</si>
  <si>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</si>
  <si>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</si>
  <si>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</si>
  <si>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</si>
  <si>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</si>
  <si>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</si>
  <si>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</si>
  <si>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</si>
  <si>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</si>
  <si>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</si>
  <si>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</si>
  <si>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</si>
  <si>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</si>
  <si>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</si>
  <si>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</si>
  <si>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</si>
  <si>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</si>
  <si>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</si>
  <si>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</si>
  <si>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</si>
  <si>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</si>
  <si>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</si>
  <si>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</si>
  <si>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</si>
  <si>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</si>
  <si>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</si>
  <si>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</si>
  <si>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</si>
  <si>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</si>
  <si>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</si>
  <si>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</si>
  <si>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</si>
  <si>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</si>
  <si>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</si>
  <si>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</si>
  <si>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</si>
  <si>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</si>
  <si>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</si>
  <si>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</si>
  <si>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</si>
  <si>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</si>
  <si>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</si>
  <si>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</si>
  <si>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</si>
  <si>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</si>
  <si>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</si>
  <si>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</si>
  <si>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</si>
  <si>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</si>
  <si>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</si>
  <si>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</si>
  <si>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</si>
  <si>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</si>
  <si>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</si>
  <si>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</si>
  <si>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</si>
  <si>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</si>
  <si>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</si>
  <si>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</si>
  <si>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</si>
  <si>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</si>
  <si>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</si>
  <si>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</si>
  <si>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</si>
  <si>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</si>
  <si>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</si>
  <si>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</si>
  <si>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</si>
  <si>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</si>
  <si>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</si>
  <si>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</si>
  <si>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</si>
  <si>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</si>
  <si>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</si>
  <si>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</si>
  <si>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</si>
  <si>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</si>
  <si>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</si>
  <si>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</si>
  <si>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</si>
  <si>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</si>
  <si>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</si>
  <si>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</si>
  <si>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</si>
  <si>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</si>
  <si>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</si>
  <si>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</si>
  <si>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</si>
  <si>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</si>
  <si>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</si>
  <si>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</si>
  <si>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</si>
  <si>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</si>
  <si>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</si>
  <si>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</si>
  <si>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</si>
  <si>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</si>
  <si>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</si>
  <si>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</si>
  <si>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</si>
  <si>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</si>
  <si>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</si>
  <si>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</si>
  <si>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</si>
  <si>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</si>
  <si>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</si>
  <si>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</si>
  <si>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</si>
  <si>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</si>
  <si>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</si>
  <si>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</si>
  <si>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</si>
  <si>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</si>
  <si>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</si>
  <si>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</si>
  <si>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</si>
  <si>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</si>
  <si>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</si>
  <si>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</si>
  <si>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</si>
  <si>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</si>
  <si>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</si>
  <si>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</si>
  <si>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</si>
  <si>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</si>
  <si>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</si>
  <si>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</si>
  <si>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</si>
  <si>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</si>
  <si>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</si>
  <si>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</si>
  <si>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</si>
  <si>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</si>
  <si>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</si>
  <si>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</si>
  <si>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</si>
  <si>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</si>
  <si>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</si>
  <si>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</si>
  <si>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</si>
  <si>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</si>
  <si>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</si>
  <si>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</si>
  <si>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</si>
  <si>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</si>
  <si>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</si>
  <si>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</si>
  <si>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</si>
  <si>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</si>
  <si>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</si>
  <si>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</si>
  <si>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</si>
  <si>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</si>
  <si>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</si>
  <si>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</si>
  <si>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</si>
  <si>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</si>
  <si>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</si>
  <si>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</si>
  <si>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</si>
  <si>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</si>
  <si>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</si>
  <si>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</si>
  <si>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</si>
  <si>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</si>
  <si>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</si>
  <si>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</si>
  <si>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</si>
  <si>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</si>
  <si>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</si>
  <si>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</si>
  <si>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</si>
  <si>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</si>
  <si>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</si>
  <si>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</si>
  <si>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</si>
  <si>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</si>
  <si>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</si>
  <si>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</si>
  <si>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</si>
  <si>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</si>
  <si>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</si>
  <si>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</si>
  <si>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</si>
  <si>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</si>
  <si>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</si>
  <si>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</si>
  <si>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</si>
  <si>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</si>
  <si>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</si>
  <si>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</si>
  <si>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</si>
  <si>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</si>
  <si>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</si>
  <si>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</si>
  <si>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</si>
  <si>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</si>
  <si>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</si>
  <si>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</si>
  <si>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</si>
  <si>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</si>
  <si>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</si>
  <si>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</si>
  <si>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</si>
  <si>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</si>
  <si>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</si>
  <si>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</si>
  <si>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</si>
  <si>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</si>
  <si>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</si>
  <si>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</si>
  <si>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</si>
  <si>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</si>
  <si>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</si>
  <si>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</si>
  <si>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</si>
  <si>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</si>
  <si>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</si>
  <si>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</si>
  <si>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</si>
  <si>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</si>
  <si>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</si>
  <si>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</si>
  <si>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</si>
  <si>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</si>
  <si>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</si>
  <si>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</si>
  <si>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</si>
  <si>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</si>
  <si>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</si>
  <si>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</si>
  <si>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</si>
  <si>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</si>
  <si>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</si>
  <si>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</si>
  <si>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</si>
  <si>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</si>
  <si>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</si>
  <si>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</si>
  <si>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</si>
  <si>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</si>
  <si>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</si>
  <si>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</si>
  <si>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</si>
  <si>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</si>
  <si>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</si>
  <si>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</si>
  <si>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</si>
  <si>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</si>
  <si>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</si>
  <si>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</si>
  <si>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</si>
  <si>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</si>
  <si>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</si>
  <si>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</si>
  <si>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</si>
  <si>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</si>
  <si>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</si>
  <si>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</si>
  <si>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</si>
  <si>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</si>
  <si>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</si>
  <si>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</si>
  <si>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</si>
  <si>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</si>
  <si>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</si>
  <si>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</si>
  <si>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</si>
  <si>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</si>
  <si>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</si>
  <si>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</si>
  <si>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</si>
  <si>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</si>
  <si>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</si>
  <si>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</si>
  <si>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</si>
  <si>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</si>
  <si>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</si>
  <si>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</si>
  <si>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</si>
  <si>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</si>
  <si>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</si>
  <si>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</si>
  <si>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</si>
  <si>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</si>
  <si>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</si>
  <si>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</si>
  <si>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</si>
  <si>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</si>
  <si>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</si>
  <si>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</si>
  <si>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</si>
  <si>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</si>
  <si>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</si>
  <si>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</si>
  <si>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</si>
  <si>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</si>
  <si>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</si>
  <si>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</si>
  <si>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</si>
  <si>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</si>
  <si>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</si>
  <si>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</si>
  <si>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</si>
  <si>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</si>
  <si>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</si>
  <si>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</si>
  <si>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</si>
  <si>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</si>
  <si>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</si>
  <si>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</si>
  <si>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</si>
  <si>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</si>
  <si>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</si>
  <si>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</si>
  <si>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</si>
  <si>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</si>
  <si>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</si>
  <si>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</si>
  <si>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</si>
  <si>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</si>
  <si>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</si>
  <si>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</si>
  <si>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</si>
  <si>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</si>
  <si>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</si>
  <si>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</si>
  <si>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</si>
  <si>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</si>
  <si>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</si>
  <si>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</si>
  <si>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</si>
  <si>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</si>
  <si>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</si>
  <si>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</si>
  <si>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</si>
  <si>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</si>
  <si>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</si>
  <si>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</si>
  <si>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</si>
  <si>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</si>
  <si>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</si>
  <si>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</si>
  <si>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</si>
  <si>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</si>
  <si>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</si>
  <si>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</si>
  <si>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</si>
  <si>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</si>
  <si>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</si>
  <si>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</si>
  <si>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</si>
  <si>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</si>
  <si>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</si>
  <si>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</si>
  <si>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</si>
  <si>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</si>
  <si>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</si>
  <si>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</si>
  <si>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</si>
  <si>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</si>
  <si>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</si>
  <si>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</si>
  <si>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</si>
  <si>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</si>
  <si>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</si>
  <si>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</si>
  <si>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</si>
  <si>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</si>
  <si>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</si>
  <si>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</si>
  <si>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</si>
  <si>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</si>
  <si>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</si>
  <si>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</si>
  <si>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</si>
  <si>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</si>
  <si>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</si>
  <si>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</si>
  <si>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</si>
  <si>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</si>
  <si>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</si>
  <si>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</si>
  <si>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</si>
  <si>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</si>
  <si>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</si>
  <si>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</si>
  <si>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</si>
  <si>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</si>
  <si>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</si>
  <si>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</si>
  <si>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</si>
  <si>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</si>
  <si>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</si>
  <si>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</si>
  <si>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</si>
  <si>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</si>
  <si>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</si>
  <si>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</si>
  <si>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</si>
  <si>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</si>
  <si>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</si>
  <si>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</si>
  <si>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</si>
  <si>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</si>
  <si>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</si>
  <si>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</si>
  <si>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</si>
  <si>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</si>
  <si>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</si>
  <si>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</si>
  <si>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</si>
  <si>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</si>
  <si>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</si>
  <si>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</si>
  <si>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</si>
  <si>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</si>
  <si>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</si>
  <si>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</si>
  <si>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</si>
  <si>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</si>
  <si>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</si>
  <si>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</si>
  <si>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</si>
  <si>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</si>
  <si>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</si>
  <si>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</si>
  <si>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</si>
  <si>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</si>
  <si>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</si>
  <si>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</si>
  <si>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</si>
  <si>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</si>
  <si>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</si>
  <si>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</si>
  <si>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</si>
  <si>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</si>
  <si>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</si>
  <si>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</si>
  <si>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</si>
  <si>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</si>
  <si>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</si>
  <si>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</si>
  <si>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</si>
  <si>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</si>
  <si>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</si>
  <si>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</si>
  <si>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</si>
  <si>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</si>
  <si>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</si>
  <si>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</si>
  <si>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</si>
  <si>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</si>
  <si>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</si>
  <si>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</si>
  <si>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</si>
  <si>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</si>
  <si>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Sum of Sales</t>
  </si>
  <si>
    <t>Sum of Profit</t>
  </si>
  <si>
    <t>Jan</t>
  </si>
  <si>
    <t>Feb</t>
  </si>
  <si>
    <t>Mar</t>
  </si>
  <si>
    <t>Apr</t>
  </si>
  <si>
    <t>May</t>
  </si>
  <si>
    <t>Jun</t>
  </si>
  <si>
    <t>Jul</t>
  </si>
  <si>
    <t>Aug</t>
  </si>
  <si>
    <t>Sep</t>
  </si>
  <si>
    <t>Oct</t>
  </si>
  <si>
    <t>Nov</t>
  </si>
  <si>
    <t>Dec</t>
  </si>
  <si>
    <t>CATEGORY</t>
  </si>
  <si>
    <t>PROFIT</t>
  </si>
  <si>
    <t>STATE</t>
  </si>
  <si>
    <t>SALES</t>
  </si>
  <si>
    <t>Sum of Quantity</t>
  </si>
  <si>
    <t>Count of Order ID</t>
  </si>
  <si>
    <t>Sum of PROFITMARGIN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</si>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</sst>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quot;k&quot;"/>
    <numFmt numFmtId="166" formatCode="_-[$$-409]* #,##0.00_ ;_-[$$-409]* \-#,##0.00\ ;_-[$$-409]* &quot;-&quot;??_ ;_-@_ "/>
    <numFmt numFmtId="167" formatCode="&quot;#&quot;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rial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37">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0" fontId="0" fillId="0" borderId="2" xfId="0" applyBorder="1" applyAlignment="1">
      <alignment horizontal="left"/>
    </xf>
    <xf numFmtId="165" fontId="0" fillId="0" borderId="1" xfId="0" applyNumberFormat="1" applyBorder="1"/>
    <xf numFmtId="165" fontId="0" fillId="0" borderId="8" xfId="0" applyNumberFormat="1" applyBorder="1"/>
    <xf numFmtId="165" fontId="0" fillId="0" borderId="2" xfId="0" applyNumberFormat="1" applyBorder="1"/>
    <xf numFmtId="165" fontId="0" fillId="0" borderId="10" xfId="0" applyNumberFormat="1" applyBorder="1"/>
    <xf numFmtId="165" fontId="0" fillId="0" borderId="7" xfId="0" applyNumberFormat="1" applyBorder="1"/>
    <xf numFmtId="165" fontId="0" fillId="0" borderId="9" xfId="0" applyNumberFormat="1" applyBorder="1"/>
    <xf numFmtId="0" fontId="1" fillId="0" borderId="0" xfId="0" applyFont="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3" xfId="0" applyBorder="1" applyAlignment="1">
      <alignment horizontal="left"/>
    </xf>
    <xf numFmtId="164" fontId="6" fillId="0" borderId="0" xfId="0" applyNumberFormat="1" applyFont="1" applyAlignment="1">
      <alignment horizontal="center"/>
    </xf>
    <xf numFmtId="0" fontId="0" fillId="0" borderId="5" xfId="0" applyBorder="1"/>
    <xf numFmtId="0" fontId="0" fillId="0" borderId="6" xfId="0" applyBorder="1"/>
    <xf numFmtId="0" fontId="0" fillId="0" borderId="2" xfId="0" applyBorder="1"/>
    <xf numFmtId="0" fontId="0" fillId="0" borderId="10" xfId="0" applyBorder="1"/>
    <xf numFmtId="0" fontId="0" fillId="0" borderId="12" xfId="0" applyBorder="1"/>
    <xf numFmtId="0" fontId="0" fillId="0" borderId="3" xfId="0" applyBorder="1"/>
    <xf numFmtId="0" fontId="0" fillId="0" borderId="13" xfId="0" applyBorder="1"/>
    <xf numFmtId="0" fontId="0" fillId="0" borderId="14" xfId="0" applyBorder="1"/>
  </cellXfs>
  <cellStyles count="2">
    <cellStyle name="Normal" xfId="0" builtinId="0"/>
    <cellStyle name="Percent" xfId="1" builtinId="5"/>
  </cellStyles>
  <dxfs count="7">
    <dxf>
      <font>
        <b val="0"/>
        <i val="0"/>
        <strike val="0"/>
        <condense val="0"/>
        <extend val="0"/>
        <outline val="0"/>
        <shadow val="0"/>
        <u val="none"/>
        <vertAlign val="baseline"/>
        <sz val="11"/>
        <color theme="1"/>
        <name val="Calibri"/>
        <scheme val="minor"/>
      </font>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2" tint="-0.34998626667073579"/>
        </patternFill>
      </fill>
      <border diagonalUp="0" diagonalDown="0">
        <left/>
        <right/>
        <top/>
        <bottom/>
        <vertical/>
        <horizontal/>
      </border>
    </dxf>
  </dxfs>
  <tableStyles count="2" defaultTableStyle="TableStyleMedium2" defaultPivotStyle="PivotStyleLight16">
    <tableStyle name="AB" pivot="0" table="0" count="10" xr9:uid="{950DD719-B0F5-4066-A904-61B772F13551}">
      <tableStyleElement type="wholeTable" dxfId="6"/>
      <tableStyleElement type="headerRow" dxfId="5"/>
    </tableStyle>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Sheet1!$C$3</c:f>
              <c:strCache>
                <c:ptCount val="1"/>
                <c:pt idx="0">
                  <c:v>Sum of Profit</c:v>
                </c:pt>
              </c:strCache>
            </c:strRef>
          </c:tx>
          <c:spPr>
            <a:solidFill>
              <a:schemeClr val="accent2"/>
            </a:solidFill>
            <a:ln>
              <a:noFill/>
            </a:ln>
            <a:effectLst/>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\$0.00,"k"</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extLst>
            <c:ext xmlns:c16="http://schemas.microsoft.com/office/drawing/2014/chart" uri="{C3380CC4-5D6E-409C-BE32-E72D297353CC}">
              <c16:uniqueId val="{00000001-47CC-432C-A76D-71A5FA757332}"/>
            </c:ext>
          </c:extLst>
        </c:ser>
        <c:dLbls>
          <c:showLegendKey val="0"/>
          <c:showVal val="0"/>
          <c:showCatName val="0"/>
          <c:showSerName val="0"/>
          <c:showPercent val="0"/>
          <c:showBubbleSize val="0"/>
        </c:dLbls>
        <c:axId val="749178032"/>
        <c:axId val="749184272"/>
      </c:areaChar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\$0.00,"k"</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extLst>
            <c:ext xmlns:c16="http://schemas.microsoft.com/office/drawing/2014/chart" uri="{C3380CC4-5D6E-409C-BE32-E72D297353CC}">
              <c16:uniqueId val="{00000000-47CC-432C-A76D-71A5FA757332}"/>
            </c:ext>
          </c:extLst>
        </c:ser>
        <c:dLbls>
          <c:showLegendKey val="0"/>
          <c:showVal val="0"/>
          <c:showCatName val="0"/>
          <c:showSerName val="0"/>
          <c:showPercent val="0"/>
          <c:showBubbleSize val="0"/>
        </c:dLbls>
        <c:gapWidth val="219"/>
        <c:axId val="558071456"/>
        <c:axId val="558062336"/>
      </c:barChart>
      <c:catAx>
        <c:axId val="5580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62336"/>
        <c:crosses val="autoZero"/>
        <c:auto val="1"/>
        <c:lblAlgn val="ctr"/>
        <c:lblOffset val="100"/>
        <c:noMultiLvlLbl val="0"/>
      </c:catAx>
      <c:valAx>
        <c:axId val="55806233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071456"/>
        <c:crosses val="autoZero"/>
        <c:crossBetween val="between"/>
      </c:valAx>
      <c:valAx>
        <c:axId val="749184272"/>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178032"/>
        <c:crosses val="max"/>
        <c:crossBetween val="between"/>
      </c:valAx>
      <c:catAx>
        <c:axId val="749178032"/>
        <c:scaling>
          <c:orientation val="minMax"/>
        </c:scaling>
        <c:delete val="1"/>
        <c:axPos val="b"/>
        <c:numFmt formatCode="General" sourceLinked="1"/>
        <c:majorTickMark val="out"/>
        <c:minorTickMark val="none"/>
        <c:tickLblPos val="nextTo"/>
        <c:crossAx val="749184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(Recovered).xlsx]Sheet3!PivotTable3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6E-4290-80A9-18582610FE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6E-4290-80A9-18582610FE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6E-4290-80A9-18582610FE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0.35738561740806218</c:v>
                </c:pt>
                <c:pt idx="1">
                  <c:v>0.4160606480743036</c:v>
                </c:pt>
                <c:pt idx="2">
                  <c:v>0.22655373451763422</c:v>
                </c:pt>
              </c:numCache>
            </c:numRef>
          </c:val>
          <c:extLst>
            <c:ext xmlns:c16="http://schemas.microsoft.com/office/drawing/2014/chart" uri="{C3380CC4-5D6E-409C-BE32-E72D297353CC}">
              <c16:uniqueId val="{00000000-0271-4CB5-8776-5690B68385B8}"/>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0358705161855"/>
          <c:y val="7.407407407407407E-2"/>
          <c:w val="0.70001115485564303"/>
          <c:h val="0.8416746864975212"/>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Storage</c:v>
                </c:pt>
                <c:pt idx="1">
                  <c:v>Tables</c:v>
                </c:pt>
                <c:pt idx="2">
                  <c:v>Phones</c:v>
                </c:pt>
                <c:pt idx="3">
                  <c:v>Chairs</c:v>
                </c:pt>
                <c:pt idx="4">
                  <c:v>Binders</c:v>
                </c:pt>
              </c:strCache>
            </c:strRef>
          </c:cat>
          <c:val>
            <c:numRef>
              <c:f>Sheet5!$B$4:$B$9</c:f>
              <c:numCache>
                <c:formatCode>General</c:formatCode>
                <c:ptCount val="5"/>
                <c:pt idx="0">
                  <c:v>6087.6459999999997</c:v>
                </c:pt>
                <c:pt idx="1">
                  <c:v>6947.7949999999992</c:v>
                </c:pt>
                <c:pt idx="2">
                  <c:v>11301.456000000004</c:v>
                </c:pt>
                <c:pt idx="3">
                  <c:v>11851.878000000001</c:v>
                </c:pt>
                <c:pt idx="4">
                  <c:v>12149.023999999996</c:v>
                </c:pt>
              </c:numCache>
            </c:numRef>
          </c:val>
          <c:extLst>
            <c:ext xmlns:c16="http://schemas.microsoft.com/office/drawing/2014/chart" uri="{C3380CC4-5D6E-409C-BE32-E72D297353CC}">
              <c16:uniqueId val="{00000000-7548-4D41-8F68-A10755E53D2C}"/>
            </c:ext>
          </c:extLst>
        </c:ser>
        <c:dLbls>
          <c:showLegendKey val="0"/>
          <c:showVal val="0"/>
          <c:showCatName val="0"/>
          <c:showSerName val="0"/>
          <c:showPercent val="0"/>
          <c:showBubbleSize val="0"/>
        </c:dLbls>
        <c:gapWidth val="182"/>
        <c:axId val="812808640"/>
        <c:axId val="812809120"/>
      </c:barChart>
      <c:catAx>
        <c:axId val="81280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09120"/>
        <c:crosses val="autoZero"/>
        <c:auto val="1"/>
        <c:lblAlgn val="ctr"/>
        <c:lblOffset val="100"/>
        <c:noMultiLvlLbl val="0"/>
      </c:catAx>
      <c:valAx>
        <c:axId val="81280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0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smooth val="0"/>
          <c:extLst>
            <c:ext xmlns:c16="http://schemas.microsoft.com/office/drawing/2014/chart" uri="{C3380CC4-5D6E-409C-BE32-E72D297353CC}">
              <c16:uniqueId val="{00000000-20D8-4F1B-A414-A01162903282}"/>
            </c:ext>
          </c:extLst>
        </c:ser>
        <c:dLbls>
          <c:showLegendKey val="0"/>
          <c:showVal val="0"/>
          <c:showCatName val="0"/>
          <c:showSerName val="0"/>
          <c:showPercent val="0"/>
          <c:showBubbleSize val="0"/>
        </c:dLbls>
        <c:smooth val="0"/>
        <c:axId val="812811040"/>
        <c:axId val="812802400"/>
      </c:lineChart>
      <c:catAx>
        <c:axId val="812811040"/>
        <c:scaling>
          <c:orientation val="minMax"/>
        </c:scaling>
        <c:delete val="1"/>
        <c:axPos val="b"/>
        <c:numFmt formatCode="General" sourceLinked="1"/>
        <c:majorTickMark val="none"/>
        <c:minorTickMark val="none"/>
        <c:tickLblPos val="nextTo"/>
        <c:crossAx val="812802400"/>
        <c:crosses val="autoZero"/>
        <c:auto val="1"/>
        <c:lblAlgn val="ctr"/>
        <c:lblOffset val="100"/>
        <c:noMultiLvlLbl val="0"/>
      </c:catAx>
      <c:valAx>
        <c:axId val="812802400"/>
        <c:scaling>
          <c:orientation val="minMax"/>
        </c:scaling>
        <c:delete val="1"/>
        <c:axPos val="l"/>
        <c:numFmt formatCode="General" sourceLinked="1"/>
        <c:majorTickMark val="none"/>
        <c:minorTickMark val="none"/>
        <c:tickLblPos val="nextTo"/>
        <c:crossAx val="8128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Sheet6!$E$3</c:f>
              <c:strCache>
                <c:ptCount val="1"/>
                <c:pt idx="0">
                  <c:v>Total</c:v>
                </c:pt>
              </c:strCache>
            </c:strRef>
          </c:tx>
          <c:spPr>
            <a:ln w="28575" cap="rnd">
              <a:solidFill>
                <a:schemeClr val="accent1"/>
              </a:solidFill>
              <a:round/>
            </a:ln>
            <a:effectLst/>
          </c:spPr>
          <c:marker>
            <c:symbol val="none"/>
          </c:marker>
          <c:cat>
            <c:strRef>
              <c:f>Sheet6!$D$4:$D$16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Sheet6!$E$4:$E$16</c:f>
              <c:numCache>
                <c:formatCode>General</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smooth val="0"/>
          <c:extLst>
            <c:ext xmlns:c16="http://schemas.microsoft.com/office/drawing/2014/chart" uri="{C3380CC4-5D6E-409C-BE32-E72D297353CC}">
              <c16:uniqueId val="{00000000-E711-47E9-A888-BE960E126290}"/>
            </c:ext>
          </c:extLst>
        </c:ser>
        <c:dLbls>
          <c:showLegendKey val="0"/>
          <c:showVal val="0"/>
          <c:showCatName val="0"/>
          <c:showSerName val="0"/>
          <c:showPercent val="0"/>
          <c:showBubbleSize val="0"/>
        </c:dLbls>
        <c:smooth val="0"/>
        <c:axId val="812825440"/>
        <c:axId val="812825920"/>
      </c:lineChart>
      <c:catAx>
        <c:axId val="812825440"/>
        <c:scaling>
          <c:orientation val="minMax"/>
        </c:scaling>
        <c:delete val="1"/>
        <c:axPos val="b"/>
        <c:numFmt formatCode="General" sourceLinked="1"/>
        <c:majorTickMark val="none"/>
        <c:minorTickMark val="none"/>
        <c:tickLblPos val="nextTo"/>
        <c:crossAx val="812825920"/>
        <c:crosses val="autoZero"/>
        <c:auto val="1"/>
        <c:lblAlgn val="ctr"/>
        <c:lblOffset val="100"/>
        <c:noMultiLvlLbl val="0"/>
      </c:catAx>
      <c:valAx>
        <c:axId val="812825920"/>
        <c:scaling>
          <c:orientation val="minMax"/>
        </c:scaling>
        <c:delete val="1"/>
        <c:axPos val="l"/>
        <c:numFmt formatCode="General" sourceLinked="1"/>
        <c:majorTickMark val="none"/>
        <c:minorTickMark val="none"/>
        <c:tickLblPos val="nextTo"/>
        <c:crossAx val="81282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Sheet6!$H$3</c:f>
              <c:strCache>
                <c:ptCount val="1"/>
                <c:pt idx="0">
                  <c:v>Total</c:v>
                </c:pt>
              </c:strCache>
            </c:strRef>
          </c:tx>
          <c:spPr>
            <a:ln w="28575" cap="rnd">
              <a:solidFill>
                <a:schemeClr val="accent1"/>
              </a:solidFill>
              <a:round/>
            </a:ln>
            <a:effectLst/>
          </c:spPr>
          <c:marker>
            <c:symbol val="none"/>
          </c:marker>
          <c:cat>
            <c:strRef>
              <c:f>Sheet6!$G$4:$G$16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Sheet6!$H$4:$H$16</c:f>
              <c:numCache>
                <c:formatCode>General</c:formatCode>
                <c:ptCount val="12"/>
                <c:pt idx="0">
                  <c:v>124</c:v>
                </c:pt>
                <c:pt idx="1">
                  <c:v>46</c:v>
                </c:pt>
                <c:pt idx="2">
                  <c:v>109</c:v>
                </c:pt>
                <c:pt idx="3">
                  <c:v>94</c:v>
                </c:pt>
                <c:pt idx="4">
                  <c:v>103</c:v>
                </c:pt>
                <c:pt idx="5">
                  <c:v>69</c:v>
                </c:pt>
                <c:pt idx="6">
                  <c:v>54</c:v>
                </c:pt>
                <c:pt idx="7">
                  <c:v>95</c:v>
                </c:pt>
                <c:pt idx="8">
                  <c:v>164</c:v>
                </c:pt>
                <c:pt idx="9">
                  <c:v>120</c:v>
                </c:pt>
                <c:pt idx="10">
                  <c:v>210</c:v>
                </c:pt>
                <c:pt idx="11">
                  <c:v>258</c:v>
                </c:pt>
              </c:numCache>
            </c:numRef>
          </c:val>
          <c:smooth val="0"/>
          <c:extLst>
            <c:ext xmlns:c16="http://schemas.microsoft.com/office/drawing/2014/chart" uri="{C3380CC4-5D6E-409C-BE32-E72D297353CC}">
              <c16:uniqueId val="{00000000-DD44-4E66-8603-BFFA36D9CAB9}"/>
            </c:ext>
          </c:extLst>
        </c:ser>
        <c:dLbls>
          <c:showLegendKey val="0"/>
          <c:showVal val="0"/>
          <c:showCatName val="0"/>
          <c:showSerName val="0"/>
          <c:showPercent val="0"/>
          <c:showBubbleSize val="0"/>
        </c:dLbls>
        <c:smooth val="0"/>
        <c:axId val="812843200"/>
        <c:axId val="812831200"/>
      </c:lineChart>
      <c:catAx>
        <c:axId val="812843200"/>
        <c:scaling>
          <c:orientation val="minMax"/>
        </c:scaling>
        <c:delete val="1"/>
        <c:axPos val="b"/>
        <c:numFmt formatCode="General" sourceLinked="1"/>
        <c:majorTickMark val="none"/>
        <c:minorTickMark val="none"/>
        <c:tickLblPos val="nextTo"/>
        <c:crossAx val="812831200"/>
        <c:crosses val="autoZero"/>
        <c:auto val="1"/>
        <c:lblAlgn val="ctr"/>
        <c:lblOffset val="100"/>
        <c:noMultiLvlLbl val="0"/>
      </c:catAx>
      <c:valAx>
        <c:axId val="812831200"/>
        <c:scaling>
          <c:orientation val="minMax"/>
        </c:scaling>
        <c:delete val="1"/>
        <c:axPos val="l"/>
        <c:numFmt formatCode="General" sourceLinked="1"/>
        <c:majorTickMark val="none"/>
        <c:minorTickMark val="none"/>
        <c:tickLblPos val="nextTo"/>
        <c:crossAx val="81284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952380952381"/>
          <c:y val="0.2658486707566462"/>
          <c:w val="0.79047619047619044"/>
          <c:h val="0.55010224948875253"/>
        </c:manualLayout>
      </c:layout>
      <c:lineChart>
        <c:grouping val="standard"/>
        <c:varyColors val="0"/>
        <c:ser>
          <c:idx val="0"/>
          <c:order val="0"/>
          <c:tx>
            <c:strRef>
              <c:f>Sheet6!$K$3</c:f>
              <c:strCache>
                <c:ptCount val="1"/>
                <c:pt idx="0">
                  <c:v>Total</c:v>
                </c:pt>
              </c:strCache>
            </c:strRef>
          </c:tx>
          <c:spPr>
            <a:ln w="28575" cap="rnd">
              <a:solidFill>
                <a:schemeClr val="accent1"/>
              </a:solidFill>
              <a:round/>
            </a:ln>
            <a:effectLst/>
          </c:spPr>
          <c:marker>
            <c:symbol val="none"/>
          </c:marker>
          <c:cat>
            <c:strRef>
              <c:f>Sheet6!$J$4:$J$16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Sheet6!$K$4:$K$16</c:f>
              <c:numCache>
                <c:formatCode>General</c:formatCode>
                <c:ptCount val="12"/>
                <c:pt idx="0">
                  <c:v>32</c:v>
                </c:pt>
                <c:pt idx="1">
                  <c:v>14</c:v>
                </c:pt>
                <c:pt idx="2">
                  <c:v>34</c:v>
                </c:pt>
                <c:pt idx="3">
                  <c:v>23</c:v>
                </c:pt>
                <c:pt idx="4">
                  <c:v>33</c:v>
                </c:pt>
                <c:pt idx="5">
                  <c:v>22</c:v>
                </c:pt>
                <c:pt idx="6">
                  <c:v>16</c:v>
                </c:pt>
                <c:pt idx="7">
                  <c:v>24</c:v>
                </c:pt>
                <c:pt idx="8">
                  <c:v>44</c:v>
                </c:pt>
                <c:pt idx="9">
                  <c:v>39</c:v>
                </c:pt>
                <c:pt idx="10">
                  <c:v>50</c:v>
                </c:pt>
                <c:pt idx="11">
                  <c:v>67</c:v>
                </c:pt>
              </c:numCache>
            </c:numRef>
          </c:val>
          <c:smooth val="0"/>
          <c:extLst>
            <c:ext xmlns:c16="http://schemas.microsoft.com/office/drawing/2014/chart" uri="{C3380CC4-5D6E-409C-BE32-E72D297353CC}">
              <c16:uniqueId val="{00000000-EEF5-493B-939A-C83A4314CE41}"/>
            </c:ext>
          </c:extLst>
        </c:ser>
        <c:dLbls>
          <c:showLegendKey val="0"/>
          <c:showVal val="0"/>
          <c:showCatName val="0"/>
          <c:showSerName val="0"/>
          <c:showPercent val="0"/>
          <c:showBubbleSize val="0"/>
        </c:dLbls>
        <c:smooth val="0"/>
        <c:axId val="812845120"/>
        <c:axId val="812836960"/>
      </c:lineChart>
      <c:catAx>
        <c:axId val="812845120"/>
        <c:scaling>
          <c:orientation val="minMax"/>
        </c:scaling>
        <c:delete val="1"/>
        <c:axPos val="b"/>
        <c:numFmt formatCode="General" sourceLinked="1"/>
        <c:majorTickMark val="none"/>
        <c:minorTickMark val="none"/>
        <c:tickLblPos val="nextTo"/>
        <c:crossAx val="812836960"/>
        <c:crosses val="autoZero"/>
        <c:auto val="1"/>
        <c:lblAlgn val="ctr"/>
        <c:lblOffset val="100"/>
        <c:noMultiLvlLbl val="0"/>
      </c:catAx>
      <c:valAx>
        <c:axId val="812836960"/>
        <c:scaling>
          <c:orientation val="minMax"/>
        </c:scaling>
        <c:delete val="1"/>
        <c:axPos val="l"/>
        <c:numFmt formatCode="General" sourceLinked="1"/>
        <c:majorTickMark val="none"/>
        <c:minorTickMark val="none"/>
        <c:tickLblPos val="nextTo"/>
        <c:crossAx val="81284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Sheet6!$N$3</c:f>
              <c:strCache>
                <c:ptCount val="1"/>
                <c:pt idx="0">
                  <c:v>Total</c:v>
                </c:pt>
              </c:strCache>
            </c:strRef>
          </c:tx>
          <c:spPr>
            <a:ln w="28575" cap="rnd">
              <a:solidFill>
                <a:schemeClr val="accent1"/>
              </a:solidFill>
              <a:round/>
            </a:ln>
            <a:effectLst/>
          </c:spPr>
          <c:marker>
            <c:symbol val="none"/>
          </c:marker>
          <c:cat>
            <c:strRef>
              <c:f>Sheet6!$M$4:$M$16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Sheet6!$N$4:$N$16</c:f>
              <c:numCache>
                <c:formatCode>General</c:formatCode>
                <c:ptCount val="12"/>
                <c:pt idx="0">
                  <c:v>0.22690052834381372</c:v>
                </c:pt>
                <c:pt idx="1">
                  <c:v>-0.56238450264022688</c:v>
                </c:pt>
                <c:pt idx="2">
                  <c:v>0.12299918305272495</c:v>
                </c:pt>
                <c:pt idx="3">
                  <c:v>4.1302943880536853E-2</c:v>
                </c:pt>
                <c:pt idx="4">
                  <c:v>0.10781045499773603</c:v>
                </c:pt>
                <c:pt idx="5">
                  <c:v>1.4161761222007487E-2</c:v>
                </c:pt>
                <c:pt idx="6">
                  <c:v>0.13173962454122684</c:v>
                </c:pt>
                <c:pt idx="7">
                  <c:v>0.17199788404543004</c:v>
                </c:pt>
                <c:pt idx="8">
                  <c:v>-4.790636899107182E-2</c:v>
                </c:pt>
                <c:pt idx="9">
                  <c:v>8.2123816413913794E-2</c:v>
                </c:pt>
                <c:pt idx="10">
                  <c:v>-0.37347918632096189</c:v>
                </c:pt>
                <c:pt idx="11">
                  <c:v>7.4708793679788291E-2</c:v>
                </c:pt>
              </c:numCache>
            </c:numRef>
          </c:val>
          <c:smooth val="0"/>
          <c:extLst>
            <c:ext xmlns:c16="http://schemas.microsoft.com/office/drawing/2014/chart" uri="{C3380CC4-5D6E-409C-BE32-E72D297353CC}">
              <c16:uniqueId val="{00000000-ECD9-446F-835F-8093EC14B831}"/>
            </c:ext>
          </c:extLst>
        </c:ser>
        <c:dLbls>
          <c:showLegendKey val="0"/>
          <c:showVal val="0"/>
          <c:showCatName val="0"/>
          <c:showSerName val="0"/>
          <c:showPercent val="0"/>
          <c:showBubbleSize val="0"/>
        </c:dLbls>
        <c:smooth val="0"/>
        <c:axId val="812829760"/>
        <c:axId val="812833600"/>
      </c:lineChart>
      <c:catAx>
        <c:axId val="812829760"/>
        <c:scaling>
          <c:orientation val="minMax"/>
        </c:scaling>
        <c:delete val="1"/>
        <c:axPos val="b"/>
        <c:numFmt formatCode="General" sourceLinked="1"/>
        <c:majorTickMark val="none"/>
        <c:minorTickMark val="none"/>
        <c:tickLblPos val="nextTo"/>
        <c:crossAx val="812833600"/>
        <c:crosses val="autoZero"/>
        <c:auto val="1"/>
        <c:lblAlgn val="ctr"/>
        <c:lblOffset val="100"/>
        <c:noMultiLvlLbl val="0"/>
      </c:catAx>
      <c:valAx>
        <c:axId val="812833600"/>
        <c:scaling>
          <c:orientation val="minMax"/>
        </c:scaling>
        <c:delete val="1"/>
        <c:axPos val="l"/>
        <c:numFmt formatCode="General" sourceLinked="1"/>
        <c:majorTickMark val="none"/>
        <c:minorTickMark val="none"/>
        <c:tickLblPos val="nextTo"/>
        <c:crossAx val="8128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08491761723695E-2"/>
          <c:y val="0.21592442645074225"/>
          <c:w val="0.86058301647655255"/>
          <c:h val="0.40620782726045884"/>
        </c:manualLayout>
      </c:layout>
      <c:lineChart>
        <c:grouping val="standard"/>
        <c:varyColors val="0"/>
        <c:ser>
          <c:idx val="0"/>
          <c:order val="0"/>
          <c:tx>
            <c:strRef>
              <c:f>Sheet6!$B$3</c:f>
              <c:strCache>
                <c:ptCount val="1"/>
                <c:pt idx="0">
                  <c:v>Total</c:v>
                </c:pt>
              </c:strCache>
            </c:strRef>
          </c:tx>
          <c:spPr>
            <a:ln w="28575" cap="rnd">
              <a:solidFill>
                <a:schemeClr val="accent4">
                  <a:lumMod val="7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smooth val="0"/>
          <c:extLst>
            <c:ext xmlns:c16="http://schemas.microsoft.com/office/drawing/2014/chart" uri="{C3380CC4-5D6E-409C-BE32-E72D297353CC}">
              <c16:uniqueId val="{00000000-C5CF-478C-B05B-FF12CCB6BAB7}"/>
            </c:ext>
          </c:extLst>
        </c:ser>
        <c:dLbls>
          <c:showLegendKey val="0"/>
          <c:showVal val="0"/>
          <c:showCatName val="0"/>
          <c:showSerName val="0"/>
          <c:showPercent val="0"/>
          <c:showBubbleSize val="0"/>
        </c:dLbls>
        <c:smooth val="0"/>
        <c:axId val="812811040"/>
        <c:axId val="812802400"/>
      </c:lineChart>
      <c:catAx>
        <c:axId val="812811040"/>
        <c:scaling>
          <c:orientation val="minMax"/>
        </c:scaling>
        <c:delete val="1"/>
        <c:axPos val="b"/>
        <c:numFmt formatCode="General" sourceLinked="1"/>
        <c:majorTickMark val="none"/>
        <c:minorTickMark val="none"/>
        <c:tickLblPos val="nextTo"/>
        <c:crossAx val="812802400"/>
        <c:crosses val="autoZero"/>
        <c:auto val="1"/>
        <c:lblAlgn val="ctr"/>
        <c:lblOffset val="100"/>
        <c:noMultiLvlLbl val="0"/>
      </c:catAx>
      <c:valAx>
        <c:axId val="812802400"/>
        <c:scaling>
          <c:orientation val="minMax"/>
        </c:scaling>
        <c:delete val="1"/>
        <c:axPos val="l"/>
        <c:numFmt formatCode="General" sourceLinked="1"/>
        <c:majorTickMark val="none"/>
        <c:minorTickMark val="none"/>
        <c:tickLblPos val="nextTo"/>
        <c:crossAx val="8128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Sheet6!$E$3</c:f>
              <c:strCache>
                <c:ptCount val="1"/>
                <c:pt idx="0">
                  <c:v>Total</c:v>
                </c:pt>
              </c:strCache>
            </c:strRef>
          </c:tx>
          <c:spPr>
            <a:ln w="28575" cap="rnd">
              <a:solidFill>
                <a:srgbClr val="FF0000"/>
              </a:solidFill>
              <a:round/>
            </a:ln>
            <a:effectLst/>
          </c:spPr>
          <c:marker>
            <c:symbol val="none"/>
          </c:marker>
          <c:cat>
            <c:strRef>
              <c:f>Sheet6!$D$4:$D$16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Sheet6!$E$4:$E$16</c:f>
              <c:numCache>
                <c:formatCode>General</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smooth val="0"/>
          <c:extLst>
            <c:ext xmlns:c16="http://schemas.microsoft.com/office/drawing/2014/chart" uri="{C3380CC4-5D6E-409C-BE32-E72D297353CC}">
              <c16:uniqueId val="{00000000-961D-40F0-9A45-EE5E668B717B}"/>
            </c:ext>
          </c:extLst>
        </c:ser>
        <c:dLbls>
          <c:showLegendKey val="0"/>
          <c:showVal val="0"/>
          <c:showCatName val="0"/>
          <c:showSerName val="0"/>
          <c:showPercent val="0"/>
          <c:showBubbleSize val="0"/>
        </c:dLbls>
        <c:smooth val="0"/>
        <c:axId val="812825440"/>
        <c:axId val="812825920"/>
      </c:lineChart>
      <c:catAx>
        <c:axId val="812825440"/>
        <c:scaling>
          <c:orientation val="minMax"/>
        </c:scaling>
        <c:delete val="1"/>
        <c:axPos val="b"/>
        <c:numFmt formatCode="General" sourceLinked="1"/>
        <c:majorTickMark val="none"/>
        <c:minorTickMark val="none"/>
        <c:tickLblPos val="nextTo"/>
        <c:crossAx val="812825920"/>
        <c:crosses val="autoZero"/>
        <c:auto val="1"/>
        <c:lblAlgn val="ctr"/>
        <c:lblOffset val="100"/>
        <c:noMultiLvlLbl val="0"/>
      </c:catAx>
      <c:valAx>
        <c:axId val="812825920"/>
        <c:scaling>
          <c:orientation val="minMax"/>
        </c:scaling>
        <c:delete val="1"/>
        <c:axPos val="l"/>
        <c:numFmt formatCode="General" sourceLinked="1"/>
        <c:majorTickMark val="none"/>
        <c:minorTickMark val="none"/>
        <c:tickLblPos val="nextTo"/>
        <c:crossAx val="81282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Sheet6!$H$3</c:f>
              <c:strCache>
                <c:ptCount val="1"/>
                <c:pt idx="0">
                  <c:v>Total</c:v>
                </c:pt>
              </c:strCache>
            </c:strRef>
          </c:tx>
          <c:spPr>
            <a:ln w="28575" cap="rnd">
              <a:solidFill>
                <a:schemeClr val="accent6"/>
              </a:solidFill>
              <a:round/>
            </a:ln>
            <a:effectLst/>
          </c:spPr>
          <c:marker>
            <c:symbol val="none"/>
          </c:marker>
          <c:cat>
            <c:strRef>
              <c:f>Sheet6!$G$4:$G$16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Sheet6!$H$4:$H$16</c:f>
              <c:numCache>
                <c:formatCode>General</c:formatCode>
                <c:ptCount val="12"/>
                <c:pt idx="0">
                  <c:v>124</c:v>
                </c:pt>
                <c:pt idx="1">
                  <c:v>46</c:v>
                </c:pt>
                <c:pt idx="2">
                  <c:v>109</c:v>
                </c:pt>
                <c:pt idx="3">
                  <c:v>94</c:v>
                </c:pt>
                <c:pt idx="4">
                  <c:v>103</c:v>
                </c:pt>
                <c:pt idx="5">
                  <c:v>69</c:v>
                </c:pt>
                <c:pt idx="6">
                  <c:v>54</c:v>
                </c:pt>
                <c:pt idx="7">
                  <c:v>95</c:v>
                </c:pt>
                <c:pt idx="8">
                  <c:v>164</c:v>
                </c:pt>
                <c:pt idx="9">
                  <c:v>120</c:v>
                </c:pt>
                <c:pt idx="10">
                  <c:v>210</c:v>
                </c:pt>
                <c:pt idx="11">
                  <c:v>258</c:v>
                </c:pt>
              </c:numCache>
            </c:numRef>
          </c:val>
          <c:smooth val="0"/>
          <c:extLst>
            <c:ext xmlns:c16="http://schemas.microsoft.com/office/drawing/2014/chart" uri="{C3380CC4-5D6E-409C-BE32-E72D297353CC}">
              <c16:uniqueId val="{00000000-70A6-4A0B-91CE-A78E37FD65DB}"/>
            </c:ext>
          </c:extLst>
        </c:ser>
        <c:dLbls>
          <c:showLegendKey val="0"/>
          <c:showVal val="0"/>
          <c:showCatName val="0"/>
          <c:showSerName val="0"/>
          <c:showPercent val="0"/>
          <c:showBubbleSize val="0"/>
        </c:dLbls>
        <c:smooth val="0"/>
        <c:axId val="812843200"/>
        <c:axId val="812831200"/>
      </c:lineChart>
      <c:catAx>
        <c:axId val="812843200"/>
        <c:scaling>
          <c:orientation val="minMax"/>
        </c:scaling>
        <c:delete val="1"/>
        <c:axPos val="b"/>
        <c:numFmt formatCode="General" sourceLinked="1"/>
        <c:majorTickMark val="none"/>
        <c:minorTickMark val="none"/>
        <c:tickLblPos val="nextTo"/>
        <c:crossAx val="812831200"/>
        <c:crosses val="autoZero"/>
        <c:auto val="1"/>
        <c:lblAlgn val="ctr"/>
        <c:lblOffset val="100"/>
        <c:noMultiLvlLbl val="0"/>
      </c:catAx>
      <c:valAx>
        <c:axId val="812831200"/>
        <c:scaling>
          <c:orientation val="minMax"/>
        </c:scaling>
        <c:delete val="1"/>
        <c:axPos val="l"/>
        <c:numFmt formatCode="General" sourceLinked="1"/>
        <c:majorTickMark val="none"/>
        <c:minorTickMark val="none"/>
        <c:tickLblPos val="nextTo"/>
        <c:crossAx val="81284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952380952381"/>
          <c:y val="0.2658486707566462"/>
          <c:w val="0.79047619047619044"/>
          <c:h val="0.55010224948875253"/>
        </c:manualLayout>
      </c:layout>
      <c:lineChart>
        <c:grouping val="standard"/>
        <c:varyColors val="0"/>
        <c:ser>
          <c:idx val="0"/>
          <c:order val="0"/>
          <c:tx>
            <c:strRef>
              <c:f>Sheet6!$K$3</c:f>
              <c:strCache>
                <c:ptCount val="1"/>
                <c:pt idx="0">
                  <c:v>Total</c:v>
                </c:pt>
              </c:strCache>
            </c:strRef>
          </c:tx>
          <c:spPr>
            <a:ln w="28575" cap="rnd">
              <a:solidFill>
                <a:schemeClr val="accent1">
                  <a:lumMod val="75000"/>
                </a:schemeClr>
              </a:solidFill>
              <a:round/>
            </a:ln>
            <a:effectLst/>
          </c:spPr>
          <c:marker>
            <c:symbol val="none"/>
          </c:marker>
          <c:cat>
            <c:strRef>
              <c:f>Sheet6!$J$4:$J$16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Sheet6!$K$4:$K$16</c:f>
              <c:numCache>
                <c:formatCode>General</c:formatCode>
                <c:ptCount val="12"/>
                <c:pt idx="0">
                  <c:v>32</c:v>
                </c:pt>
                <c:pt idx="1">
                  <c:v>14</c:v>
                </c:pt>
                <c:pt idx="2">
                  <c:v>34</c:v>
                </c:pt>
                <c:pt idx="3">
                  <c:v>23</c:v>
                </c:pt>
                <c:pt idx="4">
                  <c:v>33</c:v>
                </c:pt>
                <c:pt idx="5">
                  <c:v>22</c:v>
                </c:pt>
                <c:pt idx="6">
                  <c:v>16</c:v>
                </c:pt>
                <c:pt idx="7">
                  <c:v>24</c:v>
                </c:pt>
                <c:pt idx="8">
                  <c:v>44</c:v>
                </c:pt>
                <c:pt idx="9">
                  <c:v>39</c:v>
                </c:pt>
                <c:pt idx="10">
                  <c:v>50</c:v>
                </c:pt>
                <c:pt idx="11">
                  <c:v>67</c:v>
                </c:pt>
              </c:numCache>
            </c:numRef>
          </c:val>
          <c:smooth val="0"/>
          <c:extLst>
            <c:ext xmlns:c16="http://schemas.microsoft.com/office/drawing/2014/chart" uri="{C3380CC4-5D6E-409C-BE32-E72D297353CC}">
              <c16:uniqueId val="{00000000-C692-47E9-AEC5-98038E4C7964}"/>
            </c:ext>
          </c:extLst>
        </c:ser>
        <c:dLbls>
          <c:showLegendKey val="0"/>
          <c:showVal val="0"/>
          <c:showCatName val="0"/>
          <c:showSerName val="0"/>
          <c:showPercent val="0"/>
          <c:showBubbleSize val="0"/>
        </c:dLbls>
        <c:smooth val="0"/>
        <c:axId val="812845120"/>
        <c:axId val="812836960"/>
      </c:lineChart>
      <c:catAx>
        <c:axId val="812845120"/>
        <c:scaling>
          <c:orientation val="minMax"/>
        </c:scaling>
        <c:delete val="1"/>
        <c:axPos val="b"/>
        <c:numFmt formatCode="General" sourceLinked="1"/>
        <c:majorTickMark val="none"/>
        <c:minorTickMark val="none"/>
        <c:tickLblPos val="nextTo"/>
        <c:crossAx val="812836960"/>
        <c:crosses val="autoZero"/>
        <c:auto val="1"/>
        <c:lblAlgn val="ctr"/>
        <c:lblOffset val="100"/>
        <c:noMultiLvlLbl val="0"/>
      </c:catAx>
      <c:valAx>
        <c:axId val="812836960"/>
        <c:scaling>
          <c:orientation val="minMax"/>
        </c:scaling>
        <c:delete val="1"/>
        <c:axPos val="l"/>
        <c:numFmt formatCode="General" sourceLinked="1"/>
        <c:majorTickMark val="none"/>
        <c:minorTickMark val="none"/>
        <c:tickLblPos val="nextTo"/>
        <c:crossAx val="81284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(Recovered).xlsx]Sheet6!PivotTable10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Sheet6!$N$3</c:f>
              <c:strCache>
                <c:ptCount val="1"/>
                <c:pt idx="0">
                  <c:v>Total</c:v>
                </c:pt>
              </c:strCache>
            </c:strRef>
          </c:tx>
          <c:spPr>
            <a:ln w="28575" cap="rnd">
              <a:solidFill>
                <a:srgbClr val="FFFF00"/>
              </a:solidFill>
              <a:round/>
            </a:ln>
            <a:effectLst/>
          </c:spPr>
          <c:marker>
            <c:symbol val="none"/>
          </c:marker>
          <c:cat>
            <c:strRef>
              <c:f>Sheet6!$M$4:$M$16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Sheet6!$N$4:$N$16</c:f>
              <c:numCache>
                <c:formatCode>General</c:formatCode>
                <c:ptCount val="12"/>
                <c:pt idx="0">
                  <c:v>0.22690052834381372</c:v>
                </c:pt>
                <c:pt idx="1">
                  <c:v>-0.56238450264022688</c:v>
                </c:pt>
                <c:pt idx="2">
                  <c:v>0.12299918305272495</c:v>
                </c:pt>
                <c:pt idx="3">
                  <c:v>4.1302943880536853E-2</c:v>
                </c:pt>
                <c:pt idx="4">
                  <c:v>0.10781045499773603</c:v>
                </c:pt>
                <c:pt idx="5">
                  <c:v>1.4161761222007487E-2</c:v>
                </c:pt>
                <c:pt idx="6">
                  <c:v>0.13173962454122684</c:v>
                </c:pt>
                <c:pt idx="7">
                  <c:v>0.17199788404543004</c:v>
                </c:pt>
                <c:pt idx="8">
                  <c:v>-4.790636899107182E-2</c:v>
                </c:pt>
                <c:pt idx="9">
                  <c:v>8.2123816413913794E-2</c:v>
                </c:pt>
                <c:pt idx="10">
                  <c:v>-0.37347918632096189</c:v>
                </c:pt>
                <c:pt idx="11">
                  <c:v>7.4708793679788291E-2</c:v>
                </c:pt>
              </c:numCache>
            </c:numRef>
          </c:val>
          <c:smooth val="0"/>
          <c:extLst>
            <c:ext xmlns:c16="http://schemas.microsoft.com/office/drawing/2014/chart" uri="{C3380CC4-5D6E-409C-BE32-E72D297353CC}">
              <c16:uniqueId val="{00000000-8A1C-4287-A2A8-E0A099A28A7F}"/>
            </c:ext>
          </c:extLst>
        </c:ser>
        <c:dLbls>
          <c:showLegendKey val="0"/>
          <c:showVal val="0"/>
          <c:showCatName val="0"/>
          <c:showSerName val="0"/>
          <c:showPercent val="0"/>
          <c:showBubbleSize val="0"/>
        </c:dLbls>
        <c:smooth val="0"/>
        <c:axId val="812829760"/>
        <c:axId val="812833600"/>
      </c:lineChart>
      <c:catAx>
        <c:axId val="812829760"/>
        <c:scaling>
          <c:orientation val="minMax"/>
        </c:scaling>
        <c:delete val="1"/>
        <c:axPos val="b"/>
        <c:numFmt formatCode="General" sourceLinked="1"/>
        <c:majorTickMark val="none"/>
        <c:minorTickMark val="none"/>
        <c:tickLblPos val="nextTo"/>
        <c:crossAx val="812833600"/>
        <c:crosses val="autoZero"/>
        <c:auto val="1"/>
        <c:lblAlgn val="ctr"/>
        <c:lblOffset val="100"/>
        <c:noMultiLvlLbl val="0"/>
      </c:catAx>
      <c:valAx>
        <c:axId val="812833600"/>
        <c:scaling>
          <c:orientation val="minMax"/>
        </c:scaling>
        <c:delete val="1"/>
        <c:axPos val="l"/>
        <c:numFmt formatCode="General" sourceLinked="1"/>
        <c:majorTickMark val="none"/>
        <c:minorTickMark val="none"/>
        <c:tickLblPos val="nextTo"/>
        <c:crossAx val="8128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(Recovered).xlsx]Sheet1!PivotTable1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Sheet1!$C$3</c:f>
              <c:strCache>
                <c:ptCount val="1"/>
                <c:pt idx="0">
                  <c:v>Sum of Profit</c:v>
                </c:pt>
              </c:strCache>
            </c:strRef>
          </c:tx>
          <c:spPr>
            <a:solidFill>
              <a:srgbClr val="00B0F0"/>
            </a:solidFill>
            <a:ln>
              <a:noFill/>
            </a:ln>
            <a:effectLst/>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\$0.00,"k"</c:formatCode>
                <c:ptCount val="12"/>
                <c:pt idx="0">
                  <c:v>2512.7052999999987</c:v>
                </c:pt>
                <c:pt idx="1">
                  <c:v>-840.30930000000035</c:v>
                </c:pt>
                <c:pt idx="2">
                  <c:v>1092.1586999999997</c:v>
                </c:pt>
                <c:pt idx="3">
                  <c:v>84.548199999999852</c:v>
                </c:pt>
                <c:pt idx="4">
                  <c:v>438.68789999999973</c:v>
                </c:pt>
                <c:pt idx="5">
                  <c:v>39.908199999999894</c:v>
                </c:pt>
                <c:pt idx="6">
                  <c:v>317.16419999999994</c:v>
                </c:pt>
                <c:pt idx="7">
                  <c:v>530.3110999999999</c:v>
                </c:pt>
                <c:pt idx="8">
                  <c:v>-266.20980000000014</c:v>
                </c:pt>
                <c:pt idx="9">
                  <c:v>530.16139999999973</c:v>
                </c:pt>
                <c:pt idx="10">
                  <c:v>-2489.0796000000005</c:v>
                </c:pt>
                <c:pt idx="11">
                  <c:v>1030.6896000000002</c:v>
                </c:pt>
              </c:numCache>
            </c:numRef>
          </c:val>
          <c:extLst>
            <c:ext xmlns:c16="http://schemas.microsoft.com/office/drawing/2014/chart" uri="{C3380CC4-5D6E-409C-BE32-E72D297353CC}">
              <c16:uniqueId val="{00000000-3636-4765-8FDD-881E077E23E9}"/>
            </c:ext>
          </c:extLst>
        </c:ser>
        <c:dLbls>
          <c:showLegendKey val="0"/>
          <c:showVal val="0"/>
          <c:showCatName val="0"/>
          <c:showSerName val="0"/>
          <c:showPercent val="0"/>
          <c:showBubbleSize val="0"/>
        </c:dLbls>
        <c:axId val="749178032"/>
        <c:axId val="749184272"/>
      </c:areaChart>
      <c:barChart>
        <c:barDir val="col"/>
        <c:grouping val="clustered"/>
        <c:varyColors val="0"/>
        <c:ser>
          <c:idx val="0"/>
          <c:order val="0"/>
          <c:tx>
            <c:strRef>
              <c:f>Sheet1!$B$3</c:f>
              <c:strCache>
                <c:ptCount val="1"/>
                <c:pt idx="0">
                  <c:v>Sum of Sales</c:v>
                </c:pt>
              </c:strCache>
            </c:strRef>
          </c:tx>
          <c:spPr>
            <a:solidFill>
              <a:schemeClr val="bg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\$0.00,"k"</c:formatCode>
                <c:ptCount val="12"/>
                <c:pt idx="0">
                  <c:v>11074.039000000001</c:v>
                </c:pt>
                <c:pt idx="1">
                  <c:v>1494.1899999999996</c:v>
                </c:pt>
                <c:pt idx="2">
                  <c:v>8879.3979999999992</c:v>
                </c:pt>
                <c:pt idx="3">
                  <c:v>2047.0260000000003</c:v>
                </c:pt>
                <c:pt idx="4">
                  <c:v>4069.0663999999997</c:v>
                </c:pt>
                <c:pt idx="5">
                  <c:v>2818.0252</c:v>
                </c:pt>
                <c:pt idx="6">
                  <c:v>2407.5079999999998</c:v>
                </c:pt>
                <c:pt idx="7">
                  <c:v>3083.2420000000006</c:v>
                </c:pt>
                <c:pt idx="8">
                  <c:v>5556.8769999999986</c:v>
                </c:pt>
                <c:pt idx="9">
                  <c:v>6455.6352000000006</c:v>
                </c:pt>
                <c:pt idx="10">
                  <c:v>6664.5737999999983</c:v>
                </c:pt>
                <c:pt idx="11">
                  <c:v>13796.094800000001</c:v>
                </c:pt>
              </c:numCache>
            </c:numRef>
          </c:val>
          <c:extLst>
            <c:ext xmlns:c16="http://schemas.microsoft.com/office/drawing/2014/chart" uri="{C3380CC4-5D6E-409C-BE32-E72D297353CC}">
              <c16:uniqueId val="{00000001-3636-4765-8FDD-881E077E23E9}"/>
            </c:ext>
          </c:extLst>
        </c:ser>
        <c:dLbls>
          <c:showLegendKey val="0"/>
          <c:showVal val="0"/>
          <c:showCatName val="0"/>
          <c:showSerName val="0"/>
          <c:showPercent val="0"/>
          <c:showBubbleSize val="0"/>
        </c:dLbls>
        <c:gapWidth val="219"/>
        <c:axId val="558071456"/>
        <c:axId val="558062336"/>
      </c:barChart>
      <c:catAx>
        <c:axId val="5580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8062336"/>
        <c:crosses val="autoZero"/>
        <c:auto val="1"/>
        <c:lblAlgn val="ctr"/>
        <c:lblOffset val="100"/>
        <c:noMultiLvlLbl val="0"/>
      </c:catAx>
      <c:valAx>
        <c:axId val="558062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8071456"/>
        <c:crosses val="autoZero"/>
        <c:crossBetween val="between"/>
      </c:valAx>
      <c:valAx>
        <c:axId val="749184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b="1">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9178032"/>
        <c:crosses val="max"/>
        <c:crossBetween val="between"/>
      </c:valAx>
      <c:catAx>
        <c:axId val="749178032"/>
        <c:scaling>
          <c:orientation val="minMax"/>
        </c:scaling>
        <c:delete val="1"/>
        <c:axPos val="b"/>
        <c:numFmt formatCode="General" sourceLinked="1"/>
        <c:majorTickMark val="out"/>
        <c:minorTickMark val="none"/>
        <c:tickLblPos val="nextTo"/>
        <c:crossAx val="749184272"/>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(Recovered).xlsx]Sheet3!PivotTable3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746723148968081"/>
          <c:y val="0.21048610362060907"/>
          <c:w val="0.49118221924387112"/>
          <c:h val="0.73789474945768763"/>
        </c:manualLayout>
      </c:layout>
      <c:doughnutChart>
        <c:varyColors val="1"/>
        <c:ser>
          <c:idx val="0"/>
          <c:order val="0"/>
          <c:tx>
            <c:strRef>
              <c:f>Sheet3!$B$3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D1-4806-949C-EAB3C3DFBA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D1-4806-949C-EAB3C3DFBAC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D3D1-4806-949C-EAB3C3DFBA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0.00%</c:formatCode>
                <c:ptCount val="3"/>
                <c:pt idx="0">
                  <c:v>0.35738561740806218</c:v>
                </c:pt>
                <c:pt idx="1">
                  <c:v>0.4160606480743036</c:v>
                </c:pt>
                <c:pt idx="2">
                  <c:v>0.22655373451763422</c:v>
                </c:pt>
              </c:numCache>
            </c:numRef>
          </c:val>
          <c:extLst>
            <c:ext xmlns:c16="http://schemas.microsoft.com/office/drawing/2014/chart" uri="{C3380CC4-5D6E-409C-BE32-E72D297353CC}">
              <c16:uniqueId val="{00000006-D3D1-4806-949C-EAB3C3DFBACA}"/>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(Recovered).xlsx]Sheet5!PivotTable5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8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63102509382589"/>
          <c:y val="5.4097103841401269E-2"/>
          <c:w val="0.70001115485564303"/>
          <c:h val="0.8416746864975212"/>
        </c:manualLayout>
      </c:layout>
      <c:barChart>
        <c:barDir val="bar"/>
        <c:grouping val="clustered"/>
        <c:varyColors val="0"/>
        <c:ser>
          <c:idx val="0"/>
          <c:order val="0"/>
          <c:tx>
            <c:strRef>
              <c:f>Sheet5!$B$3</c:f>
              <c:strCache>
                <c:ptCount val="1"/>
                <c:pt idx="0">
                  <c:v>Total</c:v>
                </c:pt>
              </c:strCache>
            </c:strRef>
          </c:tx>
          <c:spPr>
            <a:solidFill>
              <a:schemeClr val="bg2">
                <a:lumMod val="8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Storage</c:v>
                </c:pt>
                <c:pt idx="1">
                  <c:v>Tables</c:v>
                </c:pt>
                <c:pt idx="2">
                  <c:v>Phones</c:v>
                </c:pt>
                <c:pt idx="3">
                  <c:v>Chairs</c:v>
                </c:pt>
                <c:pt idx="4">
                  <c:v>Binders</c:v>
                </c:pt>
              </c:strCache>
            </c:strRef>
          </c:cat>
          <c:val>
            <c:numRef>
              <c:f>Sheet5!$B$4:$B$9</c:f>
              <c:numCache>
                <c:formatCode>General</c:formatCode>
                <c:ptCount val="5"/>
                <c:pt idx="0">
                  <c:v>6087.6459999999997</c:v>
                </c:pt>
                <c:pt idx="1">
                  <c:v>6947.7949999999992</c:v>
                </c:pt>
                <c:pt idx="2">
                  <c:v>11301.456000000004</c:v>
                </c:pt>
                <c:pt idx="3">
                  <c:v>11851.878000000001</c:v>
                </c:pt>
                <c:pt idx="4">
                  <c:v>12149.023999999996</c:v>
                </c:pt>
              </c:numCache>
            </c:numRef>
          </c:val>
          <c:extLst>
            <c:ext xmlns:c16="http://schemas.microsoft.com/office/drawing/2014/chart" uri="{C3380CC4-5D6E-409C-BE32-E72D297353CC}">
              <c16:uniqueId val="{00000000-4FB2-4E92-A8EF-C1E37D85FDF0}"/>
            </c:ext>
          </c:extLst>
        </c:ser>
        <c:dLbls>
          <c:showLegendKey val="0"/>
          <c:showVal val="0"/>
          <c:showCatName val="0"/>
          <c:showSerName val="0"/>
          <c:showPercent val="0"/>
          <c:showBubbleSize val="0"/>
        </c:dLbls>
        <c:gapWidth val="70"/>
        <c:axId val="812808640"/>
        <c:axId val="812809120"/>
      </c:barChart>
      <c:catAx>
        <c:axId val="812808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809120"/>
        <c:crosses val="autoZero"/>
        <c:auto val="1"/>
        <c:lblAlgn val="ctr"/>
        <c:lblOffset val="100"/>
        <c:noMultiLvlLbl val="0"/>
      </c:catAx>
      <c:valAx>
        <c:axId val="812809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80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E61D-4895-91F1-E26F5D18981F}">
          <cx:tx>
            <cx:txData>
              <cx:f>_xlchart.v1.1</cx:f>
              <cx:v>PROFIT</cx:v>
            </cx:txData>
          </cx:tx>
          <cx:dataLabels pos="outEnd">
            <cx:visibility seriesName="0" categoryName="0" value="1"/>
          </cx:dataLabels>
          <cx:dataId val="0"/>
          <cx:layoutPr>
            <cx:subtotals>
              <cx:idx val="3"/>
            </cx:subtotals>
          </cx:layoutPr>
        </cx:series>
      </cx:plotAreaRegion>
      <cx:axis id="0" hidden="1">
        <cx:catScaling gapWidth="0.5"/>
        <cx:tickLabels/>
      </cx:axis>
      <cx:axis id="1" hidden="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00000000-3957-464D-8977-B129743779E2}">
          <cx:tx>
            <cx:txData>
              <cx:f>_xlchart.v5.5</cx:f>
              <cx:v>SALES</cx:v>
            </cx:txData>
          </cx:tx>
          <cx:dataId val="0"/>
          <cx:layoutPr>
            <cx:geography cultureLanguage="en-US" cultureRegion="IN" attribution="Powered by Bing">
              <cx:geoCache provider="{E9337A44-BEBE-4D9F-B70C-5C5E7DAFC167}">
                <cx:binary>7Hzbbty4tu2vBHk+clMkxcvG7gVsqa6+x3E7Tl4Ex0kkihIlUpRE6evPLMfpxO50pxdWH+AE2IUg
iUtiieS8jTEmy/99H/7rvv54516Epjb9f92HX1+W3nf/9csv/X35sbnrjxp179q+/eSP7tvml/bT
J3X/8ZcP7m5SpvgFo5j+cl/eOf8xvPzXf8OnFR/b0/b+zqvWvBo+uvnqYz/Uvv+La9+99OLuQ6PM
SvXeqXsf//ryTBnzsW/93csXH41Xfr6eu4+/vnxy28sXvzz/sD88+EUNc/PDBxhL2RGhMqZECvTw
il++qFtTPF6OJD2KpSCIYPzloed3DQz8W3N5mMndhw/uY9/Dah7+fTL0ydThyvnLF/ftYPxhzwrY
vl9f/maU//jhxWt/5z/2L1+ovs0+35C1h/n/9vphwb883fV//fezN2ALnr3zjWGe79ePLv1git+a
5sli/k3TEHmUIJJwSvhn05BnppFHKBaEEUnlw4s+tdCznfvzaX3fSs+GP1nJ/59meeJMEC77ulam
VeA13679yV3/pkkoOooxPWz645bLpyYR8iimgpFEJJ9NAtc/P/tz0PydGX3fGl9HPpk/LPL0pwiZ
J7M+2MZ8UHfmH0xkEC0ylpKK5DGRPYsWwY6wiLmUBH+OpuSZaX48oT+xzJeBT5YIK/w5ctmTWT/U
mL5vB6e+7M5/XmKIOCKMg1lo/HnnoZI8KTH4iHJOeIzBfofXM8ucqR/P6Pum+TryySqhzlz8nEHT
Tv9gxFB8hDhlUGDo9+sLgfqDEIvR43X2xScek9kPZvN9m+wfRj2zx/5/fkp7nNyZ/u4fLC8QKVRQ
jiV/rPjPwRhEkoCaD6jgc6Twpxb58Xy+b5Mv455Z5eT1T2mVM3VfquLOfNmb/zyDUXokOOWSi8cM
JZ5mMJEccYIkFJfH688i5e/M6PuW+TrymW3O9j+lbc4/vnd3vf4ns1h8lGAeE87Z96uLPBIx4hiT
QzKD1zPb/J0Zfd82X0c+s835+ue0Tet8+WJ1p/9ZgsmPKGUEiZh8zlnPIDNggiPKAJV9qf7PIPP5
35zVn9joyejndlr9lHa60PVd2Tb/YAyR5CgRBMz0GCLoed3hgARABEAcUtzD60tu/YwE/s6Mvm+f
ryOf2ebi5Ke0zet2+H8RQ/SIEhbT5Mv+Q93/FkEfYggTBDoOe6YB/N35fN86T0c/s9DrnzN6rj+G
fxSyxZC9iKAifiQ3z0NHHhFCDogOf44cgA7fKgI/nM73LfM47JlJrm9/yqB5o/r71vTqn0VsoIvJ
hDD0e8b6NmJAqOFglSSRkNUOL1ALvjXL35rS903zzdBn5nnzc2K2rbszH15cAyqov2zSn0Hqf1Bj
fbJ3oEug/+TZfz6v37Xx1Z2/Wz+I6t/Iv3999cH+oPU/G/roSN/do88+tv/w60vM2SFZ/y7WHz7k
iQtelSBwv9j3Nez+l7V/M/DjXe9/fRnxGBRJhGNGmGRYyAO8nT5+uSQkcHsJqhcTHFQVc0BDoPkD
8cfxQagUUDAQw3AJNJ+HS/BxNEExRE4Mb39Z4WVbzwWE6LOfX5ihuWyV8f2vLyGOXr7oPt93mGZC
BbygKIE8TWFehIPs093fXUHLBG6P/491xeAaKdtdxHuTVnPZvpYae7UuhGzWCie3UzOOZ3XUqbQa
utu6SKI9mvg5bodaZ81S6lXX0+aVHBtzWQ/oJslRodKuttWmpZNYLUNE9i7mdUbniG+qOUyp6Pl5
V486xSG+rMLk7iRpzthUn5Fo2ua+y1feJTIbpiZJ63EQ6ejUpwEN6ryBfcws70w6mNamKBJLGhI8
pQotJ61ElyzuSSrddNeGKaSJduuZzjp1Xn3q60qvGlLMa96Kc07CdlK8y7rCfJLanE3xeJWHpEyp
GjYU67NhXi5pNZ+gAu5yVZSGUt3NnW9XrV3uE6+P6zG+bzm7tXO/aeu8zlxTkje5pTvlBEsn1Mt1
2+dLaiJxHntyq8f6jqMl3qBiukJOnx12wDeDWFFdf6o6E2V94asNqed2RZpJp0PBy3ScxuuCTFfC
BJYJzIq9q+X9lGu5jUu6K4r5RA+43S+gtmfR1MPGIJTRRB3jcsBZ0OGalfPV1NHbkujjItR3zlZ3
7ZKc85I4ljLaryksaKLqU+vnS1qDrWbiN1Z2No2oPl7okKfBl01qcFGluIWNwqXL0zxxPpUYlWul
pc+GaGxPfKfmdREd9rJs7oZ4nlI0Lzr1Uztnh2d1FG6I7HI59ejS42k7lMtJLIomi0Z00vE2ykZd
fiI13JbE6kzrcILBODvRSpZWClbY0vlmyX2e1p7VKyVJtNI9PGhUolqVki6nLqmO23m5cdTmaZmE
6wYlqzCbKTOl86u8BfV7nOS6xuFetMvJiAuVVaVT59ryWxXQe2HJhZxUnLEp3szY75ZkcDsbxuvF
JjulOg+OSnZFAzaKkKgz7UefDsNywtq5XE8T2FOSmBxLDp4QFu9TixuSdj26MUV8L8nk0yY4k/qi
Po75eG3dcE1D/alB1Zwh1vrV0IRrksdlqpXvNjVu5XphUZnFsVLZw77Hhp2D6n7bWlNtGE3Ou4Ty
jT+Mg3WmZeDgioTdKu7mHQvgjlEczjscde+qPJIZr8p55aJ8fEUYuF0dijybLU2yWfpxZ/k8Hts2
Gfd9w8Q+jFF0ocu5Xtulay5M1M0bVNbjcVPaPsNRTaBN2r+bR8dOY6G7ArymVZaunC67aiUbS1Zc
L9NdzlsXpUWHa7atqDU32uQ3TYjYsFpoL1XaYJWFMj+nRr9zZB4zHep1KNmcLUStOj+7taWhjFeO
MValKrjiWLS+Shm353VUXpqWtuspojdtFBdZPyTJehySu2Bmd28MHiAqq3JdM5sKPldpt0i2aVQz
rPDc5pexT3xaGHD/pcL3bdx2aW+bLi1HlLGA4w3hLdhthhAYFnBDm8doFTAVFxTxYRswON2s+S2P
2PmA7bTPR/cpmtwJZfr4m6LzmNe/zeNQP55lcYm5FIxC6POEx4fr32RxVTE6VJNud3SMdEoG67Nc
hHOV2LMlj1n610+DyvOHp0koaCSh0C4Q7FBTvnmapNNg2MzNroBQX5lYH+OalCkjkND/+kmAu58/
iUCfDroOCAE8f6he3zxp4jyQKu/aHfb6TuaQDQ/puIqnOSN92rd7+B/a/PUzQcr44zMFVH4CQuLh
36erK4iRpehzs5t9Uq6TfrxuAwR2ROhuipI6O6y3rpcT10N2++tHEwC0f3y2BIbPeZzEnB7245v1
drqYlmoWZtc3jqyqthGXc87KQ7o4qdpK75AM91Mfxo2exvG4GnuIW2lI6sr5vmQ5uOtyMhQjVF2S
7KRsoqwa3BqL6WRikL4Fw12mKfhqW50Z5jZNMl6FprhBSdmsWKDng6ijLLSt3CZJ270tkoRlVEB6
+OuVfseFCHSacBJD5yLB+JkL4VrJpsXU7Ercb2iLLpFcLpvF2R/saPK9HaUxOUArQcGVnu2onGIR
4CL4qqzpvg/hco4VXaMakrBhslr1Qp/5Im5e1eN8yT1qXpUF1FC6FJ/sCHn5AFUqDQAixuGkiPo8
ldNwHUl2Tty4LQWk+6RTTVYUJdvagMNtkeB52xS4Wwc1q5MBuf7K6HATHJT9ASt67JVo1hPz7Qk1
6lOuEpYaXYMVg2i3Iao+5e1yI4phs/geindHduWc7MrSqKxoljwlXTjRPKozPCyXfLYkxRg+W4ro
nUv0nPEYMNZfG+w7GYZQLiSPkeAY+oRPPXPhUWtpRMxumeIHOBEgsyUdZmk0kd1fPwsQ9h+iIEFQ
p4QALSXBh+vfRIHDs+I1nc0u0eMV7dVx0/4oYT5E0lPcKzmDYwL08LfE4tkzVGm1rxEyu1aO3aZX
AWc0X+4PmV4tZN56lx9rTHcywudTLss1N/VxFPI3fVW9F2w0KW5Gl4q6IruxgiJeSshO3dycxXHx
aWETWfNc6V1N2JJWCZnSAS39aa3YehTdb8LD26wXxZ7Oas7qBHBLHBOfWWm7DXa4TIm0eDuEzqcI
q0+JARe0Sp+NQR/rpJgzwSoAqPEE6DfuMmNKlY3IX7UGl2tKFpDufqc1l5935tsKQ78TsWALaN1D
CwVRmuCnRjG486GdG7OLayAKY9moDI4nAYKPNKy5hB1QALdW9SzOm4R1Wd47lC5xc+Er8OVcm3XE
zLCZ8mVKPYvb1VCi26nqyEogvqR6ZOf5wFk25Ml5KXG1Shxkoq6d2hWv5huEp/ulR6ni6nUggA6l
hQW7KGx1iW5mAGJpl5fdltTTVnbTVZGwIa0c+CftIPH1bJxSGdFq1eS13OJkuZGdG8/+epO+EySP
zSfQ0YG9PdujqbC89tNodpMwK4A4IeUTTIeiIc274gcWiWNQrZ7HiYAqDGktjvHhSMVTk1hKZoLp
YHYO92Yds75dibw6zqFSyRjss7TgkssMBGnEkKaqChBgUZ8xDQBwaHOWtkZ2mWpGu5ZsaVJV9z41
s3jf6/g0GsVFLZs+KyWg/WBasiJdf99Uy1Wo55OGH4oxuFlB9F0+HVDqhLNqQWd2MKsqtDgDuLoe
fSU2Hkz6QC8XGshKJXCjdPqYRR5GdNO46fLBp/Xiy30Q4fKBBOUmtKvJ6/bYDNO18kAkhS6GbLFA
9ZJluna+QOlMZSrJeI11fGkjdUwIoLWYDytl9Lw6/Cdq4J18PDhkN4ybmLp+fQijPiTnLZ+uWXEg
EImOIJ66KKstoCWUV2fBarHiHdztouTWVgmEmM/tqUzCvfN+NQ2wwVWtzhQBziIDQHFa09uqHK8m
QllG2mQ3muY4GqvjpbE2dQUEsPf1MZDibZNDZVHFCI4J0cEmf1bHybuyn8yxjpPzsR9XBLs5OxCj
sDi1naxrTwQg+9rTW+zUj+ox+054A9YBqQ0lDDwKPauT9Uwqi2nS7Ho+35t+vOoR1L0RaFaeQFgf
8NcD1W69jDdeAtJ7iHlT+s089VNqKxhmG7LS3lRrqeVKjI7wVe0Lm2EszFqGYd7VcR8BQdONTQuq
1tbUxb2NannWOVmulgLqol9KeWogY2ULJ+c4ghxT+flmJAC3kCNdxpAaslB4ndYCkHUBxBDqYUla
MEgBMJtXw7UfIYM67K+cAEoqh/psHIYrmgxq29YsrJXTZGWn5aQpp+sqb8SqiaMlTdr5nvVLt3Gd
v+LADnZasfMRigiQzOGasHB5QPOef6mvj5rWY4L9LM3ct93sVFE+njX9/cd/XbcN/Hk4A/n1zcNR
1a8/Qav58xnXv7xr+7E99Hz65zcdZvP7Z8FkHmd3ULWe/PAHie2LpPRMRPt8ZPZPLv5NhQ0LBgj8
91L0B4XtawP3G1nu86BHdU0mRySmUJKoTBhKoE/5u7oGp2KOUAK8gQk4jUG+ldfIEejJmAgGEIML
wKFf5TX070hqWByy/DfQAkEYouRwWJcjwhKY2NO0XJMhQnNejqekWeRYni3aYcyAllEIEnM6ckXn
rtmrMS8/lkMkLBB7PV0nwrF9D0Tydd2Ig2IE0z9zccUusOvZaagkpqkHIS7DfV2OKSYu2phFDbe0
b5pzJ7itViOWw0Z6oc5xECTTiSugMI4LXndx2WfJnJBzXzRJlnNkN2gUzaXWyFz6aRqupGEYaPRc
6Bs3T9MxjZwY0uCYuUV2ym8GVEY4taDAXNWlaK4gvm6Y0Mu+F3HY8pgXl8wmyxWKa3cVCpJviITp
g0YT1oAS/bHu5JKFiehsZHFY05LyPlXa1teDqsId543dwdnivEjpAqFmbddfMs7KN7bRA6ghbdWt
SDHijSx5/JontrxKAqvWI6JjAfqLCaeumPCpsP1vTa18AZgKc5fSkeAMkW65NgBZMhSH9zoE16fA
WPsdikZ1apWpdGq6pH+nzDKVqQUb/lbrqjkX01huIl8ux66hMU7LmRSrehQ8q4wWIgUJRV1i2Ve7
qC4uJl1VG14FvVrKpMp6JuUOTe10GkoznJooVudlDDpK6ptpfj17O2x0kDrzTOML4UK/m7E1Z9yi
6ZT2Zt6BPEzuKkra40rG/jUTuA5ZoyO9PmAyEDZLLPZNR4ezJbZoY2MerUxem1eRR+S1n6l/SySu
P824R9d4HNSK6WAumj6JzonimyJB/hb2qpszG4y8tL1obolTUCxFZ1bGY7SejF62E0qidURc+GCn
vr+IfdeeVsEHELhGZUGTm4sCMJaU94QA68ysiy2oYgsxdRbqUq8pM+UrqC1Ip0xav57zZkkb1I4b
0ZdLCjr5HQAVcWKGUW0B9XTn1IFuMxgEqiBehqzsi7AJcSTDeoxkddotlO7qohM7NLL6Y2WK6hJ1
EkqrLpYLnVRdB9g7j0DcI6JJ86KPZWonVgcQfJLhxCjGoUNQlsdKuzolTV6tqqhOblXcoDcuVOGU
SY3WJe2HM1CKk5C2nR1fuahY3tq6w0ka1VB7ukQV15Lq5EJYmjrRFdtx5OZSod5f4bHEa50QP6fD
uOgGfNJwqDR2WNLSh2TFes91CrU/AhFbsHxPqirfYxm7fTJXfZ0KG9MlzYMNQ8pc3txAGukuZ1Mv
O1NYBJpWk6xV1KEzXsYGpNSx6zJulViDLGAvmqIpLlxJ8YpZRt7VqpYA3SIX3vR5yYs0iGF+zZgm
RdaZOlovVVzuEpY3x8MyGpM2EZ/ybIxsMm5MN6OLKidxnEWJ0c15pEVxw2Nju5SzNu8yam0OmUR1
y2pp2g81dGRFOrAmnJGFNzOYJlF6Vc1jdFOMPYiiVZzIPKujIqyIiqs2Wypj8SYEC5C0E114hWsU
v3EgyQwZqIWus5uatQkKZzEwyKDAcEUzBLxxY1c0MiummYliHdDQo9d5P+OZ/VbwBiq6J+Uw7lrb
QLQfLx3uoyXzompCt6Ij1tNrV4VC3NNC56XJSl6jKfmtAXpn+Vp0SaQ30TD46sPMuy7WWwEmcnAC
BIrb/+KAH3XaQO+CQvrnOODrMeFvcMDnQY84ANrF6MBQOWbJQ7vsscUG+ABqPH7WXkNHDBgVQ5gL
OGwOjbTf6z9hAA0oRqAMgNgB37mh/w4eSAic+3iCBw7HCmKKEnBGwuGA2zNo7WJW2cEW5fECPmvT
ui4YsDFa5XhOO0bHtwjaB+cR6G1XqpvN+TLJCKpsg+LMyKFax1yh15XXy7x2OOiLUngoVSwyVSq5
2wapyLE3Q5w2o+rsKhFQ+dM2l7RMcz1BF6dMypOxntpTVEAbMm1xfdqVTl9yyIrbBslym/Ocb6EB
RT0ITFG+6gfNtosq3V7DmZezoZ/z1bL0ZZSRYfYubSaBT3hop3e6YbNeBZ4X2SG4tlUETZLRtPkV
6EUUElo0hf2A3mu9tHdc1wLgEMkfpC6/hhuK9TSysNF5YBdTHiBuYyZrlJV5i/bxnNMdoKfofmqd
/cQ7JS9IZcS+zRv3sQg4t1nZdPGlKrth6wlxIBfR6bjSAM1Ae6/mJiMV/lihFmVVUi3QluwItLPm
gp0XyBQnfbdE94YV0CWJuxafR4s1+1nZ21EGe1VNmIG+IMbfys7711L60KR1tLj3NOfFrYu0hh5l
QueUsaIa0sVIYNbC7GukuUoxUm5fJlJzYECxu7PQ+hwyTKc3DDMMm2zq94BS/E4uygM1Vep+QUN9
qpC7iJYiOdbOd8cuX5aTLq/HzCS83/AgegwdDzUDHZoH7MCehb6VCgSRFHZpgE9ron6De1KfzDHP
M9c2DBYaZJX2cT6cxiqJdlWCym2weX3dGlq+0V6VOptMR3A6g/y7blhSxasoTxA0PDDRgNPA9/bW
Ac4YqFz6bGgR0ekcj/mmXCKV1sWM+mzqTbmqFxIXaSLD9ElVGKBAF4hRqan7ZdtVJRRGBqWU2pmf
Fq5dVskyDyl2ojnrfFSd4ojEc6abiUaHJh+foVp2xU3OF5Bz5FDQ9zZMtEt1l7Atr6GJ1Hao2S3d
UvDVyGmxaoWJz5cmka+KfC6zSUTrrmzGrJzHFXPJOZTA8d5wovfI9TabqigqV2M/zFtqynCyLJ71
m0p685tsq/w2algRHecWW6C2hscAgFA/pCUC0DwuU5uvx1nHb72sc5MVxg6v4sHYd25GoHR0U3yn
HYjF2Tj7+aqfeC12lOipB6QAjXeF5z6VDQk0zX1ZqnTIY3JDRlSeWFTS9wOzyKQxBafNuFvqHbSr
xbuKI36mkzCjPaBHeb2MGkSxueJ5Ay3XeqxXXdG3G1Ga5i4pSvmbU/R9hKZuxTpHzuKBzR+Tzs0W
fCJuzToXubmtiqGPs9pVnoOxjHvrOQWhYuZVtxc5tCKbCLBG6kFGOC1x8NCDc6/iHoAbSJPCrx1K
bDYLR9ei7pasgeZKuoxDvwq0UytaymG9TN4e6zbmxwnqOTTyykrAPtBq2w4DZDTo8/Eskh3ajjVV
AJ6iZNsqpMMqkj6na8odeot1CT1QCsl0xAhwqzSNqrbcd/W+mIk9hw7HUKeyJQf+ryhsLG+qN1pV
dk4tdOEnSGb5sM+LYEQmoql7N/K5czsaiX5nkYSWZYLm/oL2LrpvE9442KVqvJztHEFyAYEibaNK
uhROVYybSJT2HZvm6aOty+ntTE18RnqVg5Qx9WJOSQItwkzmxF6Us8z1SuAOmi3llO9LHIEYFqPu
daH7DhQuOZ045lTW1NqumOHHtJv9ClBY/UqWfb0aC5XvKw1ps42p3QbUXBcmGba9m/JUQctlTHun
HE8jPZsMurdsbVFYPixkDM16jJldtWRo1qgtR5zWSFQXAejaOJzQ2jLjM+qmTr1ZoqKGBhiHziu6
FbMGbpKWjsTe3w7D3FcXecijFB/YXVxN+WY5MD7W1OiKHVggpEXggwdmOBbTTUKNubJSiKsh7nOc
IlXlN9OBVZIHgmm4mY7LA+sUDwS0P3BRoTpziYbQXALNtpv+wFm90vRcFqBJtgdGWz2Q2/jAc0Mz
K+ixAve1DzSYHBhxJYHYDExHm/iBMPcH7jw90Oj4wKjtgVsvweOzJDFAuN2Be9MDC68OfLx4oObl
gaWTJZqh0V0MzdZHtj2dgRuey7brXi/g4/sCFn7fKbvsp9kl23DgdCG3yztNQQgFyTJadkVcz5uK
zjgNsR/W1ufDWvsE8tGg4uUE+4XvS1W2WTNVl7YeXJpYTC7ytu4pJFmdX01Lvm9ZBZpAaIs2Mwvl
EGtDe1ksHARC2M9r14b4VFaL20G64NvKOujU63Eka4yn5FUtl/JD7qnaqRBNUeps6OA5yM/H88Ln
V1g7UKtnKfdjPPQ3Lm+byzFOxh3EE5tTM7QOWk9cNkBWilGBtDyjla9MOWUDdCteTQQ1ChRNIrND
I2ldJgrtKlvTi0E3+dnCZdj3UBjhdBCezo0U96hV8h7O6+A2TfrE3qqhLt8hONay79uo2xpSRiJV
I6QacL/DUQZakyQ7nIHeqLHSl7kECNJxPoHsGLO3uFXiAs8GIq88JM1J1lhtl2lKlrUDEaZ9bWZ5
q7ApIGOXouxObG+HOENG4DIbm0m+VVGuXyex7O0lc73qd4RLG6UL8KMkaypg2KeYeQV1TMYG2XT2
peoyKPyw8y1e5tfOFqsgiZg3pGR800nGs9IYloM4Ob1aYtxWJ97VfbMbfFRCC40k6g5DQ8lkM9Yo
WbtpcQVLNQMCxKCbFMLot22hFRqOwWUxKOd8NCzq72y+vAXYG95oHZn7agz4RvqBX8e26I6tVdfW
8HndENvsue2BEg5jk/E2XLF6eQsJ8BNV5V3l2Vs+TMN70vaAIKhLirRPhrdcgvrJuKgvbVyvJ9pE
p2AcnArX6b3R3n4iSwJtMN9ZrdPJEqFSNah659rZvyLJBH3IYaClTUHaLYprwaAR3Sx4eVUugHdS
305JE6X/y57+/HcIfCVCsTz06/6cPP2PU0v79Yu8h6N/n4c8UqcYAXcCigK/ZYAftNRDG/2RPcER
RPhuDgVhFU5hHI4uAlF6PKJI+IEooQde83AF5vB4RJHERwSLQ68QTlEkMhb/DoXC+NmZDCRFAvOC
EgG/xgGmR56dyWgs7/ug2QTYtauDZamYPPyaiFQkrEUnbTcK3GSV5X4Ztho3Nag3Hr4fHq+16Zr+
GjfULy6Fr4wjvAZ447qpyiCIbCdeK2a6nsGxtcqoeMi6KVCzoWQyDfRU5byrommCw1YGDjE0494N
ddOPfbr4wfjuzNRzZVbj/2Xv27rj1LUufxHfkAABegWqyuVbEjv2SfyiESfZElchAULw63ti5/TZ
9u5O+rx3xti7RsrlAnRZWmuuOWfAOEMKB7TsmonaX+qgcwSHSLLerLEQn+vIDJd9kHwJRu1Oi3ap
LIjnJQdAdV13Y3Xqao/6jbEm/KySauuLSs0I0Bz8P4kd5/hhiYxZytZuUucJOhh3W+PYNzKEAqjl
NLqbiigBpoealjm3QPk2NMYkaU+9d+3JO9tmJeO6OicdupRgi00O4ORKqpMJAo3vRJ5xmmzjZkBa
YBaoLm4uBmGXI44T9GfToMcX96haAT464T6ETPRfp2Wld0uiencC72oq1TgCiAWUGHrQGNctH5vO
ljUz7stkQdcTG8iShZVm8GevM9/kwjI8aCzIHH4RbW2uF0bb0xgm9hDTxh0SORiK7MteL1rToYQC
cDmQJFIDkKSFnRMxpo8cpNLrcFr4eKrAJJuOCs3nNndY6mWAipV8MklzCKeg707R1IoC8JFHV3TP
cys09IOCuc6loMfEVpdkjhkKc9ddGC1U6aWbs2O4LMthmQBPgdnh5M4FRFfXymFgBdKL5S90+8m3
jVF5BOhebahoK3sgfbx+66BHBGRtO3aatR/uaW/VVZNM7RdN6iQXxNGlGAI5XbROSVKGNv3Qdast
51AJQHg6NcWgWiChAK6pO0jZmuPqpD+o1PIPnpnhZISdi9nE8lJx4VHjR11zn+CwHHKm5vYHqQN9
nkQdnqcuRfLJUvGE3WBd3teUP4vO0Spfx8k1JzmZ8LNoq/m82C49hq0Dt5H3YrzPYvcdiFhQOvSU
S5HZFVzQdq3OOh2irlild0DfwGe+7pI2vmwUy77ChyE8uXHnJrFxo7RkIFnmY9gFUTkK85nFrb01
Gdme26kTJXCS9XGuhu5CbAJbMAgIytYBIPLBDcH4YdW+vzWsrkEi0HWNGttVomAjmrUUkMFDIs2U
LwHvzz2v5L8m03bAeifR3jXxEBbj1gwnNyGN0xnWYSriOWdxQz4xZeZinXzEj6iH0WLOmKDiahiy
Op/ZNHywneDHMSHtT/C/1rPhsEDxytS58yvPezF9r0kVlxH6JgVDzXFRt5wXOg6/+WX9F2stK/pG
cl9yh45EU5qIYR6XfDCALhKwYAMhcdkGtIXV/v9T8fXoe8UUv//di+YNCX9vvf3fD8V33in/OU3B
CsLXvFL3k+R/cIahjweYMIEFz3+o+zQN/weYJScZjxi6jju17NfBCL4/uJEpXF/gZhH+51Sk2f9A
Q4nsEezJlPI0TP+bY/EdW3C/Ig0JT2iEOhoZZfgOWGxpbXu6NOxnRsU080M4xANCNxlctT0yNg/N
N8D8bDz2oKevcTmFILf7ItCCPMvexuAma4A66SVXbJ3Lhge9uVh41443LeuGYM1149nwzJoJdUwZ
JAnYToVM05j+BPi3zmgD+rT9lmVsEN8jJJpA1ZLKDFHe0WrErcQDs90HRcm09KVsmW2GfM/7umsK
2hpuWXYdXa/AiO7rv4LRafzO36b0V1v977ylt+AresEEbVH0hWOeYPpC8q4Zm4IHM6tEZT/Fovva
XEwdaBoXbexGm15soNpXS7Ehqaj+aomoQnH8/eV3GPlv4C+uv5tmgIUTAUgG1ZHvP/8bl22rowxR
I6l+1LSJmqqYdMTAlcWJEEAgYf0C6LG0apJAa4M42FD1LuD1gPaHng9YZJcTTtexybU2kaW3nKG3
Gf5hjN7SlmJgoVEEnQlHQgR1Ipbl23uEqCEAkT8KfiSBdSQsUVDKFE2WLJ4ikvd2SpKnhhExnX8/
OO/mZr9uvMP1IQO5F9j4u+sO86rB84+yH3LFmktyR4Z2/KJigQItX2pUEx96ARMwFH9Ko4We//7y
b5PK/bFBsIXAJkTynIXYQ28fWzJXBcSr6EeQtqmJCraQhH3DRgqms95AQbytAqqB5TRmne+bkZBN
5aOqWgzKf3snWYrcIgGFCxoc8MHe3olKFVKfldgfcbJgyx1Xmmy0OTK7zGN8qDIRJ092xhAArQOf
IXnSBPR6fnCVJsPyh1l5ywTCsLAQPHJ0K/YuSsiid7MyJRWUB6Difxd865k9aTN0Yj0Eohv5egK6
57FEfv/89C1Ld78mhwbpZaNGCKfvmWySbzXjwH6fFbCrLriAzGTfEJ3XCufsvNTxFoOohl7ekHse
RhgIYAtqvu+GBDIJdNVtf8871dm+NEzb8A69kH58/v1t7vH0P8SOOAUBE8xHEjOaIobDXurtNM0L
Uh5iNv/sLUQfJCdzQzA/BIwGBm2QjVxwP4SN2TcNhC77SzXI+Q/z84/BQtcKjjARSdCZimKEtre3
kZlwnNYx0c99ywLE8BrRC6RKtwLIYVeRYIj7I2RdzbeuZj0iqh06S6GcCeoAvC2jEG33yL8q/FZf
ba27in0z6O4PYYW+32B0HyR041Iwy0ArS96dTx5FFJrxW/QM1C8JukM9jUM7fzTbBHCvWMwK5lcR
pJ3Dz/RqOr0CAd3W4H4ZBnEeuW1rCYXZRkA3VAb0u7xHfSpQqzEStMAbudy6Ioy4R0gMg3ql/SXZ
+F6+NJVYQLr7/fy/I1zujUWacUj4CI1YwnCqvB15rMzeuN4NTynTrGbFQDKGpSjEzLktKEjSCO1i
fY2e7RzjZ/NLOBmoyPAjv0xRYo7zEv15D8Xvo3iIbAPsPQ5KC1hN/1gWjW/GTig9PA0Wu8gcIiTF
8U1IVbReRWhtYDi4cO322Cm/rmk+K7sYoF5g1iZ30mwiuAC/BXREG8xjcptVyZ4g+Nh1IMw2M9un
R4/RTv1bXQrdwGABhT9ubdKACkradj+0Kow+JgjEUoU3I/DgQP7tvMfcRaxe8TJuRE5ZCaJNNB6T
dN7nrvGyQoJhXi7PMxmADZ1pD0VLrpE84M6roN9zg2lgXfPNjwlK9yN3lrp7EGO26draRli0VjsL
ICCQovMXMsbh+rXPehE/OtRYWGRpJpFnONNrpCi/XxvvoyZGHx2XFBACyIDQZb5bGpFYIefiQ/sE
yvNoQapAf3kY80XXuj1DkLMgUPz+iu+jUbhbQoWQ3yArxdn9/oqocEe1dNHyNdrmfTEuc7yHv3BM
GxzeiTMseRJ1tGERLuE8jfIGuqEU6/T3t7Gns2+iYgSNLJij6LhD4hojS367KdBZmA3kEN1jF/fd
FKEum1nwUxtlEI1UM/b0YCH1qj460N0RcQbFtIS8dAqdBg0nXVqXT6E0V63IEnC7gVSsAJhp4u6m
LCBVAUqZ11dYRETlNYlFNQAvQO8em10RrEPtFLKLs6ibad/5DujWhxDn/YDWCxpv3p1+/8Tv41oW
4YBCuoGnxtMCQ3h3XDcJ2CGLGdMHB2oSklgGbBlJrEOXYMljJFnxhaKLx7L1DQduk8vpJbMNkmFf
0hGkWqG4R8d7X9KhqbbOXlRDGO0h0oDkTo+mdQNgoY2tDXadWLo9p6Zr1mF3phTNgz+s3vAtlRx+
VgDxcGwiqmEGd9rD20k0Ud9tuu5DCBMU0KrjNMj9BiagJ/vWfdnH0GituDeh/L7FESv3kAI2Dg6a
QFGk8dSz/S1tGpgLtbxOoYJdANeZ3KyLBr/feHyqUtH+iKvs0GNtgtRGxwEQVzQWK84LPO7vZws1
1Zv1iUfjNIpBxoclF4uR7719tMk30B7Pen0Ac3CPVJM1WFpbu1X6+0SyJkSDc4Ke9zEN+/187AJN
MSEe7Sy5HrYuoZM8Qlw6L+AUjhbDsaR1hNUXuQ3RpK9AR3OneGmHPbrNCJto6Q4LwtqEjAQXrCZB
8DfUWBRD0ckYQzFNqQqmgrVzjS2x6x3wt9fx2UPh7s30vwvb/0MV9G6PZkgXkF3tuh2UnaC8vNuj
dNniZE1M8Nl1KeCk42t6G6rMu6ZAZalk/6ew8O442i8Jih4JgcXhP2RNb4ed1BpZ6+DTz+NMsUKm
dZqwoHD2Y3zieog1O4gl0H4EnBmtGPDWiR4pC4IeRmmxvp0+plDIiPqIllWGYIAN6e4sDCRwAnQB
Nv7kexxUv6YNzG/wNnPfZiAx5NhF+3TIxu8TEdQVxQtfa+7uiO407oQ1Dc4mwHB7nfr70Y559H7N
gZXKACaHQKuRBb2vbJAOjoEkfv2s1Jq0IgfrFMR1sUBZcJuEW2zXg1E2GTLoptFFBVXdmspcknaO
PLBHZDvBlQUTJ74RnUqjwizay++kasnFIuY4KZsUDPkfcd1u9q7TSQcXZPRglw+xo2j3llndcygW
oBCJR2huFpa5W2uU8AB6O9LRa0B/lJd9bzktwOGcoWGFytFsdQ4s18a+kB59wyZ3m13WNvcBq+P6
yEM6x4AVQSrdEWyKthH6YIuiAvmbkNN5UikysyLd2mXbUNZiKQ5n36xiztGAqpOj46mMSjR+/PZ5
SXRYPc5xK0UZxVNIixX1qQaZRk4j0PEqXJpCslZepGE0lUYT8PUF7wk50YWq8Ag1XqbIYWh0Fz+s
zMkmAF+DeP8ZrNRougnGqQ/ucGKk8w9mk8Q+bKmTvc4HQMlq/MT91jYnUQHdOG46zjqd80ZHaAWC
ZzGa7Jl2ddb/UOGgnS+xVFbzk8+gSpOiaRcwAi4m0RuWlagDGETMogsaCLFBwG2aEyQnO0/7p8r6
CJqJwtMIxIibLdIOS3pDB3pQkFuTKSGHvo+HIT3PXFSqve6Zb4w81E5CSwQ8XMiqOoq4W2Z2J/ow
MuekjpXMjlgrCSg4oHcTHOvtmFULz2UQJwZIvLBQkp4XOQYK3eGqw2lTgF4QI8C6oZrZFx3MCRvP
WBxLIIolQtpCb+cBWReHqDmCbPJDG0KAm3yYXt8MqqrFzwhHVW8hLhpj87zNhocQoiZ2kOEF9UGQ
oitds2ZOTx7QctcCX3X7uQjycIXHkRHDofLNixWmMOBkKc7kh3UZliH9CCJ1vbTHtImCcDiD8c0z
9yGp0SAFa5fzHZNILUS5zWMqhQi2qzhuR4xUsBqE7BtEbaPYVRAJm7boFJmKth+BFNeZOCwwmRhB
mqgg3LIFQtZ+S+CgtmgIEanA+CrJ0NQ2A9+ZgNn6JZRhj+t1O4z7MMvMmMKi9MbIhtlc4QQpaKL2
L8H9I2XJjeF7Th+rEU8PuJ72UXKs1bKPWNRODV70qKbgvu/SPeTHbpJgkPNl0lgAW4984zShR4DP
Da+Pqia2YfhMneIPzpJR4Gqtoigye1rt00OHWIXsX7T1+zj3Ma+BJQVzYDEVAajpKv5pDAoac7RV
hUwLPCi6oplQZYrNAWYwns38iAb+XPUYr0Bt+qTmLab+JqvT/ZYrzPSwgXNeLbhChB+ZZxH4fYEl
Nthnnq0B3oNQbB8aB4JJVuGIzcyCe3CwE8Iz/noea6PIPANwU3iP+UEn9w2LBY+KeOEAgPIB7GWM
xa/VI7YRHHFo/4L94cS0vgzGjFVji185Lmcb2/8Wjay5iUC2C+5/DXXw+vF/D/Lr54AUwNMjBfkG
N0D7QLlnqHuGyp6qPlrx0CbcYD6fyzCSYFyiAJea5+x1ovTmJiw1VN6zleee8lWwnDbKrckH3s0a
o+TCrsVHQjADcFeAOYTjeUPWPekFfSXEm20qiXnmryOo4ZuCJzSvz6TCCjUaBI89rCYu1jnbq3Py
OrWvyyMRTYvxSeBOgheWtvvD+2RVWKeS2v0yKlYJ3ly1Ial6ACsvnid0HlW0D+/rQtrmFU2WAx5y
/xZa2RG/B4NzdC7ycVL7rb8OaLAtG/6i20jH6SEgoHvX5y1kqR9OcgeRIAuoZo09zWu5Ix8jepTP
lUtD80wT2WP5jAwZKx7eup3eOQLL3r8wdPsLFBsZXtqe7Nuh29h+//2cSLU8zK1sZXXsZYbvVQZk
wugC1h4pna6i17VS1SOf0tOvIec1zCYI5NYRRJc5TgCNi9dD1eCcdxQ0CvKAzK3OXDmYYIKKmoxS
4OKsVhol09QOwDZbAAaAbDBNaj6nWu7becb5iveadU6gY2yQLPr1MuJj6/XFBNl61xUtj9vO5WKU
gA0ppzM+ryYz4gVJI2tvOzPj/2u3ALdjZKGAigyw/PbWNZMAKLDYGlenSmr3mPTCowoQ67av/YUj
lNdHH5kQESazqp2zQ9vhiO0OPugFH88MDODNfyWJrxFvZKt101z8gpPrqVW2Ps6qRb37fY3HOIou
QL/EcJyilz1jdNZiwEYYK4jtMVKZXqYHEy1qSS6m10f3XI4YomjwW4MngkHByA7JRiiiHFq6+/BR
P+yrBnjVvsRf8dNsbMAGyukc7s87VTASAt8ICxyfB1WQ4W9VC1LNE4fPTs8hYqnWpLuJBjDq+zIB
4QmL2rF5xLp6BVk2iiaaOIJXaUV4lqBX4Tu2V+hNoCwHamjQygNEKSi6aE/ooDa6L6YWwAS76ppk
309TvFQA4WWTTQiVUSJWnHnjikhTH1Hr7YM3V9EOFYQzrEv6j3XbS/y6XVs85dcF6ZkILhdom+ER
w6N6Byn1jOPuJm1ElEyfYsBYqzh4UQerOibLwNqxBHQBi6c8BQiUPMUSXHRQkHFWY/K3IN7wVEnf
7cdGx8S+3GxoYZ1Qvo5kPWkg0VFFqshdLhvrRPqp2cAOANNom4AqbIPhyRPiLdYXqIwbRqCOyf4M
Am5CCP4oL3eUqq2QryKzhvECCI8JX5Whz3CaSdrbJDHDKmB5pMcp+At2N7UXB5xoUcvysQX+DXVs
S1P7CERyaabPRJpaykKwNVL+bkmR25gf3FXOhF9HkQGaONkGZCO+y3bG5hHWQWGs8xmng0exD8Ip
cso0ZXymM1Z5B05e4fBmkDooptGZAtvz9Ule59IMNQDigrFo3R/rJdy0rdvjHweVGy/I/vfNW43d
/gmo4jBm6Hbv7zFKAnxilev+QREBnQATEvSN/fOtGLCVJbJFcbtNKx0ONTbqvit5t//k15JFTolI
xGH9iB+9QvB7OA1kYf1qozSnoSXZxxlymkXD9akHYB+vm+DheTH9vstlsO1w4Ig+EV5ipGXT2WwE
6zsm6D/cArfc77yp0Gl8+nUhZjmONOiaMdmvFVtf1VsKPWw/zPGn5jVgNa9Ao4HBLlZD0JodhBzB
Io3jEtIfcBhyZZI5uJ8rkM0ILJjQxXOXVSj3NE7FHtdIXbvf1vyy4QLd4ByB7nfeN/kQ7m3Gsl/8
viZTsYVNBU7B2HfdQdUtdiPa4ntPAjjwHvQadPzxvfFIg/oKzPE2zf4AfL0r6IHlID5gBYcIbgn9
B6ysJji3AK8O75XWCe46ldJjNywaYdYE8b6DYC227y7I0vZ7/0N197a22y+f7L0aaE2gGn0x8/x7
R8/OXsNgKwVU9Roaa2DAuAvUAdhJv7/UOwAdu4lAu4prAbLC/19E239rHi5ZYzKBVPLfawQ0aK0L
M4g4/gBV6766eaL2SYV+EjOsYxtjyn4Fx9/fy1sIAZ6zWD+gcu2C2Qg+zlH4tp4XLgoB39bynqOr
ljxVYLogRI9jlkaHTSN1/tM4//OCMOMEcJBkHGoIxt9hFo2yICZ3RNxBlYiDAgRpPp1TGCrtsObL
zv79A9IdtvtPe2d/QmC3rzS3EMLh90Cmb+tY9lOb3P2KGIvadtB+TaKVsaOPx8wd60Fs9tO8RCuc
JOZ+j+dg9gf3wbjFOI/+cEdvVzruCKUURGRojXLoiP9h8LByEiwpCO13ELrvm2pBXoc97udGIK5X
maswBSoGwSks4SS2n4gmUPuNwFcD+sLCGVT2R9bBjYDkHqEF5mtmMPg49oegtxUMJCLoH177WcNr
mP39Q7yfRkxcTCJQCxkgWZq9h55w7pop9IG7VWOzR6btJREaRtbPn9Ygm2P80yn/71AXlNe4HiOY
yP0PfL/egbOpRzYSZmSG/OPl2PNyZ+kQjciqczB65X8FrcGpiWYUREdsDNCO43+Eg2gRQKJdVeO4
2bNgJMn7bEDphH3Rj2Y/MH7/gDtw9rdluts0As/EDgQfBeTL93jmsm6+shtrLuBPYEFKTrsujZ4S
uKv9cQv+81KYugxtryxGpZ++7zR2IuzWWSby4jUVcQzoCNZRCJ+HP7XAf1Ex/vZgwApxqZd/+mVv
zMP38m2EIQR9mbRS48luMBMcDyHzOxthJnE467/GrUcPvdCjBLbK805sqBYhRZET7a5wWoOYKgvd
DEB+rsMY2AP52AlwrPTFityA6Vvhq4b6tRAhWk5fRwMVqDzYGiZU5tC18xZOEJiTZOzKzDJAbdeR
pzpKPvLXfl6ToBgBIb/vqPE3jVSOgzIzu6SCphg8PrggodBIq65sg3rAVPxKUNIAvwbvvte0Ahl6
hsMCmrn9xHwpNZqFIHQvqgsRulEa7mnA4sIACa0Gxba9hVEdPoAUK5nT22hs92QueI2AA5qj2O1k
yCgo1c04dRTGAaOF/rZMhrSFJu3fkIfBsQnF2Gsi87JU0VlbML6byfZDPDUOyBJqiyaBWUCmccmu
QVXhLgm6FZUsWt+NqKeA57d1+xAh7eXRbbJOPB7OdUKCHQwYnQXOur7WYXxZx8iUqpk7wK5AYFJ0
GfJaTZkWRTBruZAuB28c5+dHDptJEDulweYGKXDlbtOf0W/YO1rIAUmY3OppRBPhczUAbZYlSEig
ExyVNZTWRUeRdP61ovQcs0uW+CV8otBGTdktYDMxfOo5rxsoRvoxAC90QODwUwEbVvTSD72GviUr
Fx9uds1JAGTCFUjNIC4u1ngVy3XDx2mEPqStlwrVNM8s+qKVIuMpJvD7eU5I16yqFDESbsil076z
X3ogL8GcQ7y/t9x+xSKDfrhMrrMOcbs+9qpNwhlZ9EueBeB7zxPXHsRlGGu+LI32JRvs07ZByWY5
GDFD7ixJOopIJnWK2wgbSHOWJnAcjjhWZ/dDz4MWLoZMslxJudyztYKBy1ot4lTBCOGiItF27qx3
F0Ay9F1qE1iMcaZu0wqOWMCMnf0ssKgvYsn0mGP3qWcwptsvklQa0gYqUIu20XRCsQtIKezZVTaQ
J91gO/bLkFwnS7XzdBWcQg0J7LFOfXyodTV/2Op2Igec3dMhW0nUYsUm3XcQIO8hoB2ubBzIq86N
04GNgKDBfZEXTs+8hLdW9ikdlEFff6h+wPxTlK0aJPx/+r5kgpvLbAu74yp6dIFh4hDjqzMIoOK6
T48LvvKcoR57hnJmPoH3IH4Y3rSnxtN2y1des6OCRPR+iIHNQ8dIzJgHkZYPi9+yb23QM5Tyc/cZ
otfqQED8vYSfL4R6Ogii6xgw3dFOI/5NQIjvPgE8rMBXmiL+g6LVg3qGDvTOhbWqjhD3Bgc6dtPd
6GIADggF5bj6+TIaLcyBGFS18OXgQmVfoHnh6xkMhPn7GMY1PegZWrtCVp1awWtm2c9sYiDyBiKw
lx0HHaGM6VR/8g7mGgy9+is2TtTABVLpb6Qeh2ufxuRqTOi+QgXbe6jSLZce6ewNSRt3BvodwAYh
UiEMuar2B12WqM+3LYPx6ARe4ddlMFC4BYEvQiiWvo1jrUMwCgbQB3dpcL6qdmhhLKrtXA7b0vjL
ZJZG5oQO1S2EqAjEKKkKt0RtdAmbsXa4tN7YYzjM4RXbebpAeh/Zsn4ns4DpJ8X2gSQTosPUkCqX
Hgztkq06ggZw6m8HFduv6wArxJqgvS3HfIZHbNMUaSXBeg7mCG4Ss9F5FLb9CV7AMMkj3fTJ0775
NKp1auDVOskHA4uEL9YPHZxN/OwLQe1Q5zXuDx1XuDE02HhebUXss+UjD0cFB8jN1d/qboCNqiTd
I/51O4hcBkc/cTQRznAoyIrZEnEZV338bcwSf10D73doO8QzLiqmXMwBhJJyltdJFmhoZ2nDv9kA
SU2ZIT+rc1aP5mOyJM0RgT5JCl5t6cVEtfoIng64HYuyD6HuQWaePT3Vg0u+2Ug8LKiTHzbTbdnJ
DJAl16aTP1cMyElN6TwfkAau95PlTOQ2NujYNrCHIcq5M3wuwCJHHkpzCavaB95P/DmC9eDnGjqw
Z7e57eeMBQ59rQ5vYhALTgQnRWm8me6RXwY5W3p3HdixedqI7mHERgWYWYCTb9VKYpxlHhGJ1FUG
PIg1yQVc5kQxjH19auCp+wBuV4T7d+ElJX10rJNo/Apcznzk8Oq9oGvL77vOwm9srM3Bpwi5KIO7
6raPyXRp53j52I/CfrZZFn+PGjhB5KFZ3W28dtg8wLQ+0Giar7xNl3O1wEEOuE3Wn0TSxSXKYzAs
AXvw8xZYcS2Esp+2MFMPGXLIr2bLps848OUFNlsKl5VgAocpqY4tF+waHW4aFVPH2zLbVlhxEnDR
jpsMNGSQmfooPSxDoAJuydEutfk6THMsUVxvsCfm8XwFolIDdKDT8HfeIK1TsvOHKG2yC4qeX+Hg
cfIhczICMm+DH4EIwUG7Xlm8VbxYO49ct0xnQNrZNTxGXDpB2mmbFnZqfBDXSzDIj0BZ2tsAfoqP
7WS/4XfAv58q+jh2yGDqOa1vIQ0H/ZINtLqEqjF8mgMxLwXErOQGVJ/5oQqdMycFl9e44IqmV7HQ
Njty0vUctr/ZUKKPC4sSh353mUF/nub1BpOwvItEf6sD9Puv1sCkGOuELJO9Ntyh0UO9pcu5j033
Aern4FMKzj7svTwkDwcFe767WlauO6Dlu6qrrmp0VQa2ZyAhCkGDUwr7kO0Obql2Vqc99SAlN163
GvZC8A2Uu09ilti2oCkyl4J1s3A3QEvqES4GVH5e0k2vhSZtcg26nqDlQpEiXk0oxKdHVqH6s4gj
cAJjcGAlEvpPceGmBMrl0JO+/gybSBE6yOUN4fNliGBHzlmMjsDJtGtvS+Wgo7vngWxqMHBkC70w
PJYlXNODmPv7KgJrBg7acftJrzAfOy0oNOuCpCYk1wuvfV+EFjj+TQot9VKCILeVGsjWZQ179gI6
2+ZyClYPMW67BgnfIgx/T3xXAqfpmp2lBX8a2C9OcZ1N5ZrUSRsCYB819kOG9mYx0zXsoLKBrO96
t2ZO8q4HzFtskzc9zHBWNH7SGaazfRUzfZBoFN40FWDSsvaVv4gkvIHLJCMqBSRWW3puJLSB+TAz
KPbDBd3vZAonGFtwn0I6KeIxT+MmAhQHzO6RDoH94SCBKiMLvdBJa8jeDxJmOfArRwqnAl2gNw8q
2pKnKrlbg1inSMzmbK3aApF0wgc0CSpffUcQMllyUHB3yJk01PND08GPSh2G0GvGbmjgkvkBzdxO
QJCaxd+kc0/bpuSDVMOT5AOrc5QJ3f0CbseuhbcngsODIEgkFu2vdLtq17C9tRGc4Z2yvBjMsO2W
NxH8EbqOdfe2b5PSWuhkZ8g/EF8hM/k+SbEdU92ijSe9uEGHMSMF9eNiyg2HTfyRjyqCkZW1tqwc
sB6sByyYHHy45QcMp5tPg+nH7DCmqbweda/vZzNO8jBDlCTOQI0llN6d5+dO16YMe9MeGyMYqlBC
D3xS+qoRLLgJGx/DJA9NSy1HNK+hx9RlGAr3rZ/hVL35MGxzkuIQLgl3Bu7sNNG34A8u03nYleV8
XIgvTCPrIk5GN+ScdgIcUhAi5/OY4OEOK0Du+03Y6odA39vACES50mJTLtAJN/YWpzwO/yppYNVe
I7/ALYg7nDrVcd4d/ed+UI91JekTkDeYPDWUnzTh3TEd0vpjUBMLfW6ivpC+e2hrMMEkCrdjGor6
q17CCfrhSOuvERH2cg4j4SEs83VWVABHL8UQ4qElAcJdeVeg2I0+1ChLLt1Cq++NitKnRkj6paHR
cu3QuS3ZYPQ5AmT8CPA9hGKfb37Io5qY/8XemSzHjWzZ9lfqB5AGR48pgGgYDLYiRVITmFr0raNx
4Otrgcp8N0XlkyxrfK0m1yxLRATCAT9+zt5rXzkx9JKCyf68LULrs1Vsh2E8x9uurQz5qZk8LQMq
njEIpZncOBe1XWdNiC8fYgJjFVILOnfORWiWvEcAuWS5fVW20viUpilALxxXgiiG0k29sODvhrS/
WBPp0toXlTMabjSkCDl7aq0iOVVtMzy1nNrSsGhNU//AxjtDJtC8eTpqQ+FEQ5trx6yzjcdNN7AX
oCJGKG9ae2PbKv80wqNle+DkuW/GGDVUE9vmmdFdf9kuiEo2k5vRn5Uc208kQ6gslLQZJ2zZpfo8
DAvPCg8l57SxpYv5ZWJqNQVM5KZdnU/miSY1OIU5UyvFPLLRr4DzQIYAzB8urYXzW6BRjgxRGXea
vdO6Cs2vvk72+0GW5YvbTiospCmjUtc6/XqcXfGO6ZrnowqihgucYU7Lw0xRdeLtV8871aVpTinn
U3qi4tCaazOdhQZXdlPiLSQAtLu+nXAYoEhhEYUEFKS5VUz7ZHIYpVRFmBcUacRGcIydwnjpMoOa
2gQR8FzDbClujEbMMuJUEYNFYfE2K+kQYkzK5aDpRl5bN85oxl5QiC4zP5bIRrUafpan8njPwKxQ
+lWRNk7jh5y2QWOAj08rOYYuG669RCnzK68MRtTc1hLVE5i04nLxYsPUYdhzAGtvy4nukBkoZN4w
D/qx7bLnJCmsJolmHhXGKLhxzLoPJtU1zrBPqNXqizEdteqb7OCH27sU/VNV7+yOWdu7WDeYvRxa
hFJDHfWLpen5bT62eEzfWxpyqREb3MgMYELmztf/Wmm+q3MfZV4vkd+myn62abel7743a7V2GzgM
UFZojRoiVu0lCUDb6B69wDYH4Tlc3S8Jvk8FwqUCu9NcdALo/8vYzqmWBrVHo0vjZBvns8MWwet4
eD+mNBS880BBqa51+A6LFY6JHLsCWJFu8Gux5cFJ/2R6Yz1VkQ20c6kvzZGvtwYkmRuGDBG9AHp7
Zw5gu52dg1AVfpI+jh3MfwhkAzUOZ4ek27+a/wxkek1UoEK6MhBzUbq3Pm/MhXgCOXjWIRuAmi0t
XdiJTmqGZxiL8GztklpZWblrZxQ3QIH6uvHOK6Wft4u10omZgk2x345wXTrf2rnLaloH5n7V+9Yb
y0cNdc0QkPQAO80aeXZ2qE2qL3pdUGWhfofetGscCTJ16tGpqGA1OoaPK+bBV5X9CfPjdEuzdDrS
B87OjR4DgzSc8SoXy1LtsGsi1pp8BsGtVr7LIfW4Fx0lnBuYIN4seL9zUR/6AYDNoLx2hvisT8WX
dtXxG8e9VcWBwz46RoO5wrTZKE8UCFq5owLlhBjnrW0fescaqgi4qvqkrbFa2kAkcyfuPXiXdjRn
df25x0EOXCWfOBrUqwYXS+/Bz+0oJ3p5HFMI4F8STW0dFypqow7XIk32+LSmWNtXo/AQ5xidX4ex
bkEtshZdHoVs3BcIOJaQoRsbsDJoKGbQYyEJyeuKPAMCHnR7HJ6RPiCbCPoWlV2IpqPDDjsKA10R
za3rhJM3MJ2OOvxKMXBTZGgU7s4tHEjgwHWQso825gq0dW2FdMNYIN14te0zkgIXecC3wA/jqkQL
TLR1x27LxAlHGmafVgQLrI3Yv4MV2vA9Qc46ogVOz48dWX7swcVDW/FVQ7xE8zBvk7PGa1h+4HA5
p3duXsF4keiYsiMVjHPqLdfOPvGKBF1uTlZ+38xmfIVMMvmS9II7782rQq62cXGKdc1U0Gb6/Ogp
e7yde3Ci1y02NqbDbtXwNnUrzAqF7d8L2odu5OfNfCFoWmTRjDbmaTYtfIR2Ia0jjvAceWJvv+vi
pNkPRq0/O70UoMnQIaZ9uaLQl+sSYDlarvFUGllkjHLC1FVivA/8bPKni8TpUafJekUOmsRwsz3Q
HZs0gtNw2EKxMPZMiJiz6ibGwiiZNnAnlU9MF2ZoXeSFZrLRK5J6kVfm2I7nxBCkIOh20hI5hMDj
YVbugOp4qPmWqAHcD1afegkZI6l102lbxSsJkINnoS1LFsDI9pGjFF2WRmzoOcor2iW3a0UHABhI
2zq7YkJgF5kgT3Zrp/g3ZCXIC2QjVRtNZvttlmm9M2KpwnmwlxeXt8V0qYa6b6Oym7x7affDyOVs
mEkamp6TWRnNlVnGxqWXloWLTCjGYN2L2L8ET2V8WsqsOCkNJipavTxEA2Z8xBUz1swZXH8JM1vm
feiS4LNE47zkMih7rM+7Mc28kvdvDxAsF8Zi7wdntt9r4NLVNZ2rAhqb1YBmLNtKvGQ+iocAqFp/
DUNO6jt3thcOBb6Bq6GLdbvaVSJPH2BP9XPIvklVR30epWbfedt9g+NmzrShgbrE1x45C88dKosk
mMbyBS5P89wP8AbSrKb3iKISoVQyseTL/iXRZj2htlJaqFF5XPUj9h5J3+VDnYzaRZ9vWKs+K9yb
YRya02B3eD16tzjTF3CPWqx77+kYZy7LIHE+tQamcWXp8n7qF+OikM2GG5+8eavW9ArpTE2Lx5XS
O0ozrZ1o9QlnCaoMdhG0h6m8xy2bRT3NLaJrpGWFnWmPO8oXcVkvTYo2cBbPabyoZz8eRNDKUcc6
aRe7yivjb8iK9ciyreHRo9w/CCsWnxoU6M9wGha4oYobh+T/Gc+Nd6UY8h/aaeCp88aPCJSH23YE
MoR1vdEFz8F66ycaLIheWNWB/QAq1+hJ2Pku4hT+9XnujP4J3p2IPMVBpSMQjFysVDTvNa+03uWp
aVWhRVf/om1rwSgMpWVhmp+Xke5/vyta+kH9JzaoopoiZuC4mJ450TZVe99bsrHsmyFPO97y0vM2
bVLf4X9GJKCWvIJU1TJwbG6sBSnNcpgNvBpGZDa6AumujynQePhh2H8e40zN9me7tprimDdeNVhh
bPX6oIELt6255+VVoGZhpoU+At5t5ugRwjuxUjZ6+gLxv3B6HaLgouhiBo6h7L1l1bP3wanrYUtX
aotSlbzH7JSsJ+o8dAqRtjhJgqDFQmOFHJkyHlXVgheahwYZO7iHZUrb5qveaYsrIwaaCPV2sp2X
ImVimSWA+OCpxZuInDXYMQZJ8mTVu7vJ9AaOMJmpnL5/33hzPOURg1gAznssQ5nKr/O8kWMTydnx
AJLorTnK7tNYrJNYAv4KQVnMdS1KsmCF8tBNxxg/cw5CSVu2b2I5ie6XhzRRk9s9jZBnoc5msUcW
UoAW3nXUpTZIDsyX+SLj0gkVNBV32v966PjG+sbwDwM14Q/UmEylHYQPPw7nap0zR65a/7Oe4yL5
c+oN1dpm/NSbMDGO0+wBvA/1yuoNN3BBHKFUKZmjyHAwa+U+5q+Drl9/rh+ny3wslzk9dlWf+Ssq
8LfxLpm9YE1KMvdL0bTboKX6LvyoCr9kIWoN47LfjF9/nMlvV8TGzd3YvMOMfDdUwN/lHzQNvUHH
L/G1+n7F6buqxrTrntG8dFML3uEw6UrD8pHlDCu//xT/JcT+lhArNg3I/9MC/ESKh43/Q6T8aw4j
7gv+0V+EWOMPC2KDCwhg0w7ZG8voL0is/oeFvsX/O0T+ryRG7w/qSCzqm0NeN1/XPtPkP5MYHd/W
TdezBAc93rb/BuggflxbtoH1Cks8hjrGH/hc3ipQOqXBjisl+0tr8dYLp6Si0dZjVD/EqV47FXbI
pYK6XQhtfsxUbV2odkmBuElaWB/dbKoNES06U1uSD3NnBSVSwzvILxMDry3TGhgkAR2lXh7+dqf/
wWC0Pf5/m92Tn8MHxknv6p5h28bbT+7JcS5xHPSXMIfUvUhxjtqg9s60j/XrWVuYGf76gpiQfrok
GjAystCC4YH8SZyg4cNvtynypeP452ZwtZx3M95p1I+c3hCidVp3FL3evvgzqTrME60JR5rvjLQf
QGKK5iJ2M8Cl6+RyVyC0jevBGODOe3WGeKOpR3XLtikeSkMM68GK6+Yyh6Da7xI21wn1d9w7Qdcz
bkHPTmNgn8yUw5eaM6n7krF6ZIgVoACmNskkhq5Q4NO4QXTgxnkVYewAJj8DcvNCh1+kC6tBjuM+
lhrcKCczHnpGFohzUGEy3KmyA8dyv9+tQyug/SNoCd0kWwDoZj48SLF9cnihZR91aWI8CKHBgMpc
yXdD+9y9aOmibhNn5mMoA//AzrSN9sWY5mKFh2R06Y1KKz6Rv9jmBeVXqh77zk7RFXQc4R+YYAp5
aaAFN65XsMIa5t3FaZ/Rkdfpaegl6y+R5Yrkky7PPRWK8aCZJCs+IU5Q2gfT2HoqGRgvxrZDo5oL
Tk7opyemFWsYOxqXLtuJ/9qOBZ/OyLfdRK2dPgV0I/L0Np4EUwoaKFUaWRzFiPsoavtjPidEEyyO
/37C8w6BfhZ9hcjYuUsd9NuhLjtuUrZY/AocSAcIE0yq2qO1It/ecR/NMbRpxoOvQzw5R8oeuvXd
sjb8rJNhG+IywVMOvXn7Sdzt5vgEyPD7UfFcwgZcRJSVgwbLdJrmq5QEtzuNpjjjzP90yYHxiWHH
lJeHsPRp2wWYSWaXo4VR7jaWcFTasP3+P13z1R6bj0k+2FevnXNtcsX1PLXlrWkWyUeDgv+Ik9Si
20kv4GOdFNMTmkBMTWJlydJUUrfkhw5emOYzd7wq42I5Gcqx1c5uXP89ImE53BnZqjmRTTwFgxyq
6izENeT0NzqMenMv7USD41+NqPGZmRMJtxJQx4o0Ps/bFCrIzNaavy35MrYv/M8q/9aqWd1nYKwf
GD0QqUbv2f4oDeQsYdr44gE3Bj9PWWjw3LR45rct5rWsdqtL8Bx3hofLxZuyHmATwBiVOkefZxnb
6h66JA+CBvdSbV7LDdJc6oy8jRUsWKxkf0ymvGF2Ghvq1jLtbjthgwgz65Fb7zYjV3GoA9dA8LSR
y6ly7ovr0xeiu0LSTp0WRv/AQVnT3muju3bnwei1/nZRPp+EsBxevwjZFv8xs5hE3lP14RittJ6J
O625i3WyeEGsHEboLgxUiFRlqCLAvmzZcq2O3TEuvVJRu8Y8PW1HbRO+LuSC+DcasRrnociZtocC
lT1/hfk171DqZuMhGzUmjlQnqfOM3XE0APL7vCi8RBTNZ5fD13XqeDnguLLimhwbcnUE0N3nH+iq
zAkzkjEZvtChHIqnnjeESEMyQe3+pqkAVXpMH7TY37llogGUKwR/CYFffkLMxm8+lEjm82E11ZM3
xl3x1XZpqyFpXujz7ip9Moybiv1n7QJjzBPnAsuax3Adra6uA7w1AfEB2CALVssS/QNnGdDSWeJd
16buP9vTGIfNKlAkJ2oORdWMjwvCcFipMo1YGNvsLkkvTGavkRmTsMaBbSI7DWK0HaVuZR81Ku35
3Fg5Z6qnhHKMgEFA0bCFyeWJa14yDWcgT38vbYhgZqV/0NDvBUNdFhg9anLM0lkxfS2M5FMpY/fr
lmQS1Ex1bxCHnse575ZdUfbqzmnc5AND13pXsUkxnJPmvdfF9QdBT3lPJ4QYVRcKdaAPbs8BbkGc
0IIHCYy1KK9Ag5SPRi7dwNflsF+1QQXapFRY05PaASNtb6A1VGf8c+NuhBpNMKFBYKs/pu8mq7yd
XV3lh56u3R6ShmK0ztQdIkz2LpFO+ThXlkwQptT1GQqqiAAKr6dS8wuMDlYWTNhlaRC4YMqzyWwe
2HTa5xrqUxrlq6z3XqY3T6nD8E2w9fig8eyxDjdew3XrKDPYJrNRErvyG8SWPmLMYh2NNU/2c2kY
13YiXebqeIaWQC2UA5Hsjemy4/h/8MpuKYnOMpsLNyW1IbHFXR437QEWzxjhXWuf86JvsfJiFLqo
lxjk3VK543U3WPE7es3OAbUtdBzGpzh7tdXbL4vjXGu4bkjwtZejXtc4H7VtnI/xbrfInorcQHvR
jUt+BKfkPOBVWL/oeplf+sx2LnuMsOVvdOI/FXObRpP/w/6LqBF25Y8HBY7OppejYDipAbQ0QB3I
XLPJJmRp2AxznZTkmKf8+Ou66I1kk0IM3wTwHhg+MMast7wpMgyhCc22f+pK3qKZlfFiaAeDGuPX
1/nx4EWpynUclKGcRQ0M3m/t3RPzi1ECyj5ZmP15p+o97+waj4yN9yX5TbH3TxdzdWSvLgUyNPE3
t1LwDGsJReDJw065a5rUuoAoCDsmg77w6+/1cyELg8njvnG2Q638FvHSJb7bakp3TiYmpOvXJBqb
XmQo6cRcSmLDf7NK/uF6gnOIYJmgW/xJ4i08ACF1WdmnlaTj99+3oDrV2TFs1MNzJLOF2/vr77jd
rh+Ldb6ct+V4wkUwfyrWF3RpWE0H6wQzmurK1ZiiU5bE7MC1MtgDLRrLZgjFlP+taznbx68/wM+L
FDArBgqSHV/pX2802hAWO10hajyNY9Yf4auaF0rMzW8CEv/xKuToQn4TNgSiN6uGRupcx5l0TsmA
gmjJ6gwmOS7Hf/9dOFBiSSHJiQfvzVWcwTQ6kmGck89UMnIwHoWGav8Py4RkE1PH+gKgw/Xe3LFi
i6xps8Y+GUzYD1mfsiimBecVIUqDuMahPa2/OdL9/P7inb495SSHwz98+9DV5JMtc+lYJ3iBzrMY
veS06pAFg7EkgbxGwGkEZOWxRH59Q39+2DF8wLMRfFv/56RZ35gzfW1t41SMPN1xs6XJO1uice54
v/EK/MNXZHEg0kCpAlLr7cvSLeeeS1UGMsgUfmklmstVDu1LabFgiu0Ep7ZV8++/H4J6yHMbE8t+
a6SZdNzGKazAE7nj/bGuLJO4EC89cND57ZP+2pb78VH36U5gHrFeU+70N+umSb3e03mfnNZe+kSV
icomPtPVy3uoAXT48zKtIVZRJquZum6m1pLXUzcptBKatDhcNPbHMjHkF4AJJlXnWpfprVc4bfmb
2/Lzi3BDwGEA4I20kRq3p/lvXqc6s2c0CTErnMm1GWZgfl5yxewZTK/FUst9yvpf/xLi5zeETyuP
utL0N1vXW29KUtIvAU3GEvc0al2SBDg/DEoNX7xesGWmbbytd+gh191Ydi/TZK+CGbGv7jtpdOWh
S8YV1hKK5wPmwTKNfv0B/+me8KZkrQhQKrBUfrwn6JDTdfJ46hF0UnTrdv5BJJp5wpNJnMqMGeg3
P8JPz54DpZKngVYOS9R6e8Euk1vRv6ynyYqRruo50a9LV7NMVctp/Nff7p8uRt8IHz0kO7aDN98O
xbaPkdRfTiohlpssPf+sw3uBGAEHMvvNxX76qflmHtpPoZvbjmcbP95K8vJEK2N9OTkxKBDK14GV
xYPIKfHX3+oNSonKyOF1uRUPBI7/A/imNNNM4b2YqSD6VN7qnOHGkGCRoXiMtWaVl20+0QmxEss7
p9g+FCcS1+yDrty2waZT92lW0CfQZg5LoRRr+7K6fU9MoUMri66XuUebvB3Pu4LDMcrC5XaoG7+p
/u2LmDY/5R0NUx+WzU+lUEYScLspJ08GGcLRTPzDZTUDE0n05V9XXVyKNWBh2qClxyTnx1+HKF9j
mFTan3pwQhceNCQUc03n7zT0e4Skq9/2D7dt+W8vRottDSwhj76LqVGne/njFeu1MkXX29bJ6ZT1
dUMLMUOP/fevDRGcrHR1urW0HxuljN88ZFCA3l6cx4uxhcmVDXxxr6H1f3vXWWU8ZNac5Sch6CSt
kZ57TiEPi7OOphHOKvY+OaIorGhqpJBEnjQ8gWafZEdjWOo4MIx8udfHii7iSp7GShPS3Q4WI7g9
FAesox64Vn4Y+fu3DFk1GPXNnNmkmW9iVFF4ZnOHxBya2La8yEWheliGXrQnZqVM5Q1HqlsbmfQY
InKi71fQOCJgpptIWPKSGY4GCMaij3RRVHdMtvLr3hm0A5oX5/a7mrVxa1IGp4Ex5HdJK21pvQ4l
uYs+nIq+PQ+F5Yrwrbp19jIBHKK0USqMIkXbEYxdZg/0vvVpbj6axAM2PDMC9lE4tqIUX5AJFDTF
8USZJDG3WzOUNJn0dlogAO5crVubC6ehRXnwe9wVRwfyAqq6buW/rp37Z/E5ITVSe7/c6pqu5VlL
4Wsu3+iWgwguRNJzcF96wpYuEk9T9yhlq5RJPHrjc5F003CHSo0fxECO0JPOU7XFfbPq7Bf9iBNj
L/Ac3WNk8s6JA2jg3m2F/KKkzreYzdxev5rEo1tX+Jm2VtRc8jMrPeMf8tXtj4jraUrCWbCQthq5
dZ64mxMdjZHeXFYMQGMh+HN5+iB0rshQphHuVXhXd5MZ8xdHJ2UAveLpuOjU5hVWDQAGJJ0ru5aP
YZ0WTlqa0rip58ke7jccjIwKlkt6y3m1AW+5uHMLkD2zLqapZ7gXjcMERaat2zliEMuCWRNWUF1P
HCQMd87cszXFKLwBxm0MLCWm7LrpS3paXjsSBaaQ6BiBkfl0GZNRV/2DADhbHrzMZoHVqecQyJb1
7A2vdQA9e1bfmji0GlKnoW+GuQq4JVG2yGvotjXqmz+s8a23Tur2ewsOwBofBkqBeLAYXH7M4hSm
vhzl3B6/P1aOwbtF356Z2TVz72NtZ7Te0DyIB2j7aXak20tv3hgsXuO9Y7OK0BpzMkthZEMflVvP
3Mzl+GnJGrLMVUYf/vtoRiA0Rku5FRKJRW3nNa5FGkC+dWJ72vMgWTj+KKHTgX/d/lxUc/1tSu/K
PUPoJyC00Bkh7xsP0OwluFMeU7jcTBrKxeLGWvFkYZXwjSS7k3XHBxE6vZN9Wxryvl5Fpz6MuO60
iUYPvLN7ryGE+8pWpXhwcnSK2FTibPnqaUwydjlmOOsOBAJd4HShNjZ5/tADsR8zBkiRbNCuYK1Y
THMKnuDBdJ8ozAtSdlGybETNMoPRn4NDXbdsdHJU81PZS7r1S0lTck8HbfVoSeRWfKp0XdFqo0M+
eDTI1pGQze87/n/npL+Zk5qCIudvNctPc9J32+zyf8KPfVNmP2bC/PlP/5yWut4f8BJ1dzNRbz0K
6rc/h6WeCd+eio1S8XWKyn/5KxLG/gPpHNZIAwGqZdgu++6fs1LTIGLGw1/PSZnzOLKKfzMrtV8P
Z3/fwX0X/SJGb/4mOym6hB938BFVbt3nWXNEGCHmnZ8W5oz8MvMP6UaHdeqt40cisHfnZybdeIOj
3PXswJmdSK/2ot4cmUzEmfnkYAe7BSVRv+PNFYOkEeq2XU1eES5SjiN5eex9uLLty0ybGrzdbEDs
0oVTRYgdcxmgIPfNs1dq6XUhGg3ZA0AH0nO7stt1SDEZAizLLMKCt7CKcI/V32Q10ptHtmXBwJQW
jPxc3RZpbIHnV5O20zvq/B6qbIXJwK7zCBOxkV5MSmIBbRbnysCp1NLWjM2LkRMTaBgYqL7K9Hqn
UJG86BUfKuqqePjKVcSExqsGQxePdKl5/yJs4w+Xy+513Kfi2ulDCHdNQZDwbGMSZcayMxmRfcv4
wY82Y5dbp7a3vXXN4i+rY6OmLtBBP5GgyTYe88me6LPLp3rWi3tSk9Utjuv0Zh7j+qGVXnMzyH5a
LkkxTjArjli8A+KHCc4pK6xioS4A/AUMcLw7VfC5OgdROwfWmEBD3cxQ9Fs4iO/WbG05BHnebVw2
sFaQQukiipFr1JFPxune9SoZ2KSpqbZqb5Bg+7e2JFntnFPrHiX3bz9RWZ4R6HeHNU3nczoSz6LS
ibd5ZmOxEKLz7jSL1ZIXtAX8xbOPlUgYnMW9eIibwrrgpGqetJKtUI1uc1P0HULn1aqWnePm4mQR
YRd2ZTFaEVuZLY+rVg18Z2HuObh1n+a16l42oPtTi4SZomXtbCfEscsxW6uIbR6AnKCBXPw71SYI
VxfLf2f0WXKnzFUlO18BXwvtyfxgMO2SDHo0G15Qqs0fvbXANSCFf25RdCZ72BDJyVKEGx1jtxvW
i3FcjOWQ4UA8G7E2zeFsuNXOZAutwcYQ2D4QWVrQJUjmdrynbWkX59RU/m3rMXYKRO84j7VYrKsU
L/VM6muJWDzwUDmtNq6kfjUPiVp0P8ajns8weDVuBO03O2u8l25qmOYODOQ5WztmzO+jzVMAYHPs
5h2QfG+fUJIa4xGDmTacBgcZ3EXZdUv2ZLQAQE70vm1EDSyfZ0Za2rtl7mVoFPEVkrHpMpsG+ZR2
1TVYueRcjkwuPue2hqswMCjVLO2UVLpbRy6R0o8celBurVuO6jqsuxgP7l4HpxYMpl4C50nm99mA
XFXz0+ZKon5DETbc5xSlDHwZOjKdhDkbIBGb3ztOnDhHHm/toWZcdGh6xBDMEs2qDZGdtHheDGRy
gK5Jkjdk8sWu+QxH8pfI9J5GY4wW+g6XDI7zi2ZEubb4NeUjWvdcxhc5k+/Qh4h94tAw7lwyr3fW
gDSta9RhJjbii73ypkGBEZIJd1CeyA9LZohgaQcXvpV6NxB1EQEnOpAdbL8XPU73fBxJrF3G5mb2
9HuEKQZj35WfbZOVJxb2iQk6Eq8KJ9nHtQwlMPlLHc3u13xx4RUZ8UvXF/NRzV35rqZDd5NzXAmX
TaJulXK6FVgu9h2TadwfKcmqznqddd5yKHFshilpluQcFAK2KP+KTJ0izPq+aaPCW1+a2LXDpXRv
1ra/GjABIOxPp7AwG8wmcY2n3NH0q76P5xtHlkQEyuaTz9v2QIaXt8tiYFZNP+RhHduERcLbOq5N
k6EPmcjvrDLciOUyBSPjuyYz0BNT54WFu0DP9scmKIemf8KrOR/1Khke87EfWBizdkh69W3snfKw
pPmyG/pZPEzCiD+Yha1VgYqZS2CxqfJAI8jsYnSauTialWVf1nRv9yhwt5ovaZB6joV18nAChBsx
825sU/+QQbmOXtPABtuqWBXO6l4vssOwPRVrlu+8Lhvufbzv7/0OFa4JCmzH3pter77XfaqboikA
omXFM+CHai/GqQ9INPH2lRzwUq1T+4LiXH/y+0TbDQCwwgZi7jXRh80l3rf+WJmVdwfNu76SjtJu
oHXD2ewqDGs+gZaJXJ3r3oiFCkY1FOKEdyg5+0XlwRyt0TCXQza6mAxM/MwdIWZoNNAU22DykFEI
85pp7UZ/SRXGpXbrxTexd8DdVZwAVqLrJSkBpcmovR9aXT6x4uouysa5vdTN/t6J8+ZOrYN+bSL6
iLyBOz2WLANr3uu4rsCrpgwgDTi2k7TQCsdu/tWUVvV1rFCDOBAQUXMM8WyzDzrLqXbZscN86ezI
sTPx2JBdfZ/6hfcFAW6ya31sJl1sfND88VuW1cmzYziMZxEO436yH2sLVx3PVBESjTwFk+A9ty5d
/Jj01kGZ+YcY4z6gD/sAZHMI1nidQjNbnpdp8ZmgNwBiXPKgSXkNJlO/KFJV7HphtF+ZqE7I/TXs
eZ6ZHydjrJvQWBcwb04sbktJLloh5+KuFs51nQz1uVr7cVcNho7nklDOIcQaPrc7Kar1OoHYtCMA
78uIYHtpok12xtBsNZEUm1N5dEVO+DLmH6IBtpdrYUM+SLHYhIPVSya3mrlLmaF8hDLxoBlOE5k0
HT+khoviBLTn11709+MkvsVVF3h9hs9Zc1/qUuhRZw/ZQRU6dIAlXs+tPgLAM7uXJsHqsOKXnesi
5t3Ztjty+HDYoek/5mqpLsypvbC3Q3juiMcMCe4ZyCsD+MzZjhDSPxj5kKKhYPY9wRBoBvXOWlOJ
2IVWNlC4cEzz9Qs2Hgvd6di8i2HOhZkE9RvElblEeHOnHbmBAzJwWe3VSOOs17zP5G89k5wZv+gd
AHnTZ5BTefZdJwbWlf25Mipxka0j5sg0ay/bmrnE2Blf3WoOqQu+SGBdaTTykWCLyvnotTF521ZL
fkuHIW3ynPRAxeLeC4KcOTzO+R7Zs7pBshPfYrE/9fzoTQmMNNVxzEsrtN2WJSq8JFqYk0e9yMW1
2eaPqmid+5hh+aGlpzMGALCbe7xdTZhLLXCJ/LUhlwYWW/pZ66QTSWeF8podtmKzE/VN4w5JaM0+
ltDmm50lxw5yaZBq+g0qnJu1ZBiYDjLkjA9HqvrQl/RgVqkeZjnetmK4IUfvimoNIyAKQ557IgGX
ZSyoAUHwLDmPOf413J+2mQEaADxhn+scg7pTdXWYOn1gLK6NfYPW162BH+773O+/B7/fHPwIt/Lc
Xx38rj7CqfxYf/khI+37P/rryGdzRnNdOvK0RBm//SftTHP9PyziRUxmnDo90+00+NeZz/+DKS7N
dXCkNmWCbv7nzOf+4XkM7TmiEMwIzM78N2e+N+MQLq9jJ2dyjVMQJtxb6TVZC3lfpcV6dBNhrwHN
j/qcqGR5rASPeIL/5t8NDbYLIuDgzMr02PQIXPvxiIl/EWLz6ixHBGI9aJdpCl9nPX/7Ef5BO/sj
5Q/BMV8JRDwvJEY9wng7dBlsqRPWkarjMnQZ/XzV3RUNcfGZa7U7CHBlIGQ/R1aXa/ekx6vHX1+e
OIQ37WiOrg7yZnQ/HsyknzLKOBF42bS4w7EBBor3GvDdHvexfpwQLJwV2WAnlSsaX0vsgh5qYzMm
u75FOxtK9NLvGg8YILZhb7mSDAjaIBEAeDwYMMRkFvz/AnDgcGWWGsdwBWigDuxYLgBkvYUG67AU
93TeCizx3npMLRvTret0p4oz5nOcdRBdp+q1chL4oWB5cPIkm2M96uRJPDim0V73c4FCFUvNLa/8
+DQ7sv2IuDRjt26m5VvKHG0/1eX0vhzr5SBhK5whSJCMFGeewH5h1Oc01psPUGjbFwHoSOd8n/0v
e2eyHDeSdelXaes9yjA4prbuXiDmYHAKSZTIDYwiJcyAAw7H9PT9IbKyu7L+oaz3/0ZWWZmkIgCH
w++953wnvKh2srFeevE1HHxKuEFJszlxqRiGJSsvEcAOcbUH3rx8TdNX9s5fkIkyRgXLQXrVo9su
NWI0soxwkOGyl37WPTf4dzle+2O/IYI0wMiXLpDhJ2o0sxrRtWUd02+7fVZVH58X7U8HjxTmE/Ub
H8fph5fcrIaXNl+8L9wde7coOOa17Zb0eaf2Y6YRSU6fxRoa6/lb2sfNqzaJuaOxXZtHbwx5hsYu
Pjt9HV48WpHHFg7O71HL+ZvZ8SOEkanvXsOmHU+JOLVJb31FTKu+5yT5XaBQhpeqwr6DNbAVeQRl
iwOwpxdk12XJ6UOidkJla++a1i6u0ktDmomJt8ntpvsQMf+YFAw9N0lu4wvH4MkwTuj2A0fz/C0A
333wyAI/QUiSD7NPg3nSjKq3Ck9zvTM5859oKQRRj90K1JQxHQwrLq7JSGqaF6TtA2BNFzRzMvwC
wL3GcfXFvipNk03DahAdtsML2eHLPZZPfpVDeULIWRBZE984hJryEBfrw2607iOMn2EjQr6LJ3LQ
+CE9gaEoWIoDWQm/rCIDSJLZ4jHB+LKD+Y1lFw/ttjKwXG1LUu5+k+Ir3/0ydDfTGOf5tp+MrN42
aQwBwYzbD9LRlvt6TOdv9ojOG69wQdRvW+yNou4/gctZX1Fy0XJOymVvGVxblXAfc71e6nWJlqT8
/sJlV+yXYiZftV24E8JrqLos1j+xvkx5Ej8+l6p4HQ2lz2nWVY9J8NvUIXOEzICtAAe6sk+pct9M
GyaSjVn0hck//8I2iuxgm4ifIO6/oVcefvXClw8yd1mU6PSIQuVGedhe93Er5KOsHPEY9qP7qNHv
fa0zJV81Z643gzY6At8CZJYdN29O5c53OZjsL1PAtJGWQYDxqWbMAxxfEYMM8DdiaFNsb18uSHkI
VKOMK2biukedkS/3YzDThFJGcZ2bnnp8SLg+Vm8hvCvzauONZnbsG5se1URD6uBCT/yQgNS5TVVB
xTJDgfvBHC685OaM7t/Dx/3Qe3YS2N+DArG29zo09dh/ZFCGXjOrrgpIBs5Sk/PSL0ZN78Qc9T0l
FOKFMXG0uDrFPEetmOZvVjCThuVpjqYA6ZDmAw7asw7BcfYkfwBbmHq2Jl0/6CZE68sKOwujeOoh
Az+DprkaroZhJ6t9kPru89K57J3+5DwQ0/4lduOHCsvv1vR5iBLUz6fKLr4puro7XcaoRsX8Mwsq
TIuD/ixSuzoZdYLlT6SndPHwPFhaXppqGHelix1REeHxib+2xeCgsKq2SJ1RhZxBf4dba+58+PVu
sk1kkj0QyDffG6EcZtzV8Rk8+tkoJBVb2TLxk2HcnpAXlFvbmDBOmomLTrcg8Kkqy9+JXPogwjHl
H2C8zZtQ1Ne59rMdqcDhXZ4mkgo0H/deygPb5pV1l83xtNMkg50WKPAb2xrMk0laz5E4mxl9oxPs
mhHDlXQCHsua9kdq+nIDRNG8G4mPOOrE+kIXN9wzg1YXqwZtvbO59h+Y/EZab20IIKBauIdRUvbD
0ZaZjyMb52kTdxetbKhftqlPyRhaFHChB64NBut2jtWH04z6kLgJ7zxe4AF8GF5zqT318Aa99kon
3YqsvlAAJjS2gLRgRhIG01vgDoCBnGK6q8G50MQrilc8v40PAsmbDzijGTz6HloyUj/JJGHWwwnR
aZ85nQV7QXPJP0n2VxPHT4z5uS0wiEckgjf39F/k3UjZuWts0z4hSFNbJ015qhTx0UUb1SsQdu4t
9yy9bvq2MILcdHkFHEXVx7HcOoPRnOn1Le+Aq9yTPVfLVzyeTbKxVHicFhfkjI7nJ4Bxy3aIdXsu
Kik2nl1WLHdK4hL+0k4JRzz7ShDjFs+WJghgpJkrg31rwHVC475Eo0tJRv8v/+F7SRbh8Rz3Il6b
M7Aj9m1agg1PqufSMniXY1k/ZXgtHQbLwzYxkvClRPV+oBFr7TynSU8ByqUdGn1xjyACmXMxGtcK
gsGD1S7zmfDKAUelG6aC/nJX/cIo9JDGi38Jp972qIngAUQANt1tJdLiXpJYfZIpADoC2b3urlxi
5xUKGoAE34UUFNljqe5Shs0BhVpu/pJVVZVb4dfexFDfHE5L28IKwhjALL50X8dSZxkz+yyHG5io
j8qBnHlvKTEsSWTVVuK+hoNJyA+5aVkERk3RS5qY9/mpO/xscgsmEjkFnAtk+4xOqdx6BBI2u2Co
sjtjKtcad/Zzn+VXpScCKbsLssRGgClXOCERc2XHqQ5itWFw4j7OgD2PlM3yp013l4pP0gLl3pgQ
GTgi5bnDe6i0lmPuKmTkduyyOUvUUUDL5AYZAOoZs1C8cCS78O+6JGReIuK6ysJfn4GCY4IfmzLe
Jq7mQJRm1Ya8a/dxyTLjajQSQcuQOeleQ4QItokZwMDnkIe/x5vkz0nqRe5SiE4P1sLbmRSG9vzH
4QsmC8Mba1afcNhznFYQyTknVzGD5mme7R3HUAjdwJAUiNG2xYk/iGKbwzA7Ob5XX0p83UfM4eMW
HD6bcbdKnSppQ5ZMXcXLHUy+ca2TUL9k5IE8EuBRbGvXkw/JcvsUYfvDMWD3RHHbrpvyUs2/e6rc
KAt9jidh21pPbIP1pyO9ZtgaCfQlxTHx7CXrOKnq+DizkvMhBXT4kmYm985qjaDGQdvNB9LR5jtz
yPn+ehi30JLmQ8Nh61UqJhFkYXD8hTzz6vdTebLBM0FAwKpG1uL8O5glvZclbiDwIN23slHN0bz2
eRAMOOWpsMP2+T8vIqx/r4Zg3G5TL5GKxw7011Kps0lOSojAOCaG3Z5jQjHW47Bfb9q87Z5BXXK8
p7G0Hbgxb2peg3aQNBD43rv/qqCx/lnbs9Yz6ydB+IhkHF/mXz+Lbhxs63nbHwU04XSDqsZ99L3e
3hGoFJ9nICEkrnFlkR1NT37SELunXOe49M1bEpMYZcCIOCuHYRU80/aHxtvwOGT29G3kxP0v5GIW
xfFfhEjrhw2I8Ha8AKUyxPO/flhmHoUPIVgdjQyO1KBq78ssedBI2EgfDc2q41XEArNoon7FBQPU
gvfUuain5j2XnJt9Mjvv//O7eSs5/zJbpWzzbZTGfChf/JvCN4GoYzO3VMeKUG/mU8DCtyrQ7WUZ
jeHQAdzDZFguu9lxePHEMAR+5IwUDwQZ85iKobjmo2jPTuktRx27zafMSv858BIJlaxdVpDiSsHq
XeNfKCbdf2chwqYPaF5QVDvev1F9u9pwZMlU6Di1vNNmP5P5rq3Ced/ME7tTVo/bkHnt78Geh2MW
OAxkLPs9yOX3kcnNLgMTuDOYc4Kzqpp78DridQCZcE/XtLgzmaq+2YJ+7T0BifVw16VpcCKMstia
uLT2GXbcAwSr/JiEmftoWimwKXxh16mswgsHyGVfT0hWRMppvms1WL91h2FSbVyHpPO+GLDzflcB
+TqRXQsBOUaxxxJHwLl3JElUazawNEYKBSmCprIA+kQMCvSXOiIwjp34dlaf6qV9rksmb5EVrsf2
ggN9WNF0E2bmfRFOIXf2FMuHwrGCS65bzqAQSjfg94aXZDGYOeL7KN+YkaNsh1nmD7TDsY59H/Fq
8UpSPd5BNFYmEiyMacbRcXIN2s+1e6bZW75Qbb+QAGhFqnVkcfK9pUxOBUeabbys/8eavBJvTQUg
eRPT2g0GyH2BfYdIWH36JeRR3sac6TszzUFAY38eGDOEzW5iE06jcuIoT+6ISU+eQz7ltHmk+maL
DYT6jm7V29hgLjbKNZAuVaFc7m8abzKx5M851wWRWDSo9cDpysR2eIyXnoICDIh+6bPyze+oH5fJ
kq/BWDpQQOYMluh67cIChdp5Wbj4vHSMKwRx52Tx4ngunNWnXaRseoHbl6feDZp3eujNu0AbzHkf
ZxQGC+6n0wfdamcNLnMLj1qPFP1eWTM7r6hlJuJUTqAzmrd+re3qFPtJWvWMasVSQuCay1HT7U6q
U6ewWIM4dojMy/znyun0i2lpe4fJsnl3Ic4dTEGFJS2q5y3yG94AfWOp73ZOQ6ltS/nQ+5nPEyzY
TQizC7bwLKiMYiF6f9O4C8+IMnXNlM7iX/bm0n7cXD7kOpWRojokh1ssxzrlnQi4lq4c8v0wmsL1
FbpyP/bu7K8jfrv9Mc5+cLFG2ixE34UXtGLdOZv9+uIxtwD6Xs2H2rTdTRPUwwsWHcr7cc5Qg9EB
AmkhHypGg0cI8XQImFz9DnhKF9LRUTAixXgaJl8CMOkpt8H+PFo1vEn0qt7GQqdCRPh6cF4/9SRC
mlhB1rAwmnK9B85Ynqz1UZ3W/d0sihGAMa8pt530fuoqyJg5EPSdHjI6I2vxmiHNq7fpJNpns+64
Mw3wjc/bu1jWCdI9ej3zXUGYBkyibqSv43hcqrUp0ZT+fIeIbb4H+RFcbsvQnmjBsLxb8zhp3N8i
oePhqLl9vnV8aoflAz++ZL5O56StqIJLMuCOpeBARTZEcNGx56Iyoz1gJAaXQbRUtjQcufRrI2/J
gnlfSBpCY5r+7gDV3hO4xVljIoYVOh8CvU2Q0L0y5VRcQQdPgK/SIqRO4UimG396avVAc66Gdo0y
gPn4tPCN1swnmjgLj2CD7/qrHRNHQmvHJDdGG82ORDraGTJBn0PALPvLVLmPduG5XzjwmGALvEF9
73N8SOxhRfsDChqNMrcf24+Eof1Omf38jXR3+jZEYJ2gnK91o2Bbo6KPz7dOjYETJQo4anSAmTN+
U2XT7GkXtjjH4q+/9W9uL8mpQKdfr+4xHE+/TPM2EoLPD+q24rDUKrPY/7E0M1qXEhHqqW6s+Gpa
ZX2RDRxIEqaCS9Cr9kdj0UOzVEJPTa9nZZKY08dBUGltErNnczfwTDRl2LxNCYedzkRyMvrss82Y
cglTt+0+4BxzQ4pCWztF+bRTjCKPfc4zva7ntlu3YRU36q5UhDfBgPY58xYdP85LlCDdlU2Qrl1v
ziXrW4AC7c0KWBJi0cz82rh5J5ozeYQPTNuIUMSNV+AVp9ShGenxdeK1+3U73gYhHdKkqItrNQ50
kUDqbD3fsr/e3g1WTwsYA1D66LPl03eiiToYrnj0EwOuWjiGTEtDjiHtXNhfx24eNmEl6J81nIQF
5TBTn9z6iuIDr6/mRoY0iE9zadaXBXzAxbU5xCIwBvvL8fBVqbGT+25pOJyPFrsZqPKXeeSYLAv6
c2ZTghaoGCHH7GM/GhWg1SVl9Uz/wtvcWoJk9glk5JgvkxokcT5x/FTsJhKqjoLTQH4QyoSJw0lP
sVPxYB96x6EL2hAfu5nxZr6VtkGDmnDqF8RHlAo9B2dn1X2ijZY7XvYswts2O/lcDTpH813XiOQ7
Vf0sI8i6az2hJrpQnTM9dTRtvkmfUzuxerQsBjVwMQEaHdKB54g0Ft5a3iCp8RzWmkHszUQ+6ptN
6kIGItltzyN0WxALfFTMB/auK5zicQlsxGZe5tL1MtTOIYSSsouWCc9kR3e67v35Hvea9dVpff3L
J17u0PPRI0auPLhZSBEiMYr+VFXHkaNlSnoiOpYiRiLdsv36bRhcrtpNUw4Qm0dlKLgGBAVQDQ1j
+4NTSS5QBMxM/fDgh5xbtIvOzjDZZMeW4wRgX06QTL63g+aGz0Gx3Bc2LfXbP94ezLnKecUYlu4+
XOiPV8lL5VQv/fQ02ca8h8+ZHRB78UBnnCoT2E6I4MhFfRTSX1CPutlyL72Fimz05/2kit9aLA1A
YEUBe2sU+0q+CZvKdOxWpxdUTLIA7UUfaCTwjccTWRnjUQfidemSdLusk5iehsoOmDF/WQEs/Axj
tPnDYvFfo8p/MarEYLTaMf9jls8JIATcfPWPo8q//9CfLB+feSRTM+wb4Y29w+/7k+Vj/Q1pqEcZ
inl71aBSrP7J8rH5V15oYgTyVuWoYGD6pz7V+1tIUBnBM6Fnw/sBDvS//+fH9D+SX83TH7WR+qd/
/m+1rp4AqfXqf/13mGD/VNhRA/tMS00z5PSN1pK/6R8NbZmH0rm0VHqeWguX/SgbFybP7N1BezAU
2HBLbFfO5BeQAC3Hw9jNUEEOgTttE9U37bGjnRFvAoZyHDd9Ee/KoVkzDJFOP2tmC+Jg0Yoyngve
st9bIufczSAdEM3QdjweEFsNl3KskMaXZIzYka7MRUQxSGsSOz0ffiVcudNiLb2I6hxP50JmUbcb
UKKmG2ds2FBVLFHnBUb7M0T09XGb6vcA+3bAz0iHALiNTgB9JA0z0J7CpkfUM6UJK+9+ZAQTVYO+
KnbSPZAJJl5zOZjAlT0r+yLzfH6eUrN/wPFfXaucNhfCtsZIN3mwJgXUrpnAE8zltXTlcFjJoUhP
m/mYjBjBbdlld1YaHKYMMEeUNlmzd6kM0OOnBRcTh4q1ndy43XOQtb+XISkpGTm9Xyy4J2iFxVvC
Nv3oNuhx6sVxnjSvkhPCWqgFlv2UekD/3Noj93TOPGaWBrAV3yCHsR6vrjlCky9LTirkm6cfXmzL
g/AbZ9PhebnDvwHimjHcdSAZkMsOtOoex4F4GNOazJNeL/pijrvWbgglkl31Ox+8cD8UYoaykgWb
pPPVFY/khxvHzdaKEcd6RsrMU/EHh4fvSPAJgPGreiNL94wpBsMI2MYveaecK1LN6c7Bf/aUKQB1
siC9xXbSd7fxRswT0x393HlL4kLOEDUWESnkxvPQTNWXsiuqTV2U6gFRU4q0GJpkHBbP5N5AcZ8K
vQEuob4VdJYioezpYc4IS5KTy0zS5ZMauG225hAnX5fAZxxYYijQGBuakF+b5x2HS2ndOWlrnmdT
f5b899g+wN/7jGYxCUxxePWhqT0zpQae0sV5jFpuWR6E4TAolYNxKMypOSyGrq9kftgImHV/sQsh
0PPZETptsadNou4bZLKvMGzcbGf0fXoWsIu2UhRlGznQUbctR/yDzmNq/1bf4RxUZzP17odBtT50
z3o1nwX5JsB3cnQYGxcRrJBhO0GXjHRs9LSU+heDmJ2UAIIgm8197N+JIZyodusf86hzwFHdo9GX
L4xNiDIvxdWi0sM1LZk4+P6pypsXwjMRLMF0rYDl7YsMb9emyshCESPThvVOzZ9kDsiosXqJRcL8
LnQIbXMO46McB4PJV4hBWssEmoR4ZTNUj7aspr2hoKmWReKeZuggL8Izxs2UAzZEwEzBjNDTy42z
H6fuKhB8Hfy43Wm/6g6l39qnXJ2XPrv0FTRKyg9UUoRsxLSjMVBHRsdMswKXsxtHme0LUp1ggObq
GsRO+SwDNzkNhEJG81KgRg+96bmayuVQ94W9lVJ2h6WYvHvRDee5c8YTpOm42I6WGp9H0b+QSGAc
jXZ2H0YBNIQHjJDx0fxS54YoEbNbnZ0/kcjkVBda2Q9VF/xs2sbded4Sfs0dMMzCxnWW0p9+IsE8
e6Qr/E62ujiBCsUhlFnvnhxc8nk6s39THV/ZrFKJ9rC075KyrvbUnyxpMymhzYtyVxJq8zSz7Ubp
xH5XNh35i5z33hYNAHqI2Z8HzRrM5ml+C+eJ3giig/ZL201fatNrI2qsCqxOKsJoCEstnxKoXycH
xrU6SJsZKtOGtd2+5EBpiiFuIl435bYhxena5/5v2ZjjJqE+3I9pUGqEVeSaR4bH/EyC/ydIixKQ
NIBNo13CvmTmGasQbtkHdk8eUtpOPOIYtMqJHnM5K0sc56G+sdJTzbvFaD8YRzUzfp5cm7spHW0P
OTvxX1HeQMEpdJAvl0l03jNW+OaL08U8IsXI0jt1/eD+UCRIn1Nqd8Uw3nF/9qz+bGMRMZ1umFT7
Iho96V8xtxJ2FFtmd2YiFZzbGX5zH+Y1oSptf5ozWuxpqcsvgZGD+SVS0T+kRczCDZcxfZV0dXaD
LaqjlSXpO1okkwi4oIM9jMZRkCrfWRmdUOl70YLj4ERfh+fDGQZI6NNiPEu29t/Qs02yroU93vdk
h0Bzsltz63szktTFokyNclc7GA2mRX+HmN2+t52ZvfJOTuporPS9cpbqMR7c8PfKqgFvXMbO1Rjg
bRmgrB6Qlp98yyt/0TX1Pt06dIHrIKfUCMGHcpeEIju5EEgrdlsaVaB4cUZ1TCzDmKsYwTgLXvQw
u3gTVPlJ5kGOUUrbNFlIKR+fmax7L7xHwh3ew1XZP9tEMPi+jJFPW2ly6rJp+igyTvVsRkDRwqIe
niaf6WtUzanxlOWULqsQvnvN8XA9OKVMkKHEzPI3dlgtp5C+76fg3HuF+P2FqnO0N9lSx6cCm+eW
tHMeVuIG2seFmUq8UaMKUJ2qLK52M2bue0kqwqs7zuMvcqfaN6Qxw742coJPGNUltIXa2TijYxye
apf9huZmZ3wIc1aPc1eTEuBgkz5qf4aX4xuEFIcJw6oNObr6hO7QoZDL8naOQr/Kv7ekbIgoaBwk
+WLFWhsTc3uvl+WJZy7D/GqbcibBbWoxvKbhzvE78xVQVix2dUaS6taihD1oeihXSOzmoXVmn7wi
DSgKsjkCeifNA1BVA8qlwvYv89i3ZwtjBrRbwcx1gPZd2iy41cG6mYKOmaKJDtojn2XnpnUoIkvJ
Z0urfqtcF8eJMWjcPHGDcMHP5QlEEhjfqqy716JDBxRliVbWRk+q+YGKQ9a7XoQz0VJ5u/zyOEDd
x+Yot47t/RRJGn7z07p6B6rW7J10JSOzxeOVmYeiMTZjWLAjuhgxThm6vPuQFvHb4HblUaZyTjZ2
4i51NDuz8xMhUHrXx5bzQmAIPO2gciaBo3hAktPYzZFimf9J5DSRRDlKGfDt9A1Inkutd9jdDN1r
lwwVEffPbtiDYs8n23zVlLnxLkEZwVoyFUl4tW99hq3dkq9SeYlxhnwT/8jCvv42L72ncMak051W
mtZCDu96C7ECJKLvFKc8KZ7MRWc/2tpH0zygnGFSTczGbgw04Pa5D58h2pAO4ZMMmISVn23dUNqP
XsnZMCCo9oAgnVAwtxvEz9BfbC8SjUxeakHZHhHSQffEMhxrZrqdmYewTJIH1dvLbrSX+GTDnT4Q
79pvF6Zne22a+mIZ6c7TTJDT3Ib3mmnP/+Xh5iRzWNXpFidV9y3BwvnTE02M4ch0aFmJcFEb2Ql9
jzoAGzHHLIVb0iVCJusSymia+fmnNMOBZv76hzTSkq3FGe8bBvzfy3gqv2bQ/w9m5hrUB7G+dJLw
Jha4F9wVXRXSfOKMWI0JgXiVofY1Q4ZjkIVMaWo7KX6owLc6nJzjkILgdld5OE6WHa6R5W5FJJxH
JIoXvmFJiGaWfcRL1u+rrO+PTJyJyAhX/3CZOFu7WL5L/NV6Y9lW957QX3hizmr8ssysO91Kv/+q
kv9FlcxMcB1v/cdVMm7p/8DJ+fcf/X+yXuGSvw0olbGeDfj2/9bKgfibY1tUr6YlAI0IhzL6T12v
9zdwRhbIocB0bH6Mn/qzVnb+xn8KFddeK1w8YP9ful7fRDws/zJvpAfvIKnHZRpA6PDXIek/ABH8
YmorgNE5vcmAdosVMkXZYlla221DF074VRBeog6BNH+K7ZnuXm3Tp+IgTiLLxh49rPvOMlXEYrhN
0h6NkoyWLoL/XZkE3Dnqk0RMWv2rRYc3mPVAWLg49VjybHp1jNVLmpOnIVvDLce8xLMERnxEEURn
E2hr80oKE/4Zk4Cj3ZArur5jzejASm3xzgDAeqhCspA2DeB5L8LYF8iDTee9o7FrrD9y8+AXeTY/
2W0fvmjH4i8epUnbn5HudE0mN3zBmDT9MU+KixW34FBe4oznSNucG7CUwRmohfpUAUhNDqs4ym+g
Xau+QSUFeFeI4SAbCh3yNWTIqQ1URAI6xHKsr4QXg2hdffpNY+ijM6QOup9geqpxVR2VYzacMypl
PfzBCpY+J4j8Bu6EXgoTwg9zxaGVPeyTrj5X4A8YpSrhfcYrpXVyOv4zMUFRqgjdep8Tfg71Dh/A
tZBARmPJ32Y6wGnxCFC0agfda+SFE99arMiToHDQKaJtxW5buihI9Gg6Dx5HXIicfvrgcFa9BDAF
ImYq0z3m3eHkNBAZAPbyM3+AzLwbgK5i6uptWddc4T9uaGmCcd8mGZAPW693eJgB/HJLlfrhIdid
LqNEpbSd4CuQg6XKIns2Kpuv0Mw5v0UOKX8GpBKB++WoCoAF+CDt1hvdYASFShazAZL30PYVwSuy
qFLze+chgtqX1WI00TAuv9N4RZCaQx2+MMe74iFy9zPjM7Ep4yx+WWyVUw8LDg8E7RobaVX215q4
vVeO5uuqrVjoZAbpeD/LhN+0xDZ/Mnfns6XrIupN2s3pDfPr9wOrwe5QTBJg2qNtvJl96Y0BmgD9
uKIBE8XiM2zq73iwefT8EX2PL1aisLmChtOx5SH0w4kb3MiAASLtH5AKRS5rbFQ5AV7kiZUAVQeW
qBdZPJaXRhLSffRzvMmr99LZzOjLJryWGj5JVcTT1SFPD0/PWLFiYo5In9Mk+CuJgAEeOKzrZIbk
8arXWxQ4vXOqXLiygaX4ZT1xoAfG0yBKMeke5mHgRCwY1XYyj19uSzgzwNrORD7cNevDnq+LNPbA
Mo+O5pLcmDk36lC14H4TjJgLcP0ifHHskAu50gwcmisBC0b7kGXLelX63B4JNLcZ4mS0+ihHNTfb
ZOPIqMr+oPS0rkS+5Gkku4IT0Aun+MGIJPZRIhdapDsl9Ocy8mg87RY7IE85dXHAgtrl65i0vf8g
JLfmisxG5sACMxxo2qoYuD4k72A5JP/vMEMWsSMklg4UTWRWiAPCy9Ku47f+hgxsJOauiLJrTSP1
iZl7ym/0FqPDD4r0ZQm3JuCho+d2JkAhhk6MOw0MXqnRRQyp+b7O1CXjflGzTnchDwXgmY4pXrQ4
7FiElYzpdVaTvE9yQG0ZOVkHZ+ZZJl6O4UtdANZlUsnvEV4lTkUBwy1nbPfVNJEEk76kuYKVmK6S
hZ4RfFe0rwVCxmPIWO0Q9ym05ZVlS2IczN0gzbvliwJVJJiRMnJ3Fr4wea+sKCO0uVG0GXFnm8si
z0QjwzYmbRpscxUzPMgRvx+04NCyGUZYSmW24q2IEep2pJSyppDxs8AB8HBbOwVw2wT6CLW3ZnTS
algguTuP85YjFm2ACmFesbewVQIJZ5WOIdyAqEKi/5CtYOOqsvg8BMQCxB3CdeX4FhYI2lAdv95O
YvWZEGaJ0wtTfXCbzqxrr8tcK78TUndHbflmu7+teWFTkG3Mnu+8sdt1/Wvfsx40uTkvLiBdvqe5
vkaG0Wr7Z4wkoGDMjPSRqFN9QEyys67HcIZCItsgfDGoYeO/b2nQzMkrp1fIUnLjoNOnPFCtEbWD
GLudtAzrSXg8XegKQ5KLRi4vmXX72xNXDYF4GWuoLpupdbt0f9tZYXMCnqFX0b5YmVPXL2MC9va7
i8wV+61YdylrYAor0t59D1eaJwPG6tlKCX2kyv6kBqCxIOm3RkHLmCua43XEilIUON3ispFhLuQJ
DppAIkpI09piTjWnM0HRmK1H2tCaI0SUkJVoMX9cwruqVnSybB8jA5ckC8tnYqh/5WQc+wHmNYMy
oMKgzmS74hbVJk9NoSf2Wp5JQjzZYhpYXOSKbZy28z6bunppEqs7h/GkaSfMAbTgjed0X9FTnRpq
05ixds1BfU7kHe+Y4MmqfTPm2R2cPRAh3LGW1T+4JvhwpUsiXhmsfsv81i3ptcVvLUI1w27aizIx
DHS9vzH9nGeA/r1VGeOx72fop1re+XnYVfHKfG9QaPXfa1y6Uqp2b3g+dn16qHnlX2NbuOb32Ssl
GYJ+U3kxWoemYlfNecKFR+6NY2q6c6YEXkQAdr3xVe8m5HuJfMPUm54Ltsg0yoQMCCoqnH1R20MY
wZ3am3oazy5ZimSa+iOqXZsYx3k/e3i3jyHLkshqpd2Jy5+Gd3gyl8dg6v0zuhVec9gwjhmBRj3i
BusbToXm3jC9+jGDYXAm2pHVayHi8NKA9FEUWhj15YQvtPD1XTcN5r3vJKYTKcOd3kvR5Ggzqm+w
c9ryQkaLeG4LEpgIRyFWWyxduA+IjfqN9jD8mQY98pURxT35JPaudakYg27u9jPdiiN2rIF2dE/S
USCZhQiRF5GG7nQfdBi/77le3icUH2J+9RjzHs9MFPPjN0LmJX1cvzv48fg2YIt0s9z/mZAOdU1d
3OVW2dp7MsQQDvdu96xMLqsX1hg2p2r6yDVjbWr4CKqGug8IoH2uFlxSja+rPQxscYhxIV1kmBEv
16qvbahRknceJ6OdqtoGQ3LMFoWrcsMUVRJBB2gH+7N1tumzHN2wUaci1OLSwPXYcNHqHcNcrBce
eUxT2wYossFy5+xYESukeMJxBnIbYf9SWI+8BGaOfEPN9NzwTmXnzM8JMw+nduqjTcv5EKxvCJqw
NMoRtR3dghsGvtZ4VfHUbnPZhfdL7j7rrIJVUdfmla5HcGnmsv9mM+e9EA9O59gICHqPRs6uP/sB
A942tu3l3E81kaJA+34gQoc4VOkKZneO3eErnu8AN5NjPNBwRY9GMi4MAUGsqDvvocBXp9H0/Xfc
pj8mo2U4ZGGP3wxdp/aGz7IhFg71LD0IfSDcLt24GHk3bP7JdiH17xAnaX8aavdTponY2b0FlVya
q1ymtk5z3jnvNNUxPqDTmH6IBsdTY3ScBAGxbOfCLHY9bbuvccuOws7fVbusoVVp/B/2zqQ5biPd
or8ICiRmbAs1szgVKZHUBkGREuYxMf/6d7JkuS11t/x6703bEW5KRRSQ+IZ7z00Md6/LydwVjGXX
0phnvjSSO6GRgFNZ1SabwZ6DxGu5dp2tn8lpyMUmsvOWUStCkik9J5jxSRBMmVTv3UUOUCUUYIKR
BPGyCjoB36NEj4LCvV1VCkvRKUBFMreJs/eyfvykId5GsMkGy0GYAdiirTs6EFAXLols14nkuUjM
bvxUO15+wAmJ2ENhMhYFzOhjEC5+6iZbZP/6xzECIbKGFq4wG8wnKPw4SBWBA/lodIIkcBMrPIcW
+/0Vo/trJ4MqwcsrfGDIqT/7I+b2VU/vghG9UcQPeaF/ENaGNV0jAwosCKeWvzW/40LSCzskonEL
b8MLU4QpL23IhTQSXqgjmK0uCJLxAiSxL3QS9zuqxLhwS6LvEJPI1nvzxYsL3rpQ62cn8C7SUBdP
T3HV6Mh3tlmlYG66XYDvQhZKAAFLVX8Tt4rFW46SQsTBosGWjKC/+aiLZTrPBqIoalGs5GRn3cW+
Rn32l47/j8XzXxfN/yZ2FpZNY2/QQONhsgz13//SOvdxmCd1l6QQU3zAZUVVQeZflALo2ZoX6KRW
4VONVKUNcJk8TV6+v/8AF2n3L827BzkKzQ7Kbz7FLyhFJHaiWowu2tsTDp0V5IYoWfe+CI0bock4
otgM611iJnF01dXhUm5qR4Y3UdmJR0/vxQ1hYFSVv/9U/+Gy+KYHNZWyHU+P+4sevcQGWsWpFe1L
jdKPNQjYnCkhV4GKDH9YlxhUPn0Bj2KtDVH98vu//VfurroY/PUEBnkOJbi4iAP+8q2UqARJIMWV
Zc8glPepaOaaN07jFSlfSDyTmgVgyjMfMzfUDkKV39+DegarYXBpOYxxAScCV4v3neqg6yYq02+X
9IuxVAaCv/nA6nr8/CXaritsFAvA3F3x6/Ua/CjRGL/n+xKzLfHB89RLVFsZS5HW9hlrlzVpsc4k
m9cCNfG56ZhVNCQSPCbV1J6Lsvkb7/W/C+MFhDHTgqVquabgNfzzja3Zjbb01A37lnEwiYwa/ET8
ff4nyYgH5hEoS0YKbEfeyWYyD/VAf4FzEH6gwAaPNVnWqgfjyv7+Upn/ptjngzmYhBx0+w6ws18U
++6gs7Rvm3gPGYcKNUKZxGbOxztEEKubmLJ8IMjNsw5zRdm6nsxKZkekgcO5Z0cMYGMY/U+6PtMt
f4+xER1t7IVlH1nsR7cI76m5Q0XOadWsp/R1nmyVdklp6rYTZkMGg+/fm9KkIGWlX9QUoJxr4LFh
gvJsSBesDdRxr4ni6pYLeAosa8RPLH/zPRlKx/LznaPMFhYSbbjBKiPu5+8J+0qTzIOr7cwYHRah
tQtkRg9mDvfMxKfn4CcHyvAgZJXGwvBkKmI+1pz0y8PkO1ytyFSwZXtBhJrmFv/KxeJ/JzcnuOcy
HjKNWn3ZbcqUph97QKiVWtdika/JU4oGQNrfw1YARzK8cbKZlYVHQwALgfHqP5Pov5lEC4jJ3Ob/
fRK9fx1fk+Qntdb3H/ljAi1s6wPTWTXatUlQY8775wSaZ+iDwRkNttDjVcZp+ecE2jA+GMAjDGbM
yoWCKuvPCbTwPkAqYDINw9fF7wjU4Bd11u/UWvbPrwu05Aqs7/Ox8P2ylvTUgPov57Xu0GGmdmQ8
cGqQylwvBZYpYtjRiBNJBEzNitr7OMmxDrtIXOM40864qOZdCQ6zDvIEmXQuJ9THepiPa80RQedr
NYU9zmup6/w5ZLhjzwAgmNyl7VSTf1OTJVWB/tkymTBotzmqDA1LUuyjvk3SDMeXARthSc0FWCky
emUV+8qMjHIutkbrVlOAvanME+gtyFtf/aieX112dMk6wgArUIQPHJ1t1i5bN9ebI+nb9ZfeiNPX
LhrnOy1j3ml46fwygysLfCaKbmBSCn8d2kisjJoZeWTo4j6KnXvRaUmyqnJpfGRJvmR/49y5cO//
dY5cvgJOVJdvFcmcJ5Ro769fQbHQZmlkUDwsrekfbLO3N7UxcUj61QQJ0GRwzorUKPy7yq2NUzmq
0S51aWUHSaazoVNMLte1q4O/9MP1EtrxjdFbFY7mTKM5tuU5njVsK0maXvd2J+KVF6PQyXM4VFGM
4riXZJh6Xvuxy017b9fjCWKa8WjEBsYm/z1tnObLXx6S/1C8XUSAP/3SqODUDYxgQUeO/+vhWaPd
jzBIlg8E8IYvmFynu6iqxLMwrOlOc/X20Kdmi1xo7DYW+15jRTDqspUmYuupn/QvNQQ9cuVgNd/S
72XHsQLIEc78W8NO5yuEH/LLNGO8jWmMTia96B3hpJ8iazJwGCf5pwzeL7rwXN9jjSp3TP+QWQ2m
s1bvmM2iF9zTZqcPV/pivmOPOY2tIfYdrq49dlpSyq3QXCfTnG0mG4+EXvvx1k7Yp/jp0bKq8S2J
K3OVs71/q1sGwu5M5k3bAaQExUtg+9Bvu4RXGA9ldoMTjodJZsk+M991tvjtyiFkDxBxuthXnsX8
lOjTqV8nuNRXFROQnb60RmAkyl5altOZPhHZDS/U9LpAeoHcODeeSH2uv3o5OyYK9ZZZHev4Bhez
K7ZlLOWeUXNylXedfh2qkDyvFMO1nTUqgt1UWWFNvKT7md7fDxYrMs5a0k23shNcUCMhjnzBlzLa
6tnUMpr2YQSFGUtEk5QoJ8tq/UAHcX/z+3vnlzMLYalHJCXTLuCnPt+l/8vSTDFHwogX7znGl3Pf
+X0JBUPmn9jKYjhwez+gRuXeaavlbTS8JZAdflNsVXP8ThetgpzwUDSd3jy5QBsYFeaoILz6eVKy
8KZ3io9Fw5+SDS2jqXQwy13Od3+qFMhNZ4K8IRSOAJKiMs6T3maYopmtBPPFwUIZEnBczduBzaQ6
UKvs2Np1JzZ2pxmbRO/RvKYQW27arFruL7ctQgc/SBKsMW1ji5Ooq/Abgnz92dMK+eSnAoOUtjQ3
iUxQLxJVRfFuAtT8UurZrgEYyUppIh5rZfa9s6P7Ia0982Lv1tObat78/vL/6pHk8pu8d1zdAw5v
2577i753bAShRKgUz0ZbO9q6I+IHPnijPaSLz28gUkMPCNbTHlO8YyCxCM+tMaEx4dx5DGhnhm8T
V8bIm/DoAeh4zQYHLKPfjHXE3qcNX1qLoctKN3JxaAh92/7vvwBNIx9LtSiuwQ73pwO3XDLZIhty
z7g0u82UiummQRC0bZwwx5pTcs6Eqmtls8wRU8a2tnGwf7/qhIBfidEJv/HsmRzMM1T2yRUnZ5yy
Y2zULKea3AsfkRPSqMSsJ73V7z/75X38r3NT3ft0BeDhhWG4PhPMXz77WLRJu1ijfUb3hvWRgVn4
jbuZSVArW1SXYGKv00lOtzni0l1XePwGBuF2B69OhmNVeGzvfKM95PbYHiq30R47p/B3PipEMqab
vsRaIZOTa/D7jwUBaqxpR/lt4DXBV5RYX2Q49geWDR5USoYxd701ZuXOHdw2gIpCXp/Rcgz1ffiE
TibdEzDiHWXSAIjxXAggEt8paqnpBevTsmvHIYQpy7p4KV0UT51hTF9FhCljZRSWhquxNsRmMWtm
H1X2RRAfyEKnRM2a1fUhh7L+ggmwPVATkHeoHr0Q0v97G2rxsMHzw8eDtndcptY4Izid+3VBRGzg
G038rgM52KaEkr9w5w1fLWi8nCDq0jCKPPYknV5b+sLlswh5PtcJCtLZKLJHHftEtLIQ1jwjxwKC
UVRgguLpkI3gGFvi3hgW58Ypnkak1G4+3aQCae3f3AgUidylP90JvqmYVSqA6VIO/lI2cFYXPcux
5hzngln5TNoNMlx1Nufj1ICsakBnfF+PLnG0pRSrXx2jW+4RvkM7jgp5iLXGRcuX5scmySUj/UJP
smDQ0qRYRVG5RRCnHld2Ml9mrG8fOf67L8ZoDV97GF3amrzswl1LxtTJrqQcu0ZhaW8K7D3cB5bS
fOdmHuZbMMcgjv2lYI4VadN6XmowxVbxcRorWEhuLAnG0wyWm42j3Zs8WOR/9UilWepwRGYIi7BN
VxDjF7mzlLfazZXhDXI+38yYdE+kq+4Jo8JrQ8TrsvHN+UlgXiaK3SPqXp/jArIDDwQbOm7W1IAy
6ABwezNdZL3tMGTHCozFnrxTuDuOuUBIboy4usYrbMGx6LP4E++B5JPU0jzHcDaa3qpKUONhu/XZ
NmaNE+1j6pYpKExOg5WM6/hd812BTHJUBU47VUfdm3hVycJZt4vKPDLjvtt0pM/q/LoZR15eSS4U
9gT+PewYYa/mGCVW4LFMt9Y01eVjFHXyEOoWb51FpOaXGGjWDJPLqTPy0DtV/vgMqDtGPpslavQv
BTaniN1x4a1nTnYG4ADyT5E9ZkeyXjMPV2NVXWnWHFeBDQ33maEWYnyU6ss9lqiQQaubIlSgttwD
QPRJ1ZXL8o0IdO/g9Yu2gTbMgM0D08l+v11GoDsDMCPpJCAI4JHSvqo5RtJQZRKx2a470Mrayq5D
nRnrkn9zXfQAVcPowqZsxZWZ4STOx6y4cV2iJozCHQNeBj5Xxp+X+8uJ+k9n+3edreWpZOn/3tke
yvfk9WdMPkYk9TM/jEjWB5eTh0eEXtSCOfFnZ+t5H4AQoHKHRHExFPGf/tBWWeKDSwQ5ozYYFTS/
HkPTH9oq9wMERgiH+A6+25f+l86WoK+fD0jCo5RQC7SEjTLUM/5tQIwjJlkQqRxCBFJrs8nzVzul
clz1iW7UK9yZBptvOVMf9soLm0XUeE7cFtcgZ60pEKLMNqGeDO9uL4rbJZzKz76eztUq8jOQPfxU
sZ6qEJ1guZSfC5siX3eEcdsmo9NRN7bm9SJy6k9GM1GxkX7u7BLHe3DbLD8zzRpu9eG1gJhNExtn
n3Bkti+kW6tskSHn7Zix9XuVeUdSEnttzlQNCVG4nvwSrTayFkBDtdNkX2KUkhwmrXJezmyFYB/N
yQFp2YTGJPf76wiLiYl+M1ystd0ScbmBS+Ji24F6Llapl5q7Bh9szF45jE9m6g7eBlFw4q6IPnbM
INPI160ZELxUVNw3vZxZN5kQgCJfjm9eMZQvlA9A+NjoYs8ds+Z+rlMSmmOM/wDAoV+xokUEXAcO
G49gSrzxZrGn6s4258pfIcZqOOpweu9yOM43nllM91ZuLtt67oDFEJjqMvwC9NQHQ9nTG1nzbjQS
9040kl1mahYA9HKBcKPw7ohcqg9hl3YP5swrOJFSbqj9TVAHpOasaFXKo92RqJLOS3/lTWMSHhYp
muNAJEy2AtnFGZfYjXvy9MIog1ab80/wzPuH3spQq/diJBstG8Rz4mbhc6fV06Ee7WZTlr52Ghcj
VW0Ygd3Qi6EpAgEmHqZ/yrO5bgLbL9rTGLbNVex5wze/9Zd0hZRfw6dL+h5O6jLf1IT/pMx0/Qb8
iXCHayxDrViR4J69NnOKol4iPdhFSQHC10hH+TnltQR4ECQPns3GjO5Kzy/FnnoiOcd1Zj4ZUZHc
+4vN30Zb3j6I2ki3fRNbV4LAcbgwfRXvsRtFGPRgkRvd0OxH0hPOUVxgn0Z99QJCrT2aeuF/HdvR
bbcOkHCk3kzzkw1iKf+MuW4ZabaiSntOI9O5iy2GsKsB3ncJZ3nJ3qy6MgEixgb1h74Ua59pRICt
v3zke8w+4oeJ71yCJa6lmOOjSy3lb0Q1NkAqS4vhEqb9Nbdr9eiZjX4btWSZrbWG/y6qyLpGvdHj
pIaBcwMbAssW3gWe8ucJLhqsxjwi8JHLM0FRqY/wl3T+UcGe6shj8Yc5dc6SnBg9P5X6JaTFkIwc
9sXYj9ATF5zJ8ziY8zG243TfjM6d8FJsAZa7BFioMfnR7z5MVI/DRk59/hKG/rwSeYhC3e0tXwZZ
bVRBWUj7oe9Rda1mstEBTs9kAiDMv7GwMJ06IB879s/2SuIhD8AtknoQDtnGwy8etDwv51BOOAyT
Ycg/ThdLEGYwPb1zFerZX1v10usP1iJpFXKMYqV9Y4BX2o99+8nCpnCvZR5YQczZ48HEjjREpXNd
1TiUCuVVypVrqe6L+R4nmMEQhs00mNPoAGwwvx9bkOQQnC/ep2Qbmn6+cZkZrk0sUoXySokmvoF+
gWYD7YmOnWpIj1Ro/Emm1ux65bjysV45yoNlY8ZKU4yCKgCDuRiototjS3m3Yghqh1D5uYRydrnK
45Vg9vKV62tcTBRIygmWLiLcR+q0nnv9qVR+sVA5x7L5vZXDFSrDPAg7/Sq9mMyQ1yL5kvHH6eJA
w4rmuTOeNMxpNt8YezLjzHrCX4eMxyKMbM6Ypncd1jYrVFqO+cpVnjdkUA/Qu4pVMblgx5U5Th+z
YW1cHHM9Iah7NxZZMCtDXT9I5a2LnesmEfLYmvKqUwa82feGnWFiyhNyBkxnGS6WHPS/xzZyrYRf
r15eYuhl1/40WltnZCzJbXTl8G2f9Kg1VvrFDoije6fZpabafu6muVpu5ouDUFaMmjxlK2zm2T8T
P54Rb5B0+X2mDIiO3767VawfsyQSV0vhNxsNwUgR1PYk1DHb4GT0uP0eGcZFa0bb1bpRlsdFmR8j
J5pvcmWInAfRflyyiKg/28JB6Sf3dqs1PBJICqisJW417JVtkRcP5CqE97YyX1rKhmlX+gztY7jy
8Xes8eXHr/kUvsbKvmkoI6ehLJ2JMnc6yubZK8NnZzpHqSyggFE5+TX9iZSTZmUro2icTmFAUwJE
PnPfRuwbZ48aPFiw6W8Z7/rbHpjIN5aw5Q11qlSG1LGz6FNaZVPljNFOaZfgXW3iojnbDIbWjbK2
mi6CD1vZXf1Jxm/WxQOLrEQGrDvP3IT5jQ+08i4lLmblKPtsooy0Quh3rgUWSFlKD4Wy2+ae6a+1
XllwR/HZHlo8CELLHthVI0VTlt2uspqtvPh4OQ6Vp3fQFcvFLbdzojy/tunshLIBawOGYFuO8770
kungdLwip2xxDlouHPF9TP1Pnfx3dTIVG631f6+Tr15L+Sp/2gB9/5E/ymTfwk3gU+7qbFrI1xbs
cv7w6wudaCgbrSqZo55gDM4050edjKv+R12MPx/jvlArH7V5ZRLwP2x8KLJ/rotV6CuveFo9oOUe
5oZf8qOasPPyNJqcq8KoQWVgnxAwTwTutSboJaq0ZuXSdPLWywqzCm+qchbo8cg95GRc0LKJh7xq
dK04Son8b9pozFescO+FvXCoCwfgO0jRFiBbMYQ1d1u0eErHm45wb0YUs+GOVmBJvJzRtpN54ZzY
/cu3LBrvOytxMfUZGgyf2HG3ueUDMJNNpJgV84PmLbSuSwcrJWh8UWL5IVY3XXYG+Qj6qZxATZIF
oPOQuCge5T5vvL65Y7uSPbRN6L/IfDE5lWTTCyY1QAavnLIlFw9R8rNGrlfFX4EWdjMx+CKshHaF
HQBRVBuyPbzbrCmdl4ZSdK351fg5Gaz0buGZ3VY9ajU8UK2q+uGfrioz1qA4VVq9y5YCtEifx58d
aTfPhjQph0WFOqjyvbd8mm88nTQvok6K+cD/hNdD75i3iZ3oe5/5waZLTT+YqLv4/5h+c9+nkF0C
fZ71dTdCRVlh/vTBg/dVS/xW6MyrUaDCZ2Bc3PUozD8xX8DL1c7jDprCfO+juTpqEBWpuGH7aRix
wGAzBUreuR/s+xQANOGJlaHdxkUJaMB2mLpVk6Bs7crHeHGT3eL1sCOw1gXDFDE3sLzOuIZfbjxp
7MksJJSGeQsUpl/7UFYws+H8xmOysGuwsbElvdVvEMwDnIsRS41aiIllZNmXW+lUgXFols8aqrit
l+TarkmaBZiOsbxRjrtwmkX9sCATv+m1pjpVWtQXO2vR5tupX5xBiO00WB3jidWPf1LXWEN8TVQU
K84g0bHJweAboO+2xxSs5FgilpZjTsJZFzborDhleXEID3ncAOh0XDaMCYX+9s/koeySbv6bE9UQ
DAV+d6JeV2X3y+Thj5/5sVTXrQ+Xw9CnKPruwvrzSBUOSQ5sUk2y+1ieG8wrfhyp/ged8QJx0g4z
U04eduF/HLEWZjClbHEJcbBt5388YjGE/XLE2g6NPiY20yQQkLOdIcdfV7pq6cNMfoZ0VNdkz+Va
gWCVWGM7sBs0Gnu3yswS+GsE4Ac8B04CI9dYpkfxuwy9pVq5IA1hNulxM0Gsbgp42dJ13pYW4R0A
KI8KqqjnU9Vkbf6ULFZzquSiv6dmNME97TPkkQh4XAVj52neJZpTfXQ7youDbPxhOE5m0o7X7G/K
TUyGKo5YI5+pmh3Yv2St4mMPuxVL85NOqcIivfYAIKflYqybuf089Ea7MYwYxtUAG4LoE098RdTU
2zhrI2vre2HMwH8sbTTETpxcA3AZD33eu3ut7RVupEjrVZuUE7p9bWcgAF5Xhg+IEl1orDHxCIqo
Up9qXtKnyZZ1gH2lXveoYGIfy/iekqsVYk36Qdit+ypn5bFiEQDhQGD3RItD/mawcO4vDAXA18MU
Xnpxh/jNxo2wyDtZj6lzNQrXfuOKgKyTfhq2j4tTL4eu5e1kXbltRDpRSuNdWyNY3l3rIW/aINnF
lppasJdRn+YzRV65dRamIAQqWHHcmfs0meKqgSueseV1ryg/S/r8QEjWOtMGxjGxRMPKj1oI8gdR
ZMIfrrAEpAljo0k4vneJ2sXgzmvPBsOJkfEsca/c5eC6p3e/dOv0m1oLfpth247mjVFKuxAPSPDF
1qGARSZGGq/7DP+A+CF0SMMJLHV2JGkX3xHzpzAO5rxPD4nFMGnT5tk92nhAJSj/WU9n4y0T+WGl
J0nKbTll1XpGh8SIXogjTS+qdNr3LTDjbJeR9SAS9Fed01tALrXcWCd+GzPBbTrcuF7n8rY3udqB
kXrhXi/1odvk5mwfiklviURa5GuF4uLN6BpyAv0MGtyqbZhGdV7o5auoS1m2ldIXR4kid2WZUa6y
zFKxt8r+M1rHoQtIm7LveKkBBKusOvpMHJV+hbO42BaTre0Gk5REl7/umnFWvROLmO5LDFK7eMy8
9NYSTKmLxhv7VWbo2ZUhomZEYieHtZc55WEArHiTdCENB+hp6+TAhjiW4UJsY0oLw+T+lc+YbpkX
iS3OhhsnZp6/7i3nxBxUPiN1CT+jl/W3FTaiXZ2a1iZrGENhd6k/Ekd9AxLevld39m0oJH0gkKGN
0wh04/i0KXe6wDNrm/dhbbRcgVr/VolZv63sLHqO6mS5ahtrPFVDlu+lYiAB74l2aTpkuzCRIajm
Wr4bI1HbtcOQIsKyx5bDM04weLHe6belmTaY+ELnhCLVPtUJE4M0leOT3eB2wnkwjacpMY2Xwsbp
tOrZHCBLy3U6M0O9y8nW/Ka5HoixjquxzZa0O/Rd/kbh6wdtEkLvpelp/BW7XuuhZkUSB4Y7VG+W
R4dpo1fVV1XWgtEo1C7Jl5I/o9YOOSoGWskaaw4JUwjaneqoPLMgalL89INyv5aRt6dIYW8AmNZb
EQSSbvFxCG70vgOW5Mf9Ixy/LMi5Po9Mzu65rauzZ8wkXsRaYGehv9egnXkrxkru0Ws1SJ6AnMlE
c8r4zs+9ZA+hpHxH2+6vc51sl1VNkK+zmSuLraAuIOGm5w5t92E2h2mdcXc/CDDfBZaG2dj7vRkG
Y7d8JOVQYLCwI3flug05m/nAyd7r5ucqj3DdooFfT6OwUpA7jv1ie6NPsHW9nKvJTwLLbcenLJZA
t82U3VReY6Mf3OkNhNSwwW7YfYvgvgekmcG/zyGtTOzBnw0y328Xkfi3A+jcu7m0q63Io+7OaNv6
CtSI/oA3fskCSaxhs60qGRGv1+ivhFW3a2vqK0ATWtVhZozNIE57bWWJLvoGi0Pfl0PpvpisFbX1
wq21YTUGtLWbBzZCEQTCsuLk99gArVxvcK4N0iUDnkhza0XC+Bg1fn3ljXZ8rPy2vmsE4Vm4HEny
mv14/opgv3uwh6hJg8YI4WvpM+OoWMgiwFmB5xLo0WEhYrYPiPGGPpKYGzExUDZto7qe0joNoJ+2
p6Wsxvvc1Tb9nPmMCQ34JO6cxCFgQy27jolgXQsADZ9zOeDRxTR57dbe/KAzkCT8jhCXs+VP3X7w
uulQTWFiwfW3QAIC87xthzp7KvyqeYJ5096VBFCAawyTq54B/CoeveWjQNCwifUKtkY7zJsQD+UK
v4+M11jc9CqYOkPvDmW+DDBE3f6jhWt9xncky7VGMmvg2BaUTj3W7xrpwmp2PWLTSvIvu6DIxvkK
ulqhUiRx9HiVZXIdu/HZmlxGbEPs7OapGKCLwTo4ikQ4bwZ/PgCVsEzuoo5ewkl1/2leiGvVrYUX
vUfglILcSgwOSeac3KSuH8k+aVHxYXXNVlEIg2SN/+vE6K7dyhrqcfBPcfz/KY6Rz/8+y+xQja8/
DRu+/8CPYYP+AS07dggoBX9ZyPnOB8cyHAQvroAdeNG0/qiKzQ+AAYXnQkDAnIwG9F9VsU5VrFZ8
zCc8SwVe/y+DB8ukyP9JseBTDlumw7LQ1xWlnmnHX6viueg6TovEO+pNQeRrKmsKOCM7T6advRe4
Bg50mPSUbm6D58kupJ4LsydV+J7QldodSBOgPpBchjvL7MJPGWms1lWTwP+J8YJEB5WSFQZhybg5
aC60IBHCCpty99MMXve+b2tYrO1cgE0Fc5O/DwPcoaHpvU/xVCG7Wy5gos5TkCLirtXAcTzEimA0
KJZRirauZ8SnEEeloh0xsMm/lgCQIvzxNykc0qcuaawzDCdASf1Qh986RU+KtOE6y1UeDlyx9IVA
jebVQsb2NEW8zoxZxt80XnQRZaFNzlc7uXc1FlQ2jLMpGSxG0/XitmJc+Rwm39xCIyanTHFQu0MR
3QyaER6cCwYqArCE9b8yrRN61ywNMHYKEEQjVcpSR+U+d0K5sYcwfhFU61NAdIy3k64Nfgp+Yf4w
izi+ZUEBsqmvon0yYgbDNe0dbdronV5NtbleisJ5KOIIiwmq99ylUgftArDN6EGGZSxV1lAS/PdZ
6ICB0Uu6egCrB+ac33aBEWbNsQ+zlPwB4SjpfOVQLk7+ldJFXGCRiDv82ruxWA+yZxjc/kwOWbOP
UCnsM02XLD1DrwMNjLwBk6NTPzT52B1pPTnZmGrcYwrKOxW4mt8KSmFIydCab9HYVX0AoGZ4znvO
WGrWzoOnWLlgYRZV2oSR67PlcugromJMN7ks29syVqybCSA33QSeN4v6paI8liQ1pwCQsWpO0Z3X
1d8IXJv7vd4tDfnJnll9o+7OrZU5LhhZIYZ3b2XLS2ePYiv/FPZTekBe2GxQzqVYOUgTfqX/Yoc5
ttB+AAxtfc1siaM0G3MrKvxkqykR4+3SySj91OggBYb7RQPqnQOJRP+xI/wsOUMcj+8Kg/jz/J1v
F8kOIPU24doiy4k1eULANlcJxkFahpuIDmhdiMpYCasbXkZ7RC42q9ezx98RSjyM+fJgSZxEWHCY
BXa8eMt9WIp6q1Wgl4AcOsFAs36ESQZKusgKHm+o+EhpIS1k48otBXWrz2tMYrcNMNGEW9yzhGS7
uH4TxItQ/E1SwzJxZXS+uK504eLGt840+/uc+vu01FaIKqUF1qaX8x7OJNe9nyaKrMGaw3XptdyB
FizxGw28Jemfssel2ZJ9RFpWdzTIw90k0DwP5uSPp95ckvXYFAgobUh2Kyrz5sphMnikHS3Osyit
cpVUjr1z0rI7a768X2IezKxKv5E4/xFF+soBlPDuQT9epw7A8ypJ5aNGUMENCiw3IMcX8/Bkiwcg
H5xaXsE6yJcQ8XSoLUGYGRTWY4TrA6c7WdjZHV3KJ+AlORBjHmytopPsorNDEbop0CcFIZnIBNjo
g71i3Y3kb3GKYIKZzdWuxkcUs/FaB5N4cCtr2Ri5M+w8IzXO2AlBduVLtmFHaR9c2yo2DqqyaRVZ
sr+2WYttmimdcKJC2TRzy3p2Cztdx0wXYIDGrGL7zn1kxt1f1SNRiRxSkjOFrQgQN7JOtTedEGc0
FVm03Oq0TND8IoajA2cjEXDenlmhte9p0E6j0MDaRDKatqGx9EFX6kUwIqgNoiRrbi5IarctFNXJ
eMWeMANSSYbtFBbLCvFytynkoKOK56Lcj+zrN8QqlGyoo5yrbZhkVoO69v23BBs619wcmPUlUzcF
SOHKUwIY8TaV3vg+6Mg6hzJb2Hsa+kb3UIullttvW+kVzyw/vbu4w1ZAUl/ZPaeevTXsXrvBaFre
iqFPINhF+iPj5xxntdW9uCKyHtxmKu9JFIw2s2j0bU5hdD0snXdIdUsCrEZIsWFilHPoxkn/kFhm
dfRiab7inZr3ptnQZRlNeY2HVe4nzRa3UtoZ9SHyCVmM80MkCsdDCi+Sm27wWQSyGz5JO6evjjHq
Q+jJ1pXlcWTmJAH4gIUSprv4HXqXwPbBc8EGmtHaTFFaojCLlyMsjHhboFC5SYw8/BiXYAeRGNvy
M9PhhGBtbUhOxpDJvTRCUpJpnb8UHaG3qDKXR5PZREDgr8vsOU/wJ7uN/NhgHjgtsLZITakGcqUc
PeV+a+Kz7fTiAf22sV2qtF6zcQD96cxd/FTTod6Zi4MJRFZodDiYmj1v9OkVPEb+aMYWNhCU/IxP
QCogB7OWIOWuPNptd9/1s0yRA5ii6571xlG7tJmNaaY/zxp+qX01uW3yZLF6LNmRVk7PmyjT6fyX
Sg2gMU0WG5YXxJrRvhWbWp+Wd6+jDQmzma07mluSpVh8DKu2VUlp8dzvRr14HCeUlkkGoISbNDzw
Vebrvizze1MJV2jqjz2pBOvGaZN/6uOv/5/62EAI+1vZ2nVSll9l1f1UJP/xUz+EayT6ekjTGAL7
bMEsnQ3ZD4K2i/FKSdY8Rzf/sGv9KJT9D0ThEg/0f+ydx3LlWLZkf+X9ANKgDsSkBxfiamoygpzA
SAYDWh1ofH0vpKjOzGdVXTV4gzbrWaZFMC6vAs727b6cjwlhUWH/ST42QHK7BjxugyWfu528/5MN
HV7uv5+UOadwRHZIgOHI1LW/regMGijKHiTHuVKVOmlhzcGy9akiiahe1OYmyDn9EuA3xkaGMwA/
2hub3viaOedS/rGmIPT4Tlyh05tuvaMQaP02r1zXXzS3AA0/ddoHpTPxczlTl5HGlvg2mmZ/hZjZ
360TZXxhWnPm3NV4Wq/xxB96ozW7zV7hrk2KJaugcFAjgLp2X8je+FAmyuvOatfO1EtiM8b3wX7l
2cijwb50awt4YSisCQ6kWRrDj2xdiKToHbdBa7MGw49YFzrJsOZjCZAqOoNtDK9TJiZWhgM1uNec
Uu0VPGNpw5rgvX2k7rK0PIMScHxwQKSetQRoJKJDtSI5wZY+QgannATr8KNlDkjfdp/s9Tn7gYy6
BKmdbjW+bUpodNT1faanTwvdAncW/m8MPu5iXKmUi0paS2lI6CujlzvJDjfoNeV9xlwOpgiEImU0
No49mhWD1tU3TjF1Af6a2K0IVlPpHjS1ENeRu22g9YOtHQfXbWusKW70spaO/djYInqSPUnRo4x6
Q/EZjERB94UJB9LGy/F9hFQZgC+2vRyQO69BM6KHzRVYtLogWs7VF2L7hNMfa4PK5LRM537oOVoo
cZMENmaEh7aKTRCPUYyHPtcY4ns2guA4psOSTSvqqLMgEpjsv0JniaIDuSz9e7MamFvWTlmf3AJm
xI70nJ0eTEXl9JpKZ6g4I7LcU4OhogIELiUVkcDSNpSAir88FhUumawQAIjjbpUx7xw2PSEK1hh4
sHUaVzACRhNnugjFE8/aMR1BSyfRr7DyzQBVT5mXCrQHs2ZQSmAi4NboO2dXrApMmU7otHiu0ejJ
2YHNpthP+UyNodCP8SCvYnEyyLgr+eT6xmxXVtwi31PzEp3svAorK++egW7ez7jcCXzzG8YrC9xy
XF41dSI9aKcR8wdaUJF1x5baq4AavOzSlop6bASnXVaG+slVqn6Xd1oXdAql99Cd0pM5FHU44Y0/
K8WyHtWWr6ZuFfqzu+hvVe9QD8o4u8uSXvHMPhvDumJFc6JpPDt26fQhiXSfZGrG59ayB39dSzUg
hbEny+91ZjOE5trw+ih0j24IvrhVXIBbtKcBvki+BK0Q9ETRuBlxMLNalfIUU9LXSC86TWDDEl8q
SCgbqKTZU//z2KfA+VlMawD0BXhlmWl3/PbZGQKUwlZg7psjC6/hqymaxXcS3Jk2X7ZDC/cktxsk
+nilSbttj9UkHlujeMid9II/a+/KQaUAeX1iv7Gv1c49ES986Fz6PVaQKI66BDHVjTK2Es8Zzeeu
bffOMl8zXeGkKYY5lPD2gzFaO6Qn8wV/PgMuRjpfK4uvwlRJi1STxZSScKZSOD61mua5sFV3NK1x
EUydK+Y6rJslA55KpHanw5W4V5nGg5Jkkme748Rnq+m0ivfD2utd2Xkbr+PgyOKTrTnsIl11TxaX
y9MgDboWIyO7Sdw+ozuDUzffii0s2t5zAgs24jNLvOpmBqf7XmxXs3yI7GbnZJ1ybhrdfEj11jrV
TZ8QeMpk2JCRerXb5LuqdFSI6vPPpC+1Q2x3g0d4BmwafbqeUCL3NICMDjou6/cIE8iFq+Ue8wzc
kSXvp7FXQy4TzrnOlIkJBBzrN64rAzBJOxqBq/TZDdzWkQEs7/cqb1So1u1wI2KRPBjz7F7lrD6s
Uul9Mytfu1jXPXAstyiIYcW5doemipmt6h4gPXF1SYgpDGoW0peJP0qpzXcsn3SrJdwdkGFmNlv7
NOuBNuZWqJdr9Djl07VRWunNWp8920r2LGiM24EIfu9W97sVU9o6CIvP8dBQXM2okegTdijCSla2
x+wR8Sq2Jp7GuN1PjvysxCICIVfEy15/aiI75wOcU/0GX2Y8i3ZSbxLNeBjc5lJ0yYuV6+gNNPip
tQkBl0YbS3HfwP5BZDEFFk2upY3i3Dmdse84fj7MvHXljrQ9Vahs+d7yKNa+F8Ihw2HYfNUUEzoc
Fl17QYJv85Pt6H0oxlY/SytzsBmwSyGVVCdevhQO/uZhPSZ1f+ib7DSmUb6nUib1YjLTWDqVkJtZ
4a2Ra++cib4utlmD+WkqvF+bncS5WVbVvE/IRu1Qg9ortaoKuvxYB4Svko9mhqc46QO7Guwd1VQ8
ayZWEIpx3XHlxprBzdfR1Melu2lTu/wc5+rgOsv3zM6LYOT5WCz7co+4enoeF/rdJBstglWOjmgi
1ptZmOwFqZdgGbsm2lmkAiujYiy44WPjlY6NBsShllcA88meBk7OlWmEHXeH/sUEVEt6yXrua3C9
q8NSM2RqGjICe8nhooNG9FJdb1iYqPSLGspzokzb7Zl+hXqD8DsA8lVbf8GWXt2qccOuxVwKEzM+
i+LhAVy+c3S7fD3No/FszmrzoUBUB7VeVjTfCWBJ3c4ANoQWYdZUvHGf1YOxdz9Zk99piZ1ix536
h05Ud1OloCDmyj0E8eE2n6HyYH4NB6BRJ7qsvzmdWTxhVj9B3+sDjae3+T/bNy6v5mHSluh921EH
k4gkggPJz6wek71FZ9HOcZoc4R45I+3GVzeOu6BSwbbHoI5eGpcdJ1w956c10Dk9iAZfYGIU7zj2
l0d7UkBQDs6rkYvGo4jefqFbCakpslQWakn2RAubitindnsX3BO1D3Ptz7hnppA3DPP3bNAA5dCq
lbn8erHsgH3BXpb5x6Iq9oPrVuM3PJmBSp70hrYjAfCbWzbcbo2tWyrNxFtBOe8aVRZngkA1rVjs
mNeuiq+aXhz6PIKJBnAjgGjElo0CPPbxTjLcU9jtHFbbar8pq3uo+2V+GjvcApqbstyCwJVeqKv/
0ebOJ1fnImyJdviDjIZndr0YtQwXCKukwmNS0iBqLG4QqWvhrSTRlwhdrTylzvSbCjM2EqBoLyzI
iWb13XLBfuYeplqbqeJtP4u43GjjRardNc3IQOoM3RzgMCCuafVTUuzNKu7A1Zg5N69OqTB9ucY5
thYRwplNX9RJGgt1feA6dwSnDJRQQ/uoCgGgPK1oj1h7oO8RjlRFKzgwDLzmusvFcoU7zAF4RE9Z
FcBTql8Z+m3EoGLwva3kgCjtFn7JycOjzGGkS4CVPmV+Z4lzNczLMX5EEOylduWg5aGZv2AsOFr6
9KOOLGvfUgvll31DZziVYMcIjvlunYWLMUzd866BrENqctOR0HNdZ6iBw9vYs0bSV+APVUOiXRQk
sCg74P6X14fErFgmR5DqsAoWB6PXTToksvFUUeQSSeMmSzLjOTUtOjQayzmnSVmfs549cG67j8ua
hAWMkgeZjOZe1T6wwXFgyug7A5n2rMWSspSWegTFNHwIno3fCblzRvD/0lqoxWmLw0rO0Ssl/g4y
Q5pXK4C9UpPFfDG3XE5Y+AN/HiEMYXZe8+RtQhWxOOCHqsNLTAHm8wwSMbCRk6lsLM8TCFM/05wS
NzNHQziINPbG4FS8tqiPNYqjO9EwRFnxZ1ENz3WziFvFImZeMqdAr6Nma6rolW56rP9gwVjLyyvp
vpHeNkV/oTeeQoiiJNvYs6bUMf7SNaiYu0xjB2rUkF4SgoqkNur6ArGOpHkzh3XHmS6to/RHLjVf
m21Smimf8rmwWC+b5c6anegZmOalTQbzRppu7w1t9ZPDL4T6pAtAntYeOSAMCuZ4O5MnCldyec8S
64tfmAPhZrNyAyL5QKNbB58OQcYr0hxCCUG70FUFHQJO9KF2mL1dukr2WCNmrOO2ErodVI+lANA3
a417qzbZTTUvw43O6rKs28lbO0n5iKkuN3rmnjDOqd5q4Zi2txoK27WnCymyHzXzBnXmryTy34GX
oVR3w4UxlyaFLA+nYj1GxMGDVVFgw/5UHPYsmoWtU+uy5oDR6a5NDRrjEy6PSQvblQBHiL0KvLAu
jb3RY6evBXafLDsTDeMGmqknNXeeKTIjrJ2u77M9fEZD/FHXmPUpULgf+qtdR881Eh1KchW/KQrp
3cEsjnTFrV5s2Bf2Ht+dpval69b7nJvjTo+d5iaigY9wlKpBOWjus4nTmdJlqkfHESGI3InVmzyq
J45nyt1gtdgS8nJeuSVkEU+XOwELYAXhbXGc7ij5BL8tMvky2N7vjGjC8mGALtxNZtHDWRbla1Fn
ZR2kqVbecMsyidfWRsEBr5a2ryeyup96nf20MkNMzawcYqASI73rtMh6dd43r/qkQXWdUI6laNrn
aQBrN1J6e+RUnR9dKhX2WIHMsFnW+DypgxXKaniCjkLqqnZvXWfI7qpU0X6KtBvOa5Jap8Zw5AHb
WH4aaLkPBejCJ7NaaoCS+jszfHbNK4IZUazermtMb0FXxxfy8oBcNV1cNdWiOGKd571B4YqfjUxL
I6nisHdtMA4EaiI4qvuxMkw/nvHPlS35NlYumIEHUrqVQQLIHECQ4qcJMKNFt5bWW5sl68MpB/Io
uk1tYMErxqH2yl6+gqi1HIUc1x3B8xutrDlWdInNvdgl2aemfuvYBvxazFkwaiqOQXJlRck/37mT
N/DdiYFs83Etp9DUqeftZ92rZ/wmCe7/I+fGI8mEzIMKPYZbxDHgao6trhRVAFV7nyXY/hfFeRjo
9dkzCqO4GHP2Ouauy0naVPMrt2ruQhPTws3Sueeqqyi8yTOahSPW+QNJCgWm+rZoa8/20qkU4Bbp
ocvNzdDcZLu879Rzn7f9qauNn+0KMssFarDNFvqa3oDjjQLWoiUoHt7GmuAuJGs90Ipi8pSJei2r
Tns/bx3lPGFvBjsDzLAur7Flv9SO2+05X7feTHps181zWGnqPp7QOzD2MsuIZMHVmPJPOQPJv7T/
Wuvm3qr769IsIDtZ06z4F1AZmLN0o/JKBWvjRHWaHmEmpCbTU5OZq7JQo0OCiS+gzVRwaFlOE99U
b9hq7tWh5xoJ09DnAPgx2tkHPeFHx2zvqA6e4Ugvus8IeeYS/dJEcDvNYQ4YtfgkazSd0ICDt0sj
cLVqg74n/4eMsnLTNaFty0Z7WDLl6GRDwPYi99pWq1wGnbX61poKssk0TU4ImeKJa+cDQP6FZ4Sh
LbcmJi+HziLJONgrWMNWGPAoAr4WpdMpYaG8E2b1UfW1e5/FIDs4ze7JrgEpprXrmXzAnb26VKQ0
mk4qRsUbL+ydKSW7NQ7KCkXJeMEYcLIngGhfjtbedKt+zh3rHV4HUIX3Xiv3QIB/4jFpGHPTJai0
NfO6kgaprMK/2WT+2o4/m34zQyn5W9LS5tGalJV1DbYh1rCIKg5ayZq5LHArtICEUiVcbtFbVmd3
MuECTVpWWrPXqKZ9y7ZGPymc6RuC3bAippGhfMQiyl/iTt7gZ9+5akM0ssMC6SeAjKaWIsBSO1O7
ifGE/fowsxYPUXHiE7csQeGKZrNx1JZ2uCj1KvdmR/abJJspjynMkDuHqxr7uk6TouRo3CYOENfV
6p8UeNtdWDod9BWp5JP0DC1BarOYERYuH/qQhhkEwxbFn9dIkBOTMdAW9TLYDmSLfLbz/hKxNkGx
2P2P+Fn2X/XNe/nV/Upm++RwwXUu6X8Dtf3jfwF8/R7b8d/797/8T/Crhn4/fMnl4QuIMj/6W5Pj
9jf/3T/8r39PicfJgVfknwdjbn4t6fDf87+L8b/94B+OFco2cJZsOMFNW/9rPAabNz5t3CJgZjZV
/m9ebvosTUvFsk2c5f+4VsQvm2hO8aSqg+XcsGp/vAi/g6n+FSDNtP/qWjGJ7mClsVBNdE1A+vsV
3/UnQhr2m6azZpuNFlGeeN2nHXHdCL8y/blI7Eq/9VKVXMt3VFhm7Y4dwvpKsQBnJj3VDt3YKJcI
H3qwkKgL46WlSK1e6erDipFIYzg57WT71LxZ53qolMe2wu5Mn4Zy7lNn8x7jtBjBMT9nDp1BdGxk
CvGvlkx1h2fTwhfMHnbVQp22CmK2Y2TswQmRg+NnODvEB1I3V8so5Unf4q9JG91Pa3tL2ZJv8zpu
RnLt0HYIeDC5csw31kkzI5+6BtdP4vbHIIgHDeQkvHKUGZnxarlGMsYL0Kv+PKqficJM2xadEkCd
1UIA/ete1Ex9VazvlUpU3yjBzYKuyVOfHURQzPJW5osZALLs36XeUxNhl1DaRSMPRmnx+CXmTV4p
gnPkmA9LN6QPaI01JgVtPTS57npTvWyGz2Y84A++lYurei2Df1CSstyBpwUxqTYGpjthEHrE7kqN
2bwbSacQeLSvieaCmzbKB1ctp6CP7L0LnKSBZUNiXsej4+JcwGmscmNSQVRmmse97UX0IxXGWIAD
vJe93+Pr9ItliElHKVZQOMNH2eHYnOfy1NBTfialt7ChmIN6tUMlLZoQWbbyhxzSdIqPa9cK6+Ci
6pHbVD0nB0uQrpHyshiw16FtC4yY2FINbA6hbjJTKiMpIR3A6xMD+XrsNGf0CSQRGJw1NtRc+XzS
waaPPwnYlxPv58HCAI4FPnC17A2dEbcUxxR46wwnwmj9oZNUw2HxSYwBA1CLu6UolCDP2qe6s16c
eb1k+mTvYoy7oUJOOdDUNdnbTfm+iuwta3tzn9WRpBRkqlANyPS2uvtFICfzWVELn8/EE4TAnTXx
kXBkfO/WWR0Ocb5sjQAo/HHPykRbiYQVxIB7cWz1THtbzFXzctmdYeB9kKSf6ehzmoAitOUgKnho
68rRCLc5g1OVtb4dN+YhWTEjm6DMPOT61s81+V3p+hJ9eo58DJfcvOql3WsO7yBJdGK1WSmJMWfP
Urfia6UmZWg4H2AN1NMc28T1G0t5KkwNOXiwEtOHO5M+lCMyetVZKr7oZNk32N2f1IozrEZ+92Hl
XoL3ZL12Pe2WuOWnAO+qFa75UPrIFHZATi3e9RAP71JLokSueRkAAk221YTOTdLINsKbddRgObCc
c8aDrsfHnnjVGWrz4Cv0lTwPwuBVpH3S1yG/439wJ5QRyh5VUbPXEpn6zPJP3fUKobxypIC9Txrb
cwcSEZh9q8cc1e4uagb1pIF4EtAFSGp4k5JT8NWwIph7tmscmnNQEFSH86sOF1upDP6icqHCuNhz
eryBi/+Rjgj3WbVNFK0NXsMZFd9eeT0bSl6IQhcc2w315xwlDu7mWpyacSW6a/WPHFKO4IKtk0Oq
jLOOeLCirA0mKgI4OjPgr1Nh+abJRkZv3U8c5Q80Tt5F2nBXDGxc1CzV9kuqfJXmuoSFxAff2xeo
ev2us6v9ZC0bur2q2FQoEhUBx+ESQUhluehgdkrf2xrbdeysjx2msYO9QXmK3FZ29Kv1nqY6S6Cn
te7LijSHGlvySnoxHEr93W0N9Pw0M1A3O8CDehITc3NxGCs7oE0Z1uv2a6RIkMMUUTUhYWyoBfEJ
fF95mBX6GMCDALbQ57gg3dI5JMwzFLy/WVZ3yWKTHZCYX5ypwyrO3sQrFsM6IotWT6470ogmJ79p
6F5LJnzIUUoOPS6edG0422YvbxpHP6U18oqo64LKG2tXqfKuAKPgR0bi4CRqf0rWMkQ10K/FOtR7
08TUEoklC1q2eJcFJYM9maQJ0MAfX2SsiozkzV0c92kxF9ASFbFxK4ProS9tSKYU/L3DI1br+tSO
ZnrH9gEJjpvQTL5vl08EoXItLkIJuWynloL+562hg8bxM3Wtx1i2dDePhkLig+GhAO7nk8K2Xot8
/j5Fw3Agq/+jHoC2JHGRhAO7y/1czUqIbAx3vhzd274Y79QYL18LVZFfnF1D20VeT/IPIe2hRiUJ
EIDCuU2nHRe04qglyjd2A1QfEqwxiFdwLRyGozOukmtNKgN2odaB6296QsOa9rHCVW5yqDwaJN4n
4gmkq1ZDhDHiMnNBY3iz2Wj72M6+TWMqjpjznpa+O3c5ijxVFD8NpbFPRVVEG4V/Jb1paaGobSfQ
zFI9OY2qI/pzJ6cZNQolNHofdQGP0wflmFX/bJJDQUiniwBIyGFGCzWbzSDk1NNLD8IaDT9rrS6j
ypdPX+mgLkqXRZENdGP7kiEkiM44UMKcEliyNxTiszHg62O2WRbMT3Egupqrd46MCbkhZ00fiQfD
LG1LvtYsDNbqJI2xs10vwyXFVFplRUphH/qhXKW8/o8cnK/ppwSO9bP/+8mZ4+8/Ds7/6/+l47X5
K9jynx+vb/PiHZbJX30uv/3QH0dr8xeiiUTYdEPbvNcux/V/JM8NwpCWZQtbx1/CTuIfR2vD3v4E
yiCnch1w0x8pdOMXSxOCxRbE/e3nnP/kWC3E3yKSGjF0AIaui11d1ww4sH81g0vuodVsQd0xe4hw
Bnp/n4x9aNAycE+JaFIfwfDAjelx1Iogl9bANqgXmDdsSyffNiuyobKlLN002isDLtknAkbF2WGd
CLODXPfbKFP7VcDeOyVcd879lOm+q9AJQI9WWp5gu+WhlbtETsasumRNq1B3lzT1lfKaBl/gwtd4
WkfcmLAdQ+im0n0d04UtBsFM8PB9u1h4M+bBuVvwC1EZkiYclureDAxrxKoJlthJ38deSb4PtPyV
B2qUc/iHhMMsSC8qBsNQKUrV9IbfsvF4OBxjuil+y807v4booUzwdCGBSJzx1ULn66Hvfs3do71u
KfxKmIKcHAkZFCfCaJul1/ktwB8VvJ74H5dyINwfCRfOxjCOAJK1XwPN02/p5jxJBVlnaikEhOWK
Cw/7qQE9ezNIU3OyqxwdwWLuuVlAXHbW1tR8kTV48HILgEzjSdSQxM7RXId6zX7Qx7JsxsW+jBfh
j3FNYsbGPR7v9XyO5I1d9spRZeFxp5IJ3K3sNNAOTDb0XVKBJVTGfcziizOKNaQ7xJB1B5N6utcK
NtaWu8GemywPSDcW3pIviZ/W1P+MTplfCG8Ze9qzS7R8mk1oAm77XVvV1o6q2O3CPnv2wBaiLKva
p4cvvhU63a1jUsy+ZcY5kRxhcDiJ6wML6ehellP5LaoUyDJ5hDSHH7K5LTLrGVUsvocr3N2hf9n3
DATja1I6Mz2sGvuLJpnv+TzUlEbV6QsH4Oiu0OuF/Faj6N40sISPqPqhAzy1b1w3j16SZjYOc2Ip
4K1xW+w6qbgootK4RIBJcV4p6coRk9HppdkkfOrUrOfW0qpHoqFsvVGFcPMzghqzR47Tnr2aHoxj
xdEWljTbCDZyVX+cZjSViZb0FwMa09ldSb7ttEZMT0gjDJMOtOKMEUUWP7XJtIqdYa+bU7iuqgCJ
iF501Ns7ma72UU7iKQMh2WWDaRBLnO2LtmzVylm6FtUukiDOqEHUz9o81wfTxOXdZ2yLd0PRQRUv
rOpFIgztR+TOj0lPvmm073p94Tgn3mm6lRvWYkvXONeVgsf7yOqSE5KyfIo1Y/2Og7tkczHN+mdW
S/WswBDlPt4a9mkqZjc0s+ZrdNvooAm1DchgUiKAevbo5s7wHQt28W3J1/SbMfXplst28m8teEP0
Xr5hltLLvWoTqGJ70YdpY52nGiEOfmqxJ+u53FZuJU7TjDBM/QClgGwDXOVWyzbLLJQtuLeWmt5V
UTafaHqapVfHucGnGA07Ec5c7NJe6Xw2+wuon6GB3YXvltelJxlYbL4ClYG4m0616oKxXIT+YtqK
cdsr8jld5WPWKPaPWZAz57i5GaJpGrOFpzcro6HMzHMJIeGi9kz8VtZFvp3GR9fs7OsyyZavxtA9
roQrwcGp9ac1qKjM01rfcdRbP1rKJOiOVjBfuOXUkKONzec4wR5htSwfGKVbVM/Vja/IOcNrjzZZ
kV/E0V6y+MmZ0b1sliBUm/idM2P6RZ02EuPYXvQBq5ewptlPxsH4rkNsPRiKTRXPPE3LRQed5JtI
qazQmI/4xpmJeqNRzxfKWlMo3VGd+j7Pus1A0Gt0RWx9ZWOXUqmIAVDlZFgCpzroST8/1JNJlwJU
EeNx7CPnI59KeiWGdKBJztkK2KA5Lw8mMRJys5V4R7Csz+5G3eZQvtWhDiqFkjGeS3RcnL07UhTq
1d5a6xbqXW5sup6WXTwYdK8ZYgMHp8kRwC5EjmbRnIui6fVNlzI6uZOovV6dP1ltVw8aU8kxBvju
8Y/ies+i7ijyxt3TlzRflF5nF+40zqdZS/GzVswfadPqFyhwHQnMtlx2hcsRnW4QvuSEF0miOFfX
yPMLAUMr22XrZ6Lq8C3UoqaTdH6uVfmIPoq8oEk6oyPIxLQ2J2GqaYI+5dW9bzVZB4qlk+40u6k7
xAqb/3yMEc7TiNlHat/SVjDmx0IN+b5/ZozeD63eTV7C0vQptjWuIBCCT1PGKCtlJIqrqLXYE101
QntQ44MyYcOiZhUHmEnU/J5PbulXqjvdpYREfoAqRDLX4fNx7DGdlxgC44nfcPF1Ur1eLRCHmMxE
eVdGClt40MtHrep1T+1UeLKdml4UuFkEs6p63w+A0hH9+1cSrolfOHW1G+38re+0j6zFe7Fye7zg
+IqJcHRTcmc6LXNLV4NFKxPdW4y5+6kZQNcGbRkeM6K4AWd/GdSxk4cmFXxYVJXokQN0d2Opdr+f
XJSUpSO+PcaZoQWQsDfDoo6qhTquHCd621KcE6LC1qeaxVs7T0MYT8RHcIBqAa4e3lfHeUuc4kvm
aXc0FG73qp3DIxf8VyRsd7cI1KIx7dWjmhWmD1BFD6nEhIjTKNmnS0aBa2ei7HtwYDuzi4r7DKD/
iWbVNGz6rMV5GmPLaAv3YJh1F9ozJy+FgXxPFGU8QxNku1LMKEA4XBVf3YBic1OPgWF31WcvphTz
IP1+Q4x9YkmswzQauKLEFSB1c6jMEnhi4+phrYnPVm3uh8Hh6IA644Fc2HOJVnAsK9+1lJVvkjCG
pfnKCaMgSJ2r9Y3dyHtbxbfSQd9FrmNGzCdfTSpYLHBts3qNwwoSxa5F+d1ZaUUNKNEUqHdxGJnF
1SAT9+B287QvrME9mEtGk5lR3sN7vENnT8IevPFuxUHgWcVy746D5udpXuy7ngVvvxIAMeOasTEZ
tH01GiyAFdu4VVjy7bi220+9qacHdiG0Dgrtq40sJWBcJgBDKduOvlzBjSxnPU2c4H5C6P5My4VC
MYWPHwt+EktjdW8p7ILdnqXKKIAQ4UoYjnMp3UOG4ruL09U5lf1yX6TizYzs5/8/S/1boQFD3Qoo
/vksdfM1/dfhnc7dJJVff07X6r/95O8Dla0yAwEi3CID22j0+zBl678IphiwkQ4+hr/uKcQvZAU1
AanJ0DbAF2PQH8wZ/RfLZYxiMrPZLLCo+E8GKua1P2drTVzW/EPgFByV34L8wl/HKVaT5Egdez3k
G3SFIA1rait++dOL8vty5M+VazzF//4gLu1eQvA8LXeLLfxpFdLXtFS4Lp0PQ84dZra71U8gv3tN
bvbBv36ov25d6APh+dDLjXxAUQgi/d8eilKQuYUhuh5mLni7tEihcugsvrUNqlCAMTyUGGr28yrM
HQbG+v/y8P/t5WQdyy8BX4u7IJHGjaH2p2eKQdQhBam3fC2nJ720vzlp5//rZ7j9E3/it4NS5iGE
q7On4n2jf+evDyHBykLk1doD+5WnWRgvEE5qb4CEBKum/frXD2ZsIfK/P5ypbwg6SuGAbqjbPP6n
Z8SgYloz3vyDORntKc5LjS2Ty/iYi6g8FdiuzYg45M6MKcZAOkMnYqnjMg9SEksfLKksoAl6TOyP
3HR+xI/m0iZZc8L25qKI610HQqdCp9WajWTh7mTmYuYlHvsBonYfc375WZlbH4HsVf0Fd0PjKYuL
KI5H1LhJ2oHNSZIb/qAu88sCjecCxGQCbKzb3MXN1i2fLIopv6WLXXMwlcZ9FNfiVvRV/mBRu0gM
FPlxiPv4ZhgrbReXLms6AHA7gbspHAeGIZw5V8wXIzpD+dO0iwcm009svfe9hC05mQ6LG3V+i7nd
8xCZFQA8IMFAfsbPG6jw1IZSk1Ax/XbZ9AXRpT3aWXLbLMRzUnZGAff8IZjqybqZcVp6rmJFJz02
XmyFoTBL0GlBOGxW3/GLGLD7NFcdUUIty25Wt40pYzALb2ANx6E+RlCI8VxN0XhY0yIKMnVOrszo
Ht2H1C05pDxErFrMwRi2CSpOS+wee0ZwmtRq231q4Tj7iSNYRDop/alqlpEoajQgQdUspfVsVrby
LaHm5JbSYP4dZ571p1rLoRHJlBSzAckvlbLn7taK5ByVrbzWhSoCvWqZoJGtYQu12V1b14vH+kcL
UE70cEwL9YVuQ4DzI7q5kqT68Ap0m7gD3Drtoqx2/JQmQEqoGNZ2kVWafoJmibki1VwUUxldOJzL
ewQeeYdqf4Gka7y2q9M/mXgpD9gWtKs2G9ahhPOLTslZYuireU8i/5XQqsBzwyklzGxjPphUH9+r
VpztFaOR1zVW6ruB6lG9G5ZrTGqV0tOmUEM5Ze0reV/G19Qih6/NIt1L1xzOabStBUG43qV2F0aR
AXU56mk9cbX4LaMbAG+6+DaP8cksoxYDx3TfLPkz9tOt9op1rYlR84xo87/ZO5PtSLF0S79KrZoT
i74Z1MQA6yRT37h8wpJcLno4wAEOPH19eMSNioyqvLfyjnOWkeEhyU1mnP/8e+9vl7s8Q32YRlCH
WjIbB9OC8mfoojoCR7BPjhi6K5RALh9QqNvbeuHc4B0N0Gyn4aO6t5JueR80tEKipM01wyYqceqa
ByLNrNIrQLDYl+joLhOu5Z3e8d24duLrCDTNCtE4CLNQVMyV1E/e/FI2FICnwSFNkvlKgdRBmh4B
glDXeSBmm/DZr7WdaZNetgmrh7VTAldxq/m80u5xraiB3CeFG7y0uEmxUeVN5HrZu5VYr4GxEuug
WuiBjiT9aE7Wd7JM1zQtpo9lqwOO9nilseWdpU0kn8kJ9oJN8CCZJ4Ze38CLvhYXbejw13VJFTXd
+okYRvAn0wmO+7ATTgnwv9jQ9HvsiHupoBUU2oh6Fghgh+WW9E/c7rk3NI/+h2HWItH1qGZma70P
U4UdPRNuPKg99S/Wk+OIIGxoMG9ODbetu1ET1jvPbf+U1zPqjZFVoZoAm2UZPiTMPGK9SapSIhkk
YnluURWveSCtJ4N8+U6YzlvfcpM1A3/Tk5gaK5HgTNKza0Axh4wDgJiRPkmqNriTVVCwb4baP1WT
+Ywwwm0oMTCc+f3Z7n3oOtDMoqTU/EualD8TRS/52g2xN5r2+6jb4qMYrelW2Lh9djSewluSi3ub
L6S6KVOqTm5toq77OfngeZ2/tWq2AEvRo83+oKCEt3L5ALHEUBtZTKtejbnTgb6s9r21Fm5kVcg3
RlUXw651KuvAjkLGbsP7y1Cu+qzrRdv4mGBjhgbZ1itenMzB4R9AJgi7vtoijMoOC5unR8Vi8zCu
nn1dWfncYaFdp9t68LUjzlEXy5X3wzOsFEMFjaVRlzgFfizf21RkBnNMvHFv2gvu0iU/mqWNe80N
suOYU2PRqpECM+k4t25ulDRypOl3n0qSNF8OFYiKaJgy9Wzw5EI2Dfw9LxLhYp8LjaMbFJVy0TAf
6XaJ3bmuX+VS2t8V6uaN27vr69BYEXx+cnaF6Pub0RASSzYKmCQneLRLdgBEHLWIw/OrKQcC1gCV
9i619yfOx/k0cTVEYVet517h1VrMKjKrYfx9rvg3qPe/wEoyXxtMvf98yH9sR5n9j//bj/THf/gf
oon7G9ogbFwGc3z3vyiRf4om+JFA5FiQIu2/UXQwHdkWH2WL7orf0Tv/Z8ynVRHFxLUCAyYlo+S/
YEfi/vGPcxz8SgOTgG5AcA5wPhl/a98KdETAJOm0K5s4+j3zXk3KFKhDveEdvA30oFNs8WD9gj9s
GAhjA0JAFwb+TZaSiCu4CGsw69DopI85aKNJYNxpQmYAnv8bbIL23YdUWLylsR8nG5DChkwxQ6iY
N1QFeXf2Ghu+wvgFstiQFsEGtxh+cS462o8e5Qa/IOoGfNtK6xt7noYnEhwUo3vSjhbkkE/45Tsa
aZ5xFn5Zv6jDyXi/BIt8KDhPD92MXRI3NzAO+B0jaTmfw9FDJMLuB7aDC3pO5K+BWjG7QNxTgvvF
BvqwN+SHHIB/QCpc3Sjl5bzpXQ06yLyBQqZfzBDvFz+E1qTluG5QEX3Diwinc6713j9WlfkgNgSJ
tcFIIDReNYmie2ADlaTAbuNyg5d0nZ/s5QY04Q3TxlQy9btuw53wVAs5d7FBNrK+Wjcoiudo3rne
QCnJhkwZbWLMykzJX6lfTBVnw6uUcFY6p+kiqupeoLeYz3PtuFQledNbswFaKNcLWMxYYJlFv8Ct
qFoe4kG4TUT61dRQdfIIYKYsxzifW1/7UVbK8FbaK0dt3Y/owjSNN7BCQ2wiNjZnAGRyh6xGsbHV
+DdBGuikeH00BNy6UzcfanPA5e056oC1uQHsAYn8VtUbEsWT+DBxX9SZJHsxWBPx4Ny59sqedJFB
NiqmFZCsAzagms472jNuNNKLQqPSVymsdO3vgnH7h35Mam+Tk/lCm7gsfpeaPZANm/C8idD974J0
MLT5pk9T/9AX830iy/rQQOzw0lu0CtJi+yDJqC+CCix6yUpoMRf3GVP7oD9q00LzZAyJhHZTDEi4
wsy9TixH0SVauq2jq8ucUyjc7XEONBxblW68tnjp7mnVWuvdUjQda7fcKNqw1FIV5dz+k1Abuf7E
9AFrL1npcMqaq8eulnI1dSkN7uyskLpPh0amNWqR6h4aNnVgTT0H10NRiuwlcRoaj7RiMY0Qtium
+Wl2p32l0cVO2CNji0RfcnNeCiM7tg0eLSQYKw2xqiyPfZJ5TFPkUF7LvAqQAzrX+k69B40OaZ3e
dkTjb90u92M5CVpYMtQ0SKtCv6z6sJ2PHVgdAHTHfGnEnTv0gGjA140Yxw3SBuzShmpnkBjjQlck
p4y2JxrlPG3eOYNE90slmWuDJBzd3Ubj8SvH1LQrHEtSgfFrZtIH+TBOXnPX+SI9eB05ImNyboNi
Sp+SSqgrYsWmgw0jXd9+PeX/fSD+VwciBxsbnH9+ID79pD7or9su6/f/4j9Owo0MF8C6MAKXDL+1
keH+PAnd37DEQl9miRFQCsXB+wcmw+L8DFz+Ff3zto4fgQPqj6PQdH6jmJ61CvjCP/y8/8JRaHC+
/uNZCC3XsWlARjkmLGLxvf5xp6FLhGLunvpp7sz+ddJsbzdUyw9fgWBaqeeOMw0jqarb8sGb/csw
iOmbOxXdo2jx2er9QJoabtO2N7twCdFOS2K5yWFqi4ziwE57H71t1QChojvafoKvyHHMdLgD1rpY
97adl2a9VSQZ3omsp2/eBPaqt88DmTZuITz8WuuAT1SIC6Kq7oFim2YCLzs8B7K2Aa8T7NiTjdE9
stlz33fPlU+DHmXqTV0ZRAGVSxUFur6MvUy3h31W2abgwpTmmO2LpmQZuFMm9R5xTumKcfbaBZ1w
AeiFCtkaNARLO1H+wTe9xTkxIZOrAA+Re8VTsmjaOHELK6cuymiWfy+axP9M3YJmpNUc1NDFPbGW
yaXKDfDpI7IxyB7JjzAQhGrNK1+31s0WGbAZKAx8ErP0nGE/sWYgxdUWi0/IqjhCchZvqsnZIlQw
NLihKR+Hn++8LRPLO99KsyPFpo/w8/DD0epx6UB6HDGdvhQtWn6Bb2Nn1AFG5jmlCL6r0+wVFhvQ
nWXKT56vLq3dX2VI6q9DSjEIIuodBVI4NJqJ0N+Uuj8kRTlQI+Y3uq4HAnB0uyrrBN75RU14qhcM
e5CK7Y8Uz1xsJeX4COF+wMqmkajgJdWspt2RaZ0Pg5d5e99sDlhbHqY1fwHoQFdrLq/WgbwXxWA3
a9YRKRrlW1sP53pqm2Mpc4ECa0UK3sFuWFCTBdPFvu/Wuyyt2x0UxBehazlxV62NiXn+RN5wL7W7
JndzgHcBlUvbBbRqcjomUbmMMCwm29gpbk5mQWkxSTtFCyB+Wkat7DoZq/7iS3qJtwUrPLA8Z+ez
kiDSyJSuQ+d/IIROh3py8g8/6xCpwajGonM0Jr/FxgSS/kyspL11NBCsMlePTb1UB2YduIe5yI8k
+t2tSc0l1Lg4xLEc7kGMoyeeC9meGsxgn9aOjW1aCw6TO/+EVVyfZCbbCN8DIeaUik0wrvkHpMI2
nCCFQJVGNcORPURtS70OwxPQg5XEs6ODXkR0JTttqifDIeIMs/pFq2juWhvWjYNgyye1VwcgNuWg
qjhnnUNuR9j5l4Wy+53rJjMJ/QzlbNPOOHXYosdFL68x80IldCWfeBx9HU6kVftq8Q8h1rPChScN
qieNyLyugM5rpXHl1Ef4cNPsPVZ2yWmpm4SYuqTPN9ulS1Mpx2wCc3BgeBiLp8GtgU7pxprCQmjN
czOSe0VklHw33ljYEpJZ/hirzgr1ZJruCqjm4TTxtkiDLXrNVm75BJSi6zHNQMt5lHlzxPy4zGjG
vLXYsC0uxZPsTBxWGsMsv4yu45aazonYg6wYsy/O74DPGo1iHOZ6J+Yb03eGt8Hh3cJUaWfr3phq
/SprgvqACUmg7GrmQTeZOrpypry6ILCZtTwl1EzmTU/Rvqxp3O7utD6KzopxDlSHLmVLTMDzmwJ0
+gI4Vt1UhcZCqHwlfqbvmgp4eE06TWpAHArdLKO+MourRss/gUT3UW6K/KXuC8RrVzj5xWQKxdoy
rjAniQXcUaz7jAmB2kqATFs9fdWejQDfmGdN12DZxANcUu2xxOrwbtYOffAlC2rqjegbGtOMjzF+
Edj0baP2pIL0i5sgHshEDhHLKnkDI6KN+TrNvtX05dBvn1oMIe494G6LWmAoPlpX4X/HaYpNK2fk
G4j769mGU0PV6/zVJzDtksi0lrdmbJ2jPdXBj94c7j3CffNuKK2JRYz85v7SDnXmbRLsJ7syfMxb
EFZ2ksXCV9LadlxoUrtaRifb+5ta2egrWZNWgTtI/U30NHge+MtNjpB8u2r6dFnyoMCPMnoRcH3C
wANT6uSZY4x2icU/AFqkz6YfBkVBN7XRH+Cjkbi25CUYeWqB+6HlF2NiqEvVnGRpwwmfe2eXGvPD
6OPaLn1oS+0m9fJ3C44d8U1t6YJTr09JSMBeJ6gV1D+WTTbWSaqT9URKFrhfWUxu+nLgm8MTFj2W
/X65RFwWg2iQ3SnQaN3rNfGlOu+5zr02XgM0cn0QmNIX6PkayIY4I/+7H8danbWy+5zK9VLJZMRf
tLWyzk4XVqbX3JpMJphJ+MU2+lLsKYjVT+smnsMlCHad2ErpSLeFPmxOoBL8nccSw6xZlzzvOvf7
usnxzSbMZ6X8brZleUVbKeLTwiU3scjnkmY0rnkPDEBC0PXnsvwa3SrYK7F+TwVftfzlACgImV2S
1kjM3VRsScog/SBuQ31LJfs7CJBJmG0mAoSHicOd+Ierp2/o518i6H7SqUh3rsPAMCn7te5HaADl
0L1UPl9q7bHLCUwOX/1oQ2kZ6KKzN9yStzka2NEV94HZipP+y+tQSl4GLBBjTekqD1PSJfh/XxHO
ODCk9Uj5OB64lIG/UD7PdTevPszNX1FvTouRDNK+mLwlRAdv9kOx1temAXdJLitgMGv5GDJyzRNb
kN0c8DNQcVCSBen8l0E317vSInbBabqFUjKPpDUvmODHn2RZvPGxL+VFzo2PYEGib7Z07jMjONtK
ESStgvR+xMl858DffyMW8Uh/xxziN7qxzXY4WqOf4rnOCoFvmVg2S83MfqZhdg6V49JxI/3YXhPX
3ISXlN/0NGNe2nw0uTux00xb89OhvBjOBb/nzYLS3k4GJCOIlt7RU47/HW6+/jbi3ylEIm9X3dKK
eMtOHwshrVundifYqwUsJSJHLEwICtEwPW2JXsfhHaHXD50fOEBZMauEPDU1RgxTmKFD4uULqght
HnxQU36ntJ1AdfN69yCE4fCRaVzZHvshAJSJb8mNltR6FDm8c+7e1+jAxbeBkNxHk3bnas6SNSpa
gghdan3iFnceGzc3f2A5w7y52i7XQi0ft7LKzd+Vl1kxRgqe/w99c4KJX56wzR2WbD6xiR6OQ9C4
d/hnr5LWk140cRyoo6Gt9CBM7uR9wsqFmmQO3m0gnfyV/JZ9McbciTBNVrHDVT8UrSBb23deHbfS
ah96y4aFSHnRcKNKsCDoWC1WRilGzBq9T1ZnUgPuus1nlxp9sU82/x1d7mYs+LkOkkXOoaDHtT50
hHFeeZqVrxxx4zeYq/pjWUhQmIWXn3RnZuJNwCx1DY3WO+hWCQ53d6bZzyREdDXRMLQL1qwH3mXy
gcjo8IsFl+ezubkQs1oZv3C5IsLiqsfck/t7CRvsFbDE+OmIeTr69EWCWirkrZ1m/XNrOXAQvKEt
ZGR1bkTuG2sl09X6AvW4hrfh4OjDvMgTNuSehOC5BsIiqgZRa4JNy+fhivViXcf+5u2cqYJxv6Xl
5vucfLDzO58eST6IPe7QhRBuGtul7d64VO29Td5MqKz1xsdqpbCLVu5Gu7Ady98S4uf7PvFR2epV
VSdcoPrWopmCIrERFHaQRetXPVHJ/cQfPaqax2tfB49zzWwMxXb8aDazrJZ5xd6V8AH6X3baX85a
WU/1k5HhXaRzzDzMmwW32My4CFpZ1KZdFQptrYad09NfMW8m3opYfR85K1uwYmJJNBUGHIhmHTFM
Fc1x9EApm8JKlgffK/r2loYplgtBqnS6c0Ja5E2GhVpkwYIWNI6mSbcF42buU39Xet1sP7ZoYtSI
MOCxFOqHYxFkqCJzsUw0UClbIzVZGEDjBJlka8h4jipwIoxOrnWUGVoeemkNcW1OhXfsSz6LHwFw
jEjXaG68RruFKctbuC9i00/pToOoBYmNRQ1PH4Tkaxzf4jii5z+oTnIXoH/zsDpuFk1yIR439+LU
856MRmnl14CbqK03R++rhiT8Q29KFi59DmPxoGrxNJRBkr8Zhj2GNZiqi+TzuPMB7ziRO/j+T1ZT
6dEda0ZwQ9Jm0cEqfVmLWaeCkKdzHAzkjQZzWN91BuureSFPX3E/bj2hH1q+LFJeJ++FyMW3TNn1
wzwbznmFzxSatS0iJzNIOhlZbcVpiTsVdZLpgGL4g6ICF+hAAVfP7qgA5Wd8HpgiaTRXAUBEo4hT
zjqGczyuyuxlPFbeCSI3ZGsu7g8sC4N9X+rmu4M0dMRmAOS95MlEYblP6KnNDnlqTVHfOv61ldcu
v94hmz+qAHs4PtRbS2XBpw6ee+InYRuog6I1zeXYGRXZv3FMr0uutIq9lT3HvG+6vQiUE3eoOnAC
1y1tWORZPCd1FgeU73IbIRTPElugIHr1UctJ12kQy0LocoQNfVhCoaZrC342y9pTAYFrMPC0WwDv
y4OY0aDIsl8ghjWhkzZWzwSuVTG6U/ZTCNe+JEme86DtAFLRzm6XAw/+kZKKhaLJcO0rhC027hw6
83JP/Cm4oV2NBiLKhI+lmyO7VzoPzKFtz7lu3Pl+DfdmGGhMoxT1ncAbncEtgTIGu86/AQwIeqbW
S+AONG4WVWC9YU1npT0PDUidPKvfNDG84ZcG3jL5B5viT1pYxPSpKw5WGFHradlKZA0unpTPOXLc
AUnZHPcW2wcvdSN3pVM7sLJ44rcFhE99Ez6XiBTlf+0+yQV9Gwrkhcoc9TZGoQefoixYpT4GvioP
cETkg/NeYo7f1TgZQmbmXwX1io7jHs/wmNqKaisI3LxbBu9g6KUXmr2dX1dpWsILHnQ9Gqko8eNJ
6NPNIJm3C32ipmpb/yh/EKeg66oYnvZ6TAtf/zk3XNEKcItHgA9jNGudiU2SfXMp+h8yU/Ls0S0E
PqH0QGiMUZYtglWnCzjS1KB9kTO7hzMEJzLvPrivMYoB9F8iey3qExizqQyxuiyveI6HHfuei2XV
yQuj1FOudRvPU3pXmWvNWzsBg2ObnRLi2AQ8Rq2Pmmn8Dp/gAj8MdbYwXxqQE2Ex2YBZ3N4PZxod
XzNlwPXq+ibCDj2FeKqdJ0gelH2spXnVLNk1DMQ3qKADyenssXeNL+xCzH8L01GTiuYxa803K0MU
tqbG/gQf3Uc0ylqR0OoXRXPklxA1ckHa+BRSsfVg+FZihAPh1g/+InEDtClFNlL4yfdJpwp7p6YJ
OTtY5ocO+3eLlxXA/YEFxLx3BntBqKlrgzuOwms6WsEDuFK6uoTlAP4vsP+PJIM3DubCZ8DVS7Lq
LJHnNU/pi0yTjc0hvEtZOOKW1B5LAqPUIPGADANYYpI1iCe/Ar456pkADej6J/4H/6ps/C8zNR/s
groicJTZORB6eV4cDlfDmn8kpRgx9WhlGiuqALDeF2R0K3Veqfbmo2689BxJYWWQ/hjNbRcomjTE
tEQo04A6xWeCKQ8F4GA6TMLpYPJIcFU/zceiJbA4dd8Jl54Vb3ja3YR+KlPtkgQDs05FYThe6rMw
SD2BtPZir3Srs3BY/2FwHUIUZPLH3OLChHq3Pp3ug2L41Oucd3wC8zDYUOM2plUWM96psUkCeBqA
W+4uLBDXWrtFrHtFrhmuZAKEeu5dOIOVhfVAF2mctwAmVcHlrHfG4dTIFHRkC1QY5NunmJPgftR0
1nAJrt+sXb6XqcHmTC7WHn0HBRzmb+IAT5t9p4xcRawgJPsz/3QGb3rk2YdD13X60NMh6vf4hnwd
ddGA9HWhYANmqZXnZtzrZXkM3OZiy2oIIbnboCrzORhjD9I5bFQ9K8+b5coI1nZfgip9H4y2fQPU
QFlAqa3rD2TIRIXGUmrvrVv3t55eUV3FgdcTXPHU0S+LHkmKKxId0kUWqTw995qdxla9AApKKj5a
KWH2HCbYbTtbyWWV2fhDy92vtCfNAmxKG4i0+8H9qpAIndybG/CF+vzsK2e8owbPXm965bdiN3t1
e2ALWpNUkPTVkZFwaW3IDS9yy1xFwswbeiTWRZAoQT619US7ofTLmSihGmxY7dPTkjrPTAjOY4e7
bZ92izzyOVhitx8MLlf+y+zjIxJZYz6msNvDIbNufWNI3mvVaCFYNT808Kpu1K+6BOJjMtRcVw2r
1U5O2RUzhFR7ksxtSOuoO57thufPzkXFLLABzWpbElXZbmYXxkxTu8Zug8gw3s2tIGXrtv1LL+zu
Cu3TJ2+Bz0wnKcGObxEF/Qw8F95c2qqsmzl39KeJL+BGfjeur2Mp6TKmlo6lEQvqbJc24DOsDfzo
8e4BXCVmnPRdAzRW0EcecWAFO9mPKRPTMtPsZ8oa9q/cJiGeMm81MOTvNkwaPtpjIY/Cp5ODGC9s
ocG3sZ6nWjWFyPnq0RkFpsZGL4W74xrm85vQgpfKHNJPJyPeEjVpgpTHTm15WMpJlaHFBy1euy20
AIQ1CxWAqZARtBbRZImvmfEa5nF3v8AcBH7o6mcBbDVyxIjVMU+6ewXl/rXY9OnIgR/Afd0x7oau
pZulggcGY7LnPOVZ1t4BMp5eNTsfz1bWsZepgY5d+kWTr6XQ9BsIFcvBhL8XcHkdrPsB1+wDiG6u
Lz3lNlfgi82PBYfsWQ7+9IhNlmWoMkc+pS2lGND8HR+vvD9k5OTwLfKhnG1OrHFmK7iz+iAtbtjw
S86ToLeqq4LqG2cv3dnhN13Tsib7lEKycrhb08Eudu4izJjsmHrSMfKdKU0oQ9TM5auC6/NGfx2D
2upKCKwsmGDkBqC80iLvXkeaufezxqmb0lHAYT+3EZedPNbToTgIbfb1HavRqz5R1MXOuowFnrlr
YTQNlDvP0K/btZ2fgY9LcBIqr6MM7HjoUj7M40Rq96LsxI2zzP6xJvEZD9MqDvNAvNISGD9Bks7y
4le19Y3trcYhNosnnfnuGkI4eEzJ9M8602NLo2UPS1ZMoR+kpNrRMsJUDPVllMEPbTKMmIcTGbHM
kZG2rAZwVT4aVmFmcd5ZpzYz/Duyreo0L850djVvnXck+CIgzwZvGgrJ2Tf35wG+MORAr7zGav3R
+Ar7ZEK9fOEv7+lSU5Bnl9wM6BrEaJHU7Mr65YV0Y7L3eiOLhblaoIZt/5BNwFkm7ACnEjA+29my
WUwWbbizLWVELj2pSPwtsyy1L295hXeKq8J6XHpF+c6G4bvzvZY9sEFnTtQ45lQ9KCfDl5px2BQO
RFj2WVN5rQFmmh3kG3asOCKWNtsbJbyogNJ5p1z5//XkfoDWdTvLhj3wVL4Eg/nN2ppdHK2J6btY
IzYl70FDyop4Lw0sc5ZGg1ZBwiQosTeNEnqqTaFvWjysPmhpih0dqBUkQFO6RUiTWTvQHq84JYs7
Nx2PiWYeGazkYVrt6bumkEFMQiZAaPW9vjIhq07LD2LioFb++F5TfHw/j9392IKu2+mtz9FubBfB
rNJuKWdfQio1s1PX6Oa1PWmftuaNl9ZsYL/z/N/lyGAsegL7m5wdvCC1ukZQV6e+6l7/LVv//4Q1
qDeyMT39c9n68p432N9/h1SdPv/X//zjv/hDtnapS7dcnFuW6bjozX9JvXvGb7qvezbxHDZGeEn+
VK1t7zdC0gQNOa7MX9SoP1Vrm6S843kwpnQD3tQmaP8LqjXf4h9t+B45DUxcmAstfJfuFjz4iw1/
CSwbT4S2HuHwIds6y4UWkr+8Gne/Rwj+85TGZl9zOA8CfmTH+Nu3SOax0lIzWOmstPjcYh1e2Bi4
vKR/vub/je+y/UX/8hfBY6V4RvBdvOb7oH1v1U/p/N5x8juQ7L/xLf4WwmADYDfkC4ibrATD7rlF
dOvHf/63gAv2/8hhGL7tMRPxzsBS8LeXa6g0UaRT1x95QvU/8GZCtmW6Qzmd+dZOUlYPDAMJRTnQ
eYmij3vFIy7G+QZ6Rk3zIccM+mJmq2Uw2g1FxA3v3nRQVgm5UpsaMHezK+j1yJJQYo0pITmom1yn
vBp1cCnZUHiFV1wNrFRDxsjvtS/Yz/kD5i5jOo4c2BQfYQjWMBgy9HrZpRICi3s3IpLlpFbdnirf
TK+8K3aT7ptWU7dFynjJLnqnuVdVWi3hqmsDfggHI/pmetqVNNlG61iO12MAhjaX/GMmSD8WXvfD
JfJyTnJ2PozqUzRwnTjY5nDNJUM+q2ax7wGyGGAXvAqOUl+cQJdQbzQa9n4o/W7nKWEw8RMGLSwk
J2Wq6cHyJF+k9OU1eEFCzysFrDtA5AZrEXI+LchBlvFjdp8U0/wjkPVyP63WOIQu4wBm34Lvl6/c
393kWybGvojqoFqf3dkF8TWvxs++V1oVct2UX4iLFMyyRZAvgZn72V650r6fJp0vtL3ATGQXVGuT
ogdZY4fiQsi0kshruvEs4kZ2Wsf4sTyq6waDFIfDFm9EyLwhCf1TUg7NFCm3FhP1bK/mzwDc1psy
6bCyRy3/JtGfT/rS8ZL0WYdlebZ/rnjVSM7M3XosOl2xjkG7AaS+yhemZ3tXs+sjNe2V5zpwhpdc
g1QJ4di7qv0xu4h6TmK2y8ZhRN2h98osTiyYpijoKYBB0GOVZ3IdJnTupmGQLAlZjkXHIl756dlZ
bPO4Gi7fwFw3f3XBnF375ZE9+oQZfx0fJR1ObKBIT27XZDpd0oWbYJWUZ3+TJ6h/HeMpCOxbnz0r
KqdlcCnvhRlhUfVuJN3Vxakw3RoMZcdyFL6OgWmtT4wHGxL1/ZJiIClgsCt8LrlzCz+zOGSUSB8M
3JofoE0Z9ZWpJTcmdockLDOPlYBtNOhRSWLfLllvon0sbgi71D4vou+uO80zHgxk2RNACPcu0Szt
MIjMuvOMOr2ebeeFvMp6L72MnLJyJv04EjIxT13PPWQE/61CyHjJh1SUnRIYaOXOgiNyaJfM/7KL
0v/S0kSGgzbMV71nBB8Z1tw4HWFfMFv5eqwNEsh3G2yvR0LpWWSsimqZgVdymFQVZ6kg3DEYy7GG
BbttrOwnHQoB/a8+TVKW5hgH32v6A+Tc+ZtvJtN3QEbZvV53OjFfCIJbiDkPKaqZrF2N+/mHwQb2
3BE3vRktNb/3ltUAtk2DW2Ws1lMVYFhnI+hrseoMh7tfutxZiKT7VPT+XZH3zfuSOfM9Vg91pyge
ucHl414bylsuGEudq1KwHjA67qP0V7mPAtYJwdhlPXazxqrJ0U2+QWdsD6/KTOR9v+oepCI9Kb1d
w30/yqk83E/JrH/ZQKvqXYY/9RE5pcD66A5Hxu4hLrV6OPDWcCJF0nAvwGAdZDundYTWO6BIZTaL
HK6Y1UwChCtmlz2tZk0pWDpRDc+HJqPrI/CSEK13ZT2Ag9A02vUMCaSjC9ckzOAktC4UbqOjudQF
/mcmhj1KjRt5YPROzhC03HAUtQk4GQ59Vuascl2L94RP1mvPlCBjfen7k9brUPThTS/7hAa5mOtr
0semDn19SiSvg2pXxebTV3dN1Xcfcyclj7GpvK+44xyyQl9CyVPge54HlDJPnneUZjH99PRm3YOS
dq7MxoBUBk+NBbNWsOAoW+NDeg0ojgq2zdcQjBVpOTXfBqw/WYzxx83GdR7rDCLqotJNDHa8+XZm
sr7FDkBTil+2S8x7eOXV5SJmG2kNA3j7lvlKWJPUuw3nejGDrQ5B6h9lKYdXD2J5NDkZf9TuLeyl
CAiXRqRFyD2ZHVqjkrfCztqXKa/rgwzG5kAlRIINlbVxoW01fp0ehLoay7Pbju8Y7OWJtbuPPXQs
nMhPSv2IuYWY19JPN4HUefkaaOhxTwXAxS3VdDE0mRJ0N9AZW42eHGgkBlReDBK4TPypPlMYqtDY
WpdbJKnylV4mwQ+sc5M5BnnpPhpq0L9Jrn73OfIqzR0gO8D4kbjZBDLy3wI/DOLnnJzV6hNf6SGx
tF6nPYncneedpvjV+9ZqXLee1Z/Gyso+A4M/XQJ9eax717lKjJbIFOTNiG6Dafv0a/6BaZSiB6GV
L3OQB4em6dzHoNsi4jb+bF/K5oAVhfDgdtghDQ07rfDUHdZ15GBjCghjDux8ExrwrH6x342atXUj
eIODQijPlCTlLNPI2da23vwsOMNP5qAP6EPu+sIbKb1zSbvcymIMHpuinkLXHihf6UVz8HvL/SYZ
SKGc52ZyXc1NuoAFboKDmWjqTsoS3jz2kZ8YyLVnCraScJVcViNfc//4PZVY6L4WnR9W2da8J3Bk
3Dh5pT2RRuIhY5XLGajdGGsOimMzDj6Yx0ntwRU6r9a42K/sh+1XFrjLDSeVuwfbq0VLnuMFF3Z2
9BI6Sojm9Q9tVjex2eMG00pL3fx61aUDKK5F7br93+ydyXLcSJZF/6X3KINjcviiNzEzgrMoUtQG
RokS5nnG1/cBM7tbDEYHLWvdZplpVWkpOgE4HO7v3Xsu2quNDuOBD18dHSB2CPDkQb7M2glNABNx
AxNFP4C7ztaZIoQ+HRtzXZQEPgyAF3iJpUJBZYzJjecK/0KkwQimaJ7LEwzKO6VZ1C04oRwmNxyu
4R546zSR/lKQjIrEDI32jV5S6XfGwfmmPK/bNp6OSsaloIfzwuLxT+V0xUF8uhJlrXBlKjPF9hgH
LIFC3Ada+AOEz3DNogDKs/CyG1lNEwQjm/4lsJvxkfaLDVVtIn12IsVtI0WsLhMSYpGpyOiGbq+2
aU0jJmEqtQ8RktJbIXvwq1Ux3JSy5tMNz50o2DKHtYPmUCJHF9XcPxaBWvNt6i7gU1CVoKNeXEH7
y8Qyk1n+0OZDtmlZcNgDZbI+CMtobkofbWfVOoCwgmQCICOKPfCDmXctNEwQcaY90IcBmEpDih2z
RchKgjURYGLNq9nY0PWg4hP14nalifymy7aNyJJHvWU6pcXEtlqF4ofuW+OVlZZQcfpe/zGiFKLh
FOYmLoWaYIyaF5NSu7Gfhn66q2Ip905PsLrbjBV5tUZXLMyxo/aVKqcbkKDnc5+vNifcnwPvvGYm
2FQ9/s8D2B3sZbgEusu20QhW5T+9xZ2FMCifIAbVIrK2IfrWC/BUDkXJcDtf0Y0MKMcjYwmuxRQa
iF/D9IsxxJBB3ChbT8UbfCNvKD3bZHyN2UjCBF7ZLyYaGTRBoXbwve62LUYJ46+k/RNpv1xaxBth
Zd/MFrFfEoHt4TLiVUJtgg2dX1cb1636NYoXY0sHsaOH4zUHC65fS2gyPFF2iMG+mGyyqoOR1nmI
M6F20p8y037Wk30zGDVowqHHrWuKkpRKSatgCh9oPpGU55KPw2oFOVzrQF5a2cr3gKJCSfqGL7ta
NtHsHw3r0iPxHcsmtpZmpbsAvDK7AIQrC643KwgGokWCqpIg1auh8K6KDCUKFBli3cIkpxaJXHA7
UUr+7redvYsHAf1wbIeONt2UfyksGjk4+3V6YakRHILIKW6zLC6+gQmeafEjeVRa0f4sOul8kaKy
BsguBUb0bpz2RqhQxJL/tdOwXwyz8MAC61JNtxG17i8F2bLrLm1RMA1DldK3dJz1gB916ZHotsXm
Hm0Ib+JIrifhnhr2SPZEU/5Q1ZQeBHSy3RQntqpWfe6TurVxafTGhzr7wfZePA80h69okjb6sjLs
/K4rI5phBk7aW29CPtWMgdpGWlBvGrflVUxTHbQRRUYEbxVPcTV49g8rsEjS6IiPvrFEE91ldoNT
NRyrZ6dif0X0RmBcA99snuMkkPsYROSTN0r03CVh54/6/IV0RAr4PXADPEVZewhC17oK0rp5yhrT
3gGJ7PdEq3eHXhvjn40VeQEmDB4uxjnvtgPp+5rWBHV3jrBeaqSDFBE9YJUiNqzLqgnQAmocsBcj
XUPOujWsXYrU1lczQ90TezZ6GbQRwXWujb/iTrrfjFzOSODJXfp+MtEJTCK6fUiv2ONNfAqDNGhR
JA9IKMaKlSxKIjRVXbIoHAnWJ+Frux85Vaxy0uYWPQJJvy6mVR2mD1oSfhuyhrxHVnkKl9T0M4WQ
LxbFU2VGiDZxKYcL3ZJlS0dPETynnPQB6lB+2UyJcQGliK3U2k9HD/0YPX+31XYmHuF0x3HJ0X6N
TdLS0sFaJ1rHfUSwmhE837pbTjEEJyIO+JqYWnPJRzGBL1NFL4Mw869RGZffirYYJBVtexQLmgEh
brXc9mDbx2xpMDlnd4AbaSNhZBq+x5UD07TFf77vjPaX37v9oqW8g73azQ4mO9ufWUFzfERRvHK0
+HrKZwFfbSLQahC8LHse1WXcIUCY+c0NujjXvwZERraDRWrh2nXt8op0PW9ZV5Fxz/v/2oA6xoOG
M2vRSoM4ZcSre5VTCY51igyWnwSPQ1Wj9BhRQYospa5bmPkPUyu+W1Hdf7fG4cvUGrW1kU7QrbQM
N3tUTqzsBUZzXrXkC8aNvlkGAfk/tg79kKjPeuMErb7Bo9Xinw6snebm1hYWkLw0YmdkcalaeYFY
h7NpZPg/yHZDhc9KCJBC8zeuP8gHjjp8T3yVfvdSqa8KXz0hH+kPeiGMLT+F3j+qmy9WaL3KxEUc
kjfjD5+AyE0X9y6BkeYYXSk19duuwtGhMJ0hW46GivoKN8X05JPsAush7PJqE7WzlatCy0feYLcE
eqQ2tmZvGzMwbjmDPLIgxzeoPpGZQTBYNH3jrIsk815yFU/LpKIXQe5VdE1uyJQtSPAjDKtidzvU
iFX9rs/us6n22eESNJamDfiGMb3zQs25lYSxrpzIMa5F0Jm/hQ9QMo/6Yl21tDA9IulvCHAMLhM7
tr9YRaTmzjTw8PY5Av/kBSh0UpZbhBFzJ7IZ9DvPax2y1It2mTdxvh07M/nSsOIuUGQWa7DC+haj
9oPfTlAnpO7sTT8ft01ffQ9UJncRsZIIN5thz0Kq7VJTdZds5aDtWal/XftlzP43z363iCtoPzbF
D7OMiufabVrsKH4ZxD/yNwSFKFrv4PYzZVALeyZbbTwgrhjI0IFgqa7DpPLpYhA4ONCeou24KfEu
cDQLKnWdjVXykKUqo601qm0Ajn9VUMJ6cIz61zDQU9MntipVaVZ7fep/SptTA5k5KRAxm0NS2Y2L
ScTRRRoqQF212GmGEe15/+1vMnUeU5+9seWBEmBXmKwod/ysjbBd5fD0yNbh+zr2PUIf50VyBBmi
6dKu9Dv2UAgZEEliBHTFT0sl/cHKyYp1SnNuqSNS8j2x62jb/Ub9Yd/aumbc1YP6XaJHe/R59b7i
qYJzAny3DBeqAlheu6h1AOjnW10NLSRq0PFO4xN0hXzi+nwh9GMV1FC6tB0F9EZgBzqqtToD1PtO
I9AHKXK56BBjL8MiZ06WW87j6fb8aB+q4O482ltcMpRZZ3aW/Vk8RlU70JCS1W7MfVjQNf8IUzms
E79IVv98KGGYNPdtA03l7FT7cyi9dgrKj4ILo1H8MEQWn4yoE1d608WL80PN1uv3RB9DCUMaOOUw
H0h1dA9FbOtjYjJURnbSZZw08c4hcQhZGSWCEn/yljT08Z8WybmVM0DXpA5nYzo6GtQOPWFoeYjW
J+YuEhLAV7qiZMeZ1Prk+j4wmeahYI1gBgSAhTX+/a2MWfzpzGvVjkhEUEyJp0Usbm50ERtUNBPK
H7eQD6kgJlNw1Sbo1s/f33lWHN9fwzTp3+DKJ9njaNaMvlWA/vCRpqUaBfiMC3TK/uv5QeaLOB7E
NOYcb0yKOm2B9xc5CD4XjYKV0TSUbmUfzEYaaXrXiaFPu2nERd61ikQHoEib80Ofmj+m4diGrmje
iLkL9udUVbY1CN8wq7lIghfLtBtIqnMhWGp6AibDZwc2Bo23Pj/sPEM+XLGlszfnyRqOMN8Pa9YY
HLG5VDtZRslepN1XR1Hy8x1mrZLM3/PDnXr3aQ+7uoUR1BXHZC+/KnWB54Lh6sZ+KI1yy+F/WJee
1D9ZZd5i0j9cmbINfKi26/BA31+Zmqa/n6Uztf3P+m1ujl77OqBQXWh1Iq4oKetbx530F8TzFJN6
SvHnL/fUpIUJAf8B/ypBbscvjTQbdMQ67BXpW3d2m1PN91liz49y6qbyCOf2FU5YnADvr9QaPAuT
BkvP2ypAgCKtCIUOTADB/eT5nbogi5BkJFZU5dXcRP1zlsYDgQ0j4QC7vi8BmPT5d8fNv5+/nM/G
OLqc0G4MQvOYI2h+ribCJQFz3Z0f4uTkYP4JHg7TA2fF++tQ8DL7ymiqXcHe9cpvdWOP241GWdeH
30BQMyWzjoi5ijZLYfr6BVkbn61oH189UwcuYIIUIRSCifr+d7CQC5larsodVgfEUdgOl72Iy8tE
g9YJEzZbnb/oj/eV8UAOKvZRhpDH7x454kRaFGYJN2tgg+KMdzIQ8pOtxMe5aNJDtwG7g7UzMYi/
vyjlQwGo4qTchY0/J4sRR4Ko+FJG9DLOX86JkbgIl9goEIsmxPqjkeoQLd3o5juWNhCvWn0wR/lQ
VNHj+XFOPCYhLQPJCFSYuVn8fhynSGNTVTIHw0YEe/ICxAq2SLYMS29/fqQ3y/r7JYug+T+GOlou
qFE5XuowVNspCveZ5S/SXjYwT+CVrssum76ONvsxm/5HtSotqvt6VXrPDkfWdTMZzTqi+7s1aspo
IPIogBONEu9tN8I3bg7ahd8H05WXcA60SjyuLUESa85VzToxmgjxc5cM133eUsEecbQtKbNFCyIz
pk8u1Dri/4M/5AtOX0/nBYCPfPyxSxC9mQoP4W6qg+YJfAygZ2Rxo+OEL+k0x6wnALqqxHuuBpj5
krQUetbOheOk6xAr9lLMJF+j/Zp6HIwaEmiyPEWEDyvco7CE579c1zGQK1JDJSjyCM263+fdouoM
uQem3hLUkVs7etv9qmlcY8k40YoSnrwEZ2nzgMF6DKzXWE+IOJXoAy2+q4q7ZcwoarTnP6TXZ598
tE7MNXK4wPvM1H62/EdzzUu7kt3HyH2JtPqyE8q84KkPiNdxWiyIne9356fcxw2PCUERNqmlYJAC
U3g/uUswMF1fpDk54I11Qb01XZd+RYiuWTRb6HDNZUDp9cEKlX84P/KJ15fdnO44Blqcj2eOyoeW
ErQOlp9wHL/hERffgYOIBxus0K/zQ524SAQerEbUOvj7eOtIX5Tz5thmOzLM6Ip0giYenaB6pUVZ
dQF6MHSXNQ32cYFgVv3zZYp9Fal3us3JAJ3J+zsssbpTdsqyXe3l4bbsswefcKmlG43VP94GWPMi
JSQKIwml9WhBpAZU+1Cckp3huk/jmPUrw8XTWSWm+Y+nKdsNBFMIozh96Mf00gITSut3LfnMou1X
k0Ph1Yxu+t52oDo7r+ef3seJYumzYI+gEkEX+fizBe2iyKyEMGhkNeZOK8bZxj3S06kTM64/uYcf
X0AGY2vD1sCmoX38+SrRhgT4qbgyzXoITO0J7uRrNJgPfu98sgeZ3+X3iz1DcSxFgWmw5ttHr16K
mnHMNIQYZpGsTWqlCt/uAlvxtJiyjjhMYPvn7+TpEd9QZbMA7jh1RbMK6ebziKXo9rEqXvJRPJhV
XC7agKiHoDUuzw946tGx8cb8x66DEY9mpI3/1yFeL95pbbsfk26H5fAmdPRPhvm4sbF0W+doiJOF
3cdxQaFz9SEM+dG7TjO0B01m1kUx8EU8fzEfVxFGATUDl9jQHfaN71/kAYRYFkVwBSuTihaVnmUS
tb9l5kCobGiou9PSHPNPVknj45eSUVk4JOk7itXyaFQvnRrFsQ+jhD1SBU8Ikl9mBdZ3VPbaGhR/
DVJEAYTRcisOloTIFrS9dLlthtK/SOgjY/2RD9Nol/eqhSjvFwWbg3lbUOaGfUAW53xVRu/sfCJn
P/ntTz4YV82HH+Eq6/jBIEkIwCTw6lKdztbRqKK9NlDnPP9gTs4ydJWUlJQhP2w5U6vkM+LnyS5r
ZLLI826nx+LBlc1nu5YTL6ytHPa2rEMOZ9j3E8CW2GcKKJc7kipMhCxecDGA3ticv5pTK5DDFgCs
Eody7t37USawGAO5tDHioRqqseQzhdOkWdd18qOLrH++i+bMiEyUT8ZMDz8+oboNRngEVzFnR+91
vndVCO6i8p7OX9WplwdfnyOR5HIwOJ7GQx1jJAEuvINt797Go6DF5tmvNFvyTeXb7s8+KaILqoX1
J5+qU2vezGxnX02l7MOhh9KpHphWF+9IorlpMu1lishgih6LaPrCcv3JaKcmPMce/ECI4N0PRbKE
a5QOvIsdrqJ4mzq2vOuNSFudv5ni1BzhJkoIWAJ8+PGBX7UGpFNK7ju37fXHkOyPjYbiGJKj2SX0
5mQPf9jFGZo33U05ZjG58dLcBi6aTvxHIHV8aE6i9Np1gqNoE7Rt9NnpVpy886Ba5zfTtNn/vJ/I
lVfjwk9TvjaDRZugKV9Eo3LQN4Teh9J9ageqE7IIaGJkZvgY91194an8e4CiY3KKZl/0qXVBFUlh
OiEORgVcx/kbeeI+0tNmCyqlCevs+IOYSH4HAMX5rs+m12ISzUaffdFkZ6h8fDk/1onbgdWCFxtK
GAXi422MIUZdt1yADpMnXnUKDqvU1l/qkWB6qbJoTam8+WSHceKlE4KOHTsavlgfyvpdlYwDFiMu
L7K/BaGvLQ1UO/QxqmlhGmP5taz6Oe4j63b//FqFoIpJRYoN4vFKaQFYDCv4CDvOatclDBmq0skd
1Xh/ERA9Nbq2/8nW5tST5NZSBjAEp19rvhV/CNJ5V/qmtsp8p+l+ucThgyoB3thdDzh+lxLt9cl4
J745XCB7KJMPG5vF+ff5Y7zUq6wA5HBOQoFP58IikFMvc4yNKGL/naEUiXkuyRPU+Y8+CIUk9DHN
OKIJlWe3dgLEqZKNcwhbIT5Zvk7NUZMXavYhzJV+4/1VdUjisonKwK5O24c2yH/Zdgl4mecX+uWd
S4DYPz4csYBhujBsYdA+OX4BBZ7KHDpBtpuMmSQl+/uqrVYA9Z1PBjqxMFNSJ0rCpPKMjWN+nn88
r2LqUYB5HAET337y4Ra5U/lwftLbJj/jaEP/boyjOaGgkkaWxRgI+sXCCsNiX9u1fW+05HF4CTTw
0NdhZvZVsaoh7X3N+wpDPubPbetWMcW/FjUkkTnL3AJnq8FUWJP+mexCE8PYZFnBnQEIY5mNnffs
FXq2TWvEWZxuAaV1PmBOm3SOSR+GW1tUaHUj2vf3E/jVRz0TRFGBpKu2eld64DCQjt5Eic7uEDrc
IotJLwoGGWxFVY8XiY1EszOD9KrTqg4XrXoI87hecoch/1MrqhYBQsEd4sQUI91UrL02sBELx/1l
bpkwm0LA2Odv76m5yVcc1gudQ/oUR3PTKesSpjlzE5nwSzk0L25Q3FimRphDvvYIMvo3Xjv23Gz2
KN/TEDoaD45PVpr+mO2aEmcf61hvxBc42z7ZvH5sqxF0QteQwh81gg+pKtYQB2Y1qGyHiPwODkeF
ZtAlK+wrTegrBCnL1ja++1X2yZHJPD0uVVruKIfr4w2ZKtIyLXqbmgg5gbA/dFxClaXdYXTRofck
ijNOaafeupkRkUmGSFBr8cE5pdFd2Kj87ajXLky91TaisWD5IQxlwhVb+p10sFX0wxbdzFtDChjL
yV+pRjjUXuS0AlT4BXI7EWiTXS6AU8HkayZc6RG/z6pJCgD3UtxGbjJti4F4cxxd/Pt0spdB3URr
SWbcY2nanz2KU2s6IFEhFW04Hsh8y/5YI0K9tklP6LKd3ryMYE8XY69vYwHU6fxMPrUW/THO8cao
K7o0yVWf7Vw70ZcZ9YZlGgTr84Oc+iA6puS0atBvc+aI1z8vRi+NIi+tKtvRdHKXo40tWjeecrBP
YKTHT0xnJwejXsmZReFuOz5EOBWLUZbwrmiBAxM1n7adVWxQgKKlbsJPbt+phcCh7M/XAsveh81v
Mo6mAxov21VRdQd+ygEsMD7lSfWrCdEsBM4nd1Kcmhdzz5sDLBICedynmeoi4f6yT4sGshnDyRAk
llf9BUZpa5WbWrCzinIOS1Pmfah7wW70MTX4eZhduT6ZcSq3xq8SSxD2DM+H73P+SZ/89VgQKSNR
v1XHC2M/eDWx7Wxz+rL4ZSr/MTC6L4mJjuTfGOev9CBEGx82BzXIrKBAj7fjJFpQzWleslHrV3lb
ffIhPbVtpTiFaANQsOKv91PXBEFge2gvSbrdiaBG4tpnd3CA9pErbpK8fEgT9Umh4tQE/mPI4w1r
NFkJGj0d6k8/bP02/6WsBHG7s6/y7pMzh3lq/nIipUnG9pGz8NG5qOldskMGCEN6Y4zfmwCeQKic
JbBPF4Zi5C+1QguXKSsyhvLZa6CJWZlZIfpTXf1kUVR58kq33rUGjgVcbfiMAE998SeVr9wsSQg7
r93NIHv30bVZNclFrBFMafWwgstNaTM3fuu9gZ2FLEMIdd+hlVwjxSnWDVu+0O2gNo1muG4JqYA3
BwU1SIFzn59Np+6Cmp26My8aq+rRXZhxvzV5fuz8iuliaiaxaHTryS7sAzXTpyYc+08GPPWIZ2cW
QhlJsfX4theR8MeSzdAuLJWGLq6tis3E6Xdl+h5kynrWpJ+/xDftxNGGEMWMwQXyunDMPLpGXxuJ
qwY5sHOAOixhFDtfrEB0y4xE10OQJ8ljQUjkKrJQTr7ZBdygSR7BnTbrBknfVut7lOvnf6kT953N
xmyBVhgDPxx5lTO6aWOYyQ4apbUOqtG5ysh03o1w256iSkw7dJE/zo8pThQxUSVQ9ZlXbfnh7OsP
9lR4HW90DYuRCoBvASHxzE3tVSQ+Ep6xYKagnLSTtfLJKR3pyeC8IGf6/C9inlgrZ184cgxSz2m0
Ge+XFh1pBDzeMMW3HJm0RmZfQ2gm0x3a6sw+cGfkRROhRsZiRXhSQhFZaCl91LAKuluYFfpmBDL8
DeoL7KVm0r+xLYap0zOlcEzBWhuUvUWS/2tEjM2S3a0tJwrWaIWtVaVlzS5wSrkeAhitrn8ALmp+
ic1suOG1xYRG5ub0FLit2ie6fNbbMf7kYH7q+umA4UGXc4f+uHBEuS0iZNjk+pN4+BIgS9uBqggB
BWnB5vy9PjUUwmu0BrjR+WwcbUBoOpUlQXDpTuVmAPbMnd18QxHvVUCM2/mx3p7b8Zs2V39NTq98
Bo+P/4CykrZPQw4Hne25C0IJQLdMkyW2Hixa6BKJOAjgdbfNYEA/NjT/zmg0tbTMpNgWmV5dvP1C
/5868FnqgPO20/wflMDqpXn5m9Vw/ZL++s//eArrn3lGJvOfCAfzrz/1N8LBdf5F0BMVAXpjTBya
Hv+TPKCMf0HdZkWlvIoQg5LYnwwHHVHBrClz2aRJk/n2RwgPikxd2Q59tlm79E8YDgzxxyl/Lo7Y
s3DBoEJCbevDK2RAe45hMjsH5efVrkrFfNrOKsSBBIovmwqk3fnJfWpAOsg6y5Wtu7gv3q9ZMVdd
GAVeLz6M7kogUNpOqh1uHZK0dj4W9U82KO9f3L8ukK8V94s6EMeco6+Wipypps9iHWQeOC+RYgCT
vtdDbXfh9vylvd/pvQ3Fo+ZZ06xmn3K8RlSQQ+mOC+sQp739QjABHIZmCgEhEzV53UDQepRxJK7J
lB7uzw994ipnUAazAfYYq+F81/847PVl3I26VlmH2oisiwzlAS00O8P/h2kp/aT6dPQBfLtQZiAL
FN1e9nzHp7EhxwEhh9A69LnDQLKo9A4kKX6jZdfIiLACMyqCPcE4pJaPfGvqb5bIE4BlSagtdSNT
n5z/P16+g8KVLQkqcgfJ0VG9lBQZQgJ8z0KJb3G5KsXkpmsx//j3xmK/QZLq/MXlJPX+VpOJrQOI
Gi2Cp3px3Vpa/QoNYrhvI6N4Pv9U53fhf78D830mZAtlKYm8qLU+9NTDpqg03MfWofOC32Dg1Lo1
Uu2Tp3nq3rEIQVhhsI+6PZ0unGyMBJcoRs9D5HYz59cptKWYoPV+sl87Uir+dUlIdAQaEotbeFwi
RXcoukkT5iEyQlLTzY4xIekBuE2qunh2y9h+sZyRlzRUA+CqhmgL2C9/fdD+TxrLiRns6BbLnj6/
qhZH/fcP0UMq4XlObB0GArD2Ju08Deuzci8LrWaGUmbHBRYbkJ3GqYVA/Pby2kUdbllBqn+0jfnr
nlh02CAt8aQ/HB7iRDlDCkT8UHfecI/IrMeh0+YHq6jU+vyMOvWwHQeZoaCzjI37aMc4FG6VV7I0
D6HN7VXK55XVEkAOS9fhSZwf7P1Sz/INmn7W7lChZrgP07cgHyMpy0LbQwKLpoWmVcVzxhbleepB
DHQg89xP5vIckvfHGzMPSQ9DAsZxmM2Ieo/WQZQE+N04LOx1IixQ2mYaSW5VPdw7vTbch7XHczVt
TMaBG0Ex9Xml0qHJD1LLin7lhk65m0o+f28rSIOTrmYCGCGxFoE2CfKxyGU8f5Pst13q/77lNh9+
MEoIIoCbm2/HivdzEdxCRIHctPZ1oqdwvsivyENH2wCpjFsYxSnF7WWSgI8mlSCim7CmKefcVZUG
YHQEvlIvvNTjQXq237xOZtq8DgZGPFqME++VUWqsvACe4XTYoo8BjvrKeikDd7hPHFhBesQfq5Bi
k4zBn1vVkWFe0Octn5tO5gfXt8x9FXEDF2OMZwgFk1atEW6rR0IiMBwHyisF/X2bH02kDL2jVAWg
XsndBdpENIrpbJOsZAz6hQenxtdblnPaj9VZgCPJuRDXJFUwQwpLFM8jfPZpq3nwJvc9Pr1DDeSn
Wo2VyALABUHzSr5B+SyLjPigVITjvXDZtWjsgDuICLEffhdEdQKDm0xnBjSglnss4TA/Z03svMSh
wWy3IsN+GYWqX2sBLXrhdJ39ko6x8RMLt7HrSlneV0A/4JlgSpShT74c6y/8314RTLAUoxAPmlny
kg6ue2kRZro0B4s76oXeIweTcOuZJizvGlGrlhviAT0r90f1nryvax/MQWfXr4WyeE6p06tHgUXx
NU59A9io2aj1VHvCXOItUI94rPmvgCSaF8rL+ClphNJparhvVqtDVn37ygG4dTdF7SSYWtOgina+
BRYJAj/Q25UVONa4SLNxkvtg3pi8ARv8MlWXemQM9zA2HBp/uqY5K5sQqGvIN8yamAbgi4T3ibs5
ioqGjGx3JFxB96SzL+b1UutkSXCE1RGDamDOLpemLWElVQ3fRScHvM8M9kd/ncIkuA44ffIo7bRx
8am7Zb+So8X3pok9UmhFZjKXCRlWj7Xu8WNx21HS0czhthBz2HbDSWiOOuG7vGhg+5lLxOzT1SST
CapBmNovXV7aL/gyFdFEWaWSFa5VaknmBDQI64JcGb5jfc+6LntwIZFega8klRXstMCdQslqI0K9
2uPx7i4ATTFMjfVnST8derJee84DWt+wXyA8wV4viRq8pkSjQyINQKamsVLL0MZpOtiatRyzaXyI
FSGxLdm8xT7WOcVlzEngwyRf3jVFjdI78tqUPKGq+e1aU35hG7K9RrUDdnscImiwbczKBPuIhavX
CziYjTYW35wkrupNbY/Oz2GSEPJJ07vMa73yN1RJJOFNbRGuyPXLcOu2+TXRdCR1YM/EsQ6sB+hI
U1yRF+Zsy2z0DmJsZLl16955LsK02RCcN30nsDzfm/gh8Tj31vQ9S8p4jRxgWtai4zG6MHOXcdxn
36MCuyDA56BexXolt/NmtAacVdbGqqpSbV2yB8RqZKSb1AVUxcLkLTIOsPdtXOO9j8viIqrwlI92
O/6CFdtD9wo1AjTz9FsYd9aSajyI5SykC1iSnAS2F8uixfsRTtrKMwBMtl0lNmmR84Nc7Rpkls7y
T+gTgVQVfOiVg94pb5ZxqZB3LCpHun4+P/miv2Sn6+4MU4z2KgspF1qzEZYgAyLXLXJ2LuCY1Ut4
6cFqykcSbtK8/QohFaZsl9Wb1o7JEgn0nwlpCd9UEhoL3JjDptYgrrcJv4fymvSOrxJMq4nl/dLB
Hb8ofJ0nKn0jAs6islu9aYtbqhlMao16NT0brxHXmhHxStQ1J4Z1XkDbOWC+ZYNtmENTLlltm1e/
0lmQ8kmJh1GfmLK4AdVjhRjEh6Yw2PoaNBSBHk1e6t0ilSjKEU5oOXRTa7iFy6Ut5ZjgEasV32O3
Bc4CEMkif7hK5p8mBsr/cdiwBLEaszGDlnqrDZyjUHSxhXO6STx0hcWrT9eUcLmBmu4OA33xXBRM
W4A0XQ7zNMmSZyNHxQdmpu0X+MuNnHc+qIv0ux0FbvF7LDprUXcSV1gim3qdRVb/K3X70gcprNlP
yvEI5wlUvQN+4cPbGfywXYDfCn7UXfMSFXhUbSv0/SXQsLL+hiy/1b5ACcrNnWsE7nUHJnjpQJdd
Bxh+SG9zps3oZsXXSfkQmhFi9F87u0rvHb/4bSQkPxmWuIkbo9mxrspkaaiqXVttYbz6TeC/TmHY
f/FbyZPjjY+wNMQQfyxfQiHugnBOVU1qyB52WOerAU1Yuqwd1vFl3NZ+jyl30A+oPMarkirWPR61
UFtUKcFJC4enEC3Z7KhHLeuGbD2IBhp/VVk3UzglNyRZtvdp6JZLsDH1T+CewOuayfwBGQAqnlNM
BmwpIyRtzaWBHQegc3u4MmqBhJLlQnk2GHMX/Fjf/fDA1X7pGz++E22rX1Whb3+Peyf2l1USUFWK
MkC/JXVOMgHH8KoabHOvqV4RgNP59YsR9sUhRZK0zkKb/CJH17yF1cBLgXE/hhuNzSzkWSQTHjQ6
Tw6kA2Xmg0MWxa7LTIRroMsu9bEFcIb2a6E6v38G21K2a72urXA/hOAZoQnqpKe5HvlQOND1vtiq
oK13nHK1y0hO+Vc9rMgi0eKWBDNDk3q8a5k81z1f+N+iK+urtii67cCH8JBFdUp4gQrg2pNoZF4E
LG5bsrFEuCzYWWjY2WV35xsdposs8uyCeZlUz4AGzUU1JvblEBoso6Y+qmY5U2BQpxNq5C2TLDeu
GjnSpxhVKdy1m0iLBVEQGmc4rbdRWjkzzHzrgqQJ2MMJsKe6leF9TbTG11aM9aObjNa6G6Z4ieQ0
XMTUf8FrB8EckRfJlVn0Eoq4NwUQ1MkhoNUwdktP68hjsLhVtx2Emi0BqBLYYu6FN3hXhq961WtX
dtiY/iI0S3PjaiZyDaBMONJraUMcgjuCdIO5+9tLguGpoNn5s7c9+do7DdhHvXAAGGI0tDEM5Yms
Fh6AtN/UeMtwVcH6gBHfFL/tgMiTOkIPvphCCG9mP4CyznHAr4IhLMeFJasKpgsuci2BCoTUy2uw
pbBn96cRL6MOh5twSoAO7iFuCa8iCrP7FjhjTlKQP0U3OnF0+sIrsuQmA/LbLDJj0O4CmHkg4Skg
Eb9R9MnQPg5BiZfwrxPs/9dCP6mFIkTTOS3+37XQq7Cu579QdfxZDf37z/13NdT9FxJFrA8GrgRq
og4/8u8cViX+hXmemoDBofW/A1j5n3+XPU39X5zb+BQrwuwRwNnuPyp7ukeHU7i5NiJ+QcPd5OT9
4XAKiLC0Od7FF2kE3kr68OU0oyanY0oLd0UWgo5UxhZ8akXjE9r5lrTSAU9GEpSPXyevLUuiI2oD
9naMHnChxAg2KvaM4bYKrZidrcZJt4grluI6Ctvp4IVybNdZPSPH8RVeKenrO35L+nVjgHTmuguy
/2LvPLbrRrZs+0W4A0DANuv4Q0+KUorZwaAoCd4HTMTX14ykXj2JukVV9atxjVJMwoXZsfYyuOkV
kZiIvsn1YcgErnYF2O1Db7TTAwXhMVqW9U6Hxg9PZOoYzl5y0for5XFA9NcVgTCwI9Bydc9o0vQh
suNy10yWOKuJoLdNkHmcdU+V6tJp+MAqMlkX0ZotzkZZNLC/zqlIg8NCFIz7iRy8NN/XU7qSOIhT
l/+U2bHC/4jFX2aXhGAB526WmgzGu57CFRvYFF+lG40fUHRo4UWnD+iFg4NdlXWP4XRa29HBZbO2
SWBCTnJ2PPOTKVZe4eeVdKLmGPTEcKZgdzR6scost4lD1tnOWSItiAMoA4cDKEemxA4D7ILIoNMq
vSXPrd23tq7wRAkVMdRO2kef9bRKa984y7pfmj48ToGGH0ouAFGww4tf9PNNGBX2uC3tVJyqQDj3
WGG1uwUvtM9QPOMoro71UNvXzhhVxyg+dMMcFTS3g/5yqJdD7/XdHWYgLgOmY1GSxNJuLRWTPoWp
2sey88vPNq5s6GCajJPR1G5lXvrfrGYtHqIR6/c+Xnvcfqz4kLHLYplCsg25rhxbIQ7v8nBoznnc
EASfQNR3nOohq4ryfl6p94nIQHnVLP3RcpaAgJfmvMbqERdO6KJWHI9ffPa2hxo+/G4VIiewA72h
vZDiTrDEuB87j8QznVcf25kcpt5ysmO6tvFLkJZ9tRnQGd7NVtA/pzO0Mgghyr6JVYSDO3Z61gVM
H/4tQufte5A7dVx6ssGEWz0WVuc+4d3apVtc319yAJlPQcSk8hbhHehOe+eUWFi4V2t9HsTyLaHB
/6zX0tnHHdYklE6pfB70uC90jmw6W7xN2S2Xs5f5t1U5VgeBmS7ZJGlCnlzqlecWyhDRhCH2Ve4U
3ThhsyQbd5HnuCgr4kRUvJ28Fn/BqSVWffHbUylqcblkWNcRF6fJ9e186GoZeO7cFZ/7Jiue+KLV
cV0ncTm1ujpNTdPdAC9VL10qsR9KhjS8yAeh73pfzle17AHbgTJmdiYyDVQhyYm3LMGyItb8moO8
uI+1HaBAZUqcqnVIrE0X5flFE6TidiKj92oeRP4Xno8rjqqwta67cs6vZVb2j3gbLybYsAOrxIXM
WvP4CR5O8WmYA3mJ/wgd23UKC2xiQu0enDqrsWWJkzPcjOVIZzfd2UUcHYZ+9r/789AfgaXUX2tB
aGkamyNYR6AtAY/4EzU76I+2ATpW3JLSsxt3lwo7kG0Siw2Om9PXqSEdDNC0OtmQT4nL7dqd44zz
ccBp7+Bm+F3pNei/dAn1oE186wGffirvxlvui9bvbzJInqd2mMR9ohb1eWpz/eInznzPC0lu17ab
/tKhIjnWW+od80Tu2notTkvlka3gFQG+eFNbfoRfWB357MwWyxDrwrL7KqxAHnVUr+QvJ7bY0xD2
yFkeJF66c+Ni54TzbuFidRmNvvtdu1lscZ4nyUPZCi9GoJqONLDrLKnvcNqPb9zWTT/D3KqIPYv7
wyoUOBN1LXGreWlfx7KMb6y2du8x0CYp20G/dNW2DoGD1Xpb9VPHIYeJekGGl7fTHsjyNlnkes5L
J73o2gKPuog0G15Gcz31HI5DwVLTVM2lFfjFhYtH74dA1b67taWF7VUfqJesWPB4wscWPGAai+I0
qrH/QobIfrULvBTXMt4nfev+XUzESlekIh17GLyPhBCODynWPjek32AbMfUapztV9h/HZopvVj/U
1/PYWc8EKNrsaCSlVjlntg2zJ7xqlkV9NSEhHGDS3sdpz18urLSejwmIwM0sB3Hh4r1ziPK+/7QQ
EMixSCU75c36KPI1u2dn656CeGq/RLIJv6vc5KgEcgQYi9OvC17Tey/XKD9kB5M3mi4V3lI7KJ9y
i2sz7pYx8Pw5wvIIDGas5mccUZ1qO7uLqLaBtooLI9D6BDNa7gmFa88whnJyboKi/I7PW38Awuv/
ilL8ffdem9ZfRJpGx4Yy8XpykuhyBjDeVKsezhmQAAIzFwDNZX/bVKT63Ejw7tsiqsfrEsRkP6EJ
QHZmyetEgptB/PRvlor8c2tupr9o6wC+dpCctqNHTjhmXct036VjdKWxg/1m45E4gdPkbNcx7xiL
YGk9ZpkfPPU5Up6VWCiPHD9UvWbRRuaidQKB1Y7a27BsxA3kPOTGGFjsSk4MAFiJHx1DvLnNmFhy
wWnV6re1gwBlbcPoubQ1LMZcPHvT2F5baeN/iNIU11h7FVeLjKmbU+XeQSuyt2nSXJsPeNFjAnTU
ctrOJIPtCJxwr6dI4tjt4mU5kEF812Lz8jGMJN6HoVUd+r71jxYpZ0hcAjzXAzbHqsQL2WpFd1Yg
X/ehn3rEkw2U7o7EA29a5viD4xfdoQExOtjZgG46KTJvW2OoelcmPeZ+7rzGWHk34XFBqrBdbHEV
JcPCZ8dE9hoflmvpBetFLN1o7+RW/y3DH1aSF7DEp0T2xJ9iSMzxZQSsSdR4R5Rnh3KrAwbIXPe0
QsDdap/25LLoWB8TZwj/ohZwH1cRFwoTOxF+x6tneqrbyD8QtvXZ76twbxXxvXAxcOX5bBO/sUBl
c1nysLuRRQaCPVjnoHFHHG+9YEjYtHv9kndD3W/GPFku3IlQnZbtDeJ7ytD0xkNdlP5dQm0KGslm
PdGnIvEsGsJiJxDwFtuVRfhGYN+9G/vhE3yP+nZe4KiSOmV7R/a75jB7uDNWYIUHi8imE1BLdBs6
Id19O8yfKNAC4v+KiAJEJSdy+xIMUUtQ09AZnPLsV6mzZWRXdyQlzdkWg8oC0NDGOb0hEA61YLk8
BIMBFbRYzoGtmltZ9gvzRAQDgyMOv1L4ZntkrO6xtFlWYL9STOMGa6Ao114+zHaVfrTLtvpIFyA6
4JxG6pif9P1tV8qYbqRxR0j95GyH3VRvUpvG66Yk7RXPsDk55wB+eremorgoZByTATs7oEE59mOn
unfT8Zuoi3CMiXuRyomgL/XRVTIT8LXKaMBFLevvA2sU1543qJu4H5xdXObpVqYEyGfNognGkeln
HUSXhRc8pgHubpOb34Bx4GxKt6YmxefvnGa0AQSqLS6y+LjhuvbZ0bN7Vuh2N/OSiV0/4RPeCf08
ZOpLHlr3UQdpNs7mYFdpJ9uMfW5jYtcsR8J4vW3J8XrliHCZV069r9BV8FnEYVKRt43xz96JiuIG
y8jb2cvF9eh7T87oYXI3YxeXlmW1K8to2HZ1xYupAXyqGreJSAiCIEOvuUgzDv/NFB0yMqsuony+
zWhXfBIDcebbaG3x9w2a4WByt7baWvU2IeTOAJ/EZeLVEUYYRuq8EE8KBfGxAF3b4jEMxumHt2uQ
ldsuaMrrhuH3bEF2dUM/eazlGJw6gK8L3x1tbDyrfAfI4211NLDNjVl+zhFzH9Qo9bYD7NwqD4iw
I/v0hg4eOzuNp1vf5uGg0WPSTWMG+HWQ26AL/6SZf9NC5GAIg8Mwrzz45r8TsrPEI39qivJzgb6E
Em4Nk4tBR6zS/oQnN47V/Qt0xqhhy7bL3U9H5rvXrt97eSfm4gECIkB6GoXOWwc0TaYaSaddfnbW
dnjRBUoJYnyzWzQr5cP7l/qVXIBDhs95JuI/5vQbYZf3a9sx7/MiWLOaS3Vu3+yZI9j6Niptv71/
nd/YbOZCHnpVDv3wMyBH/XohWkvKw3olPU9dog4ZuoxzMK3uvmpyedcPJYbQBEzbJCl79XMHIp6y
qqTZLYpkc7hOMu7u/Vv6/RMbZjnSCPibnGnfCsMmW0JN5ZRx7tdGX9v1oI6iWDhBg/nT7LcJQH5Z
p5nvjNP0q+z6//CjP+BHDsYJP32l36h0/1E9f3muIZP9lIX0z7/y/5Aj71+G6+Zgj0Q/F+0g4/UH
chRF//JglMBIQkXsGCXFTwDSvzCJ8g35XkBZBkD6GVByob1BgEP+jt9C7PxvAKV/M5swvuIubPTS
zN43g7xgEnmj8KxTbFnkyuUFrnNT7I2PP72T/9n6gILA+DHCejUSlV/nknbGgeDn2YJ67DmPZUuS
mpjs6LZeZqt+RTr/W5LM7whZQIXPSojkBoj5H4HgT5wyvkVBuSySExEG8a0dDPM10ntx4aHJu+sC
Qnf/cEHxmzYFMqJJkvIN68mBx2GY1z9dklw+v3ewsj7hFY27LEcYecUxMQVAtuqWHgDA0yeIYIIq
EcsWgRsyJuPHoF3c5tj7WHT5M2fGDSaw5KSh2oWua5AxFQ8Ey6/5cNWzhx6Jo4yPi4YhUgfKpR5c
mwv4BfV9BRfnCL1BfnRk0FzEM6x6K6nzm0TJ/IYcNxRdIm2yI4E49Rn6iNr3NDruXcvT31AJ609Z
6Q2fwi69hu6c09+rmi0nQBtFqCgpNXCk3GZwtVH6TPV3LXR7SwFVfHRtcnobO6kOPnb/ppeNBUfb
LCe7TWhT6t49RjO9kaFXy96BeLyppBgvQ0e2N0OHybKsSvFMRWUBY6GC1oO1nHoI+xzd1hiWemS5
7csY1fVVoOsVQbjOcJftF6IEcdg82KNLml5JV4f6KBvCsd8QZJku4xOWhL4ar7KmKw5hQ6dyuySM
8y0wPc7ftqibL9MQdk8F7lt/FXHpPsSpHWOua4/x1yIaMcx38BtDseEqsvcsFOoHQDRydyHAZl/K
rIr8bY4lzq1dzRH5RV7aXoXTwtkPmOFTpHQFqJoPO9etGHsFuY2IUQv/NhcEEKzUTslaqIesj4P9
6NjDUx2286FdbXmI5oAezUqU6tehrrNj1mQvasAqIGX3vUzjaKJe14SE7EdeTtYk1XVf1fov/D+s
e9Hk+srWiXEkWSmJAwz0rF2ZFwnhVa31wSPE+pzg1njC+HjcC86yUCnS6Ws6BvIL50Nin3VKwPne
knl8wSsYdyRivPSyQhq7DDdYQRPoF1ZfbeJviPf1LhMLQLAs04/xSMxfn4A/WQSBbrRVr1tCU1DS
YplIJBJtPZzqLwsIn2QiSHxYYUYWz1AIE344/FsklGxZGxBVHgb9Q0LG0lWQjXf+uoDzolXyGNrM
npV4xGtReu4ectC3tQ6tgz9wnC3dRn+RKwkDfFn/C3gIPjdx4+5KLeUDeJe1bWT00Pcxshpff7am
Qdy4OnP3rtLjDSGRek97cPnQNPG0TZ14Pqjau2+W+i/cR1v3lGNhRa8X/99MvTTgKO4mmaep3QUY
khecuaPONUELxbwr07r094FrTv+q6gN9FS0YAZyrGFoJ+GXawyRKLAtKTTkuHs7xYIDjQmynhYB9
UvNYPHpDgfcXOEyxRvPyGCpJSPo/sDK5YkDMVmLgZt8gz7GMGiJsZh0ASBOtGx1CWEH+mU7iaO+g
PqnoMBZjDpqd1jI4pCW1ysNc+vyk6PI5vYFSBRDe1kOz3KWBlYKQk7g9ZpcxLTqw8zFZ/Ce3yyYw
dZuMEkLbUcy6n4ppsejFobgIv4b/APKZJEb6gjOqQepLvOEwMIayVD5Zfld+iOc6P9L7Zxlu69A/
zTZqmzBR1rBNhJvg/jUF4sJf5xYsT88LLuUW3v2+FOJicZOeqKTVP7m1RaLmisBA7ZD1OI9uRh42
hxLzj8MkSD4ohd9o4JI+vyGupzt4pSAXtFq57uQ1gA9ThUHRaDcX+brEe4ngpyHUNsHn34qW9rL3
DDUgnEPn4MAx3EELa/Z+R98UYx8OoOjwar5AEv+9Dvy/XlrNB/zoEtKOGmsionZe6vtVeN03L/Ci
K24kTw+4+LeXnSLtbTcFGLzvB7WA9hBldFv5efCMUxD3J6rZOSRjWN+TjEqyaxnV3JsV0HDmZcj6
uxsN1SdhS3gQJUTxXaTr9kNaZzDCRvpSNFzp7ZCbTuDpP/v4/1WBf6wCDV/6v28iUgWO5Zsi0Pwb
P4pAx43/hSo0wq8KayyUudQ/r0Ug59F/QTd1bEjpODvHQfxfNSBJmZzm+HF8NF6bjv9VA/r8FTA4
f4t5n0fp9r/SUghTnvx/Jqe5HYd2p+cYNyVsZd/qkaJwVnVN3Ne3DKit+M5ekgibWFjX6iW+jOR+
fCqqNJeHUeFmuR1H5fsva4Ij3JXT+m3vHjrLqxPSECOLvbKJE/S3m6gqs/XjYNcWwOvgdQR+EMRA
JrO1ncXck34lqklpscOlYHRvOfV0NOdTG1bHx0yaiC+cvVITnQUt0u03euI8eBRjSgeUTJqCLJBt
taxWlByauSC3bKvGLIED8dOH/Del61vqN/RW1Lxot/kPuTko6H4t7toxwI961P63bgTwo4eXhpmx
xfRIXLqOUz/mkquTN/X3Phhy9Yg5CiHOW5eVkuehi5euH9+/Jddw9X/+YHEYYlUb4k7JGRU71De3
FEJ9rNtxSL86le2X1x3kIeKpvAmO2TGzgHxKCFN55pjuJ6Eam7JA8mWi3Lu2fG7XUdEDDieoPyjc
5tHO9jpJ9bTT1cqn2Ev4sVSEQ0Aw1T7QZR/caF2iuNnXnAwwC0BSPoXxH6roX08iHuRnMwZjTjw+
+AFz4dfXTFgCNCLYVt9solGCD36TW+1DXSWtvnv/7TGjfn55XAjlpRG84inBy3urMlassbGGjvYV
+xVscxA8JqVnb1ybGb6KsPBul5HYgGyjAr+y5LZz0nB+YKdtiu/v3wmsgLd3gosdrorYD4cwv80r
+enY4GBsQapAEXydx2gIbvyO7hvp6rUlQnFBPaZB4t+/4m8vGXTG2AJz5rThC5ol6ucrWk5qhXBg
xEs19UNLnLXqLDz450jT0PrDtX49h5kPysLlOQAWrHy/m5q6Ochcl/vuVxzVx9z7RuBXmGXnpJsY
dymEV15xpYJp+pNY4PeHZAyhcgWQwjAE+vCvDymGahzooI4vqx3jB7gpyCCZHxLiYni777/PNyc/
85D4oIAP4RjPiIrfCqgLOmblMrv117Hy/Do85TCdP2LNwhq1lSGJ9t3tGuvErq9aoh8De+/PWak/
FWPYdQRKViyIyQZBbB3fk4wYCm+b0e2riJJJB3qN0+J59Z90G799GIJriGRGae9hOvKbds6JywjK
s928NEoO3MVggVN+nx1l+Z/btg5IKccCt5XJn17W7x8G1jBAIVovF23F22UrIblo7Qbf+qJ9y4GP
i91iDjcrjLpssLeOqNyxOjFNypCMzIqe/q4fhiEGqbVWd37Ma70Q/I0AQMsvaeMU8UE0gasu/Vp5
Y7R7/9MyL95MT24wpK3ANCHmLAII+nUc+SlNkHoa2i9ZlCMp2xAKL/XdGKwDg0or6vj5GI9Q128s
keTMprHxPDaDJlCKxTIuvVS9MADr4nsw4opktj+v1LgFOF5bfH9dgL2kY3Xx1ykNPo9pDOeWVm9Y
MlJnqLt8nWaQAdtwgwCJL5LViVmiwZ4zLuiqtYruk6yT6xPekvCWNv2qoSXs3KJA+UsOC9KQ4uB6
vc/87glSMBCIV9TfgmVycmcjZDLqO6Z/7H/G84ihOWgkDfBcwYqJfiX+1fmMwKqjmzeRUKI/aSnC
+ZFWfDA/jHhx8LNZU7CCbMgQavlmboZbDJ1unFVhGBfkMTLROY+2PIwJn8nSg8qaoPE341K4/GTg
ILggDzIIxzo4+vOayXu5hDWbmepXTEa24+AVqdoXacylyauJ+XHwB3M1K8VJ70bQA+mfemJz51MC
qT+/rrwmgtzhjGtzmcFCmi6mdVoZSyvtN15dPueOuozmMWOztBNp9sw+gpKNGT1xcCPhNx4On4Qg
vT6AX8iMR20QbAbFzrYTOnQb324YfiNOkSxiFVFIFsbN0O35nzzsVE0KbVeiWvjxO/quR4Ii8sTP
sy1DroXSIzLsd7B+Fbni0ive18WFEi3PlL6+VQ+qOm/Oj+gmGcN/eBUXxJxO5CxDPzJXFFZI1aa6
JOC1dIrIQbVjoTfDpY0lu5YoW+Ig90USFPVDY1JfwkOB9Q7DpSOrlTk1N/BuiPZyh4pvJlabXwgf
30nCg0wlbKkLy1tz9dLX68w7bFfUDuQ8G+A8+RBVqEuLnQ6nqFrOCYhDmW9T3ZjarXBWfGJ2KqBa
5CGKuAvW614kc5PuW4sgTrhX7swqsB+0AAvctwjcuJNB9B5/4hTai/kiHmcE/LtWkdgnd1OBSRuN
y1SG7F2D20puSfH0/MNlKsy9eDF2k8EW2yWmoEKdx0gRGkOV0wxCye0VkJBN3ZbMdpnfjIjd/M/5
5PGHbYyBPbdVeLF5x/1c8wandSGfbaOj0Iy5ihLQOxUS37TwAE/MDFFTWs+PZJzy370TVUzgsKB/
dEPpqKkyvCVnnqtBabN4ZCWFWNGLwUxpD7Cv3Q3wD/kS/kjdSKuxc8T8GIIw8BZglnajOs2rDUH1
ekZHwi/shxEl1RZcaTKjWuQ5mYBdGWuHmLmo8tdhV9iPcebn8bwzhvpmZcIIlmhdmM4HH+eJThxk
SaSLvWNsI5tJZ7vTdz7JxAz/aDTOqPu4BrZoKBTQzN4QeT+XuI5xZO9tQsELkd+2TpZDR6ZWN18Y
IYKynQNESJxqzvmIthYZxtDLdtyu1Thay2XJyZZ7RDzJt+m9iNTN5wbjDx6mSQoaOR9QsSVec9OO
bbxGYES5t1R7FmKWmz1E4EIR29VNbUxwGnU7rKPEDWR2SkSBH2e6iUqW2eBFL6hZMrPYKp45LlAL
cn4esjXL0quyzSZSF+QKrsrgyQuzpIRygYN3KBVp6NnGntaRMZSIvC/Ty1aTStkd8N2aBudG+4Kl
cuwx/oU+VfI9ms1qW87U3yBGcVlyi6af+EoN8Z3sBa2qF35X3NtmFUR6ETNy7Zy48/lA+33hJznC
9PydJJWZdam0ZwN3ysJUhBlyDpanzsNOebmUmcXqMPMWmQuOK0cG1NwPuB6f+fo9piaRQi10iqpR
c+PZak1c2nOQTIAKAz6x16suZJevIYgz83BVMpusJCOM4bhC+2/RVkSDYn1QUWZ5t6uthg4CNnQe
74TLEsl1+6hFkrnRNcw1vbEBKtRLHcFNvf5xDmHVNy9naUnfio8laG8f71MYQMI6T6QGD3R3I5Hu
ejifyd6zp6T/kPQrD5+3bP5qPys0bN0hpMPFW2rrLGRiF5OmnD5F+WTe4I9hXeeL+TvltYKBq/PV
FM5Ba5nlfiQoQn9yLEalwN97iAeCAxWJa8xPK82ZuR6CoNCBuOiE3Y2bs+yiMygRgqHEc1TwN7l6
1fDBrtfqEWP5uGAMDcjMLoKmm8tD0M5T99LV7DGXQ1pb3nXCnQqi07qcxGnWXH0oyXWtvnpFpYeH
Glh3eF60Uy230BkqQC6rQl9I1NDS4f5WkGPfbXtPeON0wMs9mm+GPkvWdhPUdu1ciYptdZ9Ecobp
wDeCmtGuUW9sPZp58NZtCgvMlPR4Y9EY9dDIuPEGNoeST5DEJu9DUEnlpdui98rV2mBarZJ208U8
f8I4TVIC8DJ2sgoX62ohFTfOK20Ph8TVoGIgblDOAlleL7btdIcZMjDtDAo0/ZgWgHBsfIEML0bg
t2gjPOk6+ICywil4j3KMjagwJJaW5iYee/A1TqEr5K5v7QWicdzYxNEvxGwekm510E7hJU1KZZYI
37rr6Bt5Hye4IwVxbF0ICQa3dowWH1e5CnltoSazHjySavUnSTJVtfGHIBg+6hAzgZbOQxAO3TFa
/ZRUJXsOu2AXr7oqj0kui/WgCQuvkXGUrXCx8IbI2UdfnLqImq8ZNm7zuisDqXr6Jb6Ypu0ETytE
0DT60iaAuOn9aDeVtl8Fx6S2yuAmdkKrJHUy6Chrs29ZhBNq7GxJlJ3g6jq+VDrYo5kkVfFmcHmY
4u5H9U2EWRI4UJDrFgUS1pBmQ+1qUXf+x0X5XeftumQZkpl6yoY7cVIzEXsPY2IvTJhhVabWbCxI
cyCtYp3NthKzkDC5iQozey0bONMh8wKzwuGAayrM3FKJkxwKgoXSyjxYt0SXuk8tSlI/62e2HnoO
BbsMGsbU1UckmvxOhGStqf4wCzInh7BAf2964tjrxcepr/Pgs4/zFbfidFZYGictCdbQTb3PMumP
I5V9VAJuukfP9amCF5vazdrGaulYy4ooN5sG1pLJwh5ejwjDZqcJtDjFnks86amhr8maUk+1zYNS
lxDqsPV9uuMsiNhkskcv9EApTRZUL7ygrgnNzomMc+VOhzQLufYU6rDVH2bPR3e8bZN45ZfZRZsw
l0a/Hbj/MS7MOll6YcWPuIUTc0cNhCdneI6H2NSrcTKz2rhyGoIvSLWa9hC4RdhcpW0xsy3KrjO1
VNOFpmTJYri28VG2TSCd79BtVBnvlsoh0sEYYYEb0C5JSObdxPbg8/pZw5Upkf6Be4KxNrvUjx0M
nwreY9naBrEIYmiWzcYRicWLRLNTxERN5jWHjmqCw7ewzEA+6rbTSFQv/tU/3oTumUKbCdIPFWnY
4GD32NIsqL1d6ZCjDOXSqsxQzG3qgAe/JjP3czU4YE+vn5EN0zGcaXuSj1GfrDyxQITFN5qQxzn0
jtISbtEdqdp2Ej/NJUrU8pR1QVovZ3xXgvlR48HCUzk4VQE+DQTD59m5sxtTVNiSTiUeA64yB/ko
6BksNXids27zBf2m3MHaokpJ3cRU83PbEe17sqEuztGdlpnb5lcBGhzuR2nPzAMhBptHnUuKTBx2
PTNF+poU0RvdFD0/kMyeKdSciqNx3tOmawgnnXLamugGUPPt0tfdNZvnlE1zamkPBVtIS1SBgRhM
vSkDMx5J+ymorG3eQPE90WHDH/jn5qepSgZ9t1RRyHbpZNyXS2JraEpDQHziP3eO6Mzdvk6PUtL9
esRoqeWjDiMLX30lVqKH/57RMNA6xkMB6RWtDMYCNuSKmqA4eINnxm7VuHFzXS9OOstdWo2RM13w
C2pBUbu0im87WQTHomHUA49gdzO9YQI6TWkdzy1HPgRP+fA8E4AKlR2hfydZXNTiiStvcSQp0Ynv
Ms5q2zWHwKLzObHZzmo+yOjFlJccPPnOUvlaXYrF5fwE/QEO8nF1SXR4njPsiKm6XiufMbVnao2x
jQaeNl/jksLgx4k40k1MYbCmqc3pq0l7wZ9SziwDkciWtb4Qdt3rO9uabXsrMmwdot2cDelonfAJ
EdNjoCsxWVtrcXj/9JjMoRtqlanChtUxh/wwhuwpNylKzPkxwTaSryZrAF1kkZGFm1w+zD69JXJg
Wvp4FCGsAdrpOTKee/R4y2jODwynwOfyQHuJNktlx5oMsSwkgTPbN+HK0D9BHqGnCJmSOup16jVz
ZUqryiJoFVOyHvcabMLneTQDo1kMfoRUV5khiXPu0tza3ro2ML1TYp1oFMXkQpsss9BMcU7LaXcd
0K6leFVLkR6TrFmn+2AN9XhGb+tUp4hm+jiwsVke9QFK3ZmlE8V2y6+JPTmwVhUoV/iSbuOyim+X
11Mj2VBIdc89Wm0WKQr+KdiOIFduhY/cbE6BrweLKtHmpluo/SrdMssU/SoZGfqzhzyFgc4hiY7+
lpgKaN0EzU/m1idy0tLauLUlUiIhaLzyOuwAR/hBrRhRuD+YBUvyGa0MkimRZM0msHJs7g5NJpry
WbSrOaGr15UjXkdT6NZOaUbl+6jRv8GMoOxg2URDJyTQ4Q1mBBER2waSZ7+sCSojfIVwEsCT2fJU
X8WbcRp43j9c8i2qBkwVcTwlzQum2u+sMNU1TWRLmvd+sJjuzevQqCLLILvvP93vlzJcJThopmFk
mDy/ImJulnZ6Bp34gh7WrE8tmSMzRSGLNWvX+9f6Bw38qckR4lwPTC18vIoEPIC3fZfRdsZqgR7y
ZRX1xEFmymqXkehLL2MaZnh+sRfqoGXRmBrPh/oxzVVPLFwnXc7doBCms4HPnUF4xteV+UfvoxlS
c0RoQpJ+8yu4Bgt/ev/2f3tVAliYwtaBwIUBv23+/idsH5lMLdMl9J9l7qzcBxuUORayuXKEev9S
v405ATBMtm5AJ+jfxFtSRuUu3nvdc5whVFCnREXF8snRoZkiQYKT9Z+G3NsWChwnJwzwi+eaPple
b8bB0I8iSsHvnzsvM2uUXJlsd1POyv4AidrsWUlMvU8xofjzt8oN7eGW1a72z+8/+9vXTNfUJw7I
dFWZbs7bEbk0cp2XOBV/g0lwdFRZBkoVwfdhBXz/Sm/fMuRam6clRoOrAY696bkhT+yJISicv6em
DctrVFbmaJ6jcmSTz1xTNb5/wV89QmmakNEC7EyT16fDB3z06wiSRaRZTNTw99DQJ4IqIBKzzLEo
Kr5rMvTV6mzIk1BZvA1LP2NnfP8G/jF++3kGUmphh4OeMQyxAPwt84tTYlY5Xdj83We2Qr5FL0uX
e1CPLC6Or2XLPGSmNEYha9bvH6C4hX0cx4s6kLA8zsvry6khofGOgP4Vs7j1YsFpQVfYGAjqCFQz
4y4SEurFJndKyWodLr7ZLGc1tXMLl8Fm4m8EqxO1iAwnwCMHBgrRwHMJRLePKOZdec5pLUd615aW
qa1GaDQsFtbghpxioL+Y7RweBbVNOAqzxXfd0HFb4StAP1Las2pioWWKpiKS/1R8LpEpiBSKmlBg
9DvQy4DH0mIAmUTegXnCJaEowLLvv/7fBhwcfOiiPmYJmHj8NrQnThaZZWv11EJ9p2ZNO2mOQLGW
pgL4AVm/f0kzb3/54Cy1WIfTo8Hh8HduNY0yJfsxWp7iFDqr2E95HJTXsLDd0rqxR5s7MFzjiUPU
iv0AHwIvJ3M379/G2yfHTgpFkoPXN49N4/3NJtqQL7DwLbOnsgX+vMjrQdYf3XJxhyt3lH8wWny7
gkBKhb0JUhRgWYm4yf11mpELl+ZZN45/zz1pRJ/8IjTDAtcgU1m9/1zumynNbzemt5gthnTeBLmb
v14rXVa7qprZ/U/2zmw5bmW7tr9yfwAK9EBGOG6EC6iWxRKbIkXqBUGKIvq+x9d7JLW3j0htS3He
j8OdbEpVBBKJXGvNOeZd0eKHwq+okSW/Ac0XU+nGycjbYcXAO+d/ODRsWJeTZYh7ijWrcVcVbV1a
MJQ8cn5f4R3jHKotpjyoEytDuIzDJvANJFUk21qTItsAbmeXPISDa8s2MWosfnoAZMcvp6QW76Iw
hAfFtjLkcr+mIEineq8o7KPZBtZNaF7+/iJ8uN5cA2zwBl4BJpDGrxNTC9iXyBHS3/V5It/MJCzI
R47oCCrn33+U8WE9y3vK5mUjuLBd+vofvQKYgOipamZwds3y7bN6i9ZpOtTyqN+z1bMF/Zi9Z4h0
uAo40WWX9K8/NUMvOwTKqHJxLdOR/UxqwYqdTs9bskT2Spr0ynJseVRtJliE1I7b2egpmNZpEVAe
xwub2rD5a/DHtEgOkRSiX3l2Fldd+P8NZS5v+GIlfIryNh13fhTk0Ddkj1exInknE41Ty7hyQFZx
37smlo3lv0ZoPJGs3YSZB++9AN8Y/+Cs5SMtkN9fUvf97XMcDBEOYnEESxbvwl/yvGt+A1SwVfAt
GwznAaOHpW90xqM7O8UgRI8/6jYQvMTF7MZZ4FcmZr9cT7P7IYwRjhZuXzA0DY2VQJLYYuvv6jtC
nY0WpE+LZStyB3SWIrnOGbV9k3weKGeNEs0esxz7M2Dh8gLTRXvJGylaqNajIfWVNjFw3rrVcMBb
h+WrQmZp+nQN03tlUTqKgwxpoteK5srkrZRuzEwxLp25Gfyumus1M/HsPmKGf8gynSlBUnW088p0
ZITXadlXVBMWps4QTXa/YNrzjapxzjrv56cqKjWLcFs7ooURtu1WT4riPDpGfx8bRoQOSlXMwlfo
2z2mPeS2TKmaW9tsW45FQU+cQZ9sGBPMFeJUhsseakR4Or2ZDweoLOtuFLCd3ChJvvSgROmaB1jk
urEpz0uC9JTjJ1G4BfJ9HFDqtdnN6rM+d+1XwE3mXdRbvRdNdn6ROm2MS3WO/wQCfPfOYEEwVmYz
w3rETJ+Dwoc9raT94yBhL164X9OV0CG9re2s7BJum2rf/WH5/cOHOQjl5GueM5zxYbMOFpOjXSOK
F0C2ORqhST2j7dTbFQlnl4Np9NR/YZlfMyJEN/n7z/5l5b/9mmh1GNmwiX+sR3qrFSUq+fylLgoK
V4CQQN1yQ0P49vsPevuX/vUafrukpq4jPID0wQv5YxE56XmqD2hlXrQR4gNnHl4Xq5KCJ0bknjk3
hZ4HEgpJHJuaWaLyjQG31XaILRtUbYfsC7Ge/bmxG3EolNq5430LfYy+Ynef5xxe9K4AjK53mnkN
R7V4zXvDPRa0Z68Hfda/iIQ6daWVmlp5YQp6ADBitFKc3KZ7kzKL0zDZ79RGzC9JGXaMEnqcdyFB
aiqgIW/h/v3hLPRBhMclkccAjkFcFwCsv+QGaIrTTiai+heSnbj4UWxEW6MkZXdapqdCE9mjoYgJ
p2PI0KMGP7tD44vr4fd3xpKL+d2dcaRYU+pBYKvxGv9QBGhpkDM+iJyXsGdwQDutSVcTKSnCb5mS
dP5g5tPOybsJR6dS5Ux7ynxX0re6HCp76FYYG5TPixaaO2OZaZw1yIfzmH6616TKJUm0znE25m0B
5uFMDzT7XCrctJXNYGz2lm5i7JKUbeA5lXBuODYO5WY049fZTuKT4VQxnlVannFYVp9zq8vgDwRt
/zxnUX8HSia9VgrMCyt70saNoXdoqw2oWWeZZwoPs1b5BaJJE6uhCxkBOEmdMAjhnXhrWop7jHFc
ftHoagfSsGn9KarwvSyJW8y1Neku4Cemmv0l4KWnJcx9d4KXOjatk1IbyX0VGzNK7VoGk49SMf77
26m9F76+fSRnA0ocXFhI8D4C68lyyTA0V8l3SIDmgbYZZqSgn5ULGpVYl1WeJd+wwualAp58HxPR
foxjoV4rgzA2v/8ubzEU75cWR022T+J74GBrH8WAzZhbLQ7/4ns4MWCgbi+DryVe5MGv89la1aqe
0uHIiUVcdRa9Qj+JbGsXIYf16ZMI4THwzCO/KXEAxF0mEyhnWuiF0kaXqR23u9owppPdYx8MLSfE
ok82xbhqoUVGdDjVnCAGmVaJ1tyqtgqXZZOknXKJ7wnoBK0M5fjGQJ2BKhZ+YsXVhhx7aH6lhoUk
Z8zLidKA270iJRrKyzAmzHAZet6TijavOYu0tx3hvXtstEZDeB5yGVYi4yLPput3ZYgYiIGDog7O
zcRcqbOzLPRatA+XYyVaiGdxZaOrdfVS20tYJClqdqh/6ZoyfsBz072aMXBmiGcJGv7f351f9x/H
pE5AcY1gjvvzcUs2dCah6TSm32VMGci9USTPqDxmpobcMmoq52Vp+wC7jfI8D8kIYcYeqj9Z2/5p
wQKa59hsoFzFVPih8YJSqiVtzsm+BzjAev/ththLH2XHOLPJzVwGca6bot/AyAzWlQimR4yrQ8U6
gXb4h2vyDw+sNBsDCrWk+fejYnfJ+3EopzT5HjqqfVvbWnujZ4riQ2iJL3gv9qc+q7tDBdp8n00G
pIPC4UXmZN10FTuRiyC5GIdjrPTGK8r52lq5dZze/uFbvq8B5DOOMc/Amqejmaao/HDJhjyYc1Gb
/Xe63nV4x8nCaj06ibARWnU46QTvMlNqMcz7bmOVr9GiOgAvA70at4ZTtveWyMKj6ozpnd6YPRMS
3gIbUq8yLneYOJ5ZM+79sd7+47M4zxX5E08vpID4YPSa+Fv3s3WWN7zNJv1/Gy1O38f/91g26T/8
pb+8FtgmUDjTCKcdLv2mDt2Fvwy3jvjksFBNGcLqUtv+ZLYwrU9Shk09Y9Nz5iHW/9dsYaqfkKXL
JhwNb0sir/8dw+373gZdehT7tCqpS1VLSPT/+xaANtg186iwpCIHFualRWh9NpqxOr2lIP10aa5+
vDx+duW/f0B/fBY9YazicrP4BVqPsl9Zalcr9o4B8p/OvXZKevoJM1fgCPbqT8Lr94/a2+dhHOQN
TsKuHBJ8+N0aBYJ+5ap8HrMV3PBqxdk4mRZCJCbT2BcdGr21MbnaebRj/Q/b0fveytuHI9Ylq9vl
7sm26fsLi/ELHHILd2xpuu6FtCAY4szS3eOsLdPNBJf7PtDVP/3K/3CJ8Q4jH+DM8g9ZrbTikmZ0
HYBgOTDvN8z3UORwp5mSTlchnM31v3lP2c2IKGYR0TsxaMC//zUTVZmodxqxixQqYUpe1ydtABy8
aygYKAf78fefp/1yXdFAYxqgGy24uJDq33/gjDl1CYNp2PXlRHYeKaqYdRaKYHgmb6kVcx9rJzcr
TDjsqXYDqau4L6rKGT1o6kuxCp3WuelmXeeAMVj9QMs1anHxielh1t0/rAJa03yff52jWAdyDgDf
liWokmn7Mc2kgOoRJnnX7+j6heZZITQtuGjDTK03mA5Q69WhNh60MkIEtmo5Sp15BucbRcASpqNi
24e4dY099BHrKTTaBlqsnbGW2kCn9yZp4FgI8+gwcHjMmUUP2ilHTI8DMLVA7fd6iw9RoTtDuqu+
gDa3JnjIjYPyt4dEc1Ep83SjdfZ0FWAWyFZLQ+bdszsY1ezbzTINazetASY3hjVd2ewStk8YXCp2
iTooXxLItsFN3egNSy5AQQq7pZ0VnOb4WDXtO6t0guGjxXEyQRYSg3k9FfN4RLEHaR8wF+pzGXyw
etsImjnnOZ2GFjIybK8rkdaNiyi2rh7fYkGWRjX2vCA55U3DQMxFbgxXKhZDskpqKfMB2yUw4TbW
k9uo080P9HI+BNWjEXXTjQKc72xJGnq8xNaThSm72BezmB7tsoNZaSNbwacMJfqmNyna0K/igs/B
SdeeKCDS60kK2b93yaXJmFGf3GXgujUwBHrBTVvQFN6P9QI7XbHJSQjJRagB5RkbaI+w2sWkQGl/
i6f4sVajJARSGRnx2F/G6UQzJiklP8PSq0d9HiBG4/ECNK0Q3BsdhBPE+T6tlTqnBtMxXq87oD9f
IkZO9zSbZMBG2jvTGv8B62QobPOpbN3qkTkpD38NpV7MgPDBScO+NouYlTGlRJSYKAguGnXm9r9h
qft+BnY/2DqXlKe7epymBN5aWDLY3iA4lQT+SDP2fZRQ/I5oqG/i0cSLBgwcdbm8/ubUWZ7Ru6TJ
pY7jC1eJEB8UQj29/UwXBLhbybNg31iincLveh053eCPeA42GMdYwJF8PJD2jdUORHYAXr1FEOwN
7dhTg02uuKFjqjVoVBkN97TUXDU5dbXdVpzcaFlMtzB0QLnT0kVXvckSmIiBofAXiizW1D36EGeY
8B8rJCK0bRcr21ntk9FHYzYHNxVM32wVlZZVrYoIufVRX8QMdk0fX4ZZqQdvTNolvhoh+IxfWi5/
tG2LYti2OtwjEOVpiXMXd2GJipsUocHiOrfnygiiNdp1+qKFmDcC4lod1dN+NGpzU7mJcbJcEL3Y
dXcBOpSLLiynsw2nz4sqkOK2rswn00qZJTmR9tCqeu1X0WyvANFpnxX6lzdjVEOC64A0fe3MVGDh
IWLH8EIRTxeDoww704XZtupVCQ5Xy+XkgoZ4waunnaBROAcKW/uExkkENBfN+ahhOOeGT0pbrpYk
jLdQ7bsXEUfkDrRKT8HH4hagNbup8IU5tGKFeTK4N2gTFb6mmHdAvhW0KTWdESc5JZgEzV09GmzZ
5B+z6BqVoRWxGEQ5RBp/WLEvTzeyRJ7WNPCieAfum7e0RE0AN6oeLSZg9/kcAQoElZpjOh+G6WaZ
ogBaMWeLytRIwGjTKWMaNz6hggjvE8tmwyz1FLKmmnwh7p4HS8yWsQ9URoYxU9a9Wwk1AqIXFD6v
0fJsW4z0Y9iCLb9GuNGM3LVgXi2q+LK0lfY1bxSFoEoE0e6emRiqFk+r2mljNFqTHmyS6Z6XcLBs
ArzTQyaq4DgqVXgF5yzah64401Sr77OueZrzSe7+sXbf5sCpEhiUp0kk7PNWpcUHUVb6114J+tFD
PgDRUozOLcam1ME4Mu4RgCqDb4y15vFcOhfkpzfuBtJA8Xnq9anfEOdyn8OG9xEcQM0a8ogsi1mv
HXr/pgXO3giKU4HQ5jnTDH6+4o3V3FkR7dNn4Y5xs6rrKig3i1vGaDHDtIew1abKEcdYz6XLg2q1
dFb4MDtuuYvxunx2Ijy7Cb/S1tEq4ACzHrSPSIM5i8hm9tEYgcSl2sBtrfGnrmP0bmwWZhY2p8Yl
bnw2EvekTDMQfpSCOaM9u31Rs0QcrQAhLWI05OSrumelIMtC1DMpcin1cEX8kCb4iVkye2lt6+zp
ieDfGfDBbVHmi2M7cmsIgxHsg3mPjG/luMgQY6CY4SpKC5bgZITiaGfkOGBDIU0pawZ0etHAPjhY
sq8uECMcRZUpXuLKLkjCyyT3DMheV2+Af9saCfNA79zsyoYPZlxuPi0z1BKGtWyTDgKihthqOpoy
UzqLrrqxIMmir0bzOPa9unUyaxlWKL/bl8LAOYuCsmFFMAsmTURWrW1ssU/nVizTQBBkRaDqmD8d
4pm6Zvvja2mFBd2zjhJOEvAdeH05Dbt9nTXNjln2dNUNnH3hMoi1tmSwzPRRJxoWpURuTpcaHQ3D
o7VaPo56XUWfdWvgW8d5xe8K3oGPLDAZOzdmXWXA+Sq7M8t8lcGTSLPV6KqD4yABN+0DERVJ7eFD
nG8DpbQe7UhjY50bJTnia5N89qxPWl4ZGg1AOPQz+2ZmH83FcFv2RUe7zUpFPVR9pLx2TS22pB+I
CWUm9De0wo6416eRZeFmDW/ymmDxs4EuvlqFzcSApXGwuvFNYnlFa0Cpq8xiuAxVxoXPmjdsVbeB
vKMY1bhNDANzP2tZRYpWUzV0Oppz1bdaUnjXoFYCVWr4TcvkOnG0vLUN2ga3A440u0L9GYWRe5Ol
roB6kFZigRrnhjUQfySNSqjdJS6n5XA7jR04QI3jBrxYax2rBOAgzcxj5inQrEeoOttcEZxBHD1S
D3T7oxO5RKSTMoBa81+1PzHfPGTJUl1y++ub0mVnSVF5PUyKiA9KFwYrPGW8ekh43YVwn1bzBJ8E
vabF71HbPrQcvCWOuDBnGrl1blyHLlu60YT9hlm05jeLliNAZApb0oddAQDRbjAWItLnGNKskgFQ
ppZyIkGZm74qNEshxpTBTixlTsxKjViCJ3D02BVei6Z+VbL5s5jMcc+65mDQ1+pn0VXqZyufB39Q
c89u53w39Va95mwc3E52P28SXqJ+gmFwPZnmZxPtxeWk98U1d5v3cjFlB958+dbMU3p2itHRNrTX
ocgueyLlVwaX6rMKAOSuUuz+sSl141QOEMs9I1Q5QE71NhNZ4dvDlZFrN5z8irXOmPXVsgPrYBgg
AmPAOyJRC0Raoxm4BP8s363a5oaYPY/whunkGPlQCzLi7UHbVp7CG5jYKxTD7CARTCLo5D27YZeU
F32tg7Nkbl5dtmnGIs0jdpvYbliRyyCThwMml+3VnI5EbQwcu/3fl1GySnpXlUCnoeCwaCxotCA+
lv2gFRPBG6/aVdbboR8vFwBGefD9/ef8Uv2QK4syg14GZb9J4fa+WhMB5ISEkJxdVqCAXPWg5M61
NIqtzEkjxcqUpcvbdvj7z/2l9OdzSYCzYJIZ0lv/oUqkJM+MpJyqHRgc+6lT0Kvk7ZRNm9GJ2L9K
IpxubDuShPhBnnJ//+nv9WjUfPyHQGOHAs7mS3zUZs1tQvdEs8sduQ9kv4Bn1M+u3HUhabLbdyHx
WitSiChL5MkbER2b+9tX+E/H7g8dO0gUrIX/u2GH0an4/q2Lv/Xdzz27H3/tXy07OlR01h1a2waa
N5pvf7fsjE8I4VhZvMff+nnc+r9CFkz9E+dWbLKITPkS/C8/t+xg3NtgFSysWzo9sH+nZccY6uPT
y1mU9cW60OiGqB8FSZY+Q2/AhrMrCzZoPYqzdYT6HC1q9zDb6TOv3QTsJ4nhRT8JDyYPFO9pTg8g
nyv41+7ZHdz0gNErvZz67Di4bJKOYp90fHsr4suo4pNBeHNvTisUEsvGNHKVuggZR0SNu6k4WXm8
3FD6Cf2aFG/VV2GdYFJ107VWO1RVGp+pIJf3EibinqrWnAbT9mHIxLnH0beqqxI1qJU820qlYmHl
x1OQr145OM2+GpoHjYcCed5grBJEeus8cO7Zkm8SQ3seGj4eDftDVsavTHyhd5VkuSARvdZw+aEH
5/exq6lbq039YOPMx8cIO218K/5CJs5TXqj+oDj7pnH3YYGQO2i5NIMI1mGXo36BdI3IbFrZNpcS
uX/rqzX/aDZwCUzYYvwKXAbV3eeEefhBw08NIIE9FCLKOgqQAPQYPHaJCfquzMLMt2vo5ENqXo9u
363l30x4j5BxRQ2zcOJaheSbIxQxurXVact1WBKcMGfDOmv5yAyB8IVl1tSuo6Gve9y2aD7s1KcZ
dpe2HIQC7M6+KIvXuahLhmuNDgV4Tn2MkOA/mRl8CzJF4zqIM9iIbm0UGW5E/O8eJipucOe6Ms9B
Jx1DtOfADVIgfwD6USMSkUHg1g50MpHsLR86Wg70cOX8tkjieqbnZ9atXzmsA202rvPBxcikivPo
Emyvc8r3ctW6HmK+VJik5p4qXGw0TCQ+leh0cMBNr4dKrqKOnyWn/BS3WooNr9XXzsAw2A7sicvE
wuqzHACDZZ1Yz68YMIwVemB3lY3xM41u7v3Cn2B4T6tBUwp/7FyIDnhvvDznKrUaDUq6wuBK61Z4
+Ase3u53HnLyHjKWFScvgoUilowjQIuVdQ2gy3azg6qFrzzkrGpS6xDAsDpptOIfkM9CWHfzXRbx
R+w1z4bGF+HJc1dDhZ2753IxzzuTgdqtx5rnxHHG4DAy2ryMHJ4O4bQPDgd8DOLcYbdnMdFnO71d
DIptOg0KP1ql+XMOonFNZkd9AE5hrTkvYqJJ2+AwF0K7yVvY3AyKCEeAb+kZ+Ls2OGL1dYMTy88b
4lTok/Idwqi9cFtl2oYk2h6NOogBhi36OnV4KOfROMZjwlGnL1llgMLQAAEjdnUeVENlIyDcNlvj
1M7WYPJfAQ7G10MEtF0+XgZe2p2q9TontQwLYgmbrOQMsGKi2/omthbYyWqxnVQjlc45HsOUMe/b
vWXKK00kxdEmwZUthCVQVLXwOFqhFZSrfJGBLRipxLYlsWI9Y1jboDHLfFyrlfe2AOQK5xG/js2l
2Boz25gYeL7NRciACm5d15NG1TUsoynVu/WQaMETYBhlZ0X8qng2UD71mkL7xWD3suJnyilugZa+
EuiBUAzQ2ZoMrdjLMVB6eqEFB7Xpi6MTq9PJmqytOybPeHmJXHLG4hikekoQG08EXmFlF1o8p+Vi
acfZicTGsVlkRW4UR6UVfDoObvbeHAc6m4NGuzqeTBK6shZPM7E0gTYOntkatud0quFjKGtXNf33
/WgjBnQKDopTnKvwLglxU4BkkfWksbmN3Lo3t2PQ69cRegdsQcW8rTo2E8xhgwcvE0nxwFcAxMFT
hJt0R8gg/42T1I+9SRfQht8e2iG2B08JlTP/dnRlkeziN5Z5rc8SIhoo7srqSvnaGVlM9VRtWjvm
/pWZ6iPqKI6TbU6n3klfBY2sNXZ+Pllea1uAFaeSiK56jftqFna6po8I8x4xONEBoJ7QQwdXuraQ
l1dSXbtB/Vo7/J8p4uFJUFCGMfuJqWTxRmuab2jdLCQHWuiVtXOfEzkEcz2iudyfiG5MVgbgzsMc
T7JFnpHJBThxVtdIe4H9FRO1Aorw5SsscZmzwonAXgtXaxUiBJrkWeeA6WtwSQBvqvrZCuFqI1au
kss5bPsDHkBuoaEGlGBBqJn9OlFrbNE0y66i0MQIAWkkC50Nprkh8ea0U9d0O5p2vZDlqXl2XSuE
g/ZPSleWLyBkv5kx5PhVaEzpq1sbCvwyTF8LuQhiIgWvaMqNyFNM5hB0ajI9EwrWPDEHhfIDh6+u
ucElFtGF6s/ACnZKdWbe+wKGVr7D/NspD7AXBi+CCJsdg0gYGMSaTLO9mmSL+GTRD57XIeBA5Qbw
eUoAqn3+6Sj2DwPCX07tjhxcIWVDtMDZ+aOcLhOKvpiAandOPM9bxCavIFtctiD3DG4BXgcBap7J
PMT//ef+MjWTn2uCxKBlJr0bHwaFYjZ1rLhVv9PGt82OZ9CI05diZJAOqez195/2y8hVfhoqAJup
kFB/AX6Rn6qQzlH0hEexQORJQKSBsg4VyJhvn/SfIuAPRYAmrN9O7f+7SdlAn9qfK4Aff+dvSrb4
BKnZRvEvmM5TC7Bi/qoAhPmJWyds7p5jMaEXHM7/jlmzP2FNx2hnMuiD1iZH/X/HrhnM8zV+mlX9
V3Hw///rHUK6/fDnnwfpUNneVwD4EPhP9M4OUfMW35Qv8bOdC96DblZ6bxIx4boe6DywDEU3bJcg
mg5ZWFs7uK34fEuZNWOVpM5YqUkADcX6eFOWpNL0tLKeCONUL1OAUxiMA+NsJwnDOpuxiR+2pnOK
sqElgmmIz/jcs21KL2OfY8X4WlaBCw6RoCSgLOtOpubgbEl20A/pBuEcIFan7avlm1qR6BwHHDPg
C6f6Leac9CBkKk8g83l6gyeNEK7L0tIpKLKANm9CR0BjyLMv4pxma67Yhq/L5J/8LQQoIA6orIgR
qjJXHOc25LDk2JN+jfNZnCDUkDImU4XQLRIwNJRGvUFAlW01mT+kiVicNCW90ugqXRJff15kWpEm
c4uK2pQRRkjVX1H5EckhE444vxJ21OD4uAJpb4K+dZAMmNbUrhrZ+rYytXoZmd3Q8jcgNsX0Wjk2
pXf1W7zS9Ja0JDOXREv60ihzmFSZyNRpev+llClNXR+N151MbsIIPz8UDWlOYQprzZiT5mQbyXSN
Pyb2cDDEm/otCWoiEyo3CDyBWuRsqiEb6LGn/BrhNFGckCdFkKa+qmXGlELYVNxYQJSIn9KJoTKl
kb2PAX2kMqOqJawql6lViqvss9Qhx6ouYTcD1NrWzM5fQ8HZrU26+KKzzXFryzQsgoLzKwx9RGQJ
haAkHGBsYAb674tKpmmFM7laTk3wSBLb1SGoYBhXw1ifRWDGlwu68MuxlfFcvUzqCjqzPSZ0zm7N
0qy2OTW2WI0gOHbWlDkwIzPDuF5mJ74MQ5OkWcfJyJOgJXyD9FZDwy8zw+LWGI42ft0rIRPFKAqp
XRKZM9ZPU3UKbDvbzVNvXNgyjyyv7Pixd534gZ62Bgegsq5zmWA2ySwzLNrGhS7zzRqZdEZHuz0n
iyGoGttsT3jNvioC0kNEYbmUzJX+yOHbvqxlhlqMH2OXJJmZr3KZsTaaMm2NXBo9In+NXO1mp3B+
RPbYPeFVZCQ5y8Q2vQqcJ0bF9BRJcwuJ8F3l0G32JeShzQ9VhVMQL0IQHMdzIuGU0NQfHbc4l4MB
+aclOW6RGXIligHYP1GgHCxeKAyz0MWcooEGHVUEKXStzKMjp5FoOoih4lscuNG2kMl1ocywc2M6
sAP12ZqZXH6RyKy7Uabe2X1m+0BM8lvHaLtn9IDE43WpdoYXsQ91kvNKIvTw/kIQsB2yY2OZsIeR
LLuxCN2z57E72MFS7M00L/226tFusFk+clKM946VB5s5NmofRR61rMz1q1oIsMtU06RN0f0uMv8P
/376AAxmuqNsUq4rPS89bijKzUamB6L5q66Uhi6fTBasG1zcHuNkq0tysrWYm9G2YxaSXQ8ymVCR
9rWUZI/rROYWFpwPyKceEeEx/2m+GTLaCzK5P6qTsy010g+HTOup7h3DfegcGY9YvUUljjI1sZD5
iUtbpltl6hZY+bNF0uQw2QJo/FiuwmBe00lp2xUh6LJUF8MdSa2EHGQpkvmsCWu2OWTbK1E16kVY
0Ruei0Bda5ryQL4chqswXAzmZALQtA3vSgBw9ChZv0ABV/eZ2qpENyb1CpFC+ZzZEQCbMhLXVu7a
+7a1pny14JK/jjuFVE2n8CAFtE924hA/A8mWNridQxfNDfU0uKXquUFOqpnuZvYaHoO4F7w1ThxN
oy+Na8bHfBm+4v2zd7wRF29O2uFEScZwGKHtsU3swutmRRxzhBRXXRLUlwk0mHsliLNTm+bVmrxl
BqqiDP1Fj6q11dbGF/wt+s4mf3ndBG65icjV+744YU+GlqieTKOWLxdm0g9oduM7WD4DsWdxCncx
EeG2B2MGMSgcPUULoitNQ6A9UmKsBrKIbtWeS19E1uLPc1et20l3L1zSXRIsCmX0GdDqyEIj3V0o
stCo1B6iDOqMbRFPnSRZVXdZH2xjDvyUvsFylQ6Gua4GJAmruVOXBFRFYa6scNrYdTmctCHUDwI3
ytexJh1w5OhJR4LXbcwjfoF6p9phboejhMZFPJLSFPt5MaoPWUBuAzsTZNJO92fdtq6WPlG+VabD
9KtzlQ20t/YzgN9sb5lKsIH0315n8+je4awOmNnU6m00xCof5wSKN8+KvTHgd5yauX4u2mX+pi49
2z+eioWG1mQyh0KP5zNoo5fSKhdWoep4A5jrTSi8yxGakuQuqoxA0li9RmwhUchJEtLI4yCCdKfO
SAMzRHddh3W2KyMeac7NToputW3QHjuBW7+Kpkr3QxbptP5H5Rjr+ZrQ8PxqGIp011n9o9VYbwl5
NFxcggue085+hEz4pAb9K9ilR7ecbgpKP09ZRkp0o0ZyVDjzminfWac3eagixznTcdHvKT2Lb1J7
9AXExaOLEkZhqcfwRdNDBR1C7Q9V3dZDt83sqV7sS45aRUg0nA4xaU1eWWeupU/xONEM9vtx6t2r
uqtnmJh28NrTEHB32TBy48Cu69VGIUzEC0p128+cerZ5VJWXMXTF8rFiA+XsJZl3U5Buarom+QGp
ZeNLq5zPIS+90MK5OPRN7Dxas1V/xXMQJlcB1poLJ7K05txHSxRssyXNwK5P7bgw0A47K3lxo6lV
7izQNhZpFgONJdRDaQnrIzb8QlGpoegIbga7/UL468gUj0akOnMnu9D8MqFb2VGZO96MPu3ET04b
QaPC67OISE7z2CO/Y07BtHaVhrxlFIfEFM4id8VC/ydC1spsTCi3kRKHRyIYNA8K6kz8blifGu7m
YelI1Iji8QkZynxohK0AXVH6rVZMM90ledwyFnR4wjKai5hk1QA2mT37jA87eHHQZ0F4Azoidwag
onmdL1HLFFAJ94sJF6wPAjKlcj0+dGp4pJjOPARB1ZF8iM6fQ6f+2hs2YCXSE7dxPcQbAIhiTVM6
WDdxVq7HwKxoTkUgBLugaj2op+6uVysdLZGeby01UF/NHgagV0EOZkQtcNy/0P2z3S+t2qMe/9ab
Djq7u6AmBrFjup3FxJX+p4grurib/1TEmY5m/FRZ/xJ1tH95isp3JdyPv/E35F7TPqnQDjAcmqAS
qO//t4bTNOcTAg/NQhb8Q5H99wxHkHOETFM2AqQgW4Lx/6rgTO0TGUfM84jcRhgIafnfmeHAs3xf
wVG6Ub/xteSaMZHsfug5pFpQ0xcOwGyTJL0nKHKqL9jNZn2tuBpnBxnAkadGcYAabWe3S8yk9hlT
wfeI5uGt6aSG5WklNRu8qS+po8QXFnIpLF28sYNVxRrNV2LBI+gTnjt3N0qmh/UqCsGA3ZG9Rmpu
QdK9gRFTxO12GNjRT6gMSABEtuJu4jYq9ngVDM9hf0eqp4V+kWemL6vcTRRrdJUT0V+jbpAiAHUM
jplRVce217vtbA/1QQdt+AJX8KuZd+6LKVr1Ebu4Aykvrr42eap6EKptpuDtk9EkMtTQjWZqOb2J
LpY5mnZqVZqQO13lVCRKMHFmGTYRhNcm8Bqhh0OD7azX8gFoW0Zon07P+rMSRfqXYZ6OZm9UvhZP
zDjiSL2Z26K86fq68IdO/UK2hbibrGn+jL/a2Fa6+DJNrr0eZDqvMeTXZqLUO7Nv9FOT582+d43A
U5OYU89QIreyo/gSVuKT6Gqr51pzfGEWc1Hn4ORQqQzPbeoE+zlA+JkWWvad00qzXhIXPSzTwRqW
aVPuhB5/73u9WQsoyA/A4XlRhjH6o7pywRHlmfsVjXL6P+yd15KeStqlb2jowJtT4LPlnUrSCVFy
iTeJSeDq50G7p0cq1a+KnuM56I69I7TFByRp3netZ+0cD8Tj7DfPVVY9dxjhr+quBXGZqukTganO
zrKw5dpF5kVOu228KTpPLOzV5BiUsQI27CsCnDDR0/a0jcinburdPaRc9kfJWBZHzxy7LGTxZDmk
/cbKMU3WQZ8spuK2BDUbuoTs3tuFUdwuS7/eJCrViby2u8vUYs8aUvh2uIrV7EgKsA+YrOQSgo3P
HihLl5dO1S6XaBStK0w7+R4rkLpVspP7uu/nrwOHCuBwOqKNsdDaH1ircqqcyjYOFZuyS7km2XGG
2Xc5JCBI2PsqAQER3VXZtjjOjKFGQDW23oXRBmkTZoOnXysIbRh+A3awEiBfHYGHDkLh9+MHa14I
ReysxdwXVtEtiIa9LDZFivU9NZ2o0EiIIAvGDC4Qe815OLSYPKOpa+QekN1l1vGjONy2Z/ZS/ZOg
sVihMjTTH824NjvfLwPql4V7CVn8G8x8HaYybmn6GmwwLAKlzHBeBUqx1tpookgJYdSCh5PeRZvU
2W3l++m+FI7+ZWJJw8xuuF+LLlnP61xhSHen1D0oqTnY4wb1MWhs61YrEo+6Aru/keOUiOpCLReN
0mx0MH7SnEmPVS14VUJyltFcbz2HQvjaEULlumg2oVWap54jBjIkh/ZFqcYPTuo0d4Cr0oVm2iaq
CUR2obXWEjoo2qvID7glF0QlSQVlgIPJU0RiyGlBRTblBwxzyy6D9PM0zR2tOKSJ+9RBpZfS00TS
ZidXACjlret2MYnB8pHQLPc+sMajrK31Ro26iprZOztkhaowL835lCWVOvrKbW7zytTw/Bo9zenW
Xx44Z7dXVT+ZjyZMo8+ZbnSx5hbIV5VUJ3/J0uRU01R8mPPOjALQv9bc6lfkNO30ulF3wu7k5YLn
MmLy1K/7kdfdOCTN11UGCFfvAqKuOGKtnfHNAM2EvLSrT5w+zFPVj2DUjb6KZnzfYCMScZBmksZJ
1j5qXrsk4QJQ9GEN0uV7pbd0tDVvOS45OU6cIBFISTZuMc7ylLQypzh449zGUPiHUDfX4SJLIVMQ
cWXvu7YWketP7pU+Y0xsGiaiQKDjTIrA/2Q1enpEtF1G2lwGO4ntXkN9SQgyi+B6xFCkfTfYOYUz
WarR4trjjxwZHkrirLnvOTdHpNiHQ9PpL2KtxK5jM4Vsa5oO/tQThdQmXfrJXMVwKavyvqeCeE4D
zniWlJSVSjHcrrWD+Rc65K1uZMFNTyAUmIMxWXe2cCVVnSaLTMw2cV/4Uzx6qf2dbe+0U978lQ3n
FBXMmWWYFIqcXNfRLgH9dmHTOuq5nWlL2Ua73rvIFOPBalyKNynfhuW28er45QnP53yFSltjwmKj
q5zM/lyUE31aj9aFkRBGteqN8YKS2Y45nz8R7ZVEJpaII30NjJG6ljgkwxtzzJmern5Q3kP2PbF7
IMBbIqfcFTpgt7DGmBJ72XSn0PA8a7NTRflYofNy6/Q2JxYZ12kn1AdduN05sDrvLNAx+MygCQHK
KtWiftAvezRq9+s63qKeHsKu1EtwYohkHcbeY76Y1Tkh4opPgvN0YNAPJcjzhIb+viCriW6sbOgs
WYmI7Fr4x4xi5l74Q7nrrZHgWT+5zIu2ODRuPyJuzkmcWvUsVm1FvXg00z223ewgUGaF5lx2OxD0
1aVwJNM3VNOXNNMx3E66e7FOvffVoNz2RVItvnZ6eddblfOw+vaTvti0kAICsCh/oqMYtPXgj964
6xxveuqrdDw7bvWSr/lwSnNPcPTJmsNE/tgRr7rnhrMm+nMGcgIKhLDR8BKCjbK1iH1WrgnizZ0h
KK1pqlaXAasysCUjmZ6xkhDOt07OZdVm5Lpnzr6xUJaikrkpXPvDrFFn0/2KfNvaIieaZtYjFpz2
MA4+mcj+YGy5wNZe75LvfiGYAkWaHnyw2yCXyXvo4b5cpratLqg1iY9TAKnA6xExknTdxbbrrD9I
rH5Mq7pG2ZB7D6TqOfsBRlTE7wMrnFtX6EDrHYXFzwnHnZC2Y3qTt81lqbTlanbnS8C29lPZFfW5
Q226szU5HTJJNzibi+SzHJf5YJOy+HnWajcUAfCpZjKnk6fycY8K+rMymFcC8MtYnqeQXAcSjsf0
RRudJZYL+c6en6/nIFhCrxDlxTxceKDxOHg31XRtl40Aa6JjKNC98ilH7PjApqq4qDufpd4Bsh8C
IvTzm6YZjANA5fa6FPa+cq2NVqzLK2XhuK5nRzukuV0RNG6KSw9Q9E6a+XgUSU4KHFUg97Zz2vmE
pNvYz/6IRDnPnYga+GdUGHnUeBJjt1LGetMqGMyFI41zs8p67/hqfhn9BMJr361sUgpOgJSBRQdH
celsgr7X+SuIq/azi8xBZ5v7UokgifkhsCOqbp9XddBEC8zh09LrfkQUOJ33VWKb4LxWkaVImfyq
nc2Cmg9dXQUVM42Q+H9LBmnGdr2CyqyQY4ZOgI+oKPIb9r3RkOlUdE0Q2nrSsoKqxDivzAPgw9ht
pr6vA33X9B8+9LJwQLwTjgM1xgaqEmHqlQzZeshdXxZ3jreiXOl1DB7kC+g4Y8z8pPOqP291saM5
E1Hv1WPLQR8bw1n25JKIVOvjTpWjHXZe4n3sUnTZe2P0nDBb9TuPWvhm8hI5cILB+EoBprxZ55kJ
YTLLyEKHsE9qJN7Ggz8nY57EyeSnzddsrCbXDqu6DKpHEvOKwj4njp8VFwMem+ZRLRNPrRm+zZq2
UPNmpxzm0jVWC2u94U1RDeEmdoIMM8KSCtAyQ5ITFyKW+Xvrtuk3Ra5KyB7BIdLbaj5rQlHrNaf2
lCwJfSI8kXOs9352Hie/u+rgkIaEXDWfLL48q1jknitqVwXh5DGUNRO7gdNST23n+ptMdOMKnoV/
Qsey8gVzmLv2RvdxRZ4Dd8Nxv9klSdjoRtb2InECtXPWQN5DWUBWBvn8rFVtdaerNI1di9oh1QA1
Hu1y8LfZgEpE15gxKQ9zaKqe9HSRFUdXlvYObb55ode9fZY6qvMM0+LOL1NC6N0FFZCncT29aJun
OZvsZ8RMCJJ6gEweEiSN3owOrkPnyd0rQjSjDAb6J8SiNyKHQQ9FJZgf4O6IeMJvk0QDypEr5Mtm
RAWjJ4wCdn7YO747oixo/RufVRj92dyNp7w32CP3yPPPc5Xnj4Loh08DW0/OTJRol3oVD5Wz9mi0
ediw4fODhlZehA5NnWstoagVUgiadu7Y6ifKulDwkwoSBxT8nBJr4JwKXK33gwgIR+uM7gPEPeMj
sqruY92IDwkYhUsbDVIWrjVyF8tsW3prAVXScdIvvKBqH4B69HWcJICvr8Y5JdEy7V68layPsF1n
AdqF4LeIojbLfrYK5O86APKbolzKZzLD8id4ksmBLhG6jmU0zANHoeGpkCPGLFBiWNZscdFXoo35
RfU+lzkfIQTqNZTu4Czo/yV7na2HGiepo76s7PrY8WtoaSCRL7ed5xf4GoIyu5ciYCfWrRIqc46m
qfc1mjXeGpxUYWendF3zS4dq66kiceq6JMIs9Ihvj4m0+FL6zfqE0iNxEHrArQ2thUmDgLSFij1a
BEa+0qM199YbbWnWuCTY+zCYU3lfb/ska2VcydWGfNPp4pz8NOOx842yLGiOdZ4YUc6xDFY+xp0d
Cmx56VhsrrNad7YZTOyCpUPuzLDLq+5jM6A3uzGKvLeQ3CCbvurQSuq0pPqUkl/q9joBMra7ftOW
Wle3Bp29o5ti5sjqSVueh3pu58dVaTnrqzZw4B1uR723PNSIo4deiE6TnNUFj0T6/r4RXQp5ujca
Gj3/q7IxIdiDNl+vYj4kmtc9lmU1f/il/POGfMR4pR/ZyA/IreHbsCujuvPajNx2s8pLy1DXaCmA
3AaQRAxz4o1s7U34duKzWVmHKTfPVuHsNVvundTY+V5y1Y4rVGf0spN2CNYcf2F2+PuPe6X6+Oe3
uaZubNqPIDBfdewrYwIbk5jqGsLjtdeyVySeeXoHHvjWRQz0wnBb0CB4rx8AoUAzh95JXWemHm7/
czWoeV6z/3kv/19X8k5JksIfeu+/iMtfSvTGss5efi1L/vNf/acqaf+Lap+NUGTj1aII+b9VSdP+
l72NYGiTRHNSFfyPsmTTlhsezEAdyRCxGL/UJS3zX9AbqC/6Ovkk6Nb/K235K6LLBoFwYSmDJ0QG
RWS5vY2wXzjB9N6advPUXaMzDnaTIswrZH+9pb56arojCXo55zMtm52uF6wsjT09YbHZ1qOg7p5/
eXpvfdB/FElxbmzkaqpGOm3/jcXx66+BmUWCUDqCRelq41pg3+dQz14WrNpEpYNdpj1+8iZMWaGs
fMwzXb6Zk5O192xKFF79LRgGzgXwwsbYLEvjCSm5b1CgdJLvBMwZ8z9fxm9KnV+VOT8/41+MNdvz
2z5w7B9bjdg3X5V17Q0k4wbLcG0B5hKxS6DH0wQkgmgjusTsi7Hp5nFGR4w9CWAaXK+6dagmiXkb
5/3wjbWxNzB4tU7cD1kzhUOV6sxhktPIjtyG9LYYg3PVB7RC8CkEH/q0uyhKhYuNZAr3inPEVL0z
d/35GgCx4gGDU8LYAKz3+2vwMPTjWy37a5AZwYdG4JhAZ0LblrUHByFqn+ChTYzy499f/+vZzMMm
DPYVqwNjkf/bftYvY9HRZ2G3nAuvax9mh1Gk43UNED7zk/SdleP1wrFdCc0WnBBAs4HnvxpnbW0v
ayfT5tpvdfulU4ADDsngL2ZYtOlO70aswpa+oFPOycWp3hs026D4ddBwl7g5HJNeBeV6aOa/36jn
WRkb5yq73ppJLxWxUS9Fuf0GZ636nSubJlx0Xv1Bld1PYU/jfR/YUZ8U0kXktBZxhRYktiLKKUY+
WbI1CS73l+V7ixMtBrtSURymVCiPBHKu4z8dqv9x0L9KnQRzwlvapg1AUKjikL/9/vt1d3Rqx0m0
K2NMqpdMDvjPUVkN9MORUtXirAgJ+iL8oL2c1y4lpIjjbUQBzfsxEHLOSS0VgIsIJfmeScv7NhFP
4L2D7LOdP14yvSAGEYsvcytfJ82lX4eTK9G2yHSwrnLMqkngx0OQrlQqZyvYDxMROnLu9LsJutlI
dmCKesOoMfPL9lCitYuKsqvu29KpZlTISjyrvGo4XUJubZ2ufSJvhh0GMDpSN5DRUYa2gFskeV9f
q1brbzoNWYMgxJ1K8EoGeWROaXV03KG8N3NxSy3MmsNy9LrrIekeBwLFLfyIWDeMbDGZG+xxpeiv
/PwSgL//KdFH+5y6vnHJjgqNu9JTu4oYdBlbHTgaHATBTlOt1OI1n78Cnh0eRl1jO6iqwSPNm7OC
nZjmY5caisghTzPYsacFfm/6+xObvk77PFZeFbdtb55I7GtPRheU3zLIgXz3VlU8wAuZvXDqbHGW
iRwjmtftAWRicNOpaiZiTnZ7w5gNPCyOx159UoLmx2SCAqugXcdjG9wgVBKYRog0PrLUmCqq9Xyj
BHvlx7nS0wtTBu2DYw3OYQxyzURKXq0vvttwjNZnfCuYB8Rem2f9hVQj9aMX9AQwEwwAIWphTmI/
47fk41Bqt4hp9PeyoTpbDlZ1BArjhEznsuFBVxP4LySMJI0lisj2xpnX0B7KBBeFVlcHiRZd2KjD
7xT9PORmUsfyzUga9hZI1B4NhTdfAphZy+RuVB0hJuGSoW2X39IkNc31U6+02asQZCHaL5qvJsFn
gyWpEIyctK6HYkC7fQ6ybj1MAbSJUyUzjKG5WTYPOuXCU75Y2BVH3gE15Y6gXl4XvQISfxLWw6Es
VLejzi/0SMIJTG6Q2rtecywWD2MqwZzBADAPvT8gpIQig8KO4Gh7V0vz5AYpi+XSdKKczoCzir7a
w8iQAew8Fq9kN6P4J1weoJkTLole2xHUR8SZaTBymFfISKtdT4giPthaVJzdViAJUW2iQIyqdLN7
Tj2ieAzrWkVgkMj8H9o4YZiI9YZ+YWb7o3/tUDxPzrXlDeTwRDWpGOty7HVmt3TXArms8GhNAEiQ
yNc4qUu3Wo563+PjwBAHTcajz18eZNYBFuC1ms8QL/GGQ/cusAsUla7dwAChXTUOdf0M0CSoTpYM
KJsW6eDeY86xrH2uNaZxkXL4xy/mpWY6HDB3tfUDi7F1zgUKkf3Y8gt2zYApa+cbM7krROe06qry
F4a2xqci48QgygZmjlPGIrHEuHkzeJ3ZTwNovebW+p0siQBJHT+giq2FxLaTQbTgUWQeZSqzwGvC
oTtL4nVMCgcgtWyD2zxRuR1Z9KDWsIKxrF1gLLb3RpsInORp4LU7A6Zzc6JDq8QO+keqwu3PhZv0
tWb4CAt4DuyFnykJGjD/pVm0kEgv37zGbwIYJ/QnW7Mel1KZ47XbBghk66AbrpyxZkkSvVfwHwQV
oQR7WohG/YkmLwSVDjPOvO+Vs2YXBimdj3ZuwtiZE+zzdLT502M9o54lRxr3fTUSzhKXROz0nPQT
wlWyjv6wYmeRi3x6oHWhvrQytY6Tp0QChMjhxFz7CX+PUzbko/1EHa1za9l3P7FJxqDxJxRKHwp1
xgI6ZDKrPDvK2TQRE3t4gm5+cgJqvdsGZ553PYiFHpv1vGB/i/ROsXdMVc0Pa3om3QtWsOADrXtG
d8UsKWPfCObmhIokMW9zORbFveljoDjNNrD0q2Eets0nEtJbh9r9vGvQs6lT06xAB+jmD+tBL7zt
5iWUJsX8xO9qK4MuTM1djB0qSOgTUHaioJj4dOhlFNldLT0+eTmyK/iHwGPAy01vOsNetrCdNtV5
3UrO41WFd2nrxo7dvKerSUlqmTpoCPx730HgMJhA5sDY9skQd+GPWcHZn7LMx87mFIwLghpfFLRX
ktlkvtxbw6z3F8A14D81bV3kDz6rBZQb3bjuAtF9shFSICqw08w8w1gJxoskbcQUL9LrQOB4y9Zc
57FGONaWr0VZOLfz2Ov4E/VlKp6VW4n+SF+y+rGswTaHoKBJY84BPkJH0N6QH9wqeNb0pNpXqkXA
4NlMc4tU6X3WDP0Fhpet+GhKUzDtwUQP6eFCDMm1SexKs+YzWUklCk523RgdjfgFwgWuWr4Ntc3Y
u9yBSbef0W/tWGRUd2HI0STvKSiHiZXWmiimS5qKnKqDR428VCq+KB6Mb0NfL3CekZpMp0zhTNzN
lZGuka2EK070duF7a0XgQuScpuFqXrzyIZ9IhfG9/giWd0Kir1xeTkGwzIqavWiaq9qd7Utt0GnP
pl1dTReC1DmyeR36KY/sRACgwKFqUfZlPYX/tFc97E8qeawCS/dAhdzIPhoNUr4pXNmBLU84vLSA
vwzZL8JVrRBnLWnVl1Qgco5KDzfnCYKscYeQLFkPcuygcmfryCAl8SC3bmdEZ8515bZorjscmu6V
baTEOkJnUf0OXx5vTfmgpChVebQz/b6HxzxbxL1OdFPlASYWo7+wZ0F5OFmQ2CK1crtn5SzGY55K
xhor3QalElV/Wwe1wQRrtkG+96vUVeE8fjKRA/pGWBST9wRkBeyQgtpvX9nJFqTeJWDUWdwZ0TsA
vbxNDg4oQDJrKJpLT7apdWsSdOCeSK0MuK+ZztNVIbUNnUJGoYncuBqHqxL3AcdIIr32VMQoAJKO
QAWUWEo6FziWwHIlqfdP+sD/r6S8U0nZ3Ct4Wv7nUsqe80327eXXOsq//5t/F1J8/V/8FfrGlWAt
p+THoenfFh3f+xeHVHfDlZsEA/z04fwfi46BwMsISHPhB+gwzTnK/lvgRfXFMTnBUHrlAG9iNvyv
BF6/H+lAThCchPQM7gf/qG8IgV8PG4LBs/ptMx5Nc0QZiMab7RKwtmBTJgV4PB1ZX5KnB5c0SN/F
e7w6ObMUbiACg+cD5oNC03YU+uXk3HViDaZ1Hg5qNKedtwBDMTKzjDFRVMdfXssbNZo3L0Xak87h
GbWH++pS0iJmzQDufbAN6FylaajQ6hF0c8rt4v/+UjzKwIKJulEW3N/vajWA1S22jUppnjM23GsX
w9YsomH2xtPfL7WdWH85kf98gCBRdZAlDApnq7f9+gCpLo1F6fAAgyyhzLSYrMKj+2Oe3FiQCk0/
zNLCLgHXQ8GgeQcfspVT/rw4ZuVtFLOlfnWfA+6NxGqH4aARdYflaCaVz0Bs9fdb/PPFkYeOYJCc
NkBkHOB/v8WeLPN+6pLxIPHAScbmRvV35s6bdnlbcUD9++Ve1ZB4os5Wt0Q+icSNEuerGpIDZ8VC
qzUexOISIV3I755l/gD9UoVGWV0Q3v1vBMr/WJb48zEC5kdRBpSDWiqmot9vMElRgftWM272Bocs
74AoNj1odn+/r+0x/f6yuApnWhDxOmYCa3vMv3xq6IONuuiK8WAh44I0pF3SfLhZ0EciLKucd0ot
bz3FX6/26qVRLRUdMcUjshxlADbMQjGBXmrRewAioFcli+LL32/Q3KpPr++QjrXrWFQuGZCvprIl
LZDdKD47I3VhLzV2+UEQj31ymxW5dCOKeOzuvWnxo660+2/uoPvn1rGOo5Cb4COYduMM2V0qr/06
z0TjLq4dhCapMA8rOsGSlKDIKLr1nYnJeOP9bzFscFyIOTL/GHF+L0C/DXxG0DXtIrTJBMc5MzvT
TtPQSECY6KLWb1Rs8fR2Jk6Iz/rqzbej4bfXHpVwUt1FcMNeVLzzLThv/jTm5+0LB8D8uqCaByWV
AqccqD6lEA5JZKRsO3P+dodd34merrFFKrVygzJGj4IIuM4lsT4V4TLVPOBrhERF2T0PO5p1CGNa
uvnELiJPEsuFGE0JSHzVTitO9hibA9ZDmubs+qF/jhz+PgyTn0QB58hI2pq3R39GHocl/R1U3fNQ
SGKetXKMBlrm4Vw6F6ldPLEJQ/FjL0T5kLu2l9aIpkgbbprAW49d5q3hYsMKmMFXXerpoj9rspsO
eY0DNHGWH8Vi3Q/+UIQoSjB8wOu64W+u938frX9+IAi32Rjw1bMGE9v9++c49/AVHLW99J52dkEA
S+bryMPmx3FNWlqVlfFff5JckZMFJgTH2+ab368YyHnyg7UYDjJJTkZv70pDfA1q+1Ja1Ek4AXz8
+x3+OW/T4GS2AR6/IZBfdxh6EUwE143DgWRsQlMmSGqiUagPTLnEf7/Un8PUx3pM05KaKflgr13G
YnSIDqApcQj8yblotM44NWr03nmAb14FrT3bFGoGPMPfH2Clc/4bFA9QI6EH0qQXaEfqFP7t32/m
dWuLFYi7weAMO5p6P8vR79eBvLcalDMo1YEeiymBIUWeK3o0aMPZ2/ceWwoGPoAA6pn+M0fKQ4Os
+r1paSsz/z6dbtR2sNk+OQCGYb9alrqusdds8nokXqUHDiYo9xR1hr2thswHYbLaJ/wxiKn05nvZ
KO++GHJ1QA88XVXrap0pHr6X8GO++ZtoM/g0ooI/G+fCJqA4Sa3+UIuxPunS2QU6IukVa+11glcz
Sr2x/VRS1YjKTltuxjZbImIyTMC+dUNtq/xeGvN0XSDlWVf1GcOaGXXZ0D4s9ZiF7ZA5R3Jq1Lle
ymv8r+9tLt6+gQDSnMWWnu//VQclMcg7X3zFQ02XeyTZ7X5UtnhKmcWitvPyOIEbjkjZHVixZHWm
RvbiZ95jL93ghO4iiWZyKXaUUoK7huR1EtrW76uT1GfLR5dH6WGBpJRrrBVDuafG2L6zJBivekA/
RycHlv/cwavRqYaSH9ws/WHRctQea1CfBwdxNrDaeMgkk/zoosXO9RM6pSnqN73u3z8Q681RAI8C
bB6BQt7rz91fmEtofvSHXEsH9DpwLr+wrbr17L5GwKV/a8ppfoYomH6lDTeMk4jyxkzjwkqBJ4l+
b+p9E0uXKoyi/Fjh5RiJleeCh9kBNAVc1fi+1IbBVOk9ePB/HBLtY1cLngEfy6MxOfql5hD9vDbN
CzCpB3fhQsI2KIVRY3feeeZ/bt188HzoJdghuDqnpd8nBIfQhiKBdnXo8vK5Tg7elJextmKaxmJj
vbNPfGPaxjvkcPIkSpW94qsTBaI/F0KL0R9aUf8I6GGyaoMusCkfv3Ol7W96NcFwpa0DbdOK1l9v
7LtEYIZIHEaSFI+FYQko7SvSaqjg4ISXgkqO7mr+OXGN9xKM3lh9XZ04Ms9CO7DR8H5/ooNAU5Xk
en8YvQVzin87e909VNMfpTd84cjrvrNA/dx7/nGvDqhzgxBHx309pweT1s9ZxpDlGF7fjxb7niWx
4qVGUG5N63cKh48gi+dYLC2bGxsK09QLiVnivQziNwcTIA5WFpKb/mDyZeMwIQTj+4UbPcR6i8LZ
pvMTahlyWyfNf/z9Y31j0XRpfWwsQc7efyh93CAvRDXOvORFgvFqjSRa0cS/c0Z88/kaVDIYSTxe
+3XaAmpC0Rg04Q+ckWXkT3MKdCIn3CkBF6Fo4kWCQnWsLV2JnRJXC9WAknaRdrGukHD/fs9/Hsrp
znMq5FCO3MV5/b2qZXQwgBb8GExcO1rGVOrkerVMxLcL4rejtq/qAxh5M2yKUX/ns3rd5d5maOZF
l4fNvh0Fz6vpYhATBXOA8gdAIOmX1ts8OEqK4QZyukPD1W1cgoRH/oJQWzb09OR2pRPrOY7ksOrI
vY8QgKurKbVAQpnDMBqRI2Ce//0pvTHRgKFzN2cC8gnvNXw01XzSW8msPbhzIvejTWXb7rtgx14+
e+eRvHEpasM20gmPMhxP5/fPPcuNvu0o9R+GNal+2Nbi3a11is5Zc/X/h9vaAkZs3d1Kan/Mapjs
1qH17e4AKUbeAQBy983iJRe5HKgi/qfQePvP7PGrhueNSYwrURZhi4iY4XWlwlyxXzcjV8osXcTJ
ULcPlejMHasbHfi5stHRY4v6+0XffJScr22koIaNiuj3RymEXiNHcLoDXRpoic4MjRyfUyx1s3/n
Urin/1wh2GnoAZmVnm8xY/1+Mb+wm1GsBkPEluSQuBARkNWktlpjWlA1aW+yN2OyFQfCCaxJaXtO
juO8W+nfVYBSHD6uzKLGeEr6pfxggqAh6a0u/BH7TeliL8cu9AI5ANk28uYenmIJYq2vNyRDzS3h
KnUbetfB5Chjr5D/LBeOlgaHjM7RukOokhIaWaTGo4tfzYhLeybXNTeq2d0BsknNj4FCUP/dzSmW
iLDlBJNezCmR5LHMCpk+9WVjLCe07oFzoBVa2TtNb41zhR5eO/RjMfXXTgXF7MoexiW5c3tamHv+
XVP0mSTBAeFoBwUuB/pw4sr36g0D4JDwuB9xfzxMGmjMs6y15ohzAlHaIqQpCcXIPpDzY9l0LVCz
nPDcCyiRY9MUG/l7ETuckLW8zCeOkxBMAwxbh75XQRHTD1rmuJnorl9UGm0J6g5Va8Zt5Wybqwze
7ItHEwdLBzkLEQ6cRj60Dg3NA32wfLlViTc91Jkthx3hFMQx6k3li924TGI8sYmd952PjwqqnkC/
YbdiXSOclsGhBqba7MpkK//pmhlAMeod/ylPO+Key6qxot5OJwP2Cm7Lyh/vqPPuRyQ6z0lrlh9L
zdfvh5pOTVLlM0keebmzuuBmJIyu7vr9DOHyPvEootopDWk6zAfTLlRcBEW1F+N0tqZFAa3sX3Ls
OyH+pCQe89na02D+Zlua2k002vgN0ju4MFx2gZ25Bxu6OMxPsgzwnSD2xsj/xRvoDCHRgKfoTS9r
5zrHyULFMQEbAJH/AeHljlyW7tYJKrkzdLyWhaXWCLKFcYFhKL1CJgIexkO90xP2Mq+Wc3A0Axsk
Sje6uskpCewimvNiZFPRe1HJKhH3vbfeFeV86ga02tlKOGK2FjcF1aVZ2fJczLMZr3qBz2qQaEbS
BK+bB1tHWSnpDZl/m/j2Pa3beWcorJ/op+GpaMMYJ4SfHla2rveJKNvPoCH1yzr1oK0OgNtnfZA/
XK2rIY0j8vIpWB+8pnFOsqTL5dXJfLL0DGMnmQw7ihRnE7UjgQHGvnCWjxVN4o9E2hzxgj5k4/KR
Rn29Q3JPoW5MPlauJtD3F5V/mkYPhITWIURwtEfMhsm5T6wsdkXjw//E4FQSeRPaebDGKeeG+0xq
020npH/fj0BnlIVzd8FUVM4bFkerv/cdkS6+NWRH4gPR4VT+9MPusXAvmVqpcBVTNqwLOqquRo4a
stOUKACaLBgei8YnZdlk8DyTcmRhCu84R7CYMknkYlSfWp79dUc4J+UReBh+YZx0XCOoMoZmj2nF
v+AfGixvPO7EMZ2lvyT5Qaj+05JKr++waya2KuIV4dcnzAR7PYeHH2p0sduDp5nN1xnrTnu0itIc
48qX3hQuDdrdS01zIUoWni/xxSyTo20ePr2nSNshQpA8KXBJdUnMdjU9plT1b01ytx+Tqi6yE24p
ucND0+HdMVHPk+qxhrCP5nOa9foXV0/YT1LfbXfeilmwZZH9OpDP6aLlF6gSMTxal/Pcuw/2VCQ/
Aor7I4Af8lzCn3TmdfHnJ/pM1Q/ZSlhPS9Ubn5FjyJgjmnNDVEj7CX0IgS64Xg4DO5ZHHzbRpwlH
IYOxRMswmN15bThPZzPZWmgZ+2eqcLRB8j5dNwEdIyG1gu5jisrra9faxb6Yte6j15nZMZfJUJ5A
vRX7jB7ws9MgF0FlpVQMYr8a4nHt+ThKU8OArcOpFa7rRDkbrhOyCHhFlJAJPBgCiWnbmKpj1aKP
DIdMTB+6RG1CHCcz/DDAXJSRHGFDja1oDULqSsttDGrqDMksfdCrtCRqlCb//n+zd17LjSNpFn6V
eQF0wCTcLegpShQpU5JuECUHbxNImKffD9XTY3pjZ2fu56aio6tEUiSR+M0535G8ndoz8g1+RXfR
Gd9E5sxLdTL1rEhNGW6jMIzOiQderNJBBlcwkk8iJjqO9X6yE3riPKjOtOeASqQ54nXC5zfI+o3R
nblhcGafo5ZLdVNWxbydCW/fDtUoih165+ic57VyVzVG6zMXUcNFxafLEL45ZoUvyE+J6/dWRe1F
zK3xKBPe7yTNwHwhYdh5MW+q1orpRuOreanttn4nFKhsV6Uz1wr/QkrUCRXfHu4TD6sh0zVa0Rxr
YNinWcn6vZvq9gUrjrmZXbf5qIwIkwvZnbytSA/CY8Q0AtFdJz/9QdpnMTcaYV3Yy89jQtoq9W5R
TJ8omQSEX5R7liA9asACeTK4LddrIknBlIELbwIiWcjQ8fo+hFZb6cZjDeHinNhV+FQ7cXTn2H31
5kSQpbuFdROYKCSNQMHj+rR7CLUR1s3j1OrhOkI2drMgX7A0u+OTp6WcixGAAGuBYde6Fp17v3Fm
MOU2FXhJKMEZblR+aIlKJsbDZ4izTjLoy3HR8Q8g3i5crYFo4nSuqz6Yuc4ZY5XyBwCvCSefkp9u
JOxVGE7YjHGu8y3vYzxNNfKmh4S892dRdb27GipeZG7r2dXr2vqnRR7ug+bPcNbqcojPk1OUBvib
sn3Jm3m89zDnPuv1mF2T5eM2IV6dbFDE10YonijTyIZy3UXzpIGnEpJ3jWyP6V4nnOpbnzHwaiO6
IYgCXnhF6CQOjR7jFLYGHrGasysl+/hE7Lz8nAcEXUfCk2S8IZN3+nZrxnyrsI8J8WDeItsAQNKA
FVarUL2JdC5wGWlOeBUxLVdQ97KZDoVSTszvzjdp1pqWo9cRfNM4s+JznqWVsSqwnt1rVsoQV005
n7UuvVgdMNZ55cqX3XflafRMZHyk8C2G5htEpfEsoiVrbJDGF6h1VLhces2F02L+rsy0bleOWU4Z
VHK7/0IIMpNtj/plr9U1b4vDnVzu9CEz2gBHBThHuBBXv9M5zVxHfY2111y6EEBH35j1Xaem+nUE
RnYxOi86hw4un84HxvYrYo9zbBGSeEs0pBZ1PxrwB/ql1TzJGV9lC40Prdw3FbV7S08cbmsCfDjE
4CAxN+2snoWw5b3N0uvuwqKOdirPCdtycF033DZPVisy/LVulNw7QtZbVOfyqa0V2i5It+R88b9k
Xdf4Mmvr3fYjeytqlGq1QIGHdR5iG0iOHa5oDHFsJNZZ13IdImWdrkZBvCNFyBCUIiWnDsMuaLjq
ofPFLRiwJRkPBzjm1nY9IKS9a5j/6H2sjmlRtzxt5pz1ASUaKkvODWtmva4nGmZlrT4TXB4+OMQN
Hvwx6YmvSIoZIBjLxsaw9YOddEc1TTkhPL261aOhPYGlLKF8l1NAqU8J6LP+Y4T607cROWYkeF+z
SlmfKhfHBloDRxqejNmSzaZ0DLDcnbghcU78oN7WUb6P1bs/LHumqtvGTJYPTVi5bMtiClKVVtMP
bxyiq17Gw9Yl8sOpMGr7A1CqIAGF7w3zT+Z/xWtWuPOi7OVNMrH6ctDT4azcaRIxTrpMHjJNtwIV
ahhGCgG1GsXdTWz09ZoKdbgn2kDfWWkqH/pGg+SBPfPaS56kt0MXK5xPfjp9TEBTKn4itnSekdvm
+yRxn8dUL3aMS2PqQEq5oEimivjoIb5NwLCQWG0eQms23kmJGbZELOrYAI157SW9tcaaDDOgjrtg
yBgVRtPk3FBciB+psHelPVZbLicO4IowugDogL/zc9//Vllv/hjJQbvzC39GtVCIxxqgHmmKvtja
nF03RSjzZ8N23cuk+JRshYtn61IXBm3X4jWBm/k1s2oyV3XUJXdNytcA6lxEmB2wC461GkqqKAht
Guu0RR6MtnnuzFXvOhT0Ikp/prAtj9FQ7jtwk2lgC+1UTQBNZ52YbKTAWy7FLZItWPPs2CjI3P6u
EHb4hBiOMkMocGAu1kxc+8nV09t5nRWWdyOnhNNLjzexjasys1r7XNR2haF98A2WFvl8mKZK3UKR
4LZTQFvjgnNKyG9jigTYAhKDfnbRVLYlbWmuLSmG7NDUrR926UtBYu/ONhjAM1oDtdbMNSONPtEI
pAyt5jQxzF7Y/yoBYdmCPwXgo19tFytw6o77UHUr5cnsNudTvpElanIpKtJ/WPCQ3iC7E3NfOAEy
3RuENL347Ezpc362VbmIpe151dTg1XFyxCD8VGe8IE9tD5Xpvhuz8xW2VfNGxZq/5RIDQiohwGFG
1raW6qNN5/bFZXKoWPKpNVh6+92SeoW0nnJo3KOIVclRs6pBrJWrS3fvZgaS21I41VkbliiycnKr
M+MbCOiml2Iv7fOcQ6gy7PStKNLyYjZecYGlR75XMnGApvHQfebS1IELpvFnE+ozIQQaD9igAjja
bVo9ANj2hpeWiofPLaHJQdqXc5fQHOuQ1ySmzf5Yv3K3ZHY257BxGfrzV1WYEE1WZnSmWRGLY7RE
ZBYZLin88AwR5NQX3xlBlphc5y5802VqvGe/NIWVQIUrmzF8g2tDEy7CRPNX9RzKT82utYKcCOW7
mzmzy4e8GTkYZDwO1daNOlVthT8w0cCbzNcjNvslwqBEhx87PUpsP6rCN9uw+Rm/Holec1M/Wyy3
Ol+j0pq6bK0krxJtKXKpdYlKy6WJGXnSlBAseZPMdkffqJfKiFcDVuloS/HKI88aQMiDGBg/rmPh
T9pOm5YSoGNDivFtLPxTGuvAF5wW/u8KUzSfkjZzq1vlYx++qVbFcRD1CeYABOHFt9n3PGvfWLjL
BmH5b7+/mbbSoj6wWE+SOCB1lGmuMYOipJ+odpZvRyurwc+yYhbEW4/foXyw0Y+VuzxJGfegLICJ
UWZjtq8NpkBns7FHY9vZs30ztV31YA8oKvgI2beuhrDh98tcm3lIW+tZijNbZWpXTAg/bolmUN/K
YTYa9Caun1tHM+LHbFLmruxR6Re4tS6Z6zcEkRDl/IjgVE77kTF8eBY9v/TeVDqvkaqcV52UIR+e
MwHIYf9X2TlukoRrl9l/TJqtJXgXldbx7+fSlJ8J3UsS8GIXjrSSXwkGkHzn9y3C8N4vkhS5dmKO
q5yINOpdPs55XzL/Ow447eAnVx0VHfi2GnSD0zJEadmtQEtuEhtyRClouLkJc/9akQsWwo4hSgff
z4wn8BwrC+rDUkLmgH3BtqENfDJS3dw0eaUf2Um3+6HoyVKJvBEaf5Y8z3M8PA0miP5fo8f/alD/
Hw0q4humrH+bDP8vviBuqar9+flPiMHff+YPL6+OLVewNGfCim0PweXfJKgMV0mD4q5ik/yNBM1l
NP4HYxAJqoGmEKOtz/bfMRkF/1WCajkwBg22WY7LkJsC3f9PJKi/lAT/sBxD++l5Lm431+PphP/n
bRytbo22Ao+Ixzw2BRWCiG3qX1oSl8v2SE3iQm+lMvUgO7iSbAX7ZKHCHzYRHYntogasJgaFRxxA
Xmbdlho+TXbQWod6HLUe2XsJF0qWdmO4yzyawuRkR4OC3zrzf8N+HyL99kEF2fC/ZqIDezZWMbe/
wp7mLCCnnF6KketKU0A1iyN7NU41ZnLcORdxpdJfzZLBwQqASltPD2kzsz/feCIa3AsDnD72z0lC
nA1V7rLf9EytWOFSIYQ679sZWgnOVSSaEdMG778Ba3/5+newnJjM+Zr/31fN+iv/Ofxsv/5Ruf37
z/z1qnFtLhqGKrTeLKdc32HN90e6mv0b6Abkeov7/fcr4w/dtv8bsSBcR6zP8VWjIf37ReP9xgaf
ToOJEAoipn7/yUWDmviflyNwE2wHkZDQDdQwJD/8SZ+TpeRNGbPf7Cdnil+6lP3P2qmtoQfbB26c
mVnRbetmus8rc17yeCEQ4Z1GYKrXW7ISSvK8KOZfQsA6bDtKzFw4LIavsXO0JTkphazNyHJhppX0
w4xbQWRqLcCPPqm3ZYQeAYRTxMjW52LjTUz2IXlXDynxsIz4uvkuT+1ugJHM7cjF2CFWYQrJxjGI
yOwrgpM0N4/h7jLOQZve3owNEUNOYQHNp3LdDbw4k7GBUx/cOQkPldZ2V4bolK8yeUvdRntJ8oJs
nwb4FOSbknuhGeHAqy0KcVnDFCKApRjlRXnRp61l/JJwZAIjNi/CnLKt72OemH5NBklW2+lR9l3D
+adp9TusZDqxdDZj2q3ZdPUWtEp3jZV5cawRTabb3QKhsygGCHAyvMdQ9bdGSGsVj+UDh4hxGgnY
AZleKspT4FemV9BTFCfh1S9hQfcxG914hLL8xobmsJC4gyU+IJuytwY1G+1fBQZQm1+znOipGjTj
OvPqfttjSIKsQo/t+o+jFdKL4EPNQmd5CU3g2Dy03wALpYfUz1amaYw8s+ohkn7+XE29eMb0Qt7U
kqpGaqnFrJmqkWA57FF68S3n+l53IPGFTGI6MTU/K/Tyj8BTVRAnjDlXVs0G3TPre6z8e0CXeLLs
rjlPKm5fROY9OhJ8WjWisTewUp6cMKN6dX1jz7iL+X7uPeVzrTW0EsMTzBlO7YLYjxW2t+Ji+mH/
oelNW4K/0q1LZ+bWXcHghqrQjOE5VXEzb/K4fLBAImystmxxYVXWFbCqv5UecdiWBc6FgFz2QOws
1nGOfUgVI+1m21iAvVEgGOBL6WtTlG9BB6iwuqMA6m+iiF3GdiFWPmHeSm5E4ehv9CVqLaeOEK0k
NZO1zXtZbQ0PH3EAoFO/GabG7g70/2R7gzWZvrXSnrWdhxc+/J58d7jNzdai2C2JAcvhXQOSyiPw
9anx8N/y6N856H3D4uj7Fwd9IpkvfXR/qb7/QqnUF+//jD35/ef/OPSpbOAU+x6AhaVQWoqePw59
9zdMcsA4FoXpr3P/b6WS5VEPwaYkBwLrADtR6rU/SiXvN4/5/aK7dxbZLX/1pwCdfxWos9w+/lEz
xaEPeEXADIJ4Qubn8pv/o4p/QsNvsOHT99lYrYroO4+08ziFh3QxWDPAKBL9KOGGcyG9MJsNUkv+
P1KmJab0f70Ekq8QAPI7w676k5iiIsu29rxI31ftpN+F4mUClyBVtinZk2ZmHehd06995GOByCEW
1RFVmylY2pmvgtzGGWRVjbNNx+ybVN62Y5Nbuxg1YycMBERFoHtrbJGkPdcfgsUcRK+gL1EoZW8p
OYvLf+KuCUQyPcm52iVQLaW2mWx/z4Cboi6CadvobGODWe8YlWuttKy1nrEgssrnycswzxkWzZkX
FEDMhGmhRGf6kaTzRXRyKRjJuwTlxgUNvrKz5EZmJ3jwF06efjOC8TVhkV0c/9WwtI2M3J8z040N
lzQ2fWuF2G1VND7k43jTV/lagbbDg3sl9/0xbYZ2g219o7r6jfuVvkvy/j6S7k1qlO9zhJQ9zVaN
w37XmXkZQ9exrSjLj2IU+i5LPeZ2+vBRiojNUy9PJT5mglDrVe1InmzeJpl1jgo2Gv89XP6dw8Uw
8Vb9q9Nl91W10T8fKH/9mb/7/5YazcfgYdJj0Yb97UTx7N+IIWIt7C7tGl6xvzdfiz3njxNE/w2x
ucDnhz2Ee5L5nxwgnD1/vnyXSpYH05HvoBxyeKJ/PEF8s8KcXnn53vKi1yGLx6CTzIAQaL6UmvPQ
Ep1QLjt3rzBeGCcb296dtiT/HbtlP89GxTxYRE4d5LK9LwF3HPxlo89ZUK/dZcvfKb/9nkIcaFWM
BqBa1ADaogugntWv2i+twKIasHI0DbWXJNtQK8dNH7lXqlLvfpgTSp2uuCmHZODR+mVd1zQbqZnk
jCxKBQQFxGEX50maNppt1AwpsoZ20TfYMrTXlTu4K2Ma+kcz8WmrFkVEvGgjBCKJYVFLyC764Ygi
CcxFSeEumopuUVeki85CXxQXhiNZdC8qDNYoG4Eso0ee0S86jWlRbBRINyrYALhR1AD1BF1Hsig8
skXrYS2qjzpvGM8uSpB20YRA+pZARdlQU+d9dinKEbFoSCBwiyUU96fJ9H6RSByZ0uEiTxCJpIsK
ZYYbDq+cqKlFoVIgVemQrLDhPoeLhqXXmnFfW+ghRrcyrv6idekW1QtV5LbwhwuFZnHNcBycktxr
+yBFTZyxVMtv29qKho3pKSY8ZZO9gAVPLoikyb2VWreC184Koo5U+9BYWvhATKB9I7KJeaJW2O0+
6pyGiU+d3LVVPryEPqMqTIL+81hYGREfVc/SvEJxECsfyzwgwgOAIu/iDgMzptxiiJub2Ms7y6tf
3SRlOpi6Kn8us5IM4RyVlW7mQAeAAjNtNXLESZFetzDNTW+Ng9rgzfPN3mDXx+5WmnVJZxCGtDWV
DrFWm6mHG690GyKesgGyRAW5iDtCdTPRO27NwU3fXJPZ7noMo3KDXi98/oUxgaJfbMYiqR5IKzPu
LIfsc7FM31g1pG91HTKN8w2XcWGSzca2SEkq6xB53E+2Su564Apl0EdiBBMg+fwGQt1hr9D521jv
1m3jgW7Srfx5QmLw3vauddBApqSriEJmjxmNfxOr8Z43UFshCsLjTllgPLKnx2DV8ZDo1ad+rZfR
dG9GfDXtngTlvS0Vv3wzRdOVuDxeY1EtTFinZ7rPXRuELFDmDZF0PCDNR9xsGIyUoBeKCdR0Ub/G
XH+7xEHUiP2MbWM4JtKB1tHlz7VRJnd4zBlGMivZGb1Vf9kju7ywr+rzr1eW4oz0tqo3ePjcNN1L
NEORZsRow1cMY+8ixkWWoHXFd74MyUu77B9lKgCoO/jWV8nyi/9aEqKf7Z6AIfIP8zA1D7biEFlj
kZw2ui+xag0iffv1TaPB5NlmrEZ9YEzsihJopAxe/Oo8ANlnDRyl6EtYbj8zKjd/DOWiIesK4V4I
8RGHKgvHq8E8fd22NE5m1LtiXys+1L4XJdDVRY9uhkO9zcERfXZunBC6VTlnz3CmmyY0zOvCrb4O
jVZsYr6RJAn5dvjmmzS1g13ErPbDkQdSHs/oToBncvC4D9WM42x22DiQROTvKtqXza9PqxiK6iGB
peutZBaW3crAAbeqKO+I4RX2yWikCANinoGxA4ROgh6Q7srNwf/PM3+gv3v1kFuszAaOuUznO1nG
d4opQK/JR9WwJ1F29VaC0ogKZ1r53q3Z9exUo/tY6XT7Xbwv0vbbHvwb32Ib1LGNKE33OkqLzU28
65z5OWqls7b10Ts5iKsQ7tiUNFpg1lO18swlwIL7GEEXFp5Wg1iAK5PnJ2mkxh2gKHOdGV60dtza
WhkuzrOkmO6S0QdjkK4lIQBW6Yb3RqeNZ2MkhcGrIpRyg+fEO6fKCJz2ldiA22OhjaZ3TyBIveq8
rInXGrSLMhpXoES+mlJVN02c1Dfp3MtNaRbGAYvjB1kE+9KzL6gy8lWmeoudQBS+apH5IjXvY+qx
+c4lWKFc5R1OBMDvWmFNIOpnVnjgOxSVllM99JYQK2Yk82ehbEblaB8Xzfe27saHMu3ro+9mLGG7
eGUD8t1ViQNbuunDIB2mDD+98eRMLExYGByycSoOoEus/cAhvNa9vqbGJBVA90l/imZSm6rqtdHB
KY9lpZ8A8bnHli8+yjFHpyMNX3WjaFaEUge9MX1Db73Wied+JSYjGTAk+puLYGJtZNljh5nsJ0lb
1oZrHQKL1YCT6UvEX4iMlvkpKHs1z5wHlsr3EWGCLA6APa5mNvt++NAU8jOeupA8Am+6Q8g6YKCP
kMGtys4kI7Cc234zK7M8VYZzl3PmX/hakdHnhMa9RYocTUBf0rn0QFuzMqvXQpJ+KQ2z/pI2+dOk
gB+mooJBW9c/eyZX6wbk+To11Isekl2lV9ztffY4mPD6D2zxr01MBMjUhE+DUeNrtjIV2GhLQF2j
6m0FmUc4T1cOlyETgTJ6AYEkV6W01h1S8dPgsYykSCD4xbXV1WW/9ZTR0lNDMOJDzelMx6ELKbKV
GXojLoL0KXVBxQopii/J8OULrUJ+9FuIyWUkw3WlNNbBjhi2meRnowK4zdzpd26YVhfwVVg84obK
ylpU+XXr3dWqHt5KfcrfBsA3dw4xjiubCgsIcAJsl6uIk7xLUO7Epd2sQrSOfuCMaXRSyNSMozRD
YwxiOTt3pt/0Wy9qCp1LInrunFE7O0brMatGrMKHSFxe2EbaRmVpf3LtVvCNKQl4riCgg0qcB26D
Y1/dVaBnjgKN9SYE9gPPqgmffXxyV3b7SbqZZVOST+6X2l0XefaBSiHbGXrVbJIREhmToUps4nb8
Lgl1PxtF1D0NbTLsoeU1P5ymQxLLWbhmJcde0R0IzhY1yaHufMgKqjAUPNpRrzjAasNs9hUeoVXd
dik6uylEc2h4vKwcCbrI311JlyTbcACqr+m3bVi2xEZX7a4xGXj2Q0YgTt3ejiiiMQ/uIhPCdO7N
r2nbVvU6LRXi4aFpGcdlRpAA1t8WQmeS32ZiN1fz7ZjEpJMhJwzMnmmZnUt1P2fUeBlAYu5cyjtP
BBE9NKkk9YN526vV+XcGkYVfw7K2aJyp2/q1E237PKwDzSLctoWYtmbwzyWOoXnRj125g1bn0h2R
a/n9BHB9sJ+tetyNwxitpTU/TI7l3o2JaTCy8tId7rQdKaLkQBot0P0q+mrGaWd13PJAgecblaR0
qvo4HhNlyFWfyvAwNOEpiZoroGd7DdgzPUyzA9c9xTmIrEyLyfdEUnP1yWQojBu3J9ZhYSzEuVHv
smJIo4vlpA2juF4OEXLKQago8DUt4pYQNTqbRl+PJpa0Qz6NBxIbnPlkU6qAe4yKzN5MMlXr0atN
JBZ9NqZESKq+r9aFk+A8ISE3nj5iQiKVCBwrrMw9d8Mf7DEvmu6rLaj8Zd3eDw8hLMaNMc3yLkoJ
80iVLW5Z6r40s5Vs5tq5Ap7WCFXtmNiiGF3npCeeG7e23+VYTavULOd3Qxrd7UC0yjYx1FcLr30z
2Ka69ZSy1gz/xZH0v2FZm8p7luzmiWV3c40oVTZEQeDc0tw3MCNh0BDp/nPoogklWiss7vfhsdAS
8hBSXScXThLJo5IRmpAXc6sk1BXZULLTPf/R18gQJe/4ZrYotFnJfromo2LRFATqGtkqr8RHnJsS
PVTiH6dodspNaixFf8T6+l1HqPHpZnZ6GoZSUsdLsbdYjh3a1H/QARroCwlp1tApd9lhnkPiwudZ
TCeB8vkCEGn+kUMHvJVx8UEDSjhDZRJdzMxh2Y+XYbUmVuejKQru+lpTfLoKqi5Qvq6DkJaobWvo
7Svli7MxUX1dQa7OK2qgq5Wk9tlK50hCtc6tI1sW8lKnmSutL4dnpx/6G9KLy9OcK48p9NTl56xs
XHiInhW/I8bXoZOlybgFVMWtQPeJLlqsBRV1QO57nwyfODhUZBtXdF7ejw4f7etsFQxQ4kqHOhVa
QuPIdxeQnD6Uj+UipbYXUXW4yKtZIY4A8eZDskiv60WETa5xdpcwBno1Fom280utTbROgqAPKjvj
+4qvUERRkv5SdpeLyJsdzyL4ZhHwS/9N9bzIwcffxeHWIhRnQ6++40U87i4y8nYRlBOW8ZUtEnO5
iM1RNJ0gwhf0WQjRnUJX99EiTicpFBXRIlifF+m6vYjY20XOni7Cdl7YE41fuHZJktoSRe0d8l9K
+P9Off6tqQ8Own85U75hBdl/ZNM/Lg+N33/oj7EPMXxsNUzbZ0/4a3f+B/TJ/w1bP9AHczE1Ib9h
Vvz35eFCHTV0XWfAuiCh/j4Ecn4DvuyjaQERgweYn/pPxsh/cmUCXYI2AmbAZ4gLKOXPbAYmy3Hr
4R87KiOkRiWC0L0MSGS21sAmLAFtcFT6e6oN46FuhCDZqvJ8blKq27duoXYWgQo7nZgR/fc54//J
wsES+6f5FI5uhlJg6OE5QMP5MxJqlGSLZjgcDy5DjOrs+5l+9mYOjYBwPTsLjJ4GyRCa2CQtQunI
8snYVqSgjH4ffnplaVwkU7Sm3dSTW7g/WDZFd1PcDN1KxNJ4LfB+4GHIVY3UnRMNBRoqQ/1Mcrwn
tbVwOs3bUzbMa6FnZRevDew7GZYnogzbpxib0r5CIkUKr2/nzdVDnDithUveEAPq0j8yYjE4SKd0
A236sfH6mJLYHzzrHpVR/+RXKBKHtilU4OfIX2ngUlLSp0LnvoyOFPtRS+hMwkHGUpU0DmOLnTPO
j6RJ5ZgSECzjzaH9uHBOckBEA4BJPEBhpO3aZG6PTZQau57A+o9Ej9uzj0Vv7aSS8NbqWJO09OiW
CRp7n3LBlX1HrAvq2lFTGrDvuWnxz6fOXYNHEnVsvNWQ8uMp6o3qqgn/VbdSiVOYXK01Ka/xi0k4
hhvovT3calGlXdBT+OPKJWd9MyRqPEXu/ICtJT+3E3gFLOQl+rXBMaKtl2nivZVE3GCTk8GIThiH
E0Yg56p7WX1lP22h6/KKe1vN7uKSRiZ4y9pSWk9p1JI0aGjJeZ6bjZhCcwudYnicdJ1VZmyVh9Gp
7R3JDeW2djv8rEbr9CuJKmQzl66xZ2+6GFTIdbVmHb+TXqNmm7thZTSRc+Fdb26Iomu3KXOUY2RA
nyQ33TvGhp5jtCz1/KWmk3qs3Cr9bgaDO1fWa/UDTML5zirN8WQp3f2M3NjZCvBBm6Lht6d3hK82
qXZjgoQk5zBWYouMHyQ9sa3xz4yvfWCZ7bjq+KaRSBwNV90lIwGWtbqxB9lvcpH4O9EQakuKVcnw
ktg32BfWNe4KLLT6bAZRm8R8pWlH4N0qWpDV3AjnxeZBlsg1LQg9v98QMGP8NCPiyosU+vbSA982
DGXW3ji2e1ELxeQ1TZ1XaU5zuwrd2DiYyknbNQSXiZDzzsXcoSqTUs61pfQCsylcE3Y3qjCqWn9a
5xHY2cCRofZoj5KRktDyDmV2a9z4iGBtelw9PyjiVBY6ZR6fWNuUeCNJLrSAVQGoVOkmlYqMQQY7
eOW8UHwUgxgIscmH9pFs5fK0SIh5++YmW5Y14daqfNLSvGS5unB0iCDKRah2ysktYuI6pqEuSjt7
52aVc0CW/uTHw/zugqDbhIMUB5+RTJA4zMnWtUHsHCfh8EpZ6rVICujYgyKaS2OdJW3mrxAMD1NQ
ydZ9KzEO9msbtwH5LIg21J1V1OBWjZnagRxClyQn1cXFaaoW17c/KXWoEDGiruQQwY1OhtQZZbCD
1jSJzLPMxXBxoK9SsYEIGIOplPkZZTdBVCYyqGCg5te2rTRwNtQtrZ/DcXBTxH7OSCjMYaZ2ZUN1
ZHV4yOghb8NmaE4arRc0fqvRcQul1aNbmVq+NvpEwDfm7x2+owBdIPMe1WwToGXG8X1iDtkT9Nfy
kUU/0cloWddFPQDFqCsOX1tm2UcaAZ8OEpGURAsi2QCgPOXaC/NllCdj0/hX0xq8ZOPq5NoRidQ6
7Vbohf/VzviIJqC1rxFBeSs1GerKyKvZj3Rns+ZomPv6Kt7rZgrhlO2euIl9BttkPLTgtqs5DULD
iS8sTM0flSqSqzvBN93LVkb3QoiaahCha74y3Vi+VZNOBqagO7NZWFBHhwhlf8aN31Dow4W57fC8
EdnEVoMdo+UhHc6mLj5r45JFbyvJ06GHUTg+Jv/qawj5G5ecM8ggPEXk6/NJcDZvQWAjIs3McdMM
dsOInngxoinCFwSlBn/wpeOc5yLPmFew0EO0G5AKDw5aL8xyldqNezIinBUIw0wkp7o0COmDhhwe
FMvVm85znF8f217z4ptCbzU2pBa/pDLcjYydj9TSgY96oqYBGa3nxOjqQ1q77r0P245nLT7MRvp8
EW3WhaNWnxC4c+TY+SmavPBjlHgoUGgjJ9GYeRgFgiAdc0pdi/RusgnHFZVW8wPzaJ5LLnQBSMUb
7jDF6ivT7M017h0T0Tl/gLXS3tIhay4tXcKNsBuRLz6B8hV3ufpQVi5vMhZg67aoxt1Sl7znGtxx
vqU2u1RIkBwd7AW8DdDq+CSh1MKG9wjitjxwwQx7YpdJopxdgYlYm8SaebtvbafFLrwe515/dtKu
KzeN02TvogPqtZn8BWIfiYj9Syq1CcZ03sHL92J3+FlKL4dzmyVKWxEF1b5iR8qeKeH4uMiuE6k6
azj/rpPuPGRjaO/StKB3sljyQGuWsXUrkwF0IP558xxmeBApsaq3iazwbYfMeV11Op8Xc2NEKLiQ
yjfLbgoeM1GfJvv9ZVgGuNZFHn7rNdI4SY4zriI5oZBntkbSBkCjOshRS/IFcc3sJ+LjV6kZDGUn
gzByVhX1MfWIL2Jz5mlLuAHKeuLSQ+Y7WkU8ALm43R34/+mCzz95GHOlQ/GXMFiCFm/jtpfyGvmL
I8D27FsiVuP1WHGJnRITYNTaJ/tjWWYlKBjtQrCeWubRBJC7H0M6Nu+eT+OJW0jzj66QBGWC0yJA
uEgrfzMZcyeCdmjng5cCfg98UBSnrtBnEdQsw0md1WZ2Nm6aqlNjzDYNKedIumoR/9srypP2h5ki
mLwAgy/Eruemf+GqndFt8R1A+lDlzlGlLXcCgVCq2RNKK8b1SEQMCWUuVqWgyi3vAbqWWFeNC2hd
MEm98dqMgzb2LdIDKydPb9t4ykbkcm5xl5be+NwyXrsa1uC+NQxPdpWDaTLICIT9QOWtHb3Kbcpd
I1vW/f/D3plsx41k2fZf3hyxYOht8Cbeu5POXqSoCRalENEDhsbQff3bYEbmk6gsqqJqmpPIlg4H
3GDNvefsY0QFFp1YzCwZADU0IgUlbqwkiotToIgdpdFAgnBpOgmq7cg8whXKzXVJ8XCFk5Wy7qgp
bHYXHtkelfefZv5/SxIqJLrLj5r5l5WmI/dSAuL4xwce//y//+evv/rnuQ49D0cnpC9LltFytPtX
O186CEaJN0JE/Q+VNf/TP0929h+cZCyURQEuO4hHsDz+au9bfCCSZ2J9LYs2Hlizv3OyW7jAP6pz
BMJiBCt0Yn1Oij4yoZ/b+3ApBk2FtDm6DNxgQ1CEuDNRzVHYQrVZ1WmAXFr55tfW8MMHSPwkTxZl
eDKaBL/80t/wc19cVqZX7ilz9suagjE5YL/+EKiC3UMMzWFbmZ1cizilSVMa+nvaWCge44g2G2rJ
rSrgFzHWwzMOZ7IGaSD19D2h8IjIbIZ9VxjzgXnIu9fk8vwmW2whkPygJucJAAGyHJfHwDOFBvTz
E0jZrHFQVerIVnO88ehsgHLVcm113XJffO8fhsjNrxiWRTDx/npyCaFCCYxA4z0wyzLwr0ZZpo6D
0UCVjPKvbHrQaIY8g4+v9A74stwZVCE0aKCUKC38whXWcAFY3fMjXpV2YzF9s5Mk3ZR+dXJPdqaz
nwjJuPv4ov/m9gjKeaOTAmtGfvbucZpWOxTsPo/aYz5cGTjJKE9bvovtyAXz8fev5lLhCByUzR6+
gJ+vFslgSMoixVhMBTw7lw2GdKLixACnQz58fK33KLvleUqftzXwbWQ4iHN+vthI5mxcZGZyrOMx
R9kac5bf1HVRbYJGYM2e4vFac5y/HNqsPxAGjPGdjvjvODe/PmEAzsESHUZFyGdS+flr5KL1Jxw0
KeoI3GMbFvqW3m4YPkhP4Zv6+KZ/HUOuiQjdemNMIgB6JyBsOCjbXeOlRyXm+bYKmnbTGbzBKlZZ
TExQ4qZgEmmI/ea6/+4mffTqHJQ9SmLmu3kpi1LsYx4OpHKoezbl/JqDrQd8wAnxzh/f47trkZnE
52NQMZlUXWG+ByM5iTGIPpbJMeE8v6Ex4qMwNJtpSSmwP318rXfz7du1XGEFMMV904Hm9POPlxao
5Rv2bsd5mgexqdgtnPLE7sXm4+u8L4st94TicyFmvQ1X6+fraC9vG68aE3KyEfawm+E8sXKmklSA
3nbv4yQBrzxiaiMdiQISHdoiiv8RAvBfFufejZ3lXgXgTVwMHpxi8/3Y4XCWJTWN52MIm44DMo32
VTQj5QyJhTkRt8Zx1rOn38znb4/whwl2uazFFOR5dmCzhr5nu/WRx+4u9EkxxZDw1KReccIiN12p
tIz3ja1oX3dGNZZESRHesA4HWELHwSvHP0kzrZtvCvnRCTFFeCBMgsTyJOQfc2rcfvwL/bvv6Zqs
7dR9EQP/ashw7XCYfcM4mHDZvk5o7Ru0CDnHrDD3Bu9QAoHwV1Nq+D678CE7mz15QKg74fHqrHIu
ZCfD45gE9pU0vNbfeX1cpajopN/vP/6uv47aAHIY1hZqrZwV33tH8IBTCMiH5FhIk/Zchncv4+zS
dtuPr/Prm4g4gJ+MUwixj/77tTExAK+ERpuA463mW5kshswyq9yLvHXc+4+v9X46Z5wEpo+HjNXR
pVa+VPB/VDZOQeu2zpgyndO93URB2G/MHCZszquyCy2F6n4cpguhR//ZKMpoz5Gm+82DFeYbXu/n
4QoemNAazHb80MQb/Pw18kYZFm8GxCI9NNPRzy0m006OtjpGWs23hu2ZX90Y1gFAyDfTZ4xcNwEH
FuB+Md0LGqHhSWo93SCltDTZ4gteos47TRZdVsznPG7hgoCwvJtzO3ztR50/BlM+n+ecZNuVrBvv
3q+xtFsg0C76xmTCbYvBuqPr6t17uO0OnSCRLSZOEBmZSowHwx/m2wk/iF6RkdRfF43ZveTEoHyd
sfSeW0NxSJZjGb5iU3fVqSxq4Aplr8LD3AqnpVQKbWRl+82yR6gyB8R3bTkvsQzFt1IX9qfBtlUN
dPsNEzCGzmvedw7JJsTaxdsWZMg5snmzHZepRTR98lXHTN4VnOxXKsuBtS4Lto2LeymI1kMiI02g
u+fsB8dkM0TrvP0z8Ek+LtPafw7qgW5aJVLGG29/BOKnklxeKTqfgUU0FDUV7T/P9MI3Yyajs7/8
bctB9xxhCXK2dTK0w8pPcuNBVvZ0Zp3JH+t6Gq7fHm/oDd3WKmPzVtl1nJEHj5fpGIrIs08WhsZz
FslCb0mFT6k0v81WaHMumm5mhgrw038pq4wRiUIP3i+Bn/MBVxXPbiLRvF03phk/kD3oPGk6tAbC
NLO8sTPLh7Pr8DkDctaz1ym0AbWffG3AYZWrsGmmiFRgmUO5IgDgPo1s+1NQ9o0FF4pnW0BP/0p8
jbUTTeW8UGZC1sBLg8M9hJVx65L81q2hqo83Zl+P18nk9PHGd0TyJfdIehsRYT6KyXQgpy3jsBiq
8BTodCDeOgZ9sJlHwQZGFOjQEVYwlnyypM7RAGRlFXL0mtAa9/Nt4Ro0juaCfY6OW0VHnhugCpwO
c7huGWBbk2SOl5iMOHotAaOXJvl404TxWB10zInBcyvjwYszHpgZOdM5MvL0lAX5Vs4U6sbGGa+R
bNS7LqXaHw1ztcV/5gKIqprbqIsT9FZNeUHzZJGf5TDCrNY8C7ucT7o2vYPtu+FD1PnbyqE+WHtl
dp64Gmwd178uZn+fJbADyFAc92aS2s8BYI+VAphkVlNHGwh9gGmMM0VH0hUEtKMdcVzEqjQlaeo8
VetRJv11EpHxlAq5i+Pa3g06rk706+i2GDTh0VtItAXcVp5BNCXtnlSUnpaytQgAO9d5bug5naMi
uW5GUuCRLYzwPwJwKiSU7tw6+eSFXoHmQlkXOQ5zEyTAWnXlsCfiBWHCDFQ3nk0PpwZqlkTGd208
fUU+/KKQCm5TZG/ECTl0Gag5HQ0z+FxTzKcPjwFsPY0Bq5pW1pfCdk4zGSroo5Kr2EsA5jneQ9+H
FxVRZp87Zc3bGMbBCbwVE7Cz7JEKa7ryEts+dwiJbkWStwgkgWeBYr3M/HrCAwuuw28lMuHaitrv
NQn1h0lUKWGJYR8CP4vs9CQqpyJbwoj8S+3mfKEqx81JvdeaP7mzY+/GIQ/1tustedEJUV+zUXKI
S/KWxplv5jBtpugTJcvhnsRb9g9Vu8QKIpmYzplPCmZYeP7Oybrgz7RIGgQt3nikWAyZn4wO+9xE
5l3gDsOdP0zT1p613i7rj7uidt3D81d1cdOSG7r2edPyIy1LtgIWVPR1M7EXgUHOWlh67RoSa8JU
VA6UJENWBD+S/kGlHH00429TsM3bgZyg1oU0Rq0bZRXXrdk9+jnJMoJG25VTzwH64bwK0k3nZU66
kFOKCwNgzq5MSTMzQfDuPF9HT10aDRe2HoF1h8MpHbTZoW4Y5Bc7Hdtw5QIcgD3MPHksZROf7Jp9
O52moD3MfcHATNk7cETIjVvIHf62mJrPZRW40F26/hnRbPDaOWMGN6QU1oNVuP7TOMySRDkYkOtJ
DxAfKs1+rBzrg5pneQV7zbttcjpVdlUpFPC1f+AELQ9yFAAHlNDNd2UFwVYN6XSqO/vsI9ECgdIM
+dqR4pI6cskWpvShOefyNg9rCC+hHdoc/tPYoUwBl8xAnYOYNieSGK/v/ehqGKJxiMizNHrn2zib
7a3fGVQN6hKtcVVbGxxiNAjSUhElGbn7wSej3Au6Hvtj4qASbKubqGvtVRGK9BimtXXmCSYbu+hx
J4Ri37suA1uWZ4/ywTospHUTAdo9UN23L2WEPKZRs3sfurUA/jJU+xwiyS6f2+BFo61bM9GQQtrS
5FsHHSlUuDzdYB/3pZXDZ6E1hNwweizN0b7SZlBdm3PIth/VrrdSLUSZ7ZQRzIOtqc/3GFH9Z8Br
FHGqOroYDTeoNmHo5MfJkNP3juP4ZYd3+BZuGD5LW0la6vSzWdMRTkNrq3r3ihP7IgTzfQ4Aojrl
Yup4uzp1JmI2v1F4T6+DdhwPdg2hCjNxcCjGuTkOQWmsEBqANIRzck51GeydqC++LqIfb5spWT85
kQvf1UuzV+kWCRANn5asoUtqSWnePPrA6go+etvUxLrQeYeftW4RhL6YtCRAehqtgbVzkZoFAvle
jVRyAx9MX8B5Q1lY0Y13dbLNCuvbYEi1SWDpZyv0EWiDo2g6076rvvqi7E+oqOl2SNZACrDzHrha
uKHx1t0Is2+/EtvNnF3nrBpMAmR4w9BxljTkTx06Wr/9RhBG4Kxgn4zxawxuet0lLS7nyOlKjkmd
8Vp7cXkekVteJYOrPxlR2H91miR4jrQkJrEsJS25JZSLwrdLVKVfgAspyoPhOdOJfqsEzur1T1Mn
MDNkRb0xgj7H7VovncshE2t2UQgerMnfdHlNVcOqw6Nb5aPNt+rGg1Om5hl/a77BFMGaQSsLyV6u
NRJ8JqcYIX2Ko0SEQ3cSTaH0pnOsiulsmqP7wE4tFE6I+o6uHFlGBNUhxiVVedwLs/GQgN/fSYgj
W8WisLdN1Z3UnOhvirPR0h3JN6VR8BQIOf4SWstQpqJknmNfWeSY0v0+eKYdPk6kXb0YljJeLaQf
l2EwRQ8ucaRrgTR1Pzqj/IQjAVu1dpsvoXIStpOmXNOB/8TGGE1W6JmEN9V3no02kV75NDO9kvjC
oCoeTZcwGjMw7vx+zFapX2L68YOdQ8Nx1ZTdtHYys4CNu0SXwzcEIgYrM+CMDTYHdS54sa9gNWOI
ppyTVzrGLj550QF0jrXT3vCdTB655yzvrGuaBjsE7/46K7yT1RbuWqDIXBXuItSVENeBQSDGZDib
6SguJhcA1yxeZsUHx5UO9tZUZysIhvne6ZLxvvaseA3pJzqjXX01FG2Gei7Kldf31imhsLttqWad
kmbKD9KkPGCNPbJo1eg9bC7za9YJueKMz6rDRujkaJS6LWw8cMJde2l2Y3qZiXGfYS5Y4doY1xyq
vU03jNcDsiQiNEfv4DZ1vDaLHuFtrTY5OHcWiCq8GUVLjzZP1S7oWnTRRrVVRjXvhZfQBa/ll2aC
pdVMyrvoFLWDmcYHHMpbDVUq8ZwdiccT+xR5VRYtGsr6eSjma52Fp67yPqkmPDPlUjDKE/oizfya
1tEjqJA7H+CPYjdNVGr+Is1k2M8ZRUq/k1+hMbTruSHWVhrC/VSRFbwlyfcr4aJsrFD9bwBUIp1r
ug1ezF2qFQoEf8C9430reklsTUFVe+UanAiiQesniAnfCBk+eilgztrPcahNcoqeTPLfZ4S9QXZC
vwNqdZrwrSb2Xszbvk4+j/3YHnQXX7r1JzPoNcIgUOdxmxAvEcUHH7Tyuql7/dmwCDcaB4RWPWeY
S60bg2RYVLdGMJkn1078zx5wRhpK2OmhoA7NMak9yqNDuhwn0AOO+2oQbKHRKDjYptDgYgczml1c
jHeu5ck/iRWcjJOhcgo6SHbbwNxbPVzMC7rfkJZXNYKDG1zry+dZdYZhgKLzQOECrdgxgl0gab9n
tH+pajopMOY0FzvRRuDKMvZDSB21jzBcd36yaUEn1iso1C1SkIEjZyaRVOJ7ew4i+K9t6PECclVa
DC4aiIatCAepDXJLjkURw15v8Ojk1JmWnsZU6fAZxaexDY2aM0aF4ydN5hHmG76xoA6ns+G4nJIT
39h2+PTMq9RwETF3cuLYoX2mpaFN7XUpltMJaUv993S2huvUm8SlKbJ5B100O8WAN5+jwqDIHTm+
uBOt2209l3xl6l0I46pq8NxzF/fLkRdYxLSOXdU+YTph65AbnrlXwm6O7O35aMMrjW1ccUCnPYvE
zhdkdxGZ1X3xcsDpScP2Dy6UunHhKWeiL8napd05s+QfraxlIW3t8GTHLkWBlkN+oH1qBEun5u16
vXIwP6McOYYeYAfOCf2eCMTi89v/RQaFdWd6HPsrP5V7cD7zwbIz9dIWHWewsbGoEgT2cD3gesFB
Q4TwKphL715mPEzCvlxszF29eysUq3ykjTJWwUZn1I3zIlGgMBKMeobkKxbxkJ087Ip7r3Dbpyrp
uIEk5ROZR2ZUeRA54VuLz1Cm+NXLzOQ7D2NzbNwSKOS4sGeN2DzMmUZ3r4C9Q4PkvqBhhQ/K5dhX
97HCHDGlkPwNxdle6xw0MCRhHIXJTFWE4iWTgQYcEpqNRLTXuzhsQtBhjH8c55eyitQLxT8U2FlK
RTGYLwg6by2oDBLKA2tHByckmqtdlw2Dc5nXeDdcBCEXVTrTIZtdilfhnJ3exp2RlES7I9Bl+49L
Lm/y+TbuWsDF/Wgs3y9WIUQIqmuIFJ35ljgsnkmu6bIJ/iO/1XhV+T2PjSLl2hHAe61SlPtqKcW1
upzP/oS1Yc4HjLRolHeewwjonMXdhw+KD8xT7z6ypLF9S+dUOfqezlfBZiwx9BYmf4ICoTmS6o1n
sup4WgI747Qm820693wQ7pRGupt6MMzPsXCdFFxnBuC+ZdzHBttr4VNn3bwVnoRhha8zsQAXfcpo
smc+NB2N6oVSYmlvWM77T501ikspINf2YFtfwtjEF4nWDe9DzCsMOYneJJaaU6hE9ZL5LaKwejQI
a2v73EQ1kIfijsMBd1giEdUA4qKMHTDahT2ZwtYl55bmqcN2gC3GzLOTrnhMfVtZmFMAW7+9sFab
xX8Wc6Fe6iDh0oQ596ccuvexo+QKaS4w2pd5ieOAl3zb1fydBMh/weT7VeOjXMci4ejRqW+QeeWa
cM1g3/ZNeDI7fp2uC3nZR97AUE+SikUp913Td9vFHnC2KYGfVYEtqxnQsq5nbxYXeWSJ69IGxu/m
C8yt4+Tjbkqmw70JggsEbcNP7C6jYFCU5lzlUlIg7wQGO17oZjVIzSgBqv11YVq90Io0KjQiine6
alxsR5xOUQAyP0qHJ0W2s/GA5D989bEcFCvZLWOwWeAxBOyFJ0RmMOYCe5oPho/VE8cDxz5Mdv33
wOOcvOaAMX5uq2T8QmwcXaiWDXlDKVVFhE9B4cbtl9aXou3LK7iK+iExh+BP1ROhk1Qj6mE3zqdV
NLAyOclQ7ybXn/CKlIyAXtbhc+q5MIHbxm7QsBPM129yleDvfCsJ/4cY9xtinEXH5EOhw833siTx
on8pf0YX/PWHf2kdfOcPgjQDAcbRh67Gv/uX1iEw/4AsSjuPVxCYgL2ASv7SOjjWH/xXHq1iy4Za
xej9l9bBln/g/CR2ieoywvMlpudvqNhpOVFK/7HUjg3HIUkNlTir8NI0fldqL+yWd9ycDi6Ux2mD
SjkRGzcf7CtrydDeSisVqIgp3hS7ofNgclhtwxy07C6Q3jZDuo5xSi/nho4EnJhOFPqbjO1iI2kb
dSGbXm+6KCZhbpxEj0BbqaizezdaKmQCrdns5bwLht2y4/LnSVFLiXEFb5s0nveGsKrHpp2aEytW
fEXH29z6xjx/Ci3DJqYbsOS2kaZK2R4U9X1E4bU8mKgRg40YTagiqe1R2RAVgs8KggQKJ0UER6FH
oifi8oBgO/luCGIcBxor55G/+exOVMnY7UrnMi5wT6+E35oUYslyRmPoRta2Mgb3RgZRftHbMr2G
rtKd+6E19iJMZ7CnFAVWVdfjkBnCjLp+lPZrRJ7RehxhixkNW7m8KCB3ShVSbctdaswNj1kYPnpJ
bcXmqfQivS3hbh8spMVbdFMSXIsjTlSCipuODsgOH3Fxa855dZPqoLmOyZbACYfi/gRFR61T3Anr
DOLBjiBLDvRNUJxRbkfmdvK9ISY+VnEYLF3zSfh+d8kp5nNL1vq9aFuqC+CZCCS1CKhTq0IHGdkh
2n4c84xsFm0He6DXKT5hpsezU2XJZrJNIKLLOuIi8rzzPepoWw8s/Qkev/nasoXbOoXguHhTyLzc
4HyrKWGYN47WSbVm7bGvhNHqZzGp6BPM0/G6b1N3LcmzNsBsr90CFg9G+gLw1ohbNG/CS0n/8tY1
O+ecOdZTMjjeJqtAo02eXhJJovAeH3wNEt8tDoNZUMQQ3TrL0vQupEh9TZHWx6G/pGoCQ81SO9gW
zjCsY21S2ZlhHbBDqMJDKkOXQ2lBZWUYvsEoM3aV4wBUx9Yv7hjk0YrCSn1sZ4H1OZf2lv4aVVzb
cjZe6d5WjDaM2vKigi4Ku5BEDyNuP89FAgd2xD8XIwmkUhHwLdvYXUea0CgBBeCU97Hx2SFC4Kjy
uL5zc6XOE8W6kx+09eI3nJAaj/06J0Xnyu5rxg3DFo6FR5wIzGZIsvicNim5bMRXe9rFs+WOd9PQ
4caNEqeK9jA8pkh8CsJ8THYtuw7K5/i8HE9v0iGO4uBu8FgYFZV/Geh7y8rc4d5tabWT4FKT2/Mo
AEemW9NNE86Upn/bBahMn0Znpp0O3iO3dyVmwmRFWtDE9eE7wKa0nqS9SDPylE7VGltW3GwdURnu
51HaZXocSBtEoIk6mbtJUTaWi4W06e/7JHGG+y5LNNUdgGOpfZXZZp8+Z4jR53JDqkjpozxxW2vN
MRkLWN9aIzObTqLouRBJlK9T9ib8PkZVMDwHJM3bcZoFx3WOM9x+MEx+tMlRLAbburCBURymLnCe
2SYN3Tc/kyLznnlGUkOc0111SrrSdilFh1mHKLYE2HZMzcpFzx2bugsfykwDCjBr26JA1DVIZpE8
jf9Zqf9bkkSLkfbhSn1+aduXb7GmXtK1P8oS//rLv5ZqT/7BSo2+hhPcsiBKlsJ/csvsP1zTs10X
yQ/h0qzVPy7Vi/iJ3HEfqtiywv9rqXbEH9ZCjKXu9U/a2d9Yqt/rAAKugBjHxu7GxRBJ/LxQS3vy
jEwZpOkk+WtcRZwYA9Jh0YYPf1P7s1zJgtlEB95DK2e/u1JeOqVDG5IrWfPAAUF9UWU14lqN9fpj
vcG/uyeuQe2eoEzkP8v//kOgetQZIUobGlNkAmtOAuZ122Nn8ur58W9faBG+OAhLPW7rvaSz93Mh
q2amA9Zmr1mevcKfeU351//JZVyUdz6/+C+/EUHXiAtdcglCA4aKXPJQFrHhOiNM4e8/OsaqRDIl
kd+xc3v36JRZEE3HHfW0uy5HWpM0hazgsil/Fz+5fNJPO0S0kh7CWrSg9mLQfLdD9Hu6ydh+1CFe
oEOsrHdTND4KY3pUPYfXj5/gouz45WI4N9EtsgNms/jzbVFhrHg3KwXqEvKo38L9SSlKrVg/XlAt
UMh3UIiKCVLwxxf+N0Mx8Bw46It+EH3du0HvNZW2YNOpg6oT2CQobWltGNmjkfLvPr7U8sB+uUe2
YMwKPtAh/53IZtapnpKqUAdDQ1+hIThtcU+G9x9f5d/e0A9XYcr68d0KKJ33hs65ihxdTuXjY18M
5ekNsvy/u9K7RzeguKx6YKiHONeg18f0BbIWi+zvX683pezPj27BSsIMRiDmAEB6NzyqsHCDolIF
gCGr2iizN5B7AIy5mdnFQGxk3yZkI3Y1JLiDSaTDhu2HJKQOElFfu/RnBuJEtsEIJZAQhuGbHyfA
FtLQxqxjLqC27PUtFYbIxP6sfLq5NBghOFmyqleV4v/CpqrYmtlA+AUrxsEfa1IYGmk9ZT6xKW6Y
wuYvYFQNxQjclQCxVTVR3BhSxnPmj160JsoAUj/d22ADTcg5dl1cbgHAldsOdcp9Z6TOyZTz8I14
X7kXHXEWvSe4SupUF3SRe45cfhBXW+AdOIyzBRHV8n0I9HNeCk5tC60AobqM1HVkgZ3pXAeAVG8v
YC+BCHhc1XZHdyVsgPKa4bhNa+oXBqorkiO4u7lg4kI90K39rrSwLjK5xBGcK89jCUAnRAAAVUT6
dlLYJ4eciX3azNUFbUN0vwVBEYFEZ4Tz03qKYuLkx0ikX6Kgyh+JYUkweNjqufYK6wkQArs8H+7M
syocPfOdenBRtLJkh+NlWtTgnsPe0XCa/LEd0GJRdipuqVx1X0IezUWc1ura0+mrKfhNdepZTyjn
X8d2CO85IFXHYZka47YFWZZb8M+a3ISa5kr8Njdp4o13KRqhIzN6t0ZYlez7iJAOtgEETRD7VlLm
QQW4cnSUXEX0dKlzE+qMW01cIabgIercLdnODUEANI1hn7fglcl+gdnm8cgyjEZPxC9RjSavHKil
ih6C2eKWIj/JvsiZGlVRQ88KCQ4uNjmRFCRwzI2X75PSMtVZ6F7JjUeU4Oc4VIbcEhoK2grtE9gu
zyybS4Oq5lMANPcB5hFBED4qGO5x2hLpDh/FDOqDQx39seKU8WDThk7XboOWYN04sHhxecYkKbwl
TjQj4GcpLX6CLhxJqRiR/OGwigiDN1OwdG3d8No5VIHp2bLEzZMM9p2tYIdRM1DxY0ecUr/XQZm+
AAszdpSr+jMWJUFAj6SJDl9tvBsa2X8m+jDbu0qTsY7q30p2qbLdeTungKhWWA85KNPYEF9nqdo/
rZl3yzFCsi0g47SfenTkz1FKFdWfcubQseLLNtqwT8iaE8zkA0oJkfFLuHGUfakjC+zbQqhrRo4F
tLZesYDKS3yP9okvQu8lguBmTMQVbuLCi68iTNjwFHNJQDq/kAaHxD/4eeMAfLeLJu8+7SGSbmI1
xt9LJd0D9G+aVl5Mt8gR+rNqJ0z+RUXhUWoGwkwP/4Tfi4bNwrQxOnNNEuleNtH3Tjf+Jm7BXtXW
oat6dHtTcipKD1JrSKePpdC/jRdCH1FM49YUeX/uu4aEoIz33MHERinRz54Cit8XpgT6gZQOo9uo
unUxZC3BOQlBl3aXM6iZFcebOFfTptSpvLbZVO5qg7c+I8Zz0yNHXNmEjG7nhtmNjiakumXdVQ73
TfbYC3kYwXUwpO5LPrbBrd134qqKBvGQYr4/jZoRlTGhftEypCGbk2fVl9y+20ImWc6+8ror9fCt
NRpaVVHLnBPDvL4VHrg3x8xfUHwEoOSYP7zYIGQ4oehqIcvbhHjDENfYOrgNq6y5FINmJnvbadH2
r5F+FBxZ0QavCwsijjdwaRDSzSFZygeWEMO32C1JCczLFeR1kxFMBEeT5Ne2gmgSDzZJLG2hrtt6
2VdXVnUBtYfBNNQx3vNCOGR58nSSUKK59EAUvM266AifuywQ382B2apfxgjhIeIqgzhzlbpjtOux
lDDHsZNYGUbnXqWkfbUoK9Z91eD3XhK4MBUvxRSv+pSMPKHZB8NNKapZO0Y7rDW/MK5Zs3kDRpYP
vYpCCs1liQabDKBWM/cYEbPHIHnpsx73RY8lcGcjmoKazYHbDsnskUJ3F72BkC2r9HWQtfmBYzws
wLiS+0JGxhkI9LWN8v6zQfbV9TRS1qKg9ZSY9vAUZFOwCSbC6Mh6cQ8zSuRtGeO6VEYT3uTZs183
xSax49cqCqM1nfZPvM+PTW/S1Q8q+ncRhDUYj+ramVpECxVKSyb3r4YLYNjyWfQQkTpHI4lRiZII
c2pKZhyzCASVcUHTauYnVf+YZD2HULWZ32DH2Qv1hDf6a9ZtOEHTEhRTWK7T7MuYYqWIiVDrWknu
FNgHJrOUQ17NEEllsVipssVNYdLPV/6iq26KBo1gPQNxUHZSrOyI5hV91aEGL1NYn9rCKk5DbaPV
9zuYwVWg6xP+W03ltJisfBPWY+V7F9Ng0Yxj8ckb5r/CHwj7gzUwwFBOY2PvJH0RnzCZ2vglaSP0
wcnpKS+scFPbeHHZizfaA4TY+K/tlMYQ4vus+K5cL6JGEfnHMfCVQFggm5bdjWsizhyZ1yfApIh1
uqYjccDzsaKmjob5RHxouu1U3FButbXoC+ae9gspZxmcrjG/H1J7JOVLeIQgsbl2iBL1p/5U5mm2
oUP51Qk0aro0Je0cSAdYuHhnebxfTBz9LdgAY1F+GgjnfCzAhmNNe95Ty16RVDaRKhV0B6vW3Xas
w5csdrOtPwCqs0zaoDg+6WbS8brCMIsWcYwac0OeDtxOBILzFa9r9C3CT6dXmYCQmPs0UNPcMI7J
6JoBIU4F8xvJe0z6EbsTTkvUvwZHUoxW3PAh0wOhR8Hk/s4A8AtInMQIktDZwlO8p07vvNtht/Mc
Obo18wPdfuYbuFPnLtJ0ooOGfcIb6HKyDbQvFpU+JKNNdcEL714A6CRYTcjfHdTee0vevg8VAgHF
cjnsvj+oAWbjHeD7NIV41CZS6WxBaPq4NXN9F1Lh2n288f/lZChNYXI0xM2yGDbeWxNaOsNFNKgc
nQWbsDKEzShKluOyjKsLgyjD48fXE7+caZYL+jgT8Hratv3enlBS3Ecam+VMKDRbyS5lnk9aJPSb
tClecLBIKJox+0E3GG7elh08E8LbxxYQ5ligAg+z3H15Q4eOLev6x99vIUz/fLLj++FkwjBJVh2V
pHfHEzUmyOzRmx7igugo3bfFawWtDtZEN5C9tWhTYRfTcCZqLBXd1QLVWImMbwwc1gLfWrywlSlP
gUX/YrI4ebaJIkcqp4x94ViJvCybtIF92UpUgzUZZJ0O3UNE+vDeHjm4bh2/CO9tx3RebCIoQHjw
j31gCP92CgULcDiNpGMnSfrlbVUsS1MG62HOrPg3z+IXKwmjcelT4SDzPBdfyTsPR6SHkKZ+mx06
L13kP221QhmF78B2PteISw4G28YVpgVr59I9X+MEP338c/xyzob15AWWyxfB6Ild7+cTcDfhGFKJ
SA7gAJO9C13nAvH076aBXyoWXIVChQU80LF8//1vrhPdh15ZJQciUu0VXRsMFspDP0m8erTysoq2
fMrhgT51//njG7R+ad5JtiiAHYKlj2j/YnvETOb0TT7EBwgBUXjInUpeGmFI9ptma4zSy52upeHK
R1wqj5mciGFV7oCspydBratoDSzzLRb8GgWaTfauYjsJVOPA/pv8uapsyfhbJEtG2HJwffv2/+ks
/66zjKeJieO/Ttu4+t6//PnyU6H6H3/yV6FaCFzyqHBsZlzvrxSNvwrVYhki/7+JbJq+DRjfwlQp
fPFDE5lcJhPb2qIuW2ysDNq/UZnmbfp53mOqI8Z6qREuLDR8y+/mvRi5el82/4+982iOG0m39l+5
cfdQwJvF3aBQjix6UqS0QVAO3iVcJn7996AkdUvq6e7pb92riZkYqhyQyDzvOc9psZXHvfcWwLxz
VJahCYC+pR6pFD0hkm1Db9GKiWmMbtrqsA23MxTm/Wj23cmJ9dF8cVIQgo1XivSyk7ApNmbbSVLS
gsvXmuzpZSjYnwGKZL7TKur6gsmHn9nS3BRJTMGcPGdl3EPuat7VUzzd4MuJ5YazMafJYoEuQteY
mHdZZRcHT+TVZoRYwWi3VcPepZcSEjOBfHj3SYOLh82OvLUV49IdzTlzcghsYxkJO+XILiN2e8rf
i+IT/IuOJIozUT6O6nMTx0SuQqaPfPaqrQjYIDEU3rFRwsafhYer3ffsFfXI6jExX+BEVTilHYqX
E07xeYRnTwLD4A0CTY9JjwGXrSrrzvTb5i6w8+R+yYvppitJzOQefdZzWpHoigG7APYW3mGdsHYb
5KIlOWQSeUz4Y1GDiCXn0l4RgnriTidWQXM3ktnQHWLDycZ9FZuJ5e19py6SnScyfQGiQd8U8N8C
A9a15WGTNTYsH9rR7o0GYaVN6BzZ5MjGtF9tM5x7pXzu29LurXsGcfhlqNNjouZkMT6topsAJG+J
C4mAGtsET0HrtwRGRqi+LDDsK/P4JjaUBrGtMTj6OP1gmXyZIyf+U69rhKkS4kVec9DxQsbommkZ
R51NeQoXjrcc8J47y06T4HIIAFECQuvCMI6tfm2oKh/oDhJ9P80LAtxszr3xksSpaS7vZFaqWnwa
5m6oMFIWC6Wxd/8ueP8NCpJRiMle9c8XvGfFKL1Oflzxvv3N9xVPZ8Vjk+25bDd11jIk5u8rnkHH
IkVdBEaRhkmV/b7+schha7F810bRZ8PIk/sbMMTWKRsKmPHpBHgZz7G1/wfr3y/7DDiLjm6wGrPz
A4cVnHeFP0yx4nE2Mgc42PVYfUrAH6Tlhx++jduv+vb/kOC8bbJ66P/vf3/Z2P/hBX5ZXoW0yqqV
vAC0H1oU8d4FrySWsmCTVp/++qV+jd4SZ/b91YtkWYSBbagKP2+alIEo5ZS2cZU7pVqrH6tvVZCB
bxad877PZeJ/TJvYH/S93pq9hlxZOtQ0X+iW3iXVp6ZrfC8Bz2OnzDP3wLL1vfLr8TOjSrByJ1bz
XrMvdbddjiUH81g8+jmnFXTeJn5U3bCjJcy56IfcuM27BuFKgdaC4483kgiBJRwcQpOrzX04Y78Z
cCtV5EcfOqrrJjrk7XryOJk2PvYDOHRmH9ajeSGQcp7Y/I5YTztA4AtKwbxDui6t6tIbWHUd6S7X
Pt2883sNdktYQCDKQn8wBckGRtA3tuahr+VDQPvAjH2UPiZrSnCDQM//2ozJk4uazH9Xjf9m1eBE
bfzlqnH9ef6fi8+i/6x+XDi+/dm3hcOz6CLDLBesJjeiSOvy8H2m77xx+F98Rt3UkUGZ/X3hMN7w
UFpj8CAdPWb73PDfFo61pYx/js0TlinQqv9s44TP7ueNE4gDh2uH7TvGAULAvx5oTWr6KmukCCaY
NDJqtbCGrUrI3l+i9zM30Qk0PCQ08lw0epaOR5Cew13aalOFXckgqiXEhDX1HAnwYGoTKCW2YbYS
W26CjHNHBk0H1VhbSJ4dMwipzWjbRmpFyDzxozRr58Wtp1eCaID5y+px6mIHdw2ogV4Ej81qoy/r
lhgEPK8YVBxeOJ7p+XI1ssujyz33jfve5ZAztIP+EhQGSxTTGfO+rrGy96ult1lRRm7LH84uoQJK
P+U1x9w+MjDe3ccMQ7ZVrwVfelNgCIKIyMF8qki90RSAek4Usn2FBjIgoWPlX2zyFecvqlg4JQsv
/cDvn200Tph6CLUEb3QhFhxsBkO7TV6Nx6XI7Q2RCv6wBwJq4rJuKcRwq6AKnqd86ZJNXfr6yzlq
fbaRO2awHGhRX3Am9PhtNcSrxfBX1kqu0eWUgUCas8YasYAFwsGZl5m03EKZP4jch+7I3ER7N44k
yP0hZ0OBrGechN8H+n52iIBTqQ5aakpG40UwXyeYKHX+NVpd5I3fltoXCqCDjbS6+IJ+qfSTVvby
uuWUvT+/v359V1zZwIMYHa9++IEfo66ATXmuV887XYz1Hv7BhEIJpRc1m5Y1n7BhvayJC2/ABZ74
BkCikLKdYj65Zpymh7gkwHFw+0FYu9TxmNVZC5HSMGcXSsqzKS4WuzlOwh5oKs+ncTfggn5piTa7
O7ojiMFwqZDDh0X3EvgtFn9UvYhXzzZB3wO9grflPDTVUr4VmlU+pK1QLx302pNfW8Fjjht+lwJw
daOu6iz6bcbkMu7s9DlXHK5LUE0EcvmxfWKOrNADQ6yp4UPmi6NtSTT29d7B2BOCn6U21Q1gxMq8
Xd6RXFN734ZjVULy/DK71txS41BVTWhYi2RTaeYZdaa5PqTXRQnpHHNX2e7cBlnP3NgcPkiuTYIE
yHZIiv6eKCrZjoWSDGt1P9JOEV9VbgWkfkpmn6FtYDBpTK23HKyLfeXj8Eelhi1KTVBW+fvC0PuH
AculM5TjqcKEyQZbIeASWUqBEy8aoaeivKqSeBkQa113l61+Tnw07WZcPZ7J2e6Zrc5P9qrNbb+6
QfvVF0qUGuTv6hUdkzoAII9/tFqdpIvnQlxAErpI7W4Fc5JY2syr+1QCzAZDqMhTx6s7dV59qvbq
WK1NMoIb9GtS0Kuj1WwGzK366nMdV8dr11r91bi6YCXVDZf16owdVo/slE707uln62xyttH6q6O2
pANjpKgGn+20Om7j1XurIMTjBWuOQvHTL6tDtz6bdfOzcVedTbw6f/O6nK29Wr7afJPV8dudzb/z
ZFAUmE5YgkncLk/SwdO3rI5hsvaCcWzbvNVcR+3NzmPoY0ExGEKRtGQ3anTRFaY02BFxRNT0scae
PLNQGCjXsx5Nq395jjl6EcHpnwM+v3XkWCYBQFWNB2hqScTFSE56o2E8pdZiJusaVjVBnVDvxpG6
RgagG68GQQIaMn1EmNeXjSxFsTFFlV9OFBaqzQR2mCCY6TKpc1sAFsEk96me1Mj8FZollGWRKfPY
xJ13TQ2t9khQaQ1imOmyC6j+sXiJcmg3i78ITnxFcXGOrJy5MaY7sSr1LuGG88rSFUP8hfhpcUHc
BRCasRAWO99FLa6GhzOmQsyVH9EIwrKK2wJkqKd4wogGrJ1MWJ6R5k2b2wEqiuHgBGroIV5BdWs6
rJyK5WrWZ4IjKWnh+pqnvbruRUFBVdNQC3xO5gjcqJf/bpf+m+2SZZMi+GGv/4eK+6fhNf1xo/Tt
D347Ya0l9owzfMQcgsHrnue3ExaHL1BVnG9AggEjYhPzg8S0Kkv+uq/6vkXy0JZ09vpsBVZlko3V
Pzhbnd1lPzh+EKgQlVC7sF/C9eem//k8wmECjrvy1VVQsyaSTZ9Jte042Adv0dgtqp9kwSQ1SdrL
3qFbzVBovRJfx63qaoRMrBWXZttIPPIjBWGZIe9TpZxbYKK9zoAK1zON90Be9XHikV+5djzfa56S
CCgj8hKd9mksA9xaIzND9N1z6b1exhpceHtiDogiz7aE+XLjf7EYm2XjgWijLqdj4uHhjo+xJ7Wc
NiufvVw78SU/aHXjmdvWTrl/oLqJ5ZLvkhOGT5famt7lXmNtov+kMhMmuPaihntR2chVc5ldx2ud
SOeZC4s3XuPHumJNIetoHfhQTVQuo/YBRSjjWGWLjp7kNL+D03Q9SNEdF4fOPY5v4yvwN4jqfcVo
GXASOzSd+zZoOBd5xLMXIsEXOb1UDlPEpZgl5S4zSJtL86sIhDlaXuOtQAqi+21WUcF5ST1oyhhR
jSgCz5NdbLeO6e3NTIJvnb4qTYaexOBKwqqYukLeuyUh26tW9lRqkmIFuldNX6dG/+rMf6szn627
fy67rAeoq88y+9j8uC5wgFodv7+tC2BXdajAq0nXdbkNf18X9HXJsDDUcI/DI1xV32/rgrWuAZx2
0ARWZfinExSHK/o5XJ9gE4/alRj5D5YH51fthakjoFYfpQIRG8HiF7miywlzzkmdn4Q5ZurVboBf
hbXtDfZWTwON7Y81k1FSh8xq+ko7rqkCR6xT4vrQzJm+d7VefRJWMkIc1ltnI3M1LZeS4fnnTpRe
lLkeQfnuUA+JW2AELMpZcQP36ULtWTiNpok9qfRqwbNeJSyUW6TDPA1u9EwbvLupGSfD2jIQgpTz
YJ3dly7RdP1daXEv069sayZexJS+zeqCxmQo1b5HEeBUOQrvYLI4hUxP7lR3rf+QcvM1JK5WWcvc
GpU9YFSArlL1jz1uU2PLHW+V+jPM/WEZ93U7+Sajfr2q9UsGYQXFcnr3MdV6sfO6Vt06Zlkjhag5
509dpS04vQHpfGUe/nsD/t0NCD6X6/HPb8CbNPv51vv6B99uvXM+EIUASCQIzjUg+Nut59sQlInr
8Xz9niz4fusROoDYiXcaG8DXXOHvT2b/De5mnYwcOZP1qf2Pbr0/DOOZ+BtIJDTxgCGBa7vemj/K
njNOPxgxznGi/INES74U9/jKiOeukVtLkV8PEAp2LZ0qO2OWcM7Ynb7DeSWfnNpv39l0qjzrVt0/
J5LL+Ydv8j9opr+OZXl3ps6KwBtk+Asn/ud3F3Auio05sI/5ZDevDtCN205P61PtSE7bHWr/PsA/
DEYf0l7416+N++MXXQc1GlWHZRPwAPrzKj3/9N2kZknaKuuOcRK/VF1s8eQes+BqNYG4Ec0q3snU
/ZpWV+V6l9IOsicjF9l7udTLJ2/sOyopFmVd0AvQb6mfLfdDidtwC7vHvfNSH+CbhGFA9r8aTkZr
MbaF4gO2dK3HlFVgbGzMBzepqfAoecZksGRA3kMe8TySUHDjQn9MtQ5PoCvDCdfsu8RnWtP0eUpt
it9cer29bEWDcYRDUb1rFLJqqA0UOuySLqA7LIjxtFqZrT9rQmhbv/AeR7kIeFJUiQDVd9v6Wtgy
2WqpRiObaKzpALuESKK2WCHNcnT0LXRQsL+J3XRDmwFNKgS1Xurcr5xQI4p2cuY8jlyhhmeClOhH
mc6BLNSNVE4hP4C7tgWq3ZyW7l4GaAw4j2Zy4K7Z3QfUY97pfUaaNWdi9K5E0o3gqekCXokMtvNo
iWwH8Y06+Ixb6V7GfsLpt+vckkU5HR5pSUqx0HrzeASVSWsNR+HhniSHnxL9n7GG00iqU7BWxD7R
r6FYg3NuS4rVThbrspaCZE6S0P1B6UFAabRYbH7WXLMPzmSaWJlsl1C647x4ALe3qePWtwUWl12f
dKYgaJrCIKSyEbeijuNaz3OxEwPHa3zM2n4x/eRTl5oUZerZLhimKeJODY6MZ6v7xVQTilwz5hf4
afOI1hHvNcUze1ggOFA10A4HlQkYg4M5AF3xclO5ELds2IUT8K49opVxGWu+vAh8I34Lsmg8+HM6
k8jznPSzzU7wxmgM6YRZ7VWf0TYLCt4WDCudA2opDIykQ7enAQVLhAcrOeLee0jPab3xa3QvBw03
P4BHymQbdh625A3AMaS4XMa1gR9vKD7VOYxPyJ8i32MWmz8VeBvB5BVpxQ655fGmX/Ud1IFXZHzy
B0E92RS/UGV5sYyLdSzpWppeXJlhZoCG1LwumjWQMwpGKbgr8OB+xLSUl0SVqUXZuOgx2RYzLrAR
5huwHZRRKx6f3mBsx0lbsgdFgbI6INLwzNbimvx/A187icSYJu37FfOFqsIMt16p4rWg36YAxtEl
KY+CoT6JdM7aiOLq5rVv6Kw2QAxxqUu9OSpsuvecAtbFMOXzUxJa30Df8q4xs3bBau7n1cT62Ugg
OA8iXox52yEN9yEtSP3zkLk5pRDZxLuH4bscugb5Mmvm9h3cxubdPJkwEgJnou4G3ABZV0LNUgtH
XY4f9FyM+lWeCUe/DuLZGjcth6ZXQUM9NjqtRGBYl3JKd/ie6Gcxt0N+Vi0pW18rNZe3lEpRFkLe
2FqKfi9jPOTQ4XCOqVcHAo/eXkDP1/kPqJ6BzXWkjMRem34Avb9QOVxmtGJpTv06qoGxixJLj1uO
Vh7qO3jH4Ogp65nHIctDm6TCvvPN8kadi33cJmPIQzmyvCPjad7Y5xIgjnV0Zp2rgepzTZCvaAzC
nIl0qZ+LhCpNUCo08w64dteuofpcO2R3wILCxXLiMarXZiJtWkuK+HIoLKKQifKihs2SDplkLTVK
O29+16xNR+m59AhpsqEhSrePicmhqZj75gNFmU+o2i7ghiB3VnVwvgNHTaGSVqzlSv65aMlgOgaO
a+1fstcmJgOd7yq1Vlijpqn6lK6dTWYxyrVQfHQ+OlPtUnZmGekOFDIZooZZXEm+92SXOAcAhqSn
8VwONXR+eZSd35L/lbRHYVIGGcLY26N7iHYpKO6sAsvaOUXRJPVTxrmKynXWWqqxWSuq1Lmuqj5X
VxnnGivWcSb2iWPvZMyC31dW/3x+jv67cfzbjSOU8B+2HH/Qcm7E56Spfzq1keDhT76f2gz3jU1I
ikE5flBCnOw/vqs5pv3GAQPOlPcs5ri4gr6rOS7UCTQWJuO/jcS+D8zZVXJbcpT7Pk3/J6c2tps/
74/WxC4eSTZnzOdBTp+NbT/sHYt+RFIYg+w2L1hYgo1l6HS4CfrLbgJQdDadOp3oKXUn37LD0Mb2
mGFv5m6KeGpmKEZnV4lXwHXrh4zU9X361Xri+ETC6KrGyB22U12Awaz1+RaMn/6JJCuKZOj1VLdv
hJH6emjCuyD23aQApqd9E9DDU6VdflHltfHFSvCxhkHf+R80s8g20vWTC6+wu7BpEvTbwSvvMZrG
e1BHS2QFpX5TFBnPMSA14xjyEK/osi9b5kOLZWtPnq598LEpRcB7GWGxV78GFgNinwPjSRZ2dvQm
Z3w/r8sr27lgBem56b3w/CKN+kaq22lc4iBqTeqZtlbLJ2YXtwys5F3ZRoGeYptCp0e0wd0HOOZD
xknzqZ/cNL92IOtFuEm9m0zoOKQVogzFOS50HZzKmJTjQAbUiNNIqR48ZxjqiF9CvcQKV/paHjyG
NCAlD55txUHYNwqgAGGX6Zi5cXq5zFK+MCIxHHgCUj8mtTVtAw7M9UY38gqbPtlYNoWZ1T4rwdOX
suO83/iESy+0vtbJGDk+nPEqXgiXFLM3hlZpc0nkS8bi40m6uaOc5UhELr3X79g8du4tn2Qty2JT
ICPiXDLK9NHisSZcXAt5+sUTJR3aSVYc+swed3NiUe+0jh/Y2Xl33cLulK7DIolMNTR3hVtBGWlA
A+tVZ9xhm5y39QRyMLaBvQGmc9xPcxsYtEs047WHZI62jbMl5ZRODIrQYU0LGEiLXF3pNT7w9sIs
7Jl63sChEMvf8kWAnmXrUre3dtGlzXGpqeEMdStTCagAP2M/OFa9fWLaUhtZyD6A0hhs+bZlR2R6
MutuhBHHDt2YvIeqrckTeJoMWqhZk9eFTtOvbrvAZaOgw0PZWFKu8wkz6ZuLvIlFcHLbBKpT5yn4
IKVXeFRgqUo7TaiC/YZ29uaaeE92mmjtvHTjen41q9QFpdzP41ZhRVZHmSgQFfA6ahFqpaunB1rg
zAZSog1DcwBoSi5hSbSB/GXl7eoky24zSWXVJoU9xhNfxBV3dux7BI1alQ0RNrdx3tDrPE2nBdBl
R5zOtjZNyq8ZtYQpOb3UmlhoL62D5NalfpDpSDVW3pVcqvm67B19LwpvjNLEokQas47GSNAD4VVq
XnatNU05YSiLgYiicbsiqkp/fjHp4NwDle+SC1vv7xc55PD1R+2jRscm95TmksnxnVyhnDZQcnbs
Eathl4yqeZExrTyhr0aE18U3m70dtwLmmI45jzrvehgOrETqwe6gVh9Nxx26DVtU0yWllJrz8Zw4
tZpWfJk1+8kZXf9kZUSkHqbCnNrDDFaDYRhm7chvNZ7Xfa9fLXFu3kE4XlMidpBX2zxhNXNGvQ4L
1eX7RVr+RQ7jsIh8KOTyJA20b8/q6yXilYq9T9HqtjSSmLwov1WzSwDARCaY5zvY9Pq0s0bYom6Q
m5fMeEjN+jlxQy1DQI6oIDIe28XOIt0q1wb1wk7yD6Lz8ldmptqTJcrpHSd7qjnhotvca1hCIy0H
AV0ZrjYcRZLA1bZoUd+6aZ+IS/4PNvxAGHRliJ4BRzp0/YVUDO4gB9VKMSqGjZerklOTZFC9MUkr
4SR3RUJFONvYg9YJq9nGQzUnQ9g4mJ6vmrodCcvUcfloqMR6i9Pv2eYSxgrUU1YDPks3D64/e3eu
w9EwGWIVDWbaHb2AsyHT8cHclppDgKmhN/6+jnv7GsQgoI9KeJVxNZMou1qGxc33ftdYL90gXxIp
pyAc3IzWa/T+0t9Mkz704TjlcrzCAWpcL/iq7uluy8UG8KFM7oC2xDDlkS/Vog6V5Q2ek5P2Qi+4
6HpWjWvbL77lNf7dT/3NfooB0mrv+XMh7hGW1+e+//z5xy3Vt7/6rsYZb1wHez86148uokB/Yxng
QmiCNtgcnfle30Vw940LqAOk1ler0KqPf5+R2W8wLJ5T7L7jr8bFf7KdosHq5+0UXdQBHdSEAQzk
+AAz0c9yk0dOmiJNwo0adbVGu5+8GOQUhM95xqdRYfqjStEz59MAqXhT9Z2KjF5aey+JvUNXEfeK
nbivtiYSwnXf2e6jJBq2dTO9jpLE7Z0N2cZtlbjypQJ01EF7cqzXIKmptG31kkGZMwOMTuytF3uf
xrodjpSyJ3u0gCRyCfRujLig8hbRZ68mXQ+9AAgw8TaI6g4ZQixGa1EobY4vdtv5rzVjqePIkHlH
mfFu7BGt9GEisZlnyY0hYv9Qq6x8NDkc4crobQBM7EEb4Itjtzc5qV8AQgxWV4frfuBJ09J1XLUl
oXaWoasGQekJw55/kvmi34+zMKO6RKsfjeCKIVhHhj1J3lMRkoaBtdZWeeNEYS1h6jjXxV6QzjzM
GXFQYam7pm28o0Ab2sFnQdJC77+pKf9OaupOG1ncarRIhuCJ6d1Ws79F0WvCESvlg0D73M6drW/0
xbZPAejz4wgBGnrIYlzY5Povyp7K0MLseHiylkZ9rjdX0K+BnnW+xiZynsdHI2ttQuFIigl4hL3d
GtWO6JDDv9ovd4AS+isv0+KwGM1HV1byo4JGtO1nlL7YK/q7pWACOCsXMvvYyEhrpbq3s9z7MDKM
bGv1Xq8wNSIy5odxSsw945347eRnzS7PY/cTu5ZCXY3KzK8SGF1sKEhEb6Qcqq1flVOUAQg99K4Q
O7jLcMII62xpnwFH6+MPwfARfKBIYv6SEGbcLTpUhE0XVwSGISzf2Wruy5PK26d0NPIn9ifqVUN1
4wGwOPoVhqQJIIBObwGb+5SIedpu28SHlGvGpHmXwr+IqeG7sYypuSpn4ymlqZV6CcvuDv7YFMxF
O5z27FZvTCpPL+2OyXGIfZ2FOjO0yjuMGnMlWoKLNUw12kWxWUY5X7DY7/LaZN1f5OqVslufETBC
T9g1ZnVQI10CNXxKuP82T+gNKIEqsmZ6IKK8S7yoNxA5JMHAW0SPQwBIi4bwursSrvnalJ0Xnzqr
lOlla5TPbia8+6px9ghyhnbss9GOzX05WDn7t4nakuDjYqsu2yZk/G4WMMm3/Wj61cegtmLC6DWV
D/4wPjmttNYkQEqbeolca8d9viVnamyTktZ1yBgmyh0Fbipq2fTdt1872rO1r709V7ebX3vcna+t
7szIGu+i7h2f0veKtgT9hoWS771ai+FX7D8l8YSBdSwn3Txs9LVGvjs3yuswu6mX7ylbvavPrfNY
fPuNky0BTIOA2s+1nV5fe+rPjfXwJGivD4RtFBs5lQTfKCHMP3gQAbSDX08IaPDZiQSSxyWUPxHr
SMKYsbN9NScVVgHVOq8FMxGuFB3l6Wikgz5RjTHLWyRe+5OywXztQR6y+/IUcmSEIZPyjMHg9Lmt
nYKXXMpkPVlIHYoCR75qQ4KabJ8+t9metY9XHAo2mbBCenZMZDxz8uBZUDc33tcKUvW1kJQRoqPj
gqGoNPGklzCprN0bObly59gz/1UvpzyE6DugSQLffwRda14KJpXU5zaiW3tfgnnPqM+9qgMbOG8W
cN9LEKZOUdoYpckQ70fDTPe1N/n7JhXFLZj405KgGIQCxg5Fk056Gbeth3Q02KAuAA2tuyoaNyIK
JdngMRNYIyjk5mqIsAjCrF+Jm21F0ljajimh/uCVcBfpfVkg5s+OFrpaXV8jTTX3/uS514PbTe8Q
skwVkme+VCtHgzIxur+lnezJKC9Ucy9jSSV4v6iPneo+8IwS1zhBMLF56zYVyZBedL3THwCyxDup
5/6TYyf9nc1WiYdDXR7LxOtvmsHXdqUG3nuq9fjjYrrI5LER9Z6bHFk64wNOb/2l8Ax42pSJv5sM
ctpALsz2QEheXnqLt1zZjumHSSeLqJ1V/j5lVH7hdA3dIInc0c5th3LQYSYONEDT4kFAaZureLll
ywx/Eg5tj1X2afGa4ajwW+0NUS97YkGk8HMDruDScy6Zyya9oasNx7mQpn9JAXALZdNCZxV0Ac+8
/oMMbIfoOn4w6pXTW/bGM3SAtNjadBeAhg78HbUkUxkas52yNC72i2V11FtMTtC+MvQdrgxvMT4z
nm52Dij9bWHEBr7OznrWJK+HM3Ztn+uTXZ617VbUQ3ld6HP3duQ+vBrFIG4ZuAcnnz4H7GvM13Gh
gimw0uma7rFlw+TYPZTL9L7z7eyk7DR9jptRv45jQCNs8l12Arg8w9Fv9E1TWfp1Lzk9bTLu/Fsn
9+Qen7V49b0acKhbRJZchjvRO5J0eeW7lKr1ASfyFGdMXjQfZmYiYSsrfVuoRj/iinuOEUc2Rk2B
AjNsb1VIrS0mXBrAdEN7oWZL39o4/K6cLNMRPPvVcyIScmjkTiPbSBGfJbIs0/cBGHef9HQYgwYK
NNTgfpIuRFO825sFViFggMQk0Vlh4nZDvXCNZLX2zT6tPfSx4HGmtDBzXk3ps6ew05yJip6zEggk
44q7ylWp92DhDE545JEqSNLH3lVt9m/ACNdnNqi/298jIzLf/fP9/dvPNJ/Xw0+7+69/82137xlv
2FUTXrTYfpxhvL8JpkQIkFdQRF0bEyxlf7zSd8F0TRitPaDm7+eC74Kp+QbtFV8/xhQOAQ6muX9g
c/nF5YL1jpsNMBmhHFLGpLd/3t/7BsJfRkPQwfd7nKUpPAiGmn/HJft1ZL5WLvMZkYVJlvJN/HKK
iEfGWhbP68OY10ygJqLhoY/S8X41/t7S+cNEjdmuiPBvtu9++D3+w7h+/b1+js7z4kzLCfbztXl8
2T9/RCh51KsUfnBI7ABKkyf6OZok7cN4o4v7HAzwK3VwLdJjnVkRz4vss9SGGiaVcK2oXMtm1Zhn
+2Hyy43Vad0FfZDpDa14tYbURXPZoES77WkyueJAEd9XbjlH/x8fghR4YJA5d7iQfvkGdUEEnLq2
4NAtjH4k+ctdpVX2MfNm9dRZ2A1io/CsrVbhWUfybt/BJAcn1CSrDJsFEnHLlLcNaiEzKrgwDNqB
43M2OiLOFjt/grNTZeOwUygV0DiqOtv/9WfgXPyH38H3iBUzISBQ/qsy3wOXHxVdGhim2jkS4IVD
RB0FIv3vcBW/zADs9XLDbmqBs8TA9YdDqzMZPX5FXmmyKKlTA9iwwfW7CzFY3Z3uwBz660/2y010
fr2VxWmbXOJEldcr8IeZg2n0dV1pJa+XZOKOFYXdx8hk+K9f5T98fxzDGW9gzfHx0f5iSAsEywUb
Uf8gwL3sfb611gqyQ9H7j3/9Qmd8wQ/O2PXzOCYRRgIdrAt/WBTyhHzLzDV4MOkUPC5eb27TgGtG
KX44VaHIhUaKl79phuKexL9/akuetKDA4nvOGstl5TjdnQArmoXuhG2uNTL2xBOBiEOy+niaslb7
jGvzaUo8BuEW/WlsWakYJJST8CKytXGh+WZ26E23f57dJTv89Yf8ivT46VMSUodt4HgmRho4C2uC
6odfbZ0jj+lCpxGIGqjhSYN4msT9Ee2v2DUFrROu1XzBS6+tm1/0c+Xlh7LKx91ktMOOjhVx3RbZ
TF8A9Qod4vGzwTDn2gmU/d4DDfPsdC4Q5dl8MIKq45k9l8ZGuAiIpl5QLMgcPhqmVD6lSY1OkGRq
TzrayKfkPctZcXAHxyHsaDqHKWvwGrtBeqjamJABu+UDirXaNE5WbfH6GvveavxHETv5MdfgNdVG
lwJfSOKP1Ea4CDNFcrTbZbppS2Puwmnx7BPIrBLzrOtsOcrbxBsZk7ij25SbwUiaQyGa4u3AnKXs
ajrNKqXdsAdUn2jP6UO/TGlUYDy2d2I778PcTc3NUrTwp73FvnNSS39sx7569pK0+NIaKZjXQg/Q
iOitA7Y1N6tFuk7li4c7KPIqUxxWct4RzJY8kcVwb1y6FaPBz1anZZXNN+NQdx9oEXJe6RTdMpwA
VhgXn7VC86+0utSg9GR4gjxxgdead+0aHQJHcJSTVl83MXwtU0JZDsFSaKHm1XvY7qf1+4wamhM2
aGng5RtcPkZlvXPWUh1bpgyciqo6IcKrJ60smPAb+FyujVFjE6am1NzqPF/Igs3Wnvm6f2THbL2K
2O1vc76n+kjzGPs92iAfC3tXpy1XxFRCfOss67WBebcrUjqmrFYSvl0nH0+16sdNU8iZnwa3QC+b
5DCrkR5K686MqS1lbZuOQ9moUNEI6ociNT+xA6wi4RotwMjyKoP4t8EaxXE1KZlJxQVmggp/itD1
i9ZkkEAvpx3mgUwe6jy5ihP3fSqVfkiHQb+PjQVsqHBpMSsY0tR1NIs+32grpW+gB2hnCWGcPDnO
pKiKIGymRUJ3tMja550WoqbFqHBayhLF8MWoatTnvJGXGpVa+6KXNbxvP36ntanizcgYRnlh06G5
psGE3k1cXNPsRTyGil2WACODFp5lEa1P5p6EvXbpLE1zAsmjbwRpnNccAA72jN7DK0VBKx4MM29v
FojoLFO90V0qZdjHFLT7wbAy/eA13C6uxm4fQmFnUmizJYlF36aXduEypDHFNnn9UUx28pLHxvjJ
9Xr1Yk1ivqh8fzoWUzCAOG/tk/h/7J1Jc9tIFue/ysTcUYF9OcyFm0iRokVttnxBqCwb+5bYMvHp
55d010zZ7nFFz7mjI6pVZYskwETme++/mQZ0EVrzNSYT02G0eL4MVbSoexQQAZKboLcOdRYFOgoS
W8ptZSZElxmLfHYns94xXU4PGCq2W7ds3HWuINlFzpjdWH5XnzKUjKua6EbgN/41r8eCbDxfdrfw
C4uN34zqxvAZSXW9SYZyPqlv0yDm5gxdGLswzUFcJtgkorHpO20kN1nCyWEtsMpsc2y35jTbW65Y
3CLfgoVPPDBKJQTTiM76j0s0ux+IDjPPKkNstMF2Dk0feqfpK4zCGVzUXEDocvElDfCigysTvFy5
SDWz3ifDpL4omzYFuZ6pTiZKPgAKE51DBC8KT3hMB0cLdqYkAemhTNzuU547xaYwl3mTGdSFRBkr
shEt5zAjKtu1STS+NENfHjoArfdrGlGZu+w9govE/XK580sybxdkaHulnPbspIQCBb3g5JqdwFqj
Pyo2eM/QFYuJKy+y9ENkVvPGGx172w0L6DgzAEzyWrhPyA35HTsqIU5hRIShh8MnKcbIvJmmgUti
XMhgBusKMPEi97ZOlHofLDaGNXFN2U072Mseb0sSEYMxvqVWIeI19qMVdaTAd5X1ajmp+kYNPL1k
k2BfJ9HrFliK9pvaxr6xgItv4trA2Es0xoPiDdINyCjlBZaFfGzw0s9z7JF/B9FxeAAY5icSMh6A
rzstYLU+mRib9mhnb4Kpa276XBtvUy86R0+aN0PHpmCJ0UHM1rm7Nu3koSqwkp/KHOoPEXPbpmYO
HBv2eh6GDPeK2dsyoCHutwbTL1IsOUWLDeENtz8ovgg37NITM/YOmFQhpx9kDRuTjBxzIxxbBysw
SSZBViqMTGqsxtKz/G5odz3e/wtI/WPD6ugG5zcNaybw0/0xWAZIRf/SXx2r94etZRk+VoaIx2Fg
/5+ONXT+wH8M0wuI4Lqy1uzjvzCp6A8aUoTryDN8n+oR9s9fmJT/B69GAUY9Gdo2yMh/0rEG1i+Y
FG+P+RAvyafQRkM/Fm7h5DcNFo8WPauqcaqZGkg3WOnx2KnulM3OlhnNZ1WHnp4SJekzex22kXAj
j1majGcyWInfEBNBzAEeVFuBjv4+Vei8hF+XT02tKFCA6w7EjT3hGgxuwHz1zXRaxEwbwQ1+7oVR
v9gwnO/bauacmWxDvHtxjQ9fSuFPpLL3VptdCZfH7r03p6XqW+nu4WXwG+NrIQP5zIFXya/a/i7I
bzOQ2XPaBFtRQV5JZH4086JFkz3F9dPsuAk9WWKM7nkc0IOxSxOxTZoeiAMztGnbhhzqAYXrqq+y
zt0EtiPPlpAQUIs0/FwWJDAfezpYbguku70l5+SUtxa+xoXfsavTnm9jVOjezurgH8R98adbLfWR
AwPucbi4G0+4xSeR9+AnVuxS5rEllrEzv8DhUxpEYPbt9pxdmGi39zGRyAFkzdQ9AN0br2zbHOG9
pNglPhzIKy9dsjGnLnhp+2zCD9qXUAJwzMW1Weax2e3iKCmzNdXkYH/oMmfpdgZMtSfBXPBtROGG
RzHGwK9u4oYnuk7rSc6OvstsdgnpnJH1FBWMalbKprVNsoHDtGw9Xn5AyKJp49jL9o4D3zYY+rZf
OahOQZboHu0VFr6Y4xmiq4vdjBfg0UJeq0Vx/FgSPEIUT8t4YNWNdH7kq1f8jueoIji1Nb03Gn+c
Ib2hil9y0PZsfeVhDJP2my5TBs6bROKdFjYFfNh6iKMXCkqgRhHCRr2CEU/AblxGNeKAPQcN/tVy
iJyDkw7eWyvLrr9xh5CxrJA9GXm14v1VZdEkJMjs8WdauKBA3xTAEDc/DsVSprcwOPgAMwPqZEty
EHeXILT2taRXieHK4wPKkYIFwyaUQeluwgCN+jmeyjne9UNsJoehnbCGTpp8eM/zhik6XGKo5FK/
bEo1S5RxnkNIaQzCFiem9joKDwMnXl5ezbZDZgvQQe2COyhmrZdYOoY/mGy6B0m1PSERYAJ09bpz
jZaLiIkAvycmzj9d35GU7ELuJsPnKC7BJ1fdpAl0OSZ1L7MohnDtuB4omDvb03JDoeq+mdTh4ZpB
e3P0TYE9OPyqCTa5xPM2yz33kuToNwtH06YyJ8P2VFulOtjsZbx+4pAbeKOo/E4EUvsf3SFXxsv1
U4boIZN9qdysXgPl82G91meVYWtjnSNRonooi57Je+9r3nNR4f76SB4FQ6im1F+pber7E+bK7M+D
ippj5Gszcbwq+nOkMhCgMEpQhhHTistnQ2LSikYyuwnmkh0qyPH4dyvTUrusa8tvy+KxInPf0GvK
suHaJp4RVjfoxDRbx6rkuE7bQq5lUAzzZogoT3qcbx8YN8v7CR+EV4eV5pBlNFoh67SGER+5UXsa
QjqS1kPP4NlGB5XPxiVyrOrEWSvRwzU0g/iYRyp64cuEhahTwR7yVA3LqhR9+zq4Yx/vkALIx4lV
jJNYWO0WnFPW5pR41O5D/yU3UA8C8fJYlFEpH0PfwD7fFixsW8CNWSXcgBOSQYOrq7T34dJAflsP
EOOdDSHjfbfmlqG0lbT6+xmN4JcODzMSk0hAd7aIb6EDET0Iexp774NT6/uLEXH8IjBsOfkjcAxv
WM0fZnJSti6ANN3kgAcwGc1WxIjfbQ+OJDW2KcM0RVinkktttfVDOUFqQjsANXoV0M49R80S7AzK
6a+YZjq3sRiyfT6F1nvpBctLmIwy2JlsgadO+NlXp5Pz0+h5CtF/XW3hvMXrJjOeRW6IF3r7flOj
qW/wqAgpZC2weQiX5cmimeW/yXpnhiQU1Aj/v8L2K3gC5rI/EhMFBX3KA+WuqiV2XlWR98cBsUu3
xpvGolEVxR2yWG/jzbOuIOVA4ZfFS3Dyku4sfFF99bwodbdLSMu6kqpTt/UgwzNDqAcL8yb8wj3L
EWQgTr11KsGxuwvdb3pgvsu0FNBxmZxp03cFIeRjjU2FMcb39STYTVSwqjOjHR+suv7kJLNFDR31
S3IzjZlzagvIVM9x6zQvSHDEI+DwfepN3YOywULnpMfcBfX4Yx2QB1qOdMEfOjc0yVwr6WqS1PyU
2LPE4S58WmBqfBwxxbtppNcAOs51E/F8tKg6JoFcp3DmvWyxbB5b+77v8XH2qzb1ttDpzBMmr+Va
xd1gXvq0abbShspV5sJaYUUgJPoIUga2SIdqc0M01UzatazKteWOXr7DNXwEsO/KEkmH5ZZbiuxm
HUpzeLLrInzN7MjsOQod88OImTJ5OEZ7mMiJ7dezk3+WHO/HuRzH82Cbn2cRdnct0+kBaE62Po4M
Mb51Pjy7iaHko4pwvlIyty6F5Q/fENyIzypKmu4NZLGcLjBA44Q+YikOCXnz67YTn2y1xJc0teJN
4ReMR0JLnqaBtLiSODpwVrwnesf4gI0nrA4bAuQKiP1rOczy1C1Zvo09ZV/ybJheoWrEmwQ23H2E
Yf0HZgNJQA4F9owrLNbaM3B6cWfGnV1v0tE0Loh6vE3gjvOW2wXVwPXlbUtU52cm0O7aa9rnGGO9
W0JoXwaOxG2as07hqLxadkIqdd6fDOW5n2aItxXPnBLQgHoLWhJEZVISkg8Ow4e7MRBwMRj5FIE9
EJhl0V4HTSuhwaaDyxWG9HcputZN0gLWcfgZZ4Lc7RsckU7VHDZ7u7Q+YjYbrJLSr1bCpklnhETv
LctyYyG5Zy+EI5MC6nFSRPFCJHHnr6AnuNYuIgcJD267dS5h4vr35NYPj40g8AH6Nb7OKOLIjFvk
zgiGCe4QQQPtmDz7Zmcda2FkG8uR7TphqIEKq6oes5wwFPDevNyRQ5ttpF3CeWxNLbUZfKBgoqDT
+0qzRgrHVE8mFk5H1TtaR8cvTn4CU8ULJowb+4wk2iq6OAMu7W2ts9QH222PTrV0D6kHu2at6n7e
YhwOVJzOjXU7Is65ZJlPIxf7B1D78NQQBfFs9mXs4/AyvqRjysAEHR6YU0hBIafkeWqjDl68HDhx
e+fWbyu5l2Zir9woDaEF+XwPiLBm2A8VySTwtkdf7BRW3jwJ1UC0nPS6HfGOnI5lGuHXGFTlTTu7
4UsbceFTK8VjnDfBrscCPGfAYs37MO+zTVdCsghjONfoUh7S2K+xl8pTbMpVggDIhZdBerIaj1K4
zW62bens+B15h9F4GpLe6k3vpJf43xh1ztus8AlnTqOh/NIGQbePsP/clrq0QiKNpfukmB25VtWs
mRD728zo2i0Z8PgJjeF4N7eWvYlVOWgXHghfQWAfi7yazksfts4z51txN9QlGPi6wjrlPh+w7OoL
r3kYK5n4D2VkOCDjRiRWOLpQFtSz+2eBZWuyizDr5wEyqQVBjwtiWeQjdlvyVBfEYKqRtIl13ocx
Xv7TfId4tGXnVU6CJdVUN3i2M7yF9PuaoFd4WGKCyhmFp7uuGNXJ6z3v3GHFT9BE1xmQ273x1mnK
4SitDtejOpP3ljf0T+lc3XZzd2zDRW5wy+s+VH3Tf0ExyKxk6MStNXnxjUjCFwq1ecdIZjMFwr0w
sirh6E5FQZalrJLyFvU7htpZtCxISglrz7EArJt8Vdn+8jA6ZvunLKoyYfnY5YRQr2JUAgsJnhV8
pII89uqL0jQlg0zxDwbjfbhLbeaNf4ZDy0Ba1RCbxHeaU2WwuR1i6d90qRM8NPCh2iszqr6ypJza
fBvmqL2TmJYShsZaOBRzhmRqyVWBKjVPg4fIxujwY1bxk5jJvazj+6btu5026BE6r6GdPy6p2+Dz
JMIkuE/strvn9DsMFSfo/A+Yxs+4V2QieXFIxgFqtVz3Z5AwiWbIcgl1bSCEe5gdOlEvS+2nRQX9
O+FF/4jo/QxJwbx3CJy0wY5NKCzeT8BXmU4KP5K+2ddQ3E5DSuneszG/FcYAT8luxi8kuLruOZnC
0TkI8NQY1aNlpBUmkHnJzseDvWXW6YoPlZisc2X4S3srbKgeUzpEGFU1FIDuUseUbZXfv5uJ6UQ0
9PgTPNq+EYstpBqCOPBhfR1aokMab5qHxx5ZT79bBqI5+nXtw/v5jB1CW2ghAg1bEnsOtX5CL1Kw
YzxVgQNgWqr+nSVTfwuXqX50ooSKfuh6/j5gZvtqVi7U94TeyNB7p0mDxbDvshAt2uPvReNwE2Kw
t1f8RYFUkMyDG5Favtz2Vti8Xnvhyu+s89/GN/8G39bTjr/DWACPOjkQUBWPCoYzPyHDBRUyaIPZ
7Mmvp6PzspzeYLRK2rXfv5F+oV/eiFxgygA3dOyfV1co6OC6kjcqUzAYhhNVtQWS4fvh2XPf+iyk
t04aSRMCUemfYPxf3x1Al8hDSM8Yrv4S39Zi/xKYSja44LWwTWcCubMuU9SPxAI00uBd/SGgCTDm
irbt95duIXj76dqRVaKbj3AdceAP/XSTyaQxYlQuzR4ONK8+zXiQ3iESs5/qvKdthvzAxU8EExyH
pKVGNQU5IzAKkqCEdyCtp+sH+u948x/Hm6H7W/3ix7c+hfqNw/yPlJzrr/1Nw8gm6TG0D/HU1Qya
v2sYv8saf7DtxI7GxIFX769/hXT+xcbB6xMPdB1giBSdXdf6T2abP+6nIAAsbwz38cKB3W/zmLEM
/wZJI/brSA4e/UuFYeay5nwdL6Lstdfg3PWff7+of3yirm+GjhNFJraFPpf70+adeFJnXA/uJTVo
/Wu3sZ/UMEUvRTboh0lveYkZuG/RlIv9/8db44+MKxgmN9zUH68zMwpLDo3lXuDp89aRYPQ3qRmS
HOUfHNhQsqugtmPk1uMPmf3D4/zjOamvPLBdRtQh7gp8cT+/ve1kuBcS33cpK4PhUWhQo6zNYeTo
yRr9dlKPe35/yfaPW8i/3pSl4sIFxiPlZ5JI3WIIkLSRffFwG36qoawe7MpnqgnbK3ppB1gUbobS
nb175ChJh3F495mN3pSGz33owNduWqZ2ck/AVRJvl4VN1w+xuF/H3mRaR/K1CDHLFqLiVj1U/XQj
y5o51u+vQ7Mi/u8p8P0yroN34AHY8O5PLJRwDh3GF6l9YWLJWhlLBnelnsmFPbscvkPNkXi3/v33
7wp48Ou7RjweAS5yeEL9tGAYJAa59IR1ya3JeqoxTMCmrE6/mbnsLigA5YPnttbZC2A1rRShWv8R
d+l61RQ6ThhAEWfd/PysTFFUowiW1sU3yPXL9AOj8Hq4T6Z/PM9/Omv+9V6c6gwseMNf4k1iRTSi
aY7WxYW29QBMzgx6yixG27Hj9O/Ied23CY9rnk6TKXMbzDwsBsRXJM8ENv7+xv+6I0EBwgiLcOAA
MdLPq9bGOTsiyBGAHaywwyQ0LpuTPVTmhD9H8U8Up3/3kGjCI88l/0PF/RO0Y7U55lbOZEPYhTtb
q5Q58XVyOwZmc6zInDo4EzPSrstY5VFJGlo1QWNYq9wy5pWVkxVp+JN8SJjvJtvCJLd2ALDfWgNY
DXGEoKa1ynnKvLBGbBGhBC13v79lODX/slgDm+8PshbmZqzYH3e3vEziMVSRdSEVExxjoRrfX9eN
HKr2VQgC6FCJsu8pbmAVEnaYZAulW6+ibt+qivIhK1y4Ocu8lGJjxWb/HgpTPvz+c/67jwm7i3qK
uvFXP3ZD2uPkx6518ZaAG3K9zVbLgNwyY+upg/j4D5Wq/fNiIrmdVc2ZC7cVZZj5042pBrxwzUL1
l5nJ3hF4xHtDG67/4TDaHk0yMYTjM/COs5jKnuj1FNo66p3HDGuXlk5PDe9OAzWA2PbsxjR4CDIC
tE9YEjXH6y1CzsrhBb89OvWYtR8VTMETrtHuwQ64oEUB4Pz+Nn6vsP++JXJY03QASVquDbHxZzxy
CYsooBRNLqiB4Te1ahGbPDDyDwht1LCvp3SaEQ1PRInYHvA94oMqTncR+nGdvYfh5VoxgVzbuU16
STUEu+mqcoZiN1qMKhPlrNCqMFwynYURiJnOxnNrVMmwMQNiCBmIauE0qCljHHTrPBm5VlVzBGiB
dQ4S4IZtfRm19Drsq/wEF6Q5Tzmz4E3YCHNctXZpfLJUUOC9o8ovJlq/TUkdQMKYWpaWzzel78pr
lH87qLTeZAPn9y2Ya4Uvj5O39zhgIVuRV4W4q8XiHl5S8MyCwGhfRtLe5o0TB8FjFHUpZI0cPwbG
aQxDcGZMEGDjHcEQDxZK+GdnlIIU0qofCjI3kM2Cso0uTtSdyujX6U5OdjJSbrdTfItRV/So5gkk
M2BkLy7GTJ4aUXxD7cH/t9EGVhjotPekuZVijfwhjTdhjscnkW4cuwVrBPNZHjm/UdG2q1JkMtdk
38AagInANb23PnIpE+qQ3YYSUMO9LadAnyl+jda6TDcxGXXrsI8BNSXzueCEaVUxcjJbqYVMf/ku
2oeNioIfVmF3gr6Grj/5LvJvMxkeYK+l56mIhi8Q4nzwDpg4DCJzsYlIdTsL28WkKcoIbKG3mk1z
+WT1YXZrTyFSbuqAP3EaaGj/gAYDclZ39uI0nxE7eJ9Q1Xirzm/TdxaK/JpgKKxh46TemCNfDyy6
oWY403qbygqmNQvryuaKaylDOGYGjl7N8O52pr+WqPnbJxwVsuI41SFoym1dl1H1FJCqYmIrnhLL
GWyqAOdxJE4orUOfDD0vim3+34Jn5bVr/CgMC0mdwtS42iBGjtpPRsrgm49b5DUxiR14287AY+um
XDz50DAfgi1iTM3RTKDGstsb7luH1hpPBjBgxcgqLp+l0fONEeDNoQD/Z1xPQaQhM42eZYpViRGC
xWHqEoaKH6kVYBmH/A5/UihR5YrxKlm0JmGkczSzvOoE5B4tDFt25iaXMQC8XC/Kd99iEJNVkpnU
q0MJdgb7z3uT8RK9MEbs33smPgdGm2w8LvtQ4FbYw4q0g6jFExquCdzh5VWnAV46DrLD4J2+jD5G
x4WqmiPhNvZTZ2qoWjUlc5UBxRjKkYBhZulGmEJZ1sB/SRZNEENYZZ2/I4kwcMAWQ4+bI2xO6tVQ
4k0JQdDKz0gA2WLoq8NT0lXRKQoa+fAv+4Ar2UrvkdRw4SmGX3e8gotxExLTFelbqQVyT30/8uP1
0wJtAJ9BGoJTTtlpYyqWqXsMi/ixKH0GIIB0AKwJQ52ROcz52hsrDcVP1kLUsCYNjBnthlPm9hNS
Lo7nQWp+sa4eydbw3oi95Cp5JHmnIp3696xhMeT6J3jjDGeAsKEXFJP3BjE62mL327+3JadtFyXd
a15UVL8y69XDtVBYiq5WtzIv/bernCbvS77ajg+DWCp/BwYAGssohw4oN80z0jmCYpsYfZEoi+bE
MuK7Y+RO8d50HDw9sx78r+SDmZsU4Q1eWlAjivY1HktOc1XACdnGOjnb7xcQcFBCcgu7XvDJJ35n
0nw4BZRiCEZM1wJn1KVKsQCvf29+HA1aqxxLhg1BKC4OeEbRYVqCAyDyQ0+BSVeei/8alOwbjh0+
IIxKplo6lyrf4g8Q/1kybYvJH9WPkAU/GPQct17KIE4eHDLmS+jO+IxGPd9RS7a0PfCvUWJxANeu
x97W6FYFYzSYgwpCAduAc/D5ps917wQHLqc5OgDyD5kalVoZacmnBcUTe2BF6zzo5enVpXU2k5yT
qXBHXjmfKFddkO/xrp0TI91XaUwPaPnYK+B+RaDvloEXHwZ/MYZwbqFHcVYYvcgpC57yAubyduhM
QgTsiDVynUil1cw9lW3F9V83gaJ05APxMdyVEiHjCUca59BFPGGtr9++mqELXFkF5WC1rzjCg8Dr
CR7lfrfHWpFvFf8vvD44yLkPMyVoVGfxi5EqeS9V4r+JcOB5NUtGYXa2GP4mIcD5JETPJ7muRBdE
rj/OGVuAZ1Gjb78TSdykS/r7CDOz+RA2+gvKO5etycaCfV8Jxp/ZsEisH2hH++3iDxRFdjhSA9mo
Th+Jz4FUlOfQO0D4q3WU04a4MrSgCjF2RrKurGnFPh9BUs4iTahoqd47kMP76xVyElEj9zo/UTTw
I68N7zIb7evCdPlpgpD+lLF1E3tBS/sEW9l6anRU0nbQVdqCN1H5vWK8HptqMVlRbWnAUAmvLA6v
JVHShlGdjzbM5HGkk9F3DbKgjCD0Wni4QY3nofe5iiKL3bd2HHhea82fAqDkscKmMt4ExETsxr6E
keAhpXvvsoKHy3b1sDHtBS6AKUseHTIG1w9pFvvOdsaxBhNCwnu2HlkL3oMUM455YCZQYwxhem//
YqyQt/xSa9EtCK17KLrGaLZ4IMzlbUV+ZrVFH2B3j3BUZyr2GB74etGHS5Zf9z5p58ZNk1hs8pQi
iW7J3YF+BaZ1c1z0Dfi+F+nGfcpt9gW9sYqE7Iv1de3GifYNITdN7GWQqT9RGsWX6/okpDa+yRkE
3ODO6xZ3wRiyREJzhPDhFdNtmijUiN8XRDVX4bc2mAqwIzGJvZFjsFJqVTKsVevpuip8guUYddux
Bb6JsMfqaosEaT1tKHptrgeIZNUrkj40m2khkz3obIYQwsvh92T6gr6PVbHxK9fCnfkzRSEkNuz3
xNW7XAJLznqCNt/MG6tMeLICAosfbJhozq5pWTRj3rDbO5n1AUkGfjjpwqI2DQsCFiQOsb/ugG5B
EB+ax4CbPcRXxgv6YEwYglkPgziASFtOHIWrzzSwKZD0NsW7zgBb3ZI6zqfNx4HHzOkU75u0Sj5U
yqUlaGnVXiIJRyXxEq6bABNcumbbHYwNZubSWglqIWxy8MqT+2Gc6vSDpV0RDpggW2dhTnwKLxw0
/ylrWO2mFS/iafBGipDEKKKXq1q7RgnP9QbRfO+OdvA4hrL6gAT3S2rExrqI8n6PcSA2FYKdfS6S
/FtCpOAqgGNCNgMtNakjDg+w5HhEQMuJpLJ5WQ+MPCMqFOW/FLniPmctX2jjzYu8Mcbc2Zk1JoQo
jAmfSCdZHdDe5neO21vWmlOzOtDZy71mq6g1EGB9FzdoWyJZUi/4NrHteOWzwkRv4/klZT+Yt53e
/G/zOGEQCe+Ymmp0GzqYEmW00dhMYZiyjeuuhFjzmOQ2X4+oWv7ZRRY3iYRuec8EcCZXaxZ7BArs
S91EjVPpkq5LQ/lQJAMVnuyM9ajN9K+NcgHCcJydiEc1SnUsuyn4eLBSGDbZDfUBRB4+qbweJjFq
6dfFy5ria0ONyekC/WAL6QcDTKTZL3EYs8NdG8OEuIv2loBcKNJiYE9rSPaOj8zTgMtgC54yHRE+
t5F1vnLzLGPo3+2FZHLf0ZwhlpOzq32b81OA9ezHKmG3WvzMfpp0Hv1134zygs0R2qyzvWYEQB9g
U2/jKDxVAg9GSPmMr2bptq9FSRZRM7DvCQhp56FE6p/FRnFrNN7OT/TOvCwNJxC9Xbq3vTT76k6+
2R+9duSJG7Q1hVd00Qn7Tl1hdM1x1Ky4ijxF90BeoRkcaNjksO/pb1aYF4gbyPPjrnRtO6RXgUho
Fov1FIbQBqUXsSsx5+GWBHgzMWuKbTqJK17lg/I9pUysN1eyXutJnocl4TD6XjJ7ZvXNB3deMSWr
zB2CmSDc+mqwd7xz+oQphHyWqb+cUldlz1Acig0epRG7M93OQpiNPQa4+lamjTVTa9yLqz8W5TRe
WY5w5N6GyPZlbB3vPY/G5WtJVfmNeIWecnsGC6auso9W25snSxtvldqCC6Iyblzj1Zmr6+q822Ja
2t16ELjOmfbvSnI/+1i1Q/LoU+PL9VhhTlFovy8VeuocOW38nBpQ2ptO8Ure1RosQ3SV3C9XyzAA
tpnolcEkFotAFf+7bPW/CM8/ITwACyAV/28C+8ev/fA/XiBZ/8Ji//6bf7HYA2TSvq/dyhEzOlej
7Jlf/V//0whtDJdsBNQYG2msxWZO9Zfu2vzDZzqFljNAsQ04ASjyF4s9+APRta9VkcDe2szyP0F6
/PDHYRjUesfHKN3Vzk8Wu+t1ivg3rCdRLizOPEkPfRWMxyasKWVqu+2PjqrcDWYbFL4F2V4P4OVw
exNsATKZbUpNcClSYUC/isdgJ4ZIPDJLMBAOlZSNWN/cEE/AiXnlzEB663bjlUkjNakGOCUQuzEf
Y80nceHdRNDkiRkrPH8zRQiAPE3R6WIa+7DAnEyoRGAsECbPVt1HdDGeiNeRn3+K5vnFunJ/cHtR
z8swMaoFQ99lk2FuBs0WSjRvCKgOCpHUbCIOdIhFixF3Dx6uMid+xWo3wgzgIDXGJYvbvN+kBKzu
BUy5u2VW9Upq/tKimUy55jShw3N2kE7Te7xQ/G4VLfrKodr2W9CUbJNpdhT+oPCdUsKNHpPU83aQ
4TEl7PnjwIRbxfn03EBA094j013oKtTPUHOMzmw2CWwzHGczd3gsYI/ekxXrXOIrkavxNamLeCR/
5ZahsWyiEb9KjCbxSGJbX/kw/TZ8ZiwnekhsJGZXK9vAQCKWzsexKNo9Y0mmAfDLrDH9kMAy4DhV
mBtuggn1pOvN7qrGLtdF3EZVA3rsD6vQX4ZVXA173HiGZ7dHcLVq8YPbGhPxkW6uIMCJnqy9aPbG
E46B+wGaXKb5cqNmzqHaeolr7EtwkH5WhXLXkTLrzzq54tZKIQMRzZUicFXbxBq8TZknyUPv1g42
NUFT3oV51Z3LK5EvIkIuWBFM5SNK7f37wjHijZEG02ssYvuiCNTceokvT2ppvw5XuiAJWP427jL2
TDh7t5JzReS+s8b2X56QDDPPsCAOjjU8CssZPmFgVUObD4pDeqUrzlfqorzSGPHX6j+bczd+y/IJ
IKZqvaO2KngsfB2o7NUjfKW+89cDCX/Dam4rcQd3/DOn7Xg2WlLq7Nn86tbV52Cem35deXV3mDTv
stQMTLJprH5TCRW+IhkZnxZjJOJvikvoKQiFMcbRZE7zSuyM/aYuMQeZ58+Q+RtzYylaM3wdux6V
q2aHLnzLWy/AqYr2czIJ64BHWmhGadsxSV5LS8WXCcIpkX2vSx+9mmJE/OhEiFFMEoEiP2Na46JI
FDeTJq9CmfM/Ir58SuL2q0l7gG20JrsKTXv1SuqqD2mJ+XUNSXidp769T9hzHngFdCFOn+K9lh1D
P5oPEmcT6mYf38X1mPSzfddfibdhLEWCyK19ra7EXKE5usLsd7lm7U6avys0k1ddOb2a3TtC84VF
lx6KK/XXxji+2o+xVUWw3lR+hISYk9zco6tYYUTu3fWeE28Dp0kPdLzWtmsHkvQCw9hYrR9+dEWl
vNWwHAkKMfbJ0Kc3RcjxHvu2sfNiytvIVPOudsltxdW7+CRRXGyqvJuPYRYw1Rsw5mUWRbHTu0Q0
i9y7MJQutq1foEWY02odTihNcwIAb/PCwbsS1tANDudE/VlVcjdP3swdyJcF9MP0Dh4KizvYusbL
nEBbLY8jUk0cPgmhXmVJQ6FsONUub4++kp8weCIFgAL6IJd42Xr8rWPpmc2dVToY1nuuIQUOXp3N
aHwEaTsUzPvYqUR3cSLhPOFkgCeTT2WSelY6rxUpDdhyxQ2RSWVRvC6UPigtgvmICAt/BjGh6glz
qv0xlSuAT7Fjmmet5DKdyyVR35iiTPxpEBC3mBCsF2TtiCCn/+LGfrfxgxR6ZOpry3G0oIe4UiUj
rFicsnL8zMGCT9JQTvt66Wae0hgD8NXQzjNS8iobvtg1p802cIP+5FZxtJsS6zEBGtk7RkUgDELE
tajD/KYMiBiHhbfvW7otiwN2WweNwl3HmPa2qM2DqRBZxlGRHvzZlVsNAB/9AZ0oJ3a461vTxmnc
isjNCTIGdeVD7C9qHfRJcEOxjol4LLJvI7OnhlF8CNe9Ze+dralkbG53jHusip4wKbqNqT3KrGZt
NNJWa49H9C5tE8pBE4FXUbaG7nyjjWdn1i2eETGe8N1RVlVHorzs3yGPy3VStTPwQIkmwkHwvJBE
fBALPnMQdA+JJ5iWJuN2LOY/iRAbtyYTs+04ctxYIj2Eok/25Gw5myoOzxNmCajrnbNT2aSdjpN3
md2s2gmjPycqfxjN3rjMaX4vua+3scTXTpjlOQmqZSf9IuJoJBkePe3U+ztvgVLpFvgmwqYcB1p0
qZ7dgnncPHJfH7oxS3wSGwYGbqo3k//N3bk1p41sUfivuPIOJaH7VGWqjgFfY3viZE6c80IpoKBG
EhK6IMSvP18LyCAceyYWD9TokUurtdW9u/futdeKh5Qoqek5AlpoS5DTqeCX08sYbUOTcw5l6I8c
guFIKE7nqcwQzxgIqiTWA2FksmojmCN4vwrUEBpkK1fV6ioxxCfDknoM61qbIYMvjOMM0l2QFFDZ
0ZuRaYNAiaqCqpZ3UIr14qGHeqg/SBCw+KIlxepLFCurG0tKRBQLxCIWVQd2t2VkrSBkqkh8UCpc
4vrDOTYAIHhVSdEJNcJj2kHHdCspScF+bnZDCUKhnRtSssJeF+ImUqKMuhSKVwnNL6pa4qJXdC4z
KXuRVfbiorQXKqXtUhUjmuNeA3JesKJVQBsghZr+V69GycCaUY2dJiRNqMTR9CuRruGQVdZGAaNB
oZbnrG4U2MawtdymSRH5w7yXwobFMVpBATQrl3JhQFlIMqfyIfLLrIISqIBAu8pUGC3XdrYsrmtY
cugHHbgopGgIcVkRcFSgOw+q0THzfpyvF+IiMMg4x7bDcaOvFeYgmC6Ur5kx8yGSnimzj7afLh5J
HkNp4JiV6MeAIi8zMSKCBWVxta7FTkA1LBE+qVILPCP0lV9C6NoHowyNlKiWSwl5+U9r5FguYOu8
1PJRsTgXtcYKKGRO/8jdwdmMBMtUSDWWjsimQ23Vie71Sgax7IAWYT+C5fRal5IuIynuMk2Ukd+f
FhqaL0mt/5IFudIXaZ4/4bzXQw0j3VLC9w1ywICJTYh5zhsFfBsGoADPHcoah2VezKrztDB6/TwH
N9rXTT96mC8yYP1m4BfD3PDvEqNMLhwpZlNKWRuzVrgBfWN8zGrdm4zc9KUu+QTRjtBu7FohJ5zr
1QTZFv9/DnvuP5EwsW5HOlx6fSgLrQ+ZwtZsMJqqU+cuUgyt36usp1yqFMBdzkniFOWCUGoY9FaG
cp1yhJr2s9nM/KolOkfBYL5BrAK2YC3pOXchRBFeD35esoJCdfGn4kaUHZUUgm4+LeFdreADjazR
RWcB5eUAojgoLimphqon1x7BbWtDwyzn5zHnt0MO15xLMOTF0Fgtl+RUluU9tdblY2bBAjGbl8DB
jQCywiDx3WpRwoTei2P9QhUxMLNETUDU9pZ5P4pXqIWO8sWwY/rmRW+pWBOAS6sPQJLW9/ZinXxK
0Pwx+vjz2fc4V7PPMCCHT1NVQdDG4NDihhrd0Q0lOcoNKk7gnBivt+i4mx+1dV72SyWBv5rE8bCz
huFPtfRkWM0tlb2/Yg4NNDL6MeU9Aa45ml+UKBtdzsLO/HqlUFSROGH5Oabyi1PCdJgni9mDmHJa
PZOg+pmE1+MklgMmIJPFghozW+L5NClGiDYRxKcSpF/VeP1AQvdjCeIPaji/YI8SRsqCDRRgf7/G
/Vt1CYAsBljmiMWYdYVAIosFlnXdQClLCOqg9l8T/28fRApIDGsmtY+Fl1aPXlaEebYjJJPf/hGL
ef45ftuPXm/ozNvjcBvH4BdkD0i/NsCfADcP8gl1l+r+vtZC6EIQV0y89+80p2twEIsAAWBJeVGR
HsYQ8my+7jjgQ0GHmRrVkPW1ueGeiV4ywuvPt7Hm679pPIE7ieAMEohoi3G+D4AF7ujQ6UZW5QUr
HLSxZwWgrjDjQg2wMYICwrFhBQsr2aA6WUI31/6If20ovP6Ex7MCyLJnuaVftYKudFX4lHjb23cN
VHHfCrbT5TZgWkGZnqwVbNJa7caC0wU67ABWhERLXgczwkbwxVYZBxrIA3mR/eKGpzQjAOK2tYJu
dtlzqTrUUJunPJwRukwZQqYiOQlP6/FVEN+HQPpfnQqa3QU9CDzZ2rrFw8dHFdLGMeI6NzMBLPGJ
WQFGyk2nxqvfpl78w0k9XxxedIt6rwt8EgZ/iPLq62AqOBpuUZGI/u334DBPywqoWEqgLZ1qYQWr
y8qggerUfri9fbcIRFLqRjETcBv1dXJWIPuweTUtrIB6KkkPML/bp+QkY98KttG1NEVSumy/P72x
oBqt3SJ+gbMNVoaaDYixj/fbt4LTgxJXwmV3Y+H0FoceqdC2M0Ltkl5QISrizEheh1ZwukCgLc7F
t/upkxsLAGXVw6O4X10jdB2OYxMg/G5TiLvdHwvSL/QoMEC3++Q2zRoG2AzNt3sEDfpnDhJ1W+VJ
5XW4RjpdgANyCaXKR14bg5/QRgk2L4lob7c66ByrQrFaa8jUj9kcBWyaAaDARU1pQH1tYpV/ZIV/
8KMf8WjfF+GkjkSFl/0sYH3pB7ul8fn32/jrevL+nQw0Gz+UR92be/8VqP7e2EjUO+K9L3c75Po+
279vH/D5rRv32j3V7sMr4aUu1Iswv0ie8203792IePY/ofvNjdz9AJHRic3/6sn7d41+7r3/v2k4
Cw7alRVirdtFyDueNxtGqOAYDQfuPHOzXUvyNZIFZZK27XLfDcX3OD1g2mOEs660bht6qNSdNBTe
KaNkAWnfMnJV41yMi0b6AOeNX2rb+MAL3dJNvV1L0ti2rR3B2LuUx1n8/QxCiCL61iQ4pNr3CKMQ
utJUTJqjkBJI1vW2lrn0YvAszZYJnHG7bVu+wuJC7Nqph7eGdvzug5+CcX64+tem+vXE9RsDUNXZ
7ByhXbDx81g0Z+Qmb9PWFtfziXAPvIhkuDxCp+Oy+fI2cWXbDt8+902bsL11wzRQjINq9+T1uDCx
8u6Dt4+LD3Ehsmdmdnr2EcbGnSvmDe9BduUYy8udixq6O5/snl6aA2U9mRpoa+k7N8vcsV9kXp43
xnRPKhUfoX0x9sXUbSa8N5Fs664LKV0Y542RDSmBjA/bt51BMYUocNLwTZBayjDpGK3HRXrY9FE6
jtjLgQ+BEsR22nf63vuWUk7WtPYmDm1rj3tv6TbXLUIu7Qjbp3uvPLtyoyTzRXNZp33nCLNHtn/j
pZnX8FTQZ6pHavzOW4lxYxmj8WOs6LLnX6Fs242L2qUA8lR3H7zdw97Hae6f9d00ZqVsDhci7aPd
YOAGh3N/kydsOxoffNG0uM5oaW+WhyBkR9KMarbHXq17nHrTwzNFsFTt+/wH6rAZfO7uQZgAUqt3
hMXh0Y8n3tl19mxts8ya73vv9PQt0d6nuHhhIMrM0RFe6eYGzwfiNjHV9rW+qs3b0jafvVUzqtwm
k9r2+c/c9XfjTvoUBAt7R9jNvyJj1tIQP0Xqkwg6QmzzOtdTy37/bZlB2/ZFNo6RgWjs3La5traD
5Au0AZBgNcaJCanv7oOX1p6fZZp+HNo+zz/tDuZ/9rdmck3+Yhx6bvr7/wEAAP//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E61D-4895-91F1-E26F5D18981F}">
          <cx:tx>
            <cx:txData>
              <cx:f>_xlchart.v1.12</cx:f>
              <cx:v>PROFIT</cx:v>
            </cx:txData>
          </cx:tx>
          <cx:spPr>
            <a:gradFill>
              <a:gsLst>
                <a:gs pos="0">
                  <a:srgbClr val="7030A0"/>
                </a:gs>
                <a:gs pos="100000">
                  <a:schemeClr val="accent1">
                    <a:lumMod val="30000"/>
                    <a:lumOff val="70000"/>
                  </a:schemeClr>
                </a:gs>
              </a:gsLst>
              <a:lin ang="5400000" scaled="1"/>
            </a:gradFill>
            <a:ln>
              <a:solidFill>
                <a:schemeClr val="accent1">
                  <a:alpha val="95000"/>
                </a:schemeClr>
              </a:solidFill>
            </a:ln>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cx:spPr>
        </cx:plotSurface>
        <cx:series layoutId="regionMap" uniqueId="{00000000-3957-464D-8977-B129743779E2}">
          <cx:tx>
            <cx:txData>
              <cx:f>_xlchart.v5.9</cx:f>
              <cx:v>SALES</cx:v>
            </cx:txData>
          </cx:tx>
          <cx:dataId val="0"/>
          <cx:layoutPr>
            <cx:geography cultureLanguage="en-US" cultureRegion="IN" attribution="Powered by Bing">
              <cx:geoCache provider="{E9337A44-BEBE-4D9F-B70C-5C5E7DAFC167}">
                <cx:binary>7Hzbbty4tu2vBHk+clMkxcvG7gVsqa6+x3E7Tl4Ex0kkihIlUpRE6evPLMfpxO50pxdWH+AE2IUg
iUtiieS8jTEmy/99H/7rvv54516Epjb9f92HX1+W3nf/9csv/X35sbnrjxp179q+/eSP7tvml/bT
J3X/8ZcP7m5SpvgFo5j+cl/eOf8xvPzXf8OnFR/b0/b+zqvWvBo+uvnqYz/Uvv+La9+99OLuQ6PM
SvXeqXsf//ryTBnzsW/93csXH41Xfr6eu4+/vnxy28sXvzz/sD88+EUNc/PDBxhL2RGhMqZECvTw
il++qFtTPF6OJD2KpSCIYPzloed3DQz8W3N5mMndhw/uY9/Dah7+fTL0ydThyvnLF/ftYPxhzwrY
vl9f/maU//jhxWt/5z/2L1+ovs0+35C1h/n/9vphwb883fV//fezN2ALnr3zjWGe79ePLv1git+a
5sli/k3TEHmUIJJwSvhn05BnppFHKBaEEUnlw4s+tdCznfvzaX3fSs+GP1nJ/59meeJMEC77ulam
VeA13679yV3/pkkoOooxPWz645bLpyYR8iimgpFEJJ9NAtc/P/tz0PydGX3fGl9HPpk/LPL0pwiZ
J7M+2MZ8UHfmH0xkEC0ylpKK5DGRPYsWwY6wiLmUBH+OpuSZaX48oT+xzJeBT5YIK/w5ctmTWT/U
mL5vB6e+7M5/XmKIOCKMg1lo/HnnoZI8KTH4iHJOeIzBfofXM8ucqR/P6Pum+TryySqhzlz8nEHT
Tv9gxFB8hDhlUGDo9+sLgfqDEIvR43X2xScek9kPZvN9m+wfRj2zx/5/fkp7nNyZ/u4fLC8QKVRQ
jiV/rPjPwRhEkoCaD6jgc6Twpxb58Xy+b5Mv455Z5eT1T2mVM3VfquLOfNmb/zyDUXokOOWSi8cM
JZ5mMJEccYIkFJfH688i5e/M6PuW+TrymW3O9j+lbc4/vnd3vf4ns1h8lGAeE87Z96uLPBIx4hiT
QzKD1zPb/J0Zfd82X0c+s835+ue0Tet8+WJ1p/9ZgsmPKGUEiZh8zlnPIDNggiPKAJV9qf7PIPP5
35zVn9joyejndlr9lHa60PVd2Tb/YAyR5CgRBMz0GCLoed3hgARABEAcUtzD60tu/YwE/s6Mvm+f
ryOf2ebi5Ke0zet2+H8RQ/SIEhbT5Mv+Q93/FkEfYggTBDoOe6YB/N35fN86T0c/s9DrnzN6rj+G
fxSyxZC9iKAifiQ3z0NHHhFCDogOf44cgA7fKgI/nM73LfM47JlJrm9/yqB5o/r71vTqn0VsoIvJ
hDD0e8b6NmJAqOFglSSRkNUOL1ALvjXL35rS903zzdBn5nnzc2K2rbszH15cAyqov2zSn0Hqf1Bj
fbJ3oEug/+TZfz6v37Xx1Z2/Wz+I6t/Iv3999cH+oPU/G/roSN/do88+tv/w60vM2SFZ/y7WHz7k
iQtelSBwv9j3Nez+l7V/M/DjXe9/fRnxGBRJhGNGmGRYyAO8nT5+uSQkcHsJqhcTHFQVc0BDoPkD
8cfxQagUUDAQw3AJNJ+HS/BxNEExRE4Mb39Z4WVbzwWE6LOfX5ihuWyV8f2vLyGOXr7oPt93mGZC
BbygKIE8TWFehIPs093fXUHLBG6P/491xeAaKdtdxHuTVnPZvpYae7UuhGzWCie3UzOOZ3XUqbQa
utu6SKI9mvg5bodaZ81S6lXX0+aVHBtzWQ/oJslRodKuttWmpZNYLUNE9i7mdUbniG+qOUyp6Pl5
V486xSG+rMLk7iRpzthUn5Fo2ua+y1feJTIbpiZJ63EQ6ejUpwEN6ryBfcws70w6mNamKBJLGhI8
pQotJ61ElyzuSSrddNeGKaSJduuZzjp1Xn3q60qvGlLMa96Kc07CdlK8y7rCfJLanE3xeJWHpEyp
GjYU67NhXi5pNZ+gAu5yVZSGUt3NnW9XrV3uE6+P6zG+bzm7tXO/aeu8zlxTkje5pTvlBEsn1Mt1
2+dLaiJxHntyq8f6jqMl3qBiukJOnx12wDeDWFFdf6o6E2V94asNqed2RZpJp0PBy3ScxuuCTFfC
BJYJzIq9q+X9lGu5jUu6K4r5RA+43S+gtmfR1MPGIJTRRB3jcsBZ0OGalfPV1NHbkujjItR3zlZ3
7ZKc85I4ljLaryksaKLqU+vnS1qDrWbiN1Z2No2oPl7okKfBl01qcFGluIWNwqXL0zxxPpUYlWul
pc+GaGxPfKfmdREd9rJs7oZ4nlI0Lzr1Uztnh2d1FG6I7HI59ejS42k7lMtJLIomi0Z00vE2ykZd
fiI13JbE6kzrcILBODvRSpZWClbY0vlmyX2e1p7VKyVJtNI9PGhUolqVki6nLqmO23m5cdTmaZmE
6wYlqzCbKTOl86u8BfV7nOS6xuFetMvJiAuVVaVT59ryWxXQe2HJhZxUnLEp3szY75ZkcDsbxuvF
JjulOg+OSnZFAzaKkKgz7UefDsNywtq5XE8T2FOSmBxLDp4QFu9TixuSdj26MUV8L8nk0yY4k/qi
Po75eG3dcE1D/alB1Zwh1vrV0IRrksdlqpXvNjVu5XphUZnFsVLZw77Hhp2D6n7bWlNtGE3Ou4Ty
jT+Mg3WmZeDgioTdKu7mHQvgjlEczjscde+qPJIZr8p55aJ8fEUYuF0dijybLU2yWfpxZ/k8Hts2
Gfd9w8Q+jFF0ocu5Xtulay5M1M0bVNbjcVPaPsNRTaBN2r+bR8dOY6G7ArymVZaunC67aiUbS1Zc
L9NdzlsXpUWHa7atqDU32uQ3TYjYsFpoL1XaYJWFMj+nRr9zZB4zHep1KNmcLUStOj+7taWhjFeO
MValKrjiWLS+Shm353VUXpqWtuspojdtFBdZPyTJehySu2Bmd28MHiAqq3JdM5sKPldpt0i2aVQz
rPDc5pexT3xaGHD/pcL3bdx2aW+bLi1HlLGA4w3hLdhthhAYFnBDm8doFTAVFxTxYRswON2s+S2P
2PmA7bTPR/cpmtwJZfr4m6LzmNe/zeNQP55lcYm5FIxC6POEx4fr32RxVTE6VJNud3SMdEoG67Nc
hHOV2LMlj1n610+DyvOHp0koaCSh0C4Q7FBTvnmapNNg2MzNroBQX5lYH+OalCkjkND/+kmAu58/
iUCfDroOCAE8f6he3zxp4jyQKu/aHfb6TuaQDQ/puIqnOSN92rd7+B/a/PUzQcr44zMFVH4CQuLh
36erK4iRpehzs5t9Uq6TfrxuAwR2ROhuipI6O6y3rpcT10N2++tHEwC0f3y2BIbPeZzEnB7245v1
drqYlmoWZtc3jqyqthGXc87KQ7o4qdpK75AM91Mfxo2exvG4GnuIW2lI6sr5vmQ5uOtyMhQjVF2S
7KRsoqwa3BqL6WRikL4Fw12mKfhqW50Z5jZNMl6FprhBSdmsWKDng6ijLLSt3CZJ270tkoRlVEB6
+OuVfseFCHSacBJD5yLB+JkL4VrJpsXU7Ercb2iLLpFcLpvF2R/saPK9HaUxOUArQcGVnu2onGIR
4CL4qqzpvg/hco4VXaMakrBhslr1Qp/5Im5e1eN8yT1qXpUF1FC6FJ/sCHn5AFUqDQAixuGkiPo8
ldNwHUl2Tty4LQWk+6RTTVYUJdvagMNtkeB52xS4Wwc1q5MBuf7K6HATHJT9ASt67JVo1hPz7Qk1
6lOuEpYaXYMVg2i3Iao+5e1yI4phs/geindHduWc7MrSqKxoljwlXTjRPKozPCyXfLYkxRg+W4ro
nUv0nPEYMNZfG+w7GYZQLiSPkeAY+oRPPXPhUWtpRMxumeIHOBEgsyUdZmk0kd1fPwsQ9h+iIEFQ
p4QALSXBh+vfRIHDs+I1nc0u0eMV7dVx0/4oYT5E0lPcKzmDYwL08LfE4tkzVGm1rxEyu1aO3aZX
AWc0X+4PmV4tZN56lx9rTHcywudTLss1N/VxFPI3fVW9F2w0KW5Gl4q6IruxgiJeSshO3dycxXHx
aWETWfNc6V1N2JJWCZnSAS39aa3YehTdb8LD26wXxZ7Oas7qBHBLHBOfWWm7DXa4TIm0eDuEzqcI
q0+JARe0Sp+NQR/rpJgzwSoAqPEE6DfuMmNKlY3IX7UGl2tKFpDufqc1l5935tsKQ78TsWALaN1D
CwVRmuCnRjG486GdG7OLayAKY9moDI4nAYKPNKy5hB1QALdW9SzOm4R1Wd47lC5xc+Er8OVcm3XE
zLCZ8mVKPYvb1VCi26nqyEogvqR6ZOf5wFk25Ml5KXG1Shxkoq6d2hWv5huEp/ulR6ni6nUggA6l
hQW7KGx1iW5mAGJpl5fdltTTVnbTVZGwIa0c+CftIPH1bJxSGdFq1eS13OJkuZGdG8/+epO+EySP
zSfQ0YG9PdujqbC89tNodpMwK4A4IeUTTIeiIc274gcWiWNQrZ7HiYAqDGktjvHhSMVTk1hKZoLp
YHYO92Yds75dibw6zqFSyRjss7TgkssMBGnEkKaqChBgUZ8xDQBwaHOWtkZ2mWpGu5ZsaVJV9z41
s3jf6/g0GsVFLZs+KyWg/WBasiJdf99Uy1Wo55OGH4oxuFlB9F0+HVDqhLNqQWd2MKsqtDgDuLoe
fSU2Hkz6QC8XGshKJXCjdPqYRR5GdNO46fLBp/Xiy30Q4fKBBOUmtKvJ6/bYDNO18kAkhS6GbLFA
9ZJluna+QOlMZSrJeI11fGkjdUwIoLWYDytl9Lw6/Cdq4J18PDhkN4ybmLp+fQijPiTnLZ+uWXEg
EImOIJ66KKstoCWUV2fBarHiHdztouTWVgmEmM/tqUzCvfN+NQ2wwVWtzhQBziIDQHFa09uqHK8m
QllG2mQ3muY4GqvjpbE2dQUEsPf1MZDibZNDZVHFCI4J0cEmf1bHybuyn8yxjpPzsR9XBLs5OxCj
sDi1naxrTwQg+9rTW+zUj+ox+054A9YBqQ0lDDwKPauT9Uwqi2nS7Ho+35t+vOoR1L0RaFaeQFgf
8NcD1W69jDdeAtJ7iHlT+s089VNqKxhmG7LS3lRrqeVKjI7wVe0Lm2EszFqGYd7VcR8BQdONTQuq
1tbUxb2NannWOVmulgLqol9KeWogY2ULJ+c4ghxT+flmJAC3kCNdxpAaslB4ndYCkHUBxBDqYUla
MEgBMJtXw7UfIYM67K+cAEoqh/psHIYrmgxq29YsrJXTZGWn5aQpp+sqb8SqiaMlTdr5nvVLt3Gd
v+LADnZasfMRigiQzOGasHB5QPOef6mvj5rWY4L9LM3ct93sVFE+njX9/cd/XbcN/Hk4A/n1zcNR
1a8/Qav58xnXv7xr+7E99Hz65zcdZvP7Z8FkHmd3ULWe/PAHie2LpPRMRPt8ZPZPLv5NhQ0LBgj8
91L0B4XtawP3G1nu86BHdU0mRySmUJKoTBhKoE/5u7oGp2KOUAK8gQk4jUG+ldfIEejJmAgGEIML
wKFf5TX070hqWByy/DfQAkEYouRwWJcjwhKY2NO0XJMhQnNejqekWeRYni3aYcyAllEIEnM6ckXn
rtmrMS8/lkMkLBB7PV0nwrF9D0Tydd2Ig2IE0z9zccUusOvZaagkpqkHIS7DfV2OKSYu2phFDbe0
b5pzJ7itViOWw0Z6oc5xECTTiSugMI4LXndx2WfJnJBzXzRJlnNkN2gUzaXWyFz6aRqupGEYaPRc
6Bs3T9MxjZwY0uCYuUV2ym8GVEY4taDAXNWlaK4gvm6Y0Mu+F3HY8pgXl8wmyxWKa3cVCpJviITp
g0YT1oAS/bHu5JKFiehsZHFY05LyPlXa1teDqsId543dwdnivEjpAqFmbddfMs7KN7bRA6ghbdWt
SDHijSx5/JontrxKAqvWI6JjAfqLCaeumPCpsP1vTa18AZgKc5fSkeAMkW65NgBZMhSH9zoE16fA
WPsdikZ1apWpdGq6pH+nzDKVqQUb/lbrqjkX01huIl8ux66hMU7LmRSrehQ8q4wWIgUJRV1i2Ve7
qC4uJl1VG14FvVrKpMp6JuUOTe10GkoznJooVudlDDpK6ptpfj17O2x0kDrzTOML4UK/m7E1Z9yi
6ZT2Zt6BPEzuKkra40rG/jUTuA5ZoyO9PmAyEDZLLPZNR4ezJbZoY2MerUxem1eRR+S1n6l/SySu
P824R9d4HNSK6WAumj6JzonimyJB/hb2qpszG4y8tL1obolTUCxFZ1bGY7SejF62E0qidURc+GCn
vr+IfdeeVsEHELhGZUGTm4sCMJaU94QA68ysiy2oYgsxdRbqUq8pM+UrqC1Ip0xav57zZkkb1I4b
0ZdLCjr5HQAVcWKGUW0B9XTn1IFuMxgEqiBehqzsi7AJcSTDeoxkddotlO7qohM7NLL6Y2WK6hJ1
EkqrLpYLnVRdB9g7j0DcI6JJ86KPZWonVgcQfJLhxCjGoUNQlsdKuzolTV6tqqhOblXcoDcuVOGU
SY3WJe2HM1CKk5C2nR1fuahY3tq6w0ka1VB7ukQV15Lq5EJYmjrRFdtx5OZSod5f4bHEa50QP6fD
uOgGfNJwqDR2WNLSh2TFes91CrU/AhFbsHxPqirfYxm7fTJXfZ0KG9MlzYMNQ8pc3txAGukuZ1Mv
O1NYBJpWk6xV1KEzXsYGpNSx6zJulViDLGAvmqIpLlxJ8YpZRt7VqpYA3SIX3vR5yYs0iGF+zZgm
RdaZOlovVVzuEpY3x8MyGpM2EZ/ybIxsMm5MN6OLKidxnEWJ0c15pEVxw2Nju5SzNu8yam0OmUR1
y2pp2g81dGRFOrAmnJGFNzOYJlF6Vc1jdFOMPYiiVZzIPKujIqyIiqs2Wypj8SYEC5C0E114hWsU
v3EgyQwZqIWus5uatQkKZzEwyKDAcEUzBLxxY1c0MiummYliHdDQo9d5P+OZ/VbwBiq6J+Uw7lrb
QLQfLx3uoyXzompCt6Ij1tNrV4VC3NNC56XJSl6jKfmtAXpn+Vp0SaQ30TD46sPMuy7WWwEmcnAC
BIrb/+KAH3XaQO+CQvrnOODrMeFvcMDnQY84ANrF6MBQOWbJQ7vsscUG+ABqPH7WXkNHDBgVQ5gL
OGwOjbTf6z9hAA0oRqAMgNgB37mh/w4eSAic+3iCBw7HCmKKEnBGwuGA2zNo7WJW2cEW5fECPmvT
ui4YsDFa5XhOO0bHtwjaB+cR6G1XqpvN+TLJCKpsg+LMyKFax1yh15XXy7x2OOiLUngoVSwyVSq5
2wapyLE3Q5w2o+rsKhFQ+dM2l7RMcz1BF6dMypOxntpTVEAbMm1xfdqVTl9yyIrbBslym/Ocb6EB
RT0ITFG+6gfNtosq3V7DmZezoZ/z1bL0ZZSRYfYubSaBT3hop3e6YbNeBZ4X2SG4tlUETZLRtPkV
6EUUElo0hf2A3mu9tHdc1wLgEMkfpC6/hhuK9TSysNF5YBdTHiBuYyZrlJV5i/bxnNMdoKfofmqd
/cQ7JS9IZcS+zRv3sQg4t1nZdPGlKrth6wlxIBfR6bjSAM1Ae6/mJiMV/lihFmVVUi3QluwItLPm
gp0XyBQnfbdE94YV0CWJuxafR4s1+1nZ21EGe1VNmIG+IMbfys7711L60KR1tLj3NOfFrYu0hh5l
QueUsaIa0sVIYNbC7GukuUoxUm5fJlJzYECxu7PQ+hwyTKc3DDMMm2zq94BS/E4uygM1Vep+QUN9
qpC7iJYiOdbOd8cuX5aTLq/HzCS83/AgegwdDzUDHZoH7MCehb6VCgSRFHZpgE9ron6De1KfzDHP
M9c2DBYaZJX2cT6cxiqJdlWCym2weX3dGlq+0V6VOptMR3A6g/y7blhSxasoTxA0PDDRgNPA9/bW
Ac4YqFz6bGgR0ekcj/mmXCKV1sWM+mzqTbmqFxIXaSLD9ElVGKBAF4hRqan7ZdtVJRRGBqWU2pmf
Fq5dVskyDyl2ojnrfFSd4ojEc6abiUaHJh+foVp2xU3OF5Bz5FDQ9zZMtEt1l7Atr6GJ1Hao2S3d
UvDVyGmxaoWJz5cmka+KfC6zSUTrrmzGrJzHFXPJOZTA8d5wovfI9TabqigqV2M/zFtqynCyLJ71
m0p685tsq/w2algRHecWW6C2hscAgFA/pCUC0DwuU5uvx1nHb72sc5MVxg6v4sHYd25GoHR0U3yn
HYjF2Tj7+aqfeC12lOipB6QAjXeF5z6VDQk0zX1ZqnTIY3JDRlSeWFTS9wOzyKQxBafNuFvqHbSr
xbuKI36mkzCjPaBHeb2MGkSxueJ5Ay3XeqxXXdG3G1Ga5i4pSvmbU/R9hKZuxTpHzuKBzR+Tzs0W
fCJuzToXubmtiqGPs9pVnoOxjHvrOQWhYuZVtxc5tCKbCLBG6kFGOC1x8NCDc6/iHoAbSJPCrx1K
bDYLR9ei7pasgeZKuoxDvwq0UytaymG9TN4e6zbmxwnqOTTyykrAPtBq2w4DZDTo8/Eskh3ajjVV
AJ6iZNsqpMMqkj6na8odeot1CT1QCsl0xAhwqzSNqrbcd/W+mIk9hw7HUKeyJQf+ryhsLG+qN1pV
dk4tdOEnSGb5sM+LYEQmoql7N/K5czsaiX5nkYSWZYLm/oL2LrpvE9442KVqvJztHEFyAYEibaNK
uhROVYybSJT2HZvm6aOty+ntTE18RnqVg5Qx9WJOSQItwkzmxF6Us8z1SuAOmi3llO9LHIEYFqPu
daH7DhQuOZ045lTW1NqumOHHtJv9ClBY/UqWfb0aC5XvKw1ps42p3QbUXBcmGba9m/JUQctlTHun
HE8jPZsMurdsbVFYPixkDM16jJldtWRo1qgtR5zWSFQXAejaOJzQ2jLjM+qmTr1ZoqKGBhiHziu6
FbMGbpKWjsTe3w7D3FcXecijFB/YXVxN+WY5MD7W1OiKHVggpEXggwdmOBbTTUKNubJSiKsh7nOc
IlXlN9OBVZIHgmm4mY7LA+sUDwS0P3BRoTpziYbQXALNtpv+wFm90vRcFqBJtgdGWz2Q2/jAc0Mz
K+ixAve1DzSYHBhxJYHYDExHm/iBMPcH7jw90Oj4wKjtgVsvweOzJDFAuN2Be9MDC68OfLx4oObl
gaWTJZqh0V0MzdZHtj2dgRuey7brXi/g4/sCFn7fKbvsp9kl23DgdCG3yztNQQgFyTJadkVcz5uK
zjgNsR/W1ufDWvsE8tGg4uUE+4XvS1W2WTNVl7YeXJpYTC7ytu4pJFmdX01Lvm9ZBZpAaIs2Mwvl
EGtDe1ksHARC2M9r14b4VFaL20G64NvKOujU63Eka4yn5FUtl/JD7qnaqRBNUeps6OA5yM/H88Ln
V1g7UKtnKfdjPPQ3Lm+byzFOxh3EE5tTM7QOWk9cNkBWilGBtDyjla9MOWUDdCteTQQ1ChRNIrND
I2ldJgrtKlvTi0E3+dnCZdj3UBjhdBCezo0U96hV8h7O6+A2TfrE3qqhLt8hONay79uo2xpSRiJV
I6QacL/DUQZakyQ7nIHeqLHSl7kECNJxPoHsGLO3uFXiAs8GIq88JM1J1lhtl2lKlrUDEaZ9bWZ5
q7ApIGOXouxObG+HOENG4DIbm0m+VVGuXyex7O0lc73qd4RLG6UL8KMkaypg2KeYeQV1TMYG2XT2
peoyKPyw8y1e5tfOFqsgiZg3pGR800nGs9IYloM4Ob1aYtxWJ97VfbMbfFRCC40k6g5DQ8lkM9Yo
WbtpcQVLNQMCxKCbFMLot22hFRqOwWUxKOd8NCzq72y+vAXYG95oHZn7agz4RvqBX8e26I6tVdfW
8HndENvsue2BEg5jk/E2XLF6eQsJ8BNV5V3l2Vs+TMN70vaAIKhLirRPhrdcgvrJuKgvbVyvJ9pE
p2AcnArX6b3R3n4iSwJtMN9ZrdPJEqFSNah659rZvyLJBH3IYaClTUHaLYprwaAR3Sx4eVUugHdS
305JE6X/y57+/HcIfCVCsTz06/6cPP2PU0v79Yu8h6N/n4c8UqcYAXcCigK/ZYAftNRDG/2RPcER
RPhuDgVhFU5hHI4uAlF6PKJI+IEooQde83AF5vB4RJHERwSLQ68QTlEkMhb/DoXC+NmZDCRFAvOC
EgG/xgGmR56dyWgs7/ug2QTYtauDZamYPPyaiFQkrEUnbTcK3GSV5X4Ztho3Nag3Hr4fHq+16Zr+
GjfULy6Fr4wjvAZ447qpyiCIbCdeK2a6nsGxtcqoeMi6KVCzoWQyDfRU5byrommCw1YGDjE0494N
ddOPfbr4wfjuzNRzZVbj/2Xv27rj1LUufxHfkAABegWqyuVbEjv2SfyiESfZElchAULw63ti5/TZ
9u5O+rx3xti7RsrlAnRZWmuuOWfAOEMKB7TsmonaX+qgcwSHSLLerLEQn+vIDJd9kHwJRu1Oi3ap
LIjnJQdAdV13Y3Xqao/6jbEm/KySauuLSs0I0Bz8P4kd5/hhiYxZytZuUucJOhh3W+PYNzKEAqjl
NLqbiigBpoealjm3QPk2NMYkaU+9d+3JO9tmJeO6OicdupRgi00O4ORKqpMJAo3vRJ5xmmzjZkBa
YBaoLm4uBmGXI44T9GfToMcX96haAT464T6ETPRfp2Wld0uiencC72oq1TgCiAWUGHrQGNctH5vO
ljUz7stkQdcTG8iShZVm8GevM9/kwjI8aCzIHH4RbW2uF0bb0xgm9hDTxh0SORiK7MteL1rToYQC
cDmQJFIDkKSFnRMxpo8cpNLrcFr4eKrAJJuOCs3nNndY6mWAipV8MklzCKeg707R1IoC8JFHV3TP
cys09IOCuc6loMfEVpdkjhkKc9ddGC1U6aWbs2O4LMthmQBPgdnh5M4FRFfXymFgBdKL5S90+8m3
jVF5BOhebahoK3sgfbx+66BHBGRtO3aatR/uaW/VVZNM7RdN6iQXxNGlGAI5XbROSVKGNv3Qdast
51AJQHg6NcWgWiChAK6pO0jZmuPqpD+o1PIPnpnhZISdi9nE8lJx4VHjR11zn+CwHHKm5vYHqQN9
nkQdnqcuRfLJUvGE3WBd3teUP4vO0Spfx8k1JzmZ8LNoq/m82C49hq0Dt5H3YrzPYvcdiFhQOvSU
S5HZFVzQdq3OOh2irlild0DfwGe+7pI2vmwUy77ChyE8uXHnJrFxo7RkIFnmY9gFUTkK85nFrb01
Gdme26kTJXCS9XGuhu5CbAJbMAgIytYBIPLBDcH4YdW+vzWsrkEi0HWNGttVomAjmrUUkMFDIs2U
LwHvzz2v5L8m03bAeifR3jXxEBbj1gwnNyGN0xnWYSriOWdxQz4xZeZinXzEj6iH0WLOmKDiahiy
Op/ZNHywneDHMSHtT/C/1rPhsEDxytS58yvPezF9r0kVlxH6JgVDzXFRt5wXOg6/+WX9F2stK/pG
cl9yh45EU5qIYR6XfDCALhKwYAMhcdkGtIXV/v9T8fXoe8UUv//di+YNCX9vvf3fD8V33in/OU3B
CsLXvFL3k+R/cIahjweYMIEFz3+o+zQN/weYJScZjxi6jju17NfBCL4/uJEpXF/gZhH+51Sk2f9A
Q4nsEezJlPI0TP+bY/EdW3C/Ig0JT2iEOhoZZfgOWGxpbXu6NOxnRsU080M4xANCNxlctT0yNg/N
N8D8bDz2oKevcTmFILf7ItCCPMvexuAma4A66SVXbJ3Lhge9uVh41443LeuGYM1149nwzJoJdUwZ
JAnYToVM05j+BPi3zmgD+rT9lmVsEN8jJJpA1ZLKDFHe0WrErcQDs90HRcm09KVsmW2GfM/7umsK
2hpuWXYdXa/AiO7rv4LRafzO36b0V1v977ylt+AresEEbVH0hWOeYPpC8q4Zm4IHM6tEZT/Fovva
XEwdaBoXbexGm15soNpXS7Ehqaj+aomoQnH8/eV3GPlv4C+uv5tmgIUTAUgG1ZHvP/8bl22rowxR
I6l+1LSJmqqYdMTAlcWJEEAgYf0C6LG0apJAa4M42FD1LuD1gPaHng9YZJcTTtexybU2kaW3nKG3
Gf5hjN7SlmJgoVEEnQlHQgR1Ipbl23uEqCEAkT8KfiSBdSQsUVDKFE2WLJ4ikvd2SpKnhhExnX8/
OO/mZr9uvMP1IQO5F9j4u+sO86rB84+yH3LFmktyR4Z2/KJigQItX2pUEx96ARMwFH9Ko4We//7y
b5PK/bFBsIXAJkTynIXYQ28fWzJXBcSr6EeQtqmJCraQhH3DRgqms95AQbytAqqB5TRmne+bkZBN
5aOqWgzKf3snWYrcIgGFCxoc8MHe3olKFVKfldgfcbJgyx1Xmmy0OTK7zGN8qDIRJ092xhAArQOf
IXnSBPR6fnCVJsPyh1l5ywTCsLAQPHJ0K/YuSsiid7MyJRWUB6Difxd865k9aTN0Yj0Eohv5egK6
57FEfv/89C1Ld78mhwbpZaNGCKfvmWySbzXjwH6fFbCrLriAzGTfEJ3XCufsvNTxFoOohl7ekHse
RhgIYAtqvu+GBDIJdNVtf8871dm+NEzb8A69kH58/v1t7vH0P8SOOAUBE8xHEjOaIobDXurtNM0L
Uh5iNv/sLUQfJCdzQzA/BIwGBm2QjVxwP4SN2TcNhC77SzXI+Q/z84/BQtcKjjARSdCZimKEtre3
kZlwnNYx0c99ywLE8BrRC6RKtwLIYVeRYIj7I2RdzbeuZj0iqh06S6GcCeoAvC2jEG33yL8q/FZf
ba27in0z6O4PYYW+32B0HyR041Iwy0ArS96dTx5FFJrxW/QM1C8JukM9jUM7fzTbBHCvWMwK5lcR
pJ3Dz/RqOr0CAd3W4H4ZBnEeuW1rCYXZRkA3VAb0u7xHfSpQqzEStMAbudy6Ioy4R0gMg3ql/SXZ
+F6+NJVYQLr7/fy/I1zujUWacUj4CI1YwnCqvB15rMzeuN4NTynTrGbFQDKGpSjEzLktKEjSCO1i
fY2e7RzjZ/NLOBmoyPAjv0xRYo7zEv15D8Xvo3iIbAPsPQ5KC1hN/1gWjW/GTig9PA0Wu8gcIiTF
8U1IVbReRWhtYDi4cO322Cm/rmk+K7sYoF5g1iZ30mwiuAC/BXREG8xjcptVyZ4g+Nh1IMw2M9un
R4/RTv1bXQrdwGABhT9ubdKACkradj+0Kow+JgjEUoU3I/DgQP7tvMfcRaxe8TJuRE5ZCaJNNB6T
dN7nrvGyQoJhXi7PMxmADZ1pD0VLrpE84M6roN9zg2lgXfPNjwlK9yN3lrp7EGO26draRli0VjsL
ICCQovMXMsbh+rXPehE/OtRYWGRpJpFnONNrpCi/XxvvoyZGHx2XFBACyIDQZb5bGpFYIefiQ/sE
yvNoQapAf3kY80XXuj1DkLMgUPz+iu+jUbhbQoWQ3yArxdn9/oqocEe1dNHyNdrmfTEuc7yHv3BM
GxzeiTMseRJ1tGERLuE8jfIGuqEU6/T3t7Gns2+iYgSNLJij6LhD4hojS367KdBZmA3kEN1jF/fd
FKEum1nwUxtlEI1UM/b0YCH1qj460N0RcQbFtIS8dAqdBg0nXVqXT6E0V63IEnC7gVSsAJhp4u6m
LCBVAUqZ11dYRETlNYlFNQAvQO8em10RrEPtFLKLs6ibad/5DujWhxDn/YDWCxpv3p1+/8Tv41oW
4YBCuoGnxtMCQ3h3XDcJ2CGLGdMHB2oSklgGbBlJrEOXYMljJFnxhaKLx7L1DQduk8vpJbMNkmFf
0hGkWqG4R8d7X9KhqbbOXlRDGO0h0oDkTo+mdQNgoY2tDXadWLo9p6Zr1mF3phTNgz+s3vAtlRx+
VgDxcGwiqmEGd9rD20k0Ud9tuu5DCBMU0KrjNMj9BiagJ/vWfdnH0GituDeh/L7FESv3kAI2Dg6a
QFGk8dSz/S1tGpgLtbxOoYJdANeZ3KyLBr/feHyqUtH+iKvs0GNtgtRGxwEQVzQWK84LPO7vZws1
1Zv1iUfjNIpBxoclF4uR7719tMk30B7Pen0Ac3CPVJM1WFpbu1X6+0SyJkSDc4Ke9zEN+/187AJN
MSEe7Sy5HrYuoZM8Qlw6L+AUjhbDsaR1hNUXuQ3RpK9AR3OneGmHPbrNCJto6Q4LwtqEjAQXrCZB
8DfUWBRD0ckYQzFNqQqmgrVzjS2x6x3wt9fx2UPh7s30vwvb/0MV9G6PZkgXkF3tuh2UnaC8vNuj
dNniZE1M8Nl1KeCk42t6G6rMu6ZAZalk/6ew8O442i8Jih4JgcXhP2RNb4ed1BpZ6+DTz+NMsUKm
dZqwoHD2Y3zieog1O4gl0H4EnBmtGPDWiR4pC4IeRmmxvp0+plDIiPqIllWGYIAN6e4sDCRwAnQB
Nv7kexxUv6YNzG/wNnPfZiAx5NhF+3TIxu8TEdQVxQtfa+7uiO407oQ1Dc4mwHB7nfr70Y559H7N
gZXKACaHQKuRBb2vbJAOjoEkfv2s1Jq0IgfrFMR1sUBZcJuEW2zXg1E2GTLoptFFBVXdmspcknaO
PLBHZDvBlQUTJ74RnUqjwizay++kasnFIuY4KZsUDPkfcd1u9q7TSQcXZPRglw+xo2j3llndcygW
oBCJR2huFpa5W2uU8AB6O9LRa0B/lJd9bzktwOGcoWGFytFsdQ4s18a+kB59wyZ3m13WNvcBq+P6
yEM6x4AVQSrdEWyKthH6YIuiAvmbkNN5UikysyLd2mXbUNZiKQ5n36xiztGAqpOj46mMSjR+/PZ5
SXRYPc5xK0UZxVNIixX1qQaZRk4j0PEqXJpCslZepGE0lUYT8PUF7wk50YWq8Ag1XqbIYWh0Fz+s
zMkmAF+DeP8ZrNRougnGqQ/ucGKk8w9mk8Q+bKmTvc4HQMlq/MT91jYnUQHdOG46zjqd80ZHaAWC
ZzGa7Jl2ddb/UOGgnS+xVFbzk8+gSpOiaRcwAi4m0RuWlagDGETMogsaCLFBwG2aEyQnO0/7p8r6
CJqJwtMIxIibLdIOS3pDB3pQkFuTKSGHvo+HIT3PXFSqve6Zb4w81E5CSwQ8XMiqOoq4W2Z2J/ow
MuekjpXMjlgrCSg4oHcTHOvtmFULz2UQJwZIvLBQkp4XOQYK3eGqw2lTgF4QI8C6oZrZFx3MCRvP
WBxLIIolQtpCb+cBWReHqDmCbPJDG0KAm3yYXt8MqqrFzwhHVW8hLhpj87zNhocQoiZ2kOEF9UGQ
oitds2ZOTx7QctcCX3X7uQjycIXHkRHDofLNixWmMOBkKc7kh3UZliH9CCJ1vbTHtImCcDiD8c0z
9yGp0SAFa5fzHZNILUS5zWMqhQi2qzhuR4xUsBqE7BtEbaPYVRAJm7boFJmKth+BFNeZOCwwmRhB
mqgg3LIFQtZ+S+CgtmgIEanA+CrJ0NQ2A9+ZgNn6JZRhj+t1O4z7MMvMmMKi9MbIhtlc4QQpaKL2
L8H9I2XJjeF7Th+rEU8PuJ72UXKs1bKPWNRODV70qKbgvu/SPeTHbpJgkPNl0lgAW4984zShR4DP
Da+Pqia2YfhMneIPzpJR4Gqtoigye1rt00OHWIXsX7T1+zj3Ma+BJQVzYDEVAajpKv5pDAoac7RV
hUwLPCi6oplQZYrNAWYwns38iAb+XPUYr0Bt+qTmLab+JqvT/ZYrzPSwgXNeLbhChB+ZZxH4fYEl
Nthnnq0B3oNQbB8aB4JJVuGIzcyCe3CwE8Iz/noea6PIPANwU3iP+UEn9w2LBY+KeOEAgPIB7GWM
xa/VI7YRHHFo/4L94cS0vgzGjFVji185Lmcb2/8Wjay5iUC2C+5/DXXw+vF/D/Lr54AUwNMjBfkG
N0D7QLlnqHuGyp6qPlrx0CbcYD6fyzCSYFyiAJea5+x1ovTmJiw1VN6zleee8lWwnDbKrckH3s0a
o+TCrsVHQjADcFeAOYTjeUPWPekFfSXEm20qiXnmryOo4ZuCJzSvz6TCCjUaBI89rCYu1jnbq3Py
OrWvyyMRTYvxSeBOgheWtvvD+2RVWKeS2v0yKlYJ3ly1Ial6ACsvnid0HlW0D+/rQtrmFU2WAx5y
/xZa2RG/B4NzdC7ycVL7rb8OaLAtG/6i20jH6SEgoHvX5y1kqR9OcgeRIAuoZo09zWu5Ix8jepTP
lUtD80wT2WP5jAwZKx7eup3eOQLL3r8wdPsLFBsZXtqe7Nuh29h+//2cSLU8zK1sZXXsZYbvVQZk
wugC1h4pna6i17VS1SOf0tOvIec1zCYI5NYRRJc5TgCNi9dD1eCcdxQ0CvKAzK3OXDmYYIKKmoxS
4OKsVhol09QOwDZbAAaAbDBNaj6nWu7becb5iveadU6gY2yQLPr1MuJj6/XFBNl61xUtj9vO5WKU
gA0ppzM+ryYz4gVJI2tvOzPj/2u3ALdjZKGAigyw/PbWNZMAKLDYGlenSmr3mPTCowoQ67av/YUj
lNdHH5kQESazqp2zQ9vhiO0OPugFH88MDODNfyWJrxFvZKt101z8gpPrqVW2Ps6qRb37fY3HOIou
QL/EcJyilz1jdNZiwEYYK4jtMVKZXqYHEy1qSS6m10f3XI4YomjwW4MngkHByA7JRiiiHFq6+/BR
P+yrBnjVvsRf8dNsbMAGyukc7s87VTASAt8ICxyfB1WQ4W9VC1LNE4fPTs8hYqnWpLuJBjDq+zIB
4QmL2rF5xLp6BVk2iiaaOIJXaUV4lqBX4Tu2V+hNoCwHamjQygNEKSi6aE/ooDa6L6YWwAS76ppk
309TvFQA4WWTTQiVUSJWnHnjikhTH1Hr7YM3V9EOFYQzrEv6j3XbS/y6XVs85dcF6ZkILhdom+ER
w6N6Byn1jOPuJm1ElEyfYsBYqzh4UQerOibLwNqxBHQBi6c8BQiUPMUSXHRQkHFWY/K3IN7wVEnf
7cdGx8S+3GxoYZ1Qvo5kPWkg0VFFqshdLhvrRPqp2cAOANNom4AqbIPhyRPiLdYXqIwbRqCOyf4M
Am5CCP4oL3eUqq2QryKzhvECCI8JX5Whz3CaSdrbJDHDKmB5pMcp+At2N7UXB5xoUcvysQX+DXVs
S1P7CERyaabPRJpaykKwNVL+bkmR25gf3FXOhF9HkQGaONkGZCO+y3bG5hHWQWGs8xmng0exD8Ip
cso0ZXymM1Z5B05e4fBmkDooptGZAtvz9Ule59IMNQDigrFo3R/rJdy0rdvjHweVGy/I/vfNW43d
/gmo4jBm6Hbv7zFKAnxilev+QREBnQATEvSN/fOtGLCVJbJFcbtNKx0ONTbqvit5t//k15JFTolI
xGH9iB+9QvB7OA1kYf1qozSnoSXZxxlymkXD9akHYB+vm+DheTH9vstlsO1w4Ig+EV5ipGXT2WwE
6zsm6D/cArfc77yp0Gl8+nUhZjmONOiaMdmvFVtf1VsKPWw/zPGn5jVgNa9Ao4HBLlZD0JodhBzB
Io3jEtIfcBhyZZI5uJ8rkM0ILJjQxXOXVSj3NE7FHtdIXbvf1vyy4QLd4ByB7nfeN/kQ7m3Gsl/8
viZTsYVNBU7B2HfdQdUtdiPa4ntPAjjwHvQadPzxvfFIg/oKzPE2zf4AfL0r6IHlID5gBYcIbgn9
B6ysJji3AK8O75XWCe46ldJjNywaYdYE8b6DYC227y7I0vZ7/0N197a22y+f7L0aaE2gGn0x8/x7
R8/OXsNgKwVU9Roaa2DAuAvUAdhJv7/UOwAdu4lAu4prAbLC/19E239rHi5ZYzKBVPLfawQ0aK0L
M4g4/gBV6766eaL2SYV+EjOsYxtjyn4Fx9/fy1sIAZ6zWD+gcu2C2Qg+zlH4tp4XLgoB39bynqOr
ljxVYLogRI9jlkaHTSN1/tM4//OCMOMEcJBkHGoIxt9hFo2yICZ3RNxBlYiDAgRpPp1TGCrtsObL
zv79A9IdtvtPe2d/QmC3rzS3EMLh90Cmb+tY9lOb3P2KGIvadtB+TaKVsaOPx8wd60Fs9tO8RCuc
JOZ+j+dg9gf3wbjFOI/+cEdvVzruCKUURGRojXLoiP9h8LByEiwpCO13ELrvm2pBXoc97udGIK5X
maswBSoGwSks4SS2n4gmUPuNwFcD+sLCGVT2R9bBjYDkHqEF5mtmMPg49oegtxUMJCLoH177WcNr
mP39Q7yfRkxcTCJQCxkgWZq9h55w7pop9IG7VWOzR6btJREaRtbPn9Ygm2P80yn/71AXlNe4HiOY
yP0PfL/egbOpRzYSZmSG/OPl2PNyZ+kQjciqczB65X8FrcGpiWYUREdsDNCO43+Eg2gRQKJdVeO4
2bNgJMn7bEDphH3Rj2Y/MH7/gDtw9rdluts0As/EDgQfBeTL93jmsm6+shtrLuBPYEFKTrsujZ4S
uKv9cQv+81KYugxtryxGpZ++7zR2IuzWWSby4jUVcQzoCNZRCJ+HP7XAf1Ex/vZgwApxqZd/+mVv
zMP38m2EIQR9mbRS48luMBMcDyHzOxthJnE467/GrUcPvdCjBLbK805sqBYhRZET7a5wWoOYKgvd
DEB+rsMY2AP52AlwrPTFityA6Vvhq4b6tRAhWk5fRwMVqDzYGiZU5tC18xZOEJiTZOzKzDJAbdeR
pzpKPvLXfl6ToBgBIb/vqPE3jVSOgzIzu6SCphg8PrggodBIq65sg3rAVPxKUNIAvwbvvte0Ahl6
hsMCmrn9xHwpNZqFIHQvqgsRulEa7mnA4sIACa0Gxba9hVEdPoAUK5nT22hs92QueI2AA5qj2O1k
yCgo1c04dRTGAaOF/rZMhrSFJu3fkIfBsQnF2Gsi87JU0VlbML6byfZDPDUOyBJqiyaBWUCmccmu
QVXhLgm6FZUsWt+NqKeA57d1+xAh7eXRbbJOPB7OdUKCHQwYnQXOur7WYXxZx8iUqpk7wK5AYFJ0
GfJaTZkWRTBruZAuB28c5+dHDptJEDulweYGKXDlbtOf0W/YO1rIAUmY3OppRBPhczUAbZYlSEig
ExyVNZTWRUeRdP61ovQcs0uW+CV8otBGTdktYDMxfOo5rxsoRvoxAC90QODwUwEbVvTSD72GviUr
Fx9uds1JAGTCFUjNIC4u1ngVy3XDx2mEPqStlwrVNM8s+qKVIuMpJvD7eU5I16yqFDESbsil076z
X3ogL8GcQ7y/t9x+xSKDfrhMrrMOcbs+9qpNwhlZ9EueBeB7zxPXHsRlGGu+LI32JRvs07ZByWY5
GDFD7ixJOopIJnWK2wgbSHOWJnAcjjhWZ/dDz4MWLoZMslxJudyztYKBy1ot4lTBCOGiItF27qx3
F0Ay9F1qE1iMcaZu0wqOWMCMnf0ssKgvYsn0mGP3qWcwptsvklQa0gYqUIu20XRCsQtIKezZVTaQ
J91gO/bLkFwnS7XzdBWcQg0J7LFOfXyodTV/2Op2Igec3dMhW0nUYsUm3XcQIO8hoB2ubBzIq86N
04GNgKDBfZEXTs+8hLdW9ikdlEFff6h+wPxTlK0aJPx/+r5kgpvLbAu74yp6dIFh4hDjqzMIoOK6
T48LvvKcoR57hnJmPoH3IH4Y3rSnxtN2y1des6OCRPR+iIHNQ8dIzJgHkZYPi9+yb23QM5Tyc/cZ
otfqQED8vYSfL4R6Ogii6xgw3dFOI/5NQIjvPgE8rMBXmiL+g6LVg3qGDvTOhbWqjhD3Bgc6dtPd
6GIADggF5bj6+TIaLcyBGFS18OXgQmVfoHnh6xkMhPn7GMY1PegZWrtCVp1awWtm2c9sYiDyBiKw
lx0HHaGM6VR/8g7mGgy9+is2TtTABVLpb6Qeh2ufxuRqTOi+QgXbe6jSLZce6ewNSRt3BvodwAYh
UiEMuar2B12WqM+3LYPx6ARe4ddlMFC4BYEvQiiWvo1jrUMwCgbQB3dpcL6qdmhhLKrtXA7b0vjL
ZJZG5oQO1S2EqAjEKKkKt0RtdAmbsXa4tN7YYzjM4RXbebpAeh/Zsn4ns4DpJ8X2gSQTosPUkCqX
Hgztkq06ggZw6m8HFduv6wArxJqgvS3HfIZHbNMUaSXBeg7mCG4Ss9F5FLb9CV7AMMkj3fTJ0775
NKp1auDVOskHA4uEL9YPHZxN/OwLQe1Q5zXuDx1XuDE02HhebUXss+UjD0cFB8jN1d/qboCNqiTd
I/51O4hcBkc/cTQRznAoyIrZEnEZV338bcwSf10D73doO8QzLiqmXMwBhJJyltdJFmhoZ2nDv9kA
SU2ZIT+rc1aP5mOyJM0RgT5JCl5t6cVEtfoIng64HYuyD6HuQWaePT3Vg0u+2Ug8LKiTHzbTbdnJ
DJAl16aTP1cMyElN6TwfkAau95PlTOQ2NujYNrCHIcq5M3wuwCJHHkpzCavaB95P/DmC9eDnGjqw
Z7e57eeMBQ59rQ5vYhALTgQnRWm8me6RXwY5W3p3HdixedqI7mHERgWYWYCTb9VKYpxlHhGJ1FUG
PIg1yQVc5kQxjH19auCp+wBuV4T7d+ElJX10rJNo/Apcznzk8Oq9oGvL77vOwm9srM3Bpwi5KIO7
6raPyXRp53j52I/CfrZZFn+PGjhB5KFZ3W28dtg8wLQ+0Giar7xNl3O1wEEOuE3Wn0TSxSXKYzAs
AXvw8xZYcS2Esp+2MFMPGXLIr2bLps848OUFNlsKl5VgAocpqY4tF+waHW4aFVPH2zLbVlhxEnDR
jpsMNGSQmfooPSxDoAJuydEutfk6THMsUVxvsCfm8XwFolIDdKDT8HfeIK1TsvOHKG2yC4qeX+Hg
cfIhczICMm+DH4EIwUG7Xlm8VbxYO49ct0xnQNrZNTxGXDpB2mmbFnZqfBDXSzDIj0BZ2tsAfoqP
7WS/4XfAv58q+jh2yGDqOa1vIQ0H/ZINtLqEqjF8mgMxLwXErOQGVJ/5oQqdMycFl9e44IqmV7HQ
Njty0vUctr/ZUKKPC4sSh353mUF/nub1BpOwvItEf6sD9Puv1sCkGOuELJO9Ntyh0UO9pcu5j033
Aern4FMKzj7svTwkDwcFe767WlauO6Dlu6qrrmp0VQa2ZyAhCkGDUwr7kO0Obql2Vqc99SAlN163
GvZC8A2Uu09ilti2oCkyl4J1s3A3QEvqES4GVH5e0k2vhSZtcg26nqDlQpEiXk0oxKdHVqH6s4gj
cAJjcGAlEvpPceGmBMrl0JO+/gybSBE6yOUN4fNliGBHzlmMjsDJtGtvS+Wgo7vngWxqMHBkC70w
PJYlXNODmPv7KgJrBg7acftJrzAfOy0oNOuCpCYk1wuvfV+EFjj+TQot9VKCILeVGsjWZQ179gI6
2+ZyClYPMW67BgnfIgx/T3xXAqfpmp2lBX8a2C9OcZ1N5ZrUSRsCYB819kOG9mYx0zXsoLKBrO96
t2ZO8q4HzFtskzc9zHBWNH7SGaazfRUzfZBoFN40FWDSsvaVv4gkvIHLJCMqBSRWW3puJLSB+TAz
KPbDBd3vZAonGFtwn0I6KeIxT+MmAhQHzO6RDoH94SCBKiMLvdBJa8jeDxJmOfArRwqnAl2gNw8q
2pKnKrlbg1inSMzmbK3aApF0wgc0CSpffUcQMllyUHB3yJk01PND08GPSh2G0GvGbmjgkvkBzdxO
QJCaxd+kc0/bpuSDVMOT5AOrc5QJ3f0CbseuhbcngsODIEgkFu2vdLtq17C9tRGc4Z2yvBjMsO2W
NxH8EbqOdfe2b5PSWuhkZ8g/EF8hM/k+SbEdU92ijSe9uEGHMSMF9eNiyg2HTfyRjyqCkZW1tqwc
sB6sByyYHHy45QcMp5tPg+nH7DCmqbweda/vZzNO8jBDlCTOQI0llN6d5+dO16YMe9MeGyMYqlBC
D3xS+qoRLLgJGx/DJA9NSy1HNK+hx9RlGAr3rZ/hVL35MGxzkuIQLgl3Bu7sNNG34A8u03nYleV8
XIgvTCPrIk5GN+ScdgIcUhAi5/OY4OEOK0Du+03Y6odA39vACES50mJTLtAJN/YWpzwO/yppYNVe
I7/ALYg7nDrVcd4d/ed+UI91JekTkDeYPDWUnzTh3TEd0vpjUBMLfW6ivpC+e2hrMMEkCrdjGor6
q17CCfrhSOuvERH2cg4j4SEs83VWVABHL8UQ4qElAcJdeVeg2I0+1ChLLt1Cq++NitKnRkj6paHR
cu3QuS3ZYPQ5AmT8CPA9hGKfb37Io5qY/8XemSzHjWzZ9lfqB5AGR48pgGgYDLYiRVITmFr0raNx
4Otrgcp8N0XlkyxrfK0m1yxLRATCAT9+zt5rXzkx9JKCyf68LULrs1Vsh2E8x9uurQz5qZk8LQMq
njEIpZncOBe1XWdNiC8fYgJjFVILOnfORWiWvEcAuWS5fVW20viUpilALxxXgiiG0k29sODvhrS/
WBPp0toXlTMabjSkCDl7aq0iOVVtMzy1nNrSsGhNU//AxjtDJtC8eTpqQ+FEQ5trx6yzjcdNN7AX
oCJGKG9ae2PbKv80wqNle+DkuW/GGDVUE9vmmdFdf9kuiEo2k5vRn5Uc208kQ6gslLQZJ2zZpfo8
DAvPCg8l57SxpYv5ZWJqNQVM5KZdnU/miSY1OIU5UyvFPLLRr4DzQIYAzB8urYXzW6BRjgxRGXea
vdO6Cs2vvk72+0GW5YvbTiospCmjUtc6/XqcXfGO6ZrnowqihgucYU7Lw0xRdeLtV8871aVpTinn
U3qi4tCaazOdhQZXdlPiLSQAtLu+nXAYoEhhEYUEFKS5VUz7ZHIYpVRFmBcUacRGcIydwnjpMoOa
2gQR8FzDbClujEbMMuJUEYNFYfE2K+kQYkzK5aDpRl5bN85oxl5QiC4zP5bIRrUafpan8njPwKxQ
+lWRNk7jh5y2QWOAj08rOYYuG669RCnzK68MRtTc1hLVE5i04nLxYsPUYdhzAGtvy4nukBkoZN4w
D/qx7bLnJCmsJolmHhXGKLhxzLoPJtU1zrBPqNXqizEdteqb7OCH27sU/VNV7+yOWdu7WDeYvRxa
hFJDHfWLpen5bT62eEzfWxpyqREb3MgMYELmztf/Wmm+q3MfZV4vkd+myn62abel7743a7V2GzgM
UFZojRoiVu0lCUDb6B69wDYH4Tlc3S8Jvk8FwqUCu9NcdALo/8vYzqmWBrVHo0vjZBvns8MWwet4
eD+mNBS880BBqa51+A6LFY6JHLsCWJFu8Gux5cFJ/2R6Yz1VkQ20c6kvzZGvtwYkmRuGDBG9AHp7
Zw5gu52dg1AVfpI+jh3MfwhkAzUOZ4ek27+a/wxkek1UoEK6MhBzUbq3Pm/MhXgCOXjWIRuAmi0t
XdiJTmqGZxiL8GztklpZWblrZxQ3QIH6uvHOK6Wft4u10omZgk2x345wXTrf2rnLaloH5n7V+9Yb
y0cNdc0QkPQAO80aeXZ2qE2qL3pdUGWhfofetGscCTJ16tGpqGA1OoaPK+bBV5X9CfPjdEuzdDrS
B87OjR4DgzSc8SoXy1LtsGsi1pp8BsGtVr7LIfW4Fx0lnBuYIN4seL9zUR/6AYDNoLx2hvisT8WX
dtXxG8e9VcWBwz46RoO5wrTZKE8UCFq5owLlhBjnrW0fescaqgi4qvqkrbFa2kAkcyfuPXiXdjRn
df25x0EOXCWfOBrUqwYXS+/Bz+0oJ3p5HFMI4F8STW0dFypqow7XIk32+LSmWNtXo/AQ5xidX4ex
bkEtshZdHoVs3BcIOJaQoRsbsDJoKGbQYyEJyeuKPAMCHnR7HJ6RPiCbCPoWlV2IpqPDDjsKA10R
za3rhJM3MJ2OOvxKMXBTZGgU7s4tHEjgwHWQso825gq0dW2FdMNYIN14te0zkgIXecC3wA/jqkQL
TLR1x27LxAlHGmafVgQLrI3Yv4MV2vA9Qc46ogVOz48dWX7swcVDW/FVQ7xE8zBvk7PGa1h+4HA5
p3duXsF4keiYsiMVjHPqLdfOPvGKBF1uTlZ+38xmfIVMMvmS9II7782rQq62cXGKdc1U0Gb6/Ogp
e7yde3Ci1y02NqbDbtXwNnUrzAqF7d8L2odu5OfNfCFoWmTRjDbmaTYtfIR2Ia0jjvAceWJvv+vi
pNkPRq0/O70UoMnQIaZ9uaLQl+sSYDlarvFUGllkjHLC1FVivA/8bPKni8TpUafJekUOmsRwsz3Q
HZs0gtNw2EKxMPZMiJiz6ibGwiiZNnAnlU9MF2ZoXeSFZrLRK5J6kVfm2I7nxBCkIOh20hI5hMDj
YVbugOp4qPmWqAHcD1afegkZI6l102lbxSsJkINnoS1LFsDI9pGjFF2WRmzoOcor2iW3a0UHABhI
2zq7YkJgF5kgT3Zrp/g3ZCXIC2QjVRtNZvttlmm9M2KpwnmwlxeXt8V0qYa6b6Oym7x7affDyOVs
mEkamp6TWRnNlVnGxqWXloWLTCjGYN2L2L8ET2V8WsqsOCkNJipavTxEA2Z8xBUz1swZXH8JM1vm
feiS4LNE47zkMih7rM+7Mc28kvdvDxAsF8Zi7wdntt9r4NLVNZ2rAhqb1YBmLNtKvGQ+iocAqFp/
DUNO6jt3thcOBb6Bq6GLdbvaVSJPH2BP9XPIvklVR30epWbfedt9g+NmzrShgbrE1x45C88dKosk
mMbyBS5P89wP8AbSrKb3iKISoVQyseTL/iXRZj2htlJaqFF5XPUj9h5J3+VDnYzaRZ9vWKs+K9yb
YRya02B3eD16tzjTF3CPWqx77+kYZy7LIHE+tQamcWXp8n7qF+OikM2GG5+8eavW9ArpTE2Lx5XS
O0ozrZ1o9QlnCaoMdhG0h6m8xy2bRT3NLaJrpGWFnWmPO8oXcVkvTYo2cBbPabyoZz8eRNDKUcc6
aRe7yivjb8iK9ciyreHRo9w/CCsWnxoU6M9wGha4oYobh+T/Gc+Nd6UY8h/aaeCp88aPCJSH23YE
MoR1vdEFz8F66ycaLIheWNWB/QAq1+hJ2Pku4hT+9XnujP4J3p2IPMVBpSMQjFysVDTvNa+03uWp
aVWhRVf/om1rwSgMpWVhmp+Xke5/vyta+kH9JzaoopoiZuC4mJ450TZVe99bsrHsmyFPO97y0vM2
bVLf4X9GJKCWvIJU1TJwbG6sBSnNcpgNvBpGZDa6AumujynQePhh2H8e40zN9me7tprimDdeNVhh
bPX6oIELt6255+VVoGZhpoU+At5t5ugRwjuxUjZ6+gLxv3B6HaLgouhiBo6h7L1l1bP3wanrYUtX
aotSlbzH7JSsJ+o8dAqRtjhJgqDFQmOFHJkyHlXVgheahwYZO7iHZUrb5qveaYsrIwaaCPV2sp2X
ImVimSWA+OCpxZuInDXYMQZJ8mTVu7vJ9AaOMJmpnL5/33hzPOURg1gAznssQ5nKr/O8kWMTydnx
AJLorTnK7tNYrJNYAv4KQVnMdS1KsmCF8tBNxxg/cw5CSVu2b2I5ie6XhzRRk9s9jZBnoc5msUcW
UoAW3nXUpTZIDsyX+SLj0gkVNBV32v966PjG+sbwDwM14Q/UmEylHYQPPw7nap0zR65a/7Oe4yL5
c+oN1dpm/NSbMDGO0+wBvA/1yuoNN3BBHKFUKZmjyHAwa+U+5q+Drl9/rh+ny3wslzk9dlWf+Ssq
8LfxLpm9YE1KMvdL0bTboKX6LvyoCr9kIWoN47LfjF9/nMlvV8TGzd3YvMOMfDdUwN/lHzQNvUHH
L/G1+n7F6buqxrTrntG8dFML3uEw6UrD8pHlDCu//xT/JcT+lhArNg3I/9MC/ESKh43/Q6T8aw4j
7gv+0V+EWOMPC2KDCwhg0w7ZG8voL0is/oeFvsX/O0T+ryRG7w/qSCzqm0NeN1/XPtPkP5MYHd/W
TdezBAc93rb/BuggflxbtoH1Cks8hjrGH/hc3ipQOqXBjisl+0tr8dYLp6Si0dZjVD/EqV47FXbI
pYK6XQhtfsxUbV2odkmBuElaWB/dbKoNES06U1uSD3NnBSVSwzvILxMDry3TGhgkAR2lXh7+dqf/
wWC0Pf5/m92Tn8MHxknv6p5h28bbT+7JcS5xHPSXMIfUvUhxjtqg9s60j/XrWVuYGf76gpiQfrok
GjAystCC4YH8SZyg4cNvtynypeP452ZwtZx3M95p1I+c3hCidVp3FL3evvgzqTrME60JR5rvjLQf
QGKK5iJ2M8Cl6+RyVyC0jevBGODOe3WGeKOpR3XLtikeSkMM68GK6+Yyh6Da7xI21wn1d9w7Qdcz
bkHPTmNgn8yUw5eaM6n7krF6ZIgVoACmNskkhq5Q4NO4QXTgxnkVYewAJj8DcvNCh1+kC6tBjuM+
lhrcKCczHnpGFohzUGEy3KmyA8dyv9+tQyug/SNoCd0kWwDoZj48SLF9cnihZR91aWI8CKHBgMpc
yXdD+9y9aOmibhNn5mMoA//AzrSN9sWY5mKFh2R06Y1KKz6Rv9jmBeVXqh77zk7RFXQc4R+YYAp5
aaAFN65XsMIa5t3FaZ/Rkdfpaegl6y+R5Yrkky7PPRWK8aCZJCs+IU5Q2gfT2HoqGRgvxrZDo5oL
Tk7opyemFWsYOxqXLtuJ/9qOBZ/OyLfdRK2dPgV0I/L0Np4EUwoaKFUaWRzFiPsoavtjPidEEyyO
/37C8w6BfhZ9hcjYuUsd9NuhLjtuUrZY/AocSAcIE0yq2qO1It/ecR/NMbRpxoOvQzw5R8oeuvXd
sjb8rJNhG+IywVMOvXn7Sdzt5vgEyPD7UfFcwgZcRJSVgwbLdJrmq5QEtzuNpjjjzP90yYHxiWHH
lJeHsPRp2wWYSWaXo4VR7jaWcFTasP3+P13z1R6bj0k+2FevnXNtcsX1PLXlrWkWyUeDgv+Ik9Si
20kv4GOdFNMTmkBMTWJlydJUUrfkhw5emOYzd7wq42I5Gcqx1c5uXP89ImE53BnZqjmRTTwFgxyq
6izENeT0NzqMenMv7USD41+NqPGZmRMJtxJQx4o0Ps/bFCrIzNaavy35MrYv/M8q/9aqWd1nYKwf
GD0QqUbv2f4oDeQsYdr44gE3Bj9PWWjw3LR45rct5rWsdqtL8Bx3hofLxZuyHmATwBiVOkefZxnb
6h66JA+CBvdSbV7LDdJc6oy8jRUsWKxkf0ymvGF2Ghvq1jLtbjthgwgz65Fb7zYjV3GoA9dA8LSR
y6ly7ovr0xeiu0LSTp0WRv/AQVnT3muju3bnwei1/nZRPp+EsBxevwjZFv8xs5hE3lP14RittJ6J
O625i3WyeEGsHEboLgxUiFRlqCLAvmzZcq2O3TEuvVJRu8Y8PW1HbRO+LuSC+DcasRrnociZtocC
lT1/hfk171DqZuMhGzUmjlQnqfOM3XE0APL7vCi8RBTNZ5fD13XqeDnguLLimhwbcnUE0N3nH+iq
zAkzkjEZvtChHIqnnjeESEMyQe3+pqkAVXpMH7TY37llogGUKwR/CYFffkLMxm8+lEjm82E11ZM3
xl3x1XZpqyFpXujz7ip9Moybiv1n7QJjzBPnAsuax3Adra6uA7w1AfEB2CALVssS/QNnGdDSWeJd
16buP9vTGIfNKlAkJ2oORdWMjwvCcFipMo1YGNvsLkkvTGavkRmTsMaBbSI7DWK0HaVuZR81Ku35
3Fg5Z6qnhHKMgEFA0bCFyeWJa14yDWcgT38vbYhgZqV/0NDvBUNdFhg9anLM0lkxfS2M5FMpY/fr
lmQS1Ex1bxCHnse575ZdUfbqzmnc5AND13pXsUkxnJPmvdfF9QdBT3lPJ4QYVRcKdaAPbs8BbkGc
0IIHCYy1KK9Ag5SPRi7dwNflsF+1QQXapFRY05PaASNtb6A1VGf8c+NuhBpNMKFBYKs/pu8mq7yd
XV3lh56u3R6ShmK0ztQdIkz2LpFO+ThXlkwQptT1GQqqiAAKr6dS8wuMDlYWTNhlaRC4YMqzyWwe
2HTa5xrqUxrlq6z3XqY3T6nD8E2w9fig8eyxDjdew3XrKDPYJrNRErvyG8SWPmLMYh2NNU/2c2kY
13YiXebqeIaWQC2UA5Hsjemy4/h/8MpuKYnOMpsLNyW1IbHFXR437QEWzxjhXWuf86JvsfJiFLqo
lxjk3VK543U3WPE7es3OAbUtdBzGpzh7tdXbL4vjXGu4bkjwtZejXtc4H7VtnI/xbrfInorcQHvR
jUt+BKfkPOBVWL/oeplf+sx2LnuMsOVvdOI/FXObRpP/w/6LqBF25Y8HBY7OppejYDipAbQ0QB3I
XLPJJmRp2AxznZTkmKf8+Ou66I1kk0IM3wTwHhg+MMast7wpMgyhCc22f+pK3qKZlfFiaAeDGuPX
1/nx4EWpynUclKGcRQ0M3m/t3RPzi1ECyj5ZmP15p+o97+waj4yN9yX5TbH3TxdzdWSvLgUyNPE3
t1LwDGsJReDJw065a5rUuoAoCDsmg77w6+/1cyELg8njvnG2Q638FvHSJb7bakp3TiYmpOvXJBqb
XmQo6cRcSmLDf7NK/uF6gnOIYJmgW/xJ4i08ACF1WdmnlaTj99+3oDrV2TFs1MNzJLOF2/vr77jd
rh+Ldb6ct+V4wkUwfyrWF3RpWE0H6wQzmurK1ZiiU5bE7MC1MtgDLRrLZgjFlP+taznbx68/wM+L
FDArBgqSHV/pX2802hAWO10hajyNY9Yf4auaF0rMzW8CEv/xKuToQn4TNgSiN6uGRupcx5l0TsmA
gmjJ6gwmOS7Hf/9dOFBiSSHJiQfvzVWcwTQ6kmGck89UMnIwHoWGav8Py4RkE1PH+gKgw/Xe3LFi
i6xps8Y+GUzYD1mfsiimBecVIUqDuMahPa2/OdL9/P7inb495SSHwz98+9DV5JMtc+lYJ3iBzrMY
veS06pAFg7EkgbxGwGkEZOWxRH59Q39+2DF8wLMRfFv/56RZ35gzfW1t41SMPN1xs6XJO1uice54
v/EK/MNXZHEg0kCpAlLr7cvSLeeeS1UGMsgUfmklmstVDu1LabFgiu0Ep7ZV8++/H4J6yHMbE8t+
a6SZdNzGKazAE7nj/bGuLJO4EC89cND57ZP+2pb78VH36U5gHrFeU+70N+umSb3e03mfnNZe+kSV
icomPtPVy3uoAXT48zKtIVZRJquZum6m1pLXUzcptBKatDhcNPbHMjHkF4AJJlXnWpfprVc4bfmb
2/Lzi3BDwGEA4I20kRq3p/lvXqc6s2c0CTErnMm1GWZgfl5yxewZTK/FUst9yvpf/xLi5zeETyuP
utL0N1vXW29KUtIvAU3GEvc0al2SBDg/DEoNX7xesGWmbbytd+gh191Ydi/TZK+CGbGv7jtpdOWh
S8YV1hKK5wPmwTKNfv0B/+me8KZkrQhQKrBUfrwn6JDTdfJ46hF0UnTrdv5BJJp5wpNJnMqMGeg3
P8JPz54DpZKngVYOS9R6e8Euk1vRv6ynyYqRruo50a9LV7NMVctp/Nff7p8uRt8IHz0kO7aDN98O
xbaPkdRfTiohlpssPf+sw3uBGAEHMvvNxX76qflmHtpPoZvbjmcbP95K8vJEK2N9OTkxKBDK14GV
xYPIKfHX3+oNSonKyOF1uRUPBI7/A/imNNNM4b2YqSD6VN7qnOHGkGCRoXiMtWaVl20+0QmxEss7
p9g+FCcS1+yDrty2waZT92lW0CfQZg5LoRRr+7K6fU9MoUMri66XuUebvB3Pu4LDMcrC5XaoG7+p
/u2LmDY/5R0NUx+WzU+lUEYScLspJ08GGcLRTPzDZTUDE0n05V9XXVyKNWBh2qClxyTnx1+HKF9j
mFTan3pwQhceNCQUc03n7zT0e4Skq9/2D7dt+W8vRottDSwhj76LqVGne/njFeu1MkXX29bJ6ZT1
dUMLMUOP/fevDRGcrHR1urW0HxuljN88ZFCA3l6cx4uxhcmVDXxxr6H1f3vXWWU8ZNac5Sch6CSt
kZ57TiEPi7OOphHOKvY+OaIorGhqpJBEnjQ8gWafZEdjWOo4MIx8udfHii7iSp7GShPS3Q4WI7g9
FAesox64Vn4Y+fu3DFk1GPXNnNmkmW9iVFF4ZnOHxBya2La8yEWheliGXrQnZqVM5Q1HqlsbmfQY
InKi71fQOCJgpptIWPKSGY4GCMaij3RRVHdMtvLr3hm0A5oX5/a7mrVxa1IGp4Ex5HdJK21pvQ4l
uYs+nIq+PQ+F5Yrwrbp19jIBHKK0USqMIkXbEYxdZg/0vvVpbj6axAM2PDMC9lE4tqIUX5AJFDTF
8USZJDG3WzOUNJn0dlogAO5crVubC6ehRXnwe9wVRwfyAqq6buW/rp37Z/E5ITVSe7/c6pqu5VlL
4Wsu3+iWgwguRNJzcF96wpYuEk9T9yhlq5RJPHrjc5F003CHSo0fxECO0JPOU7XFfbPq7Bf9iBNj
L/Ac3WNk8s6JA2jg3m2F/KKkzreYzdxev5rEo1tX+Jm2VtRc8jMrPeMf8tXtj4jraUrCWbCQthq5
dZ64mxMdjZHeXFYMQGMh+HN5+iB0rshQphHuVXhXd5MZ8xdHJ2UAveLpuOjU5hVWDQAGJJ0ru5aP
YZ0WTlqa0rip58ke7jccjIwKlkt6y3m1AW+5uHMLkD2zLqapZ7gXjcMERaat2zliEMuCWRNWUF1P
HCQMd87cszXFKLwBxm0MLCWm7LrpS3paXjsSBaaQ6BiBkfl0GZNRV/2DADhbHrzMZoHVqecQyJb1
7A2vdQA9e1bfmji0GlKnoW+GuQq4JVG2yGvotjXqmz+s8a23Tur2ewsOwBofBkqBeLAYXH7M4hSm
vhzl3B6/P1aOwbtF356Z2TVz72NtZ7Te0DyIB2j7aXak20tv3hgsXuO9Y7OK0BpzMkthZEMflVvP
3Mzl+GnJGrLMVUYf/vtoRiA0Rku5FRKJRW3nNa5FGkC+dWJ72vMgWTj+KKHTgX/d/lxUc/1tSu/K
PUPoJyC00Bkh7xsP0OwluFMeU7jcTBrKxeLGWvFkYZXwjSS7k3XHBxE6vZN9Wxryvl5Fpz6MuO60
iUYPvLN7ryGE+8pWpXhwcnSK2FTibPnqaUwydjlmOOsOBAJd4HShNjZ5/tADsR8zBkiRbNCuYK1Y
THMKnuDBdJ8ozAtSdlGybETNMoPRn4NDXbdsdHJU81PZS7r1S0lTck8HbfVoSeRWfKp0XdFqo0M+
eDTI1pGQze87/n/npL+Zk5qCIudvNctPc9J32+zyf8KPfVNmP2bC/PlP/5yWut4f8BJ1dzNRbz0K
6rc/h6WeCd+eio1S8XWKyn/5KxLG/gPpHNZIAwGqZdgu++6fs1LTIGLGw1/PSZnzOLKKfzMrtV8P
Z3/fwX0X/SJGb/4mOym6hB938BFVbt3nWXNEGCHmnZ8W5oz8MvMP6UaHdeqt40cisHfnZybdeIOj
3PXswJmdSK/2ot4cmUzEmfnkYAe7BSVRv+PNFYOkEeq2XU1eES5SjiN5eex9uLLty0ybGrzdbEDs
0oVTRYgdcxmgIPfNs1dq6XUhGg3ZA0AH0nO7stt1SDEZAizLLMKCt7CKcI/V32Q10ptHtmXBwJQW
jPxc3RZpbIHnV5O20zvq/B6qbIXJwK7zCBOxkV5MSmIBbRbnysCp1NLWjM2LkRMTaBgYqL7K9Hqn
UJG86BUfKuqqePjKVcSExqsGQxePdKl5/yJs4w+Xy+513Kfi2ulDCHdNQZDwbGMSZcayMxmRfcv4
wY82Y5dbp7a3vXXN4i+rY6OmLtBBP5GgyTYe88me6LPLp3rWi3tSk9Utjuv0Zh7j+qGVXnMzyH5a
LkkxTjArjli8A+KHCc4pK6xioS4A/AUMcLw7VfC5OgdROwfWmEBD3cxQ9Fs4iO/WbG05BHnebVw2
sFaQQukiipFr1JFPxune9SoZ2KSpqbZqb5Bg+7e2JFntnFPrHiX3bz9RWZ4R6HeHNU3nczoSz6LS
ibd5ZmOxEKLz7jSL1ZIXtAX8xbOPlUgYnMW9eIibwrrgpGqetJKtUI1uc1P0HULn1aqWnePm4mQR
YRd2ZTFaEVuZLY+rVg18Z2HuObh1n+a16l42oPtTi4SZomXtbCfEscsxW6uIbR6AnKCBXPw71SYI
VxfLf2f0WXKnzFUlO18BXwvtyfxgMO2SDHo0G15Qqs0fvbXANSCFf25RdCZ72BDJyVKEGx1jtxvW
i3FcjOWQ4UA8G7E2zeFsuNXOZAutwcYQ2D4QWVrQJUjmdrynbWkX59RU/m3rMXYKRO84j7VYrKsU
L/VM6muJWDzwUDmtNq6kfjUPiVp0P8ajns8weDVuBO03O2u8l25qmOYODOQ5WztmzO+jzVMAYHPs
5h2QfG+fUJIa4xGDmTacBgcZ3EXZdUv2ZLQAQE70vm1EDSyfZ0Za2rtl7mVoFPEVkrHpMpsG+ZR2
1TVYueRcjkwuPue2hqswMCjVLO2UVLpbRy6R0o8celBurVuO6jqsuxgP7l4HpxYMpl4C50nm99mA
XFXz0+ZKon5DETbc5xSlDHwZOjKdhDkbIBGb3ztOnDhHHm/toWZcdGh6xBDMEs2qDZGdtHheDGRy
gK5Jkjdk8sWu+QxH8pfI9J5GY4wW+g6XDI7zi2ZEubb4NeUjWvdcxhc5k+/Qh4h94tAw7lwyr3fW
gDSta9RhJjbii73ypkGBEZIJd1CeyA9LZohgaQcXvpV6NxB1EQEnOpAdbL8XPU73fBxJrF3G5mb2
9HuEKQZj35WfbZOVJxb2iQk6Eq8KJ9nHtQwlMPlLHc3u13xx4RUZ8UvXF/NRzV35rqZDd5NzXAmX
TaJulXK6FVgu9h2TadwfKcmqznqddd5yKHFshilpluQcFAK2KP+KTJ0izPq+aaPCW1+a2LXDpXRv
1ra/GjABIOxPp7AwG8wmcY2n3NH0q76P5xtHlkQEyuaTz9v2QIaXt8tiYFZNP+RhHduERcLbOq5N
k6EPmcjvrDLciOUyBSPjuyYz0BNT54WFu0DP9scmKIemf8KrOR/1Khke87EfWBizdkh69W3snfKw
pPmyG/pZPEzCiD+Yha1VgYqZS2CxqfJAI8jsYnSauTialWVf1nRv9yhwt5ovaZB6joV18nAChBsx
825sU/+QQbmOXtPABtuqWBXO6l4vssOwPRVrlu+8Lhvufbzv7/0OFa4JCmzH3pter77XfaqboikA
omXFM+CHai/GqQ9INPH2lRzwUq1T+4LiXH/y+0TbDQCwwgZi7jXRh80l3rf+WJmVdwfNu76SjtJu
oHXD2ewqDGs+gZaJXJ3r3oiFCkY1FOKEdyg5+0XlwRyt0TCXQza6mAxM/MwdIWZoNNAU22DykFEI
85pp7UZ/SRXGpXbrxTexd8DdVZwAVqLrJSkBpcmovR9aXT6x4uouysa5vdTN/t6J8+ZOrYN+bSL6
iLyBOz2WLANr3uu4rsCrpgwgDTi2k7TQCsdu/tWUVvV1rFCDOBAQUXMM8WyzDzrLqXbZscN86ezI
sTPx2JBdfZ/6hfcFAW6ya31sJl1sfND88VuW1cmzYziMZxEO436yH2sLVx3PVBESjTwFk+A9ty5d
/Jj01kGZ+YcY4z6gD/sAZHMI1nidQjNbnpdp8ZmgNwBiXPKgSXkNJlO/KFJV7HphtF+ZqE7I/TXs
eZ6ZHydjrJvQWBcwb04sbktJLloh5+KuFs51nQz1uVr7cVcNho7nklDOIcQaPrc7Kar1OoHYtCMA
78uIYHtpok12xtBsNZEUm1N5dEVO+DLmH6IBtpdrYUM+SLHYhIPVSya3mrlLmaF8hDLxoBlOE5k0
HT+khoviBLTn11709+MkvsVVF3h9hs9Zc1/qUuhRZw/ZQRU6dIAlXs+tPgLAM7uXJsHqsOKXnesi
5t3Ztjty+HDYoek/5mqpLsypvbC3Q3juiMcMCe4ZyCsD+MzZjhDSPxj5kKKhYPY9wRBoBvXOWlOJ
2IVWNlC4cEzz9Qs2Hgvd6di8i2HOhZkE9RvElblEeHOnHbmBAzJwWe3VSOOs17zP5G89k5wZv+gd
AHnTZ5BTefZdJwbWlf25Mipxka0j5sg0ay/bmrnE2Blf3WoOqQu+SGBdaTTykWCLyvnotTF521ZL
fkuHIW3ynPRAxeLeC4KcOTzO+R7Zs7pBshPfYrE/9fzoTQmMNNVxzEsrtN2WJSq8JFqYk0e9yMW1
2eaPqmid+5hh+aGlpzMGALCbe7xdTZhLLXCJ/LUhlwYWW/pZ66QTSWeF8podtmKzE/VN4w5JaM0+
ltDmm50lxw5yaZBq+g0qnJu1ZBiYDjLkjA9HqvrQl/RgVqkeZjnetmK4IUfvimoNIyAKQ557IgGX
ZSyoAUHwLDmPOf413J+2mQEaADxhn+scg7pTdXWYOn1gLK6NfYPW162BH+773O+/B7/fHPwIt/Lc
Xx38rj7CqfxYf/khI+37P/rryGdzRnNdOvK0RBm//SftTHP9PyziRUxmnDo90+00+NeZz/+DKS7N
dXCkNmWCbv7nzOf+4XkM7TmiEMwIzM78N2e+N+MQLq9jJ2dyjVMQJtxb6TVZC3lfpcV6dBNhrwHN
j/qcqGR5rASPeIL/5t8NDbYLIuDgzMr02PQIXPvxiIl/EWLz6ixHBGI9aJdpCl9nPX/7Ef5BO/sj
5Q/BMV8JRDwvJEY9wng7dBlsqRPWkarjMnQZ/XzV3RUNcfGZa7U7CHBlIGQ/R1aXa/ekx6vHX1+e
OIQ37WiOrg7yZnQ/HsyknzLKOBF42bS4w7EBBor3GvDdHvexfpwQLJwV2WAnlSsaX0vsgh5qYzMm
u75FOxtK9NLvGg8YILZhb7mSDAjaIBEAeDwYMMRkFvz/AnDgcGWWGsdwBWigDuxYLgBkvYUG67AU
93TeCizx3npMLRvTret0p4oz5nOcdRBdp+q1chL4oWB5cPIkm2M96uRJPDim0V73c4FCFUvNLa/8
+DQ7sv2IuDRjt26m5VvKHG0/1eX0vhzr5SBhK5whSJCMFGeewH5h1Oc01psPUGjbFwHoSOd8n/0v
e2eyHDeSdelXaes9yjA4prbuXiDmYHAKSZTIDYwiJcyAAw7H9PT9IbKyu7L+oaz3/0ZWWZmkIgCH
w++953wnvKh2srFeevE1HHxKuEFJszlxqRiGJSsvEcAOcbUH3rx8TdNX9s5fkIkyRgXLQXrVo9su
NWI0soxwkOGyl37WPTf4dzle+2O/IYI0wMiXLpDhJ2o0sxrRtWUd02+7fVZVH58X7U8HjxTmE/Ub
H8fph5fcrIaXNl+8L9wde7coOOa17Zb0eaf2Y6YRSU6fxRoa6/lb2sfNqzaJuaOxXZtHbwx5hsYu
Pjt9HV48WpHHFg7O71HL+ZvZ8SOEkanvXsOmHU+JOLVJb31FTKu+5yT5XaBQhpeqwr6DNbAVeQRl
iwOwpxdk12XJ6UOidkJla++a1i6u0ktDmomJt8ntpvsQMf+YFAw9N0lu4wvH4MkwTuj2A0fz/C0A
333wyAI/QUiSD7NPg3nSjKq3Ck9zvTM5859oKQRRj90K1JQxHQwrLq7JSGqaF6TtA2BNFzRzMvwC
wL3GcfXFvipNk03DahAdtsML2eHLPZZPfpVDeULIWRBZE984hJryEBfrw2607iOMn2EjQr6LJ3LQ
+CE9gaEoWIoDWQm/rCIDSJLZ4jHB+LKD+Y1lFw/ttjKwXG1LUu5+k+Ir3/0ydDfTGOf5tp+MrN42
aQwBwYzbD9LRlvt6TOdv9ojOG69wQdRvW+yNou4/gctZX1Fy0XJOymVvGVxblXAfc71e6nWJlqT8
/sJlV+yXYiZftV24E8JrqLos1j+xvkx5Ej8+l6p4HQ2lz2nWVY9J8NvUIXOEzICtAAe6sk+pct9M
GyaSjVn0hck//8I2iuxgm4ifIO6/oVcefvXClw8yd1mU6PSIQuVGedhe93Er5KOsHPEY9qP7qNHv
fa0zJV81Z643gzY6At8CZJYdN29O5c53OZjsL1PAtJGWQYDxqWbMAxxfEYMM8DdiaFNsb18uSHkI
VKOMK2biukedkS/3YzDThFJGcZ2bnnp8SLg+Vm8hvCvzauONZnbsG5se1URD6uBCT/yQgNS5TVVB
xTJDgfvBHC685OaM7t/Dx/3Qe3YS2N+DArG29zo09dh/ZFCGXjOrrgpIBs5Sk/PSL0ZN78Qc9T0l
FOKFMXG0uDrFPEetmOZvVjCThuVpjqYA6ZDmAw7asw7BcfYkfwBbmHq2Jl0/6CZE68sKOwujeOoh
Az+DprkaroZhJ6t9kPru89K57J3+5DwQ0/4lduOHCsvv1vR5iBLUz6fKLr4puro7XcaoRsX8Mwsq
TIuD/ixSuzoZdYLlT6SndPHwPFhaXppqGHelix1REeHxib+2xeCgsKq2SJ1RhZxBf4dba+58+PVu
sk1kkj0QyDffG6EcZtzV8Rk8+tkoJBVb2TLxk2HcnpAXlFvbmDBOmomLTrcg8Kkqy9+JXPogwjHl
H2C8zZtQ1Ne59rMdqcDhXZ4mkgo0H/deygPb5pV1l83xtNMkg50WKPAb2xrMk0laz5E4mxl9oxPs
mhHDlXQCHsua9kdq+nIDRNG8G4mPOOrE+kIXN9wzg1YXqwZtvbO59h+Y/EZab20IIKBauIdRUvbD
0ZaZjyMb52kTdxetbKhftqlPyRhaFHChB64NBut2jtWH04z6kLgJ7zxe4AF8GF5zqT318Aa99kon
3YqsvlAAJjS2gLRgRhIG01vgDoCBnGK6q8G50MQrilc8v40PAsmbDzijGTz6HloyUj/JJGHWwwnR
aZ85nQV7QXPJP0n2VxPHT4z5uS0wiEckgjf39F/k3UjZuWts0z4hSFNbJ015qhTx0UUb1SsQdu4t
9yy9bvq2MILcdHkFHEXVx7HcOoPRnOn1Le+Aq9yTPVfLVzyeTbKxVHicFhfkjI7nJ4Bxy3aIdXsu
Kik2nl1WLHdK4hL+0k4JRzz7ShDjFs+WJghgpJkrg31rwHVC475Eo0tJRv8v/+F7SRbh8Rz3Il6b
M7Aj9m1agg1PqufSMniXY1k/ZXgtHQbLwzYxkvClRPV+oBFr7TynSU8ByqUdGn1xjyACmXMxGtcK
gsGD1S7zmfDKAUelG6aC/nJX/cIo9JDGi38Jp972qIngAUQANt1tJdLiXpJYfZIpADoC2b3urlxi
5xUKGoAE34UUFNljqe5Shs0BhVpu/pJVVZVb4dfexFDfHE5L28IKwhjALL50X8dSZxkz+yyHG5io
j8qBnHlvKTEsSWTVVuK+hoNJyA+5aVkERk3RS5qY9/mpO/xscgsmEjkFnAtk+4xOqdx6BBI2u2Co
sjtjKtcad/Zzn+VXpScCKbsLssRGgClXOCERc2XHqQ5itWFw4j7OgD2PlM3yp013l4pP0gLl3pgQ
GTgi5bnDe6i0lmPuKmTkduyyOUvUUUDL5AYZAOoZs1C8cCS78O+6JGReIuK6ysJfn4GCY4IfmzLe
Jq7mQJRm1Ya8a/dxyTLjajQSQcuQOeleQ4QItokZwMDnkIe/x5vkz0nqRe5SiE4P1sLbmRSG9vzH
4QsmC8Mba1afcNhznFYQyTknVzGD5mme7R3HUAjdwJAUiNG2xYk/iGKbwzA7Ob5XX0p83UfM4eMW
HD6bcbdKnSppQ5ZMXcXLHUy+ca2TUL9k5IE8EuBRbGvXkw/JcvsUYfvDMWD3RHHbrpvyUs2/e6rc
KAt9jidh21pPbIP1pyO9ZtgaCfQlxTHx7CXrOKnq+DizkvMhBXT4kmYm985qjaDGQdvNB9LR5jtz
yPn+ehi30JLmQ8Nh61UqJhFkYXD8hTzz6vdTebLBM0FAwKpG1uL8O5glvZclbiDwIN23slHN0bz2
eRAMOOWpsMP2+T8vIqx/r4Zg3G5TL5GKxw7011Kps0lOSojAOCaG3Z5jQjHW47Bfb9q87Z5BXXK8
p7G0Hbgxb2peg3aQNBD43rv/qqCx/lnbs9Yz6ydB+IhkHF/mXz+Lbhxs63nbHwU04XSDqsZ99L3e
3hGoFJ9nICEkrnFlkR1NT37SELunXOe49M1bEpMYZcCIOCuHYRU80/aHxtvwOGT29G3kxP0v5GIW
xfFfhEjrhw2I8Ha8AKUyxPO/flhmHoUPIVgdjQyO1KBq78ssedBI2EgfDc2q41XEArNoon7FBQPU
gvfUuain5j2XnJt9Mjvv//O7eSs5/zJbpWzzbZTGfChf/JvCN4GoYzO3VMeKUG/mU8DCtyrQ7WUZ
jeHQAdzDZFguu9lxePHEMAR+5IwUDwQZ85iKobjmo2jPTuktRx27zafMSv858BIJlaxdVpDiSsHq
XeNfKCbdf2chwqYPaF5QVDvev1F9u9pwZMlU6Di1vNNmP5P5rq3Ced/ME7tTVo/bkHnt78Geh2MW
OAxkLPs9yOX3kcnNLgMTuDOYc4Kzqpp78DridQCZcE/XtLgzmaq+2YJ+7T0BifVw16VpcCKMstia
uLT2GXbcAwSr/JiEmftoWimwKXxh16mswgsHyGVfT0hWRMppvms1WL91h2FSbVyHpPO+GLDzflcB
+TqRXQsBOUaxxxJHwLl3JElUazawNEYKBSmCprIA+kQMCvSXOiIwjp34dlaf6qV9rksmb5EVrsf2
ggN9WNF0E2bmfRFOIXf2FMuHwrGCS65bzqAQSjfg94aXZDGYOeL7KN+YkaNsh1nmD7TDsY59H/Fq
8UpSPd5BNFYmEiyMacbRcXIN2s+1e6bZW75Qbb+QAGhFqnVkcfK9pUxOBUeabbys/8eavBJvTQUg
eRPT2g0GyH2BfYdIWH36JeRR3sac6TszzUFAY38eGDOEzW5iE06jcuIoT+6ISU+eQz7ltHmk+maL
DYT6jm7V29hgLjbKNZAuVaFc7m8abzKx5M851wWRWDSo9cDpysR2eIyXnoICDIh+6bPyze+oH5fJ
kq/BWDpQQOYMluh67cIChdp5Wbj4vHSMKwRx52Tx4ngunNWnXaRseoHbl6feDZp3eujNu0AbzHkf
ZxQGC+6n0wfdamcNLnMLj1qPFP1eWTM7r6hlJuJUTqAzmrd+re3qFPtJWvWMasVSQuCay1HT7U6q
U6ewWIM4dojMy/znyun0i2lpe4fJsnl3Ic4dTEGFJS2q5y3yG94AfWOp73ZOQ6ltS/nQ+5nPEyzY
TQizC7bwLKiMYiF6f9O4C8+IMnXNlM7iX/bm0n7cXD7kOpWRojokh1ssxzrlnQi4lq4c8v0wmsL1
FbpyP/bu7K8jfrv9Mc5+cLFG2ixE34UXtGLdOZv9+uIxtwD6Xs2H2rTdTRPUwwsWHcr7cc5Qg9EB
AmkhHypGg0cI8XQImFz9DnhKF9LRUTAixXgaJl8CMOkpt8H+PFo1vEn0qt7GQqdCRPh6cF4/9SRC
mlhB1rAwmnK9B85Ynqz1UZ3W/d0sihGAMa8pt530fuoqyJg5EPSdHjI6I2vxmiHNq7fpJNpns+64
Mw3wjc/bu1jWCdI9ej3zXUGYBkyibqSv43hcqrUp0ZT+fIeIbb4H+RFcbsvQnmjBsLxb8zhp3N8i
oePhqLl9vnV8aoflAz++ZL5O56StqIJLMuCOpeBARTZEcNGx56Iyoz1gJAaXQbRUtjQcufRrI2/J
gnlfSBpCY5r+7gDV3hO4xVljIoYVOh8CvU2Q0L0y5VRcQQdPgK/SIqRO4UimG396avVAc66Gdo0y
gPn4tPCN1swnmjgLj2CD7/qrHRNHQmvHJDdGG82ORDraGTJBn0PALPvLVLmPduG5XzjwmGALvEF9
73N8SOxhRfsDChqNMrcf24+Eof1Omf38jXR3+jZEYJ2gnK91o2Bbo6KPz7dOjYETJQo4anSAmTN+
U2XT7GkXtjjH4q+/9W9uL8mpQKdfr+4xHE+/TPM2EoLPD+q24rDUKrPY/7E0M1qXEhHqqW6s+Gpa
ZX2RDRxIEqaCS9Cr9kdj0UOzVEJPTa9nZZKY08dBUGltErNnczfwTDRl2LxNCYedzkRyMvrss82Y
cglTt+0+4BxzQ4pCWztF+bRTjCKPfc4zva7ntlu3YRU36q5UhDfBgPY58xYdP85LlCDdlU2Qrl1v
ziXrW4AC7c0KWBJi0cz82rh5J5ozeYQPTNuIUMSNV+AVp9ShGenxdeK1+3U73gYhHdKkqItrNQ50
kUDqbD3fsr/e3g1WTwsYA1D66LPl03eiiToYrnj0EwOuWjiGTEtDjiHtXNhfx24eNmEl6J81nIQF
5TBTn9z6iuIDr6/mRoY0iE9zadaXBXzAxbU5xCIwBvvL8fBVqbGT+25pOJyPFrsZqPKXeeSYLAv6
c2ZTghaoGCHH7GM/GhWg1SVl9Uz/wtvcWoJk9glk5JgvkxokcT5x/FTsJhKqjoLTQH4QyoSJw0lP
sVPxYB96x6EL2hAfu5nxZr6VtkGDmnDqF8RHlAo9B2dn1X2ijZY7XvYswts2O/lcDTpH813XiOQ7
Vf0sI8i6az2hJrpQnTM9dTRtvkmfUzuxerQsBjVwMQEaHdKB54g0Ft5a3iCp8RzWmkHszUQ+6ptN
6kIGItltzyN0WxALfFTMB/auK5zicQlsxGZe5tL1MtTOIYSSsouWCc9kR3e67v35Hvea9dVpff3L
J17u0PPRI0auPLhZSBEiMYr+VFXHkaNlSnoiOpYiRiLdsv36bRhcrtpNUw4Qm0dlKLgGBAVQDQ1j
+4NTSS5QBMxM/fDgh5xbtIvOzjDZZMeW4wRgX06QTL63g+aGz0Gx3Bc2LfXbP94ezLnKecUYlu4+
XOiPV8lL5VQv/fQ02ca8h8+ZHRB78UBnnCoT2E6I4MhFfRTSX1CPutlyL72Fimz05/2kit9aLA1A
YEUBe2sU+0q+CZvKdOxWpxdUTLIA7UUfaCTwjccTWRnjUQfidemSdLusk5iehsoOmDF/WQEs/Axj
tPnDYvFfo8p/MarEYLTaMf9jls8JIATcfPWPo8q//9CfLB+feSRTM+wb4Y29w+/7k+Vj/Q1pqEcZ
inl71aBSrP7J8rH5V15oYgTyVuWoYGD6pz7V+1tIUBnBM6Fnw/sBDvS//+fH9D+SX83TH7WR+qd/
/m+1rp4AqfXqf/13mGD/VNhRA/tMS00z5PSN1pK/6R8NbZmH0rm0VHqeWguX/SgbFybP7N1BezAU
2HBLbFfO5BeQAC3Hw9jNUEEOgTttE9U37bGjnRFvAoZyHDd9Ee/KoVkzDJFOP2tmC+Jg0Yoyngve
st9bIufczSAdEM3QdjweEFsNl3KskMaXZIzYka7MRUQxSGsSOz0ffiVcudNiLb2I6hxP50JmUbcb
UKKmG2ds2FBVLFHnBUb7M0T09XGb6vcA+3bAz0iHALiNTgB9JA0z0J7CpkfUM6UJK+9+ZAQTVYO+
KnbSPZAJJl5zOZjAlT0r+yLzfH6eUrN/wPFfXaucNhfCtsZIN3mwJgXUrpnAE8zltXTlcFjJoUhP
m/mYjBjBbdlld1YaHKYMMEeUNlmzd6kM0OOnBRcTh4q1ndy43XOQtb+XISkpGTm9Xyy4J2iFxVvC
Nv3oNuhx6sVxnjSvkhPCWqgFlv2UekD/3Noj93TOPGaWBrAV3yCHsR6vrjlCky9LTirkm6cfXmzL
g/AbZ9PhebnDvwHimjHcdSAZkMsOtOoex4F4GNOazJNeL/pijrvWbgglkl31Ox+8cD8UYoaykgWb
pPPVFY/khxvHzdaKEcd6RsrMU/EHh4fvSPAJgPGreiNL94wpBsMI2MYveaecK1LN6c7Bf/aUKQB1
siC9xXbSd7fxRswT0x393HlL4kLOEDUWESnkxvPQTNWXsiuqTV2U6gFRU4q0GJpkHBbP5N5AcZ8K
vQEuob4VdJYioezpYc4IS5KTy0zS5ZMauG225hAnX5fAZxxYYijQGBuakF+b5x2HS2ndOWlrnmdT
f5b899g+wN/7jGYxCUxxePWhqT0zpQae0sV5jFpuWR6E4TAolYNxKMypOSyGrq9kftgImHV/sQsh
0PPZETptsadNou4bZLKvMGzcbGf0fXoWsIu2UhRlGznQUbctR/yDzmNq/1bf4RxUZzP17odBtT50
z3o1nwX5JsB3cnQYGxcRrJBhO0GXjHRs9LSU+heDmJ2UAIIgm8197N+JIZyodusf86hzwFHdo9GX
L4xNiDIvxdWi0sM1LZk4+P6pypsXwjMRLMF0rYDl7YsMb9emyshCESPThvVOzZ9kDsiosXqJRcL8
LnQIbXMO46McB4PJV4hBWssEmoR4ZTNUj7aspr2hoKmWReKeZuggL8Izxs2UAzZEwEzBjNDTy42z
H6fuKhB8Hfy43Wm/6g6l39qnXJ2XPrv0FTRKyg9UUoRsxLSjMVBHRsdMswKXsxtHme0LUp1ggObq
GsRO+SwDNzkNhEJG81KgRg+96bmayuVQ94W9lVJ2h6WYvHvRDee5c8YTpOm42I6WGp9H0b+QSGAc
jXZ2H0YBNIQHjJDx0fxS54YoEbNbnZ0/kcjkVBda2Q9VF/xs2sbded4Sfs0dMMzCxnWW0p9+IsE8
e6Qr/E62ujiBCsUhlFnvnhxc8nk6s39THV/ZrFKJ9rC075KyrvbUnyxpMymhzYtyVxJq8zSz7Ubp
xH5XNh35i5z33hYNAHqI2Z8HzRrM5ml+C+eJ3giig/ZL201fatNrI2qsCqxOKsJoCEstnxKoXycH
xrU6SJsZKtOGtd2+5EBpiiFuIl435bYhxena5/5v2ZjjJqE+3I9pUGqEVeSaR4bH/EyC/ydIixKQ
NIBNo13CvmTmGasQbtkHdk8eUtpOPOIYtMqJHnM5K0sc56G+sdJTzbvFaD8YRzUzfp5cm7spHW0P
OTvxX1HeQMEpdJAvl0l03jNW+OaL08U8IsXI0jt1/eD+UCRIn1Nqd8Uw3nF/9qz+bGMRMZ1umFT7
Iho96V8xtxJ2FFtmd2YiFZzbGX5zH+Y1oSptf5ozWuxpqcsvgZGD+SVS0T+kRczCDZcxfZV0dXaD
LaqjlSXpO1okkwi4oIM9jMZRkCrfWRmdUOl70YLj4ERfh+fDGQZI6NNiPEu29t/Qs02yroU93vdk
h0Bzsltz63szktTFokyNclc7GA2mRX+HmN2+t52ZvfJOTuporPS9cpbqMR7c8PfKqgFvXMbO1Rjg
bRmgrB6Qlp98yyt/0TX1Pt06dIHrIKfUCMGHcpeEIju5EEgrdlsaVaB4cUZ1TCzDmKsYwTgLXvQw
u3gTVPlJ5kGOUUrbNFlIKR+fmax7L7xHwh3ew1XZP9tEMPi+jJFPW2ly6rJp+igyTvVsRkDRwqIe
niaf6WtUzanxlOWULqsQvnvN8XA9OKVMkKHEzPI3dlgtp5C+76fg3HuF+P2FqnO0N9lSx6cCm+eW
tHMeVuIG2seFmUq8UaMKUJ2qLK52M2bue0kqwqs7zuMvcqfaN6Qxw742coJPGNUltIXa2TijYxye
apf9huZmZ3wIc1aPc1eTEuBgkz5qf4aX4xuEFIcJw6oNObr6hO7QoZDL8naOQr/Kv7ekbIgoaBwk
+WLFWhsTc3uvl+WJZy7D/GqbcibBbWoxvKbhzvE78xVQVix2dUaS6taihD1oeihXSOzmoXVmn7wi
DSgKsjkCeifNA1BVA8qlwvYv89i3ZwtjBrRbwcx1gPZd2iy41cG6mYKOmaKJDtojn2XnpnUoIkvJ
Z0urfqtcF8eJMWjcPHGDcMHP5QlEEhjfqqy716JDBxRliVbWRk+q+YGKQ9a7XoQz0VJ5u/zyOEDd
x+Yot47t/RRJGn7z07p6B6rW7J10JSOzxeOVmYeiMTZjWLAjuhgxThm6vPuQFvHb4HblUaZyTjZ2
4i51NDuz8xMhUHrXx5bzQmAIPO2gciaBo3hAktPYzZFimf9J5DSRRDlKGfDt9A1Inkutd9jdDN1r
lwwVEffPbtiDYs8n23zVlLnxLkEZwVoyFUl4tW99hq3dkq9SeYlxhnwT/8jCvv42L72ncMak051W
mtZCDu96C7ECJKLvFKc8KZ7MRWc/2tpH0zygnGFSTczGbgw04Pa5D58h2pAO4ZMMmISVn23dUNqP
XsnZMCCo9oAgnVAwtxvEz9BfbC8SjUxeakHZHhHSQffEMhxrZrqdmYewTJIH1dvLbrSX+GTDnT4Q
79pvF6Zne22a+mIZ6c7TTJDT3Ib3mmnP/+Xh5iRzWNXpFidV9y3BwvnTE02M4ch0aFmJcFEb2Ql9
jzoAGzHHLIVb0iVCJusSymia+fmnNMOBZv76hzTSkq3FGe8bBvzfy3gqv2bQ/w9m5hrUB7G+dJLw
Jha4F9wVXRXSfOKMWI0JgXiVofY1Q4ZjkIVMaWo7KX6owLc6nJzjkILgdld5OE6WHa6R5W5FJJxH
JIoXvmFJiGaWfcRL1u+rrO+PTJyJyAhX/3CZOFu7WL5L/NV6Y9lW957QX3hizmr8ssysO91Kv/+q
kv9FlcxMcB1v/cdVMm7p/8DJ+fcf/X+yXuGSvw0olbGeDfj2/9bKgfibY1tUr6YlAI0IhzL6T12v
9zdwRhbIocB0bH6Mn/qzVnb+xn8KFddeK1w8YP9ful7fRDws/zJvpAfvIKnHZRpA6PDXIek/ABH8
YmorgNE5vcmAdosVMkXZYlla221DF074VRBeog6BNH+K7ZnuXm3Tp+IgTiLLxh49rPvOMlXEYrhN
0h6NkoyWLoL/XZkE3Dnqk0RMWv2rRYc3mPVAWLg49VjybHp1jNVLmpOnIVvDLce8xLMERnxEEURn
E2hr80oKE/4Zk4Cj3ZArur5jzejASm3xzgDAeqhCspA2DeB5L8LYF8iDTee9o7FrrD9y8+AXeTY/
2W0fvmjH4i8epUnbn5HudE0mN3zBmDT9MU+KixW34FBe4oznSNucG7CUwRmohfpUAUhNDqs4ym+g
Xau+QSUFeFeI4SAbCh3yNWTIqQ1URAI6xHKsr4QXg2hdffpNY+ijM6QOup9geqpxVR2VYzacMypl
PfzBCpY+J4j8Bu6EXgoTwg9zxaGVPeyTrj5X4A8YpSrhfcYrpXVyOv4zMUFRqgjdep8Tfg71Dh/A
tZBARmPJ32Y6wGnxCFC0agfda+SFE99arMiToHDQKaJtxW5buihI9Gg6Dx5HXIicfvrgcFa9BDAF
ImYq0z3m3eHkNBAZAPbyM3+AzLwbgK5i6uptWddc4T9uaGmCcd8mGZAPW693eJgB/HJLlfrhIdid
LqNEpbSd4CuQg6XKIns2Kpuv0Mw5v0UOKX8GpBKB++WoCoAF+CDt1hvdYASFShazAZL30PYVwSuy
qFLze+chgtqX1WI00TAuv9N4RZCaQx2+MMe74iFy9zPjM7Ep4yx+WWyVUw8LDg8E7RobaVX215q4
vVeO5uuqrVjoZAbpeD/LhN+0xDZ/Mnfns6XrIupN2s3pDfPr9wOrwe5QTBJg2qNtvJl96Y0BmgD9
uKIBE8XiM2zq73iwefT8EX2PL1aisLmChtOx5SH0w4kb3MiAASLtH5AKRS5rbFQ5AV7kiZUAVQeW
qBdZPJaXRhLSffRzvMmr99LZzOjLJryWGj5JVcTT1SFPD0/PWLFiYo5In9Mk+CuJgAEeOKzrZIbk
8arXWxQ4vXOqXLiygaX4ZT1xoAfG0yBKMeke5mHgRCwY1XYyj19uSzgzwNrORD7cNevDnq+LNPbA
Mo+O5pLcmDk36lC14H4TjJgLcP0ifHHskAu50gwcmisBC0b7kGXLelX63B4JNLcZ4mS0+ihHNTfb
ZOPIqMr+oPS0rkS+5Gkku4IT0Aun+MGIJPZRIhdapDsl9Ocy8mg87RY7IE85dXHAgtrl65i0vf8g
JLfmisxG5sACMxxo2qoYuD4k72A5JP/vMEMWsSMklg4UTWRWiAPCy9Ku47f+hgxsJOauiLJrTSP1
iZl7ym/0FqPDD4r0ZQm3JuCho+d2JkAhhk6MOw0MXqnRRQyp+b7O1CXjflGzTnchDwXgmY4pXrQ4
7FiElYzpdVaTvE9yQG0ZOVkHZ+ZZJl6O4UtdANZlUsnvEV4lTkUBwy1nbPfVNJEEk76kuYKVmK6S
hZ4RfFe0rwVCxmPIWO0Q9ym05ZVlS2IczN0gzbvliwJVJJiRMnJ3Fr4wea+sKCO0uVG0GXFnm8si
z0QjwzYmbRpscxUzPMgRvx+04NCyGUZYSmW24q2IEep2pJSyppDxs8AB8HBbOwVw2wT6CLW3ZnTS
algguTuP85YjFm2ACmFesbewVQIJZ5WOIdyAqEKi/5CtYOOqsvg8BMQCxB3CdeX4FhYI2lAdv95O
YvWZEGaJ0wtTfXCbzqxrr8tcK78TUndHbflmu7+teWFTkG3Mnu+8sdt1/Wvfsx40uTkvLiBdvqe5
vkaG0Wr7Z4wkoGDMjPSRqFN9QEyys67HcIZCItsgfDGoYeO/b2nQzMkrp1fIUnLjoNOnPFCtEbWD
GLudtAzrSXg8XegKQ5KLRi4vmXX72xNXDYF4GWuoLpupdbt0f9tZYXMCnqFX0b5YmVPXL2MC9va7
i8wV+61YdylrYAor0t59D1eaJwPG6tlKCX2kyv6kBqCxIOm3RkHLmCua43XEilIUON3ispFhLuQJ
DppAIkpI09piTjWnM0HRmK1H2tCaI0SUkJVoMX9cwruqVnSybB8jA5ckC8tnYqh/5WQc+wHmNYMy
oMKgzmS74hbVJk9NoSf2Wp5JQjzZYhpYXOSKbZy28z6bunppEqs7h/GkaSfMAbTgjed0X9FTnRpq
05ixds1BfU7kHe+Y4MmqfTPm2R2cPRAh3LGW1T+4JvhwpUsiXhmsfsv81i3ptcVvLUI1w27aizIx
DHS9vzH9nGeA/r1VGeOx72fop1re+XnYVfHKfG9QaPXfa1y6Uqp2b3g+dn16qHnlX2NbuOb32Ssl
GYJ+U3kxWoemYlfNecKFR+6NY2q6c6YEXkQAdr3xVe8m5HuJfMPUm54Ltsg0yoQMCCoqnH1R20MY
wZ3am3oazy5ZimSa+iOqXZsYx3k/e3i3jyHLkshqpd2Jy5+Gd3gyl8dg6v0zuhVec9gwjhmBRj3i
BusbToXm3jC9+jGDYXAm2pHVayHi8NKA9FEUWhj15YQvtPD1XTcN5r3vJKYTKcOd3kvR5Ggzqm+w
c9ryQkaLeG4LEpgIRyFWWyxduA+IjfqN9jD8mQY98pURxT35JPaudakYg27u9jPdiiN2rIF2dE/S
USCZhQiRF5GG7nQfdBi/77le3icUH2J+9RjzHs9MFPPjN0LmJX1cvzv48fg2YIt0s9z/mZAOdU1d
3OVW2dp7MsQQDvdu96xMLqsX1hg2p2r6yDVjbWr4CKqGug8IoH2uFlxSja+rPQxscYhxIV1kmBEv
16qvbahRknceJ6OdqtoGQ3LMFoWrcsMUVRJBB2gH+7N1tumzHN2wUaci1OLSwPXYcNHqHcNcrBce
eUxT2wYossFy5+xYESukeMJxBnIbYf9SWI+8BGaOfEPN9NzwTmXnzM8JMw+nduqjTcv5EKxvCJqw
NMoRtR3dghsGvtZ4VfHUbnPZhfdL7j7rrIJVUdfmla5HcGnmsv9mM+e9EA9O59gICHqPRs6uP/sB
A942tu3l3E81kaJA+34gQoc4VOkKZneO3eErnu8AN5NjPNBwRY9GMi4MAUGsqDvvocBXp9H0/Xfc
pj8mo2U4ZGGP3wxdp/aGz7IhFg71LD0IfSDcLt24GHk3bP7JdiH17xAnaX8aavdTponY2b0FlVya
q1ymtk5z3jnvNNUxPqDTmH6IBsdTY3ScBAGxbOfCLHY9bbuvccuOws7fVbusoVVp/B/2zqQ5biPd
or8ICiRmbAs1szgVKZHUBkGREuYxMf/6d7JkuS11t/x6703bEW5KRRSQ+IZ7z00Md6/LydwVjGXX
0phnvjSSO6GRgFNZ1SabwZ6DxGu5dp2tn8lpyMUmsvOWUStCkik9J5jxSRBMmVTv3UUOUCUUYIKR
BPGyCjoB36NEj4LCvV1VCkvRKUBFMreJs/eyfvykId5GsMkGy0GYAdiirTs6EFAXLols14nkuUjM
bvxUO15+wAmJ2ENhMhYFzOhjEC5+6iZbZP/6xzECIbKGFq4wG8wnKPw4SBWBA/lodIIkcBMrPIcW
+/0Vo/trJ4MqwcsrfGDIqT/7I+b2VU/vghG9UcQPeaF/ENaGNV0jAwosCKeWvzW/40LSCzskonEL
b8MLU4QpL23IhTQSXqgjmK0uCJLxAiSxL3QS9zuqxLhwS6LvEJPI1nvzxYsL3rpQ62cn8C7SUBdP
T3HV6Mh3tlmlYG66XYDvQhZKAAFLVX8Tt4rFW46SQsTBosGWjKC/+aiLZTrPBqIoalGs5GRn3cW+
Rn32l47/j8XzXxfN/yZ2FpZNY2/QQONhsgz13//SOvdxmCd1l6QQU3zAZUVVQeZflALo2ZoX6KRW
4VONVKUNcJk8TV6+v/8AF2n3L827BzkKzQ7Kbz7FLyhFJHaiWowu2tsTDp0V5IYoWfe+CI0bock4
otgM611iJnF01dXhUm5qR4Y3UdmJR0/vxQ1hYFSVv/9U/+Gy+KYHNZWyHU+P+4sevcQGWsWpFe1L
jdKPNQjYnCkhV4GKDH9YlxhUPn0Bj2KtDVH98vu//VfurroY/PUEBnkOJbi4iAP+8q2UqARJIMWV
Zc8glPepaOaaN07jFSlfSDyTmgVgyjMfMzfUDkKV39+DegarYXBpOYxxAScCV4v3neqg6yYq02+X
9IuxVAaCv/nA6nr8/CXaritsFAvA3F3x6/Ua/CjRGL/n+xKzLfHB89RLVFsZS5HW9hlrlzVpsc4k
m9cCNfG56ZhVNCQSPCbV1J6Lsvkb7/W/C+MFhDHTgqVquabgNfzzja3Zjbb01A37lnEwiYwa/ET8
ff4nyYgH5hEoS0YKbEfeyWYyD/VAf4FzEH6gwAaPNVnWqgfjyv7+Upn/ptjngzmYhBx0+w6ws18U
++6gs7Rvm3gPGYcKNUKZxGbOxztEEKubmLJ8IMjNsw5zRdm6nsxKZkekgcO5Z0cMYGMY/U+6PtMt
f4+xER1t7IVlH1nsR7cI76m5Q0XOadWsp/R1nmyVdklp6rYTZkMGg+/fm9KkIGWlX9QUoJxr4LFh
gvJsSBesDdRxr4ni6pYLeAosa8RPLH/zPRlKx/LznaPMFhYSbbjBKiPu5+8J+0qTzIOr7cwYHRah
tQtkRg9mDvfMxKfn4CcHyvAgZJXGwvBkKmI+1pz0y8PkO1ytyFSwZXtBhJrmFv/KxeJ/JzcnuOcy
HjKNWn3ZbcqUph97QKiVWtdika/JU4oGQNrfw1YARzK8cbKZlYVHQwALgfHqP5Pov5lEC4jJ3Ob/
fRK9fx1fk+Qntdb3H/ljAi1s6wPTWTXatUlQY8775wSaZ+iDwRkNttDjVcZp+ecE2jA+GMAjDGbM
yoWCKuvPCbTwPkAqYDINw9fF7wjU4Bd11u/UWvbPrwu05Aqs7/Ox8P2ylvTUgPov57Xu0GGmdmQ8
cGqQylwvBZYpYtjRiBNJBEzNitr7OMmxDrtIXOM40864qOZdCQ6zDvIEmXQuJ9THepiPa80RQedr
NYU9zmup6/w5ZLhjzwAgmNyl7VSTf1OTJVWB/tkymTBotzmqDA1LUuyjvk3SDMeXARthSc0FWCky
emUV+8qMjHIutkbrVlOAvanME+gtyFtf/aieX112dMk6wgArUIQPHJ1t1i5bN9ebI+nb9ZfeiNPX
LhrnOy1j3ml46fwygysLfCaKbmBSCn8d2kisjJoZeWTo4j6KnXvRaUmyqnJpfGRJvmR/49y5cO//
dY5cvgJOVJdvFcmcJ5Ro769fQbHQZmlkUDwsrekfbLO3N7UxcUj61QQJ0GRwzorUKPy7yq2NUzmq
0S51aWUHSaazoVNMLte1q4O/9MP1EtrxjdFbFY7mTKM5tuU5njVsK0maXvd2J+KVF6PQyXM4VFGM
4riXZJh6Xvuxy017b9fjCWKa8WjEBsYm/z1tnObLXx6S/1C8XUSAP/3SqODUDYxgQUeO/+vhWaPd
jzBIlg8E8IYvmFynu6iqxLMwrOlOc/X20Kdmi1xo7DYW+15jRTDqspUmYuupn/QvNQQ9cuVgNd/S
72XHsQLIEc78W8NO5yuEH/LLNGO8jWmMTia96B3hpJ8iazJwGCf5pwzeL7rwXN9jjSp3TP+QWQ2m
s1bvmM2iF9zTZqcPV/pivmOPOY2tIfYdrq49dlpSyq3QXCfTnG0mG4+EXvvx1k7Yp/jp0bKq8S2J
K3OVs71/q1sGwu5M5k3bAaQExUtg+9Bvu4RXGA9ldoMTjodJZsk+M991tvjtyiFkDxBxuthXnsX8
lOjTqV8nuNRXFROQnb60RmAkyl5altOZPhHZDS/U9LpAeoHcODeeSH2uv3o5OyYK9ZZZHev4Bhez
K7ZlLOWeUXNylXedfh2qkDyvFMO1nTUqgt1UWWFNvKT7md7fDxYrMs5a0k23shNcUCMhjnzBlzLa
6tnUMpr2YQSFGUtEk5QoJ8tq/UAHcX/z+3vnlzMLYalHJCXTLuCnPt+l/8vSTDFHwogX7znGl3Pf
+X0JBUPmn9jKYjhwez+gRuXeaavlbTS8JZAdflNsVXP8ThetgpzwUDSd3jy5QBsYFeaoILz6eVKy
8KZ3io9Fw5+SDS2jqXQwy13Od3+qFMhNZ4K8IRSOAJKiMs6T3maYopmtBPPFwUIZEnBczduBzaQ6
UKvs2Np1JzZ2pxmbRO/RvKYQW27arFruL7ctQgc/SBKsMW1ji5Ooq/Abgnz92dMK+eSnAoOUtjQ3
iUxQLxJVRfFuAtT8UurZrgEYyUppIh5rZfa9s6P7Ia0982Lv1tObat78/vL/6pHk8pu8d1zdAw5v
2577i753bAShRKgUz0ZbO9q6I+IHPnijPaSLz28gUkMPCNbTHlO8YyCxCM+tMaEx4dx5DGhnhm8T
V8bIm/DoAeh4zQYHLKPfjHXE3qcNX1qLoctKN3JxaAh92/7vvwBNIx9LtSiuwQ73pwO3XDLZIhty
z7g0u82UiummQRC0bZwwx5pTcs6Eqmtls8wRU8a2tnGwf7/qhIBfidEJv/HsmRzMM1T2yRUnZ5yy
Y2zULKea3AsfkRPSqMSsJ73V7z/75X38r3NT3ft0BeDhhWG4PhPMXz77WLRJu1ijfUb3hvWRgVn4
jbuZSVArW1SXYGKv00lOtzni0l1XePwGBuF2B69OhmNVeGzvfKM95PbYHiq30R47p/B3PipEMqab
vsRaIZOTa/D7jwUBaqxpR/lt4DXBV5RYX2Q49geWDR5USoYxd701ZuXOHdw2gIpCXp/Rcgz1ffiE
TibdEzDiHWXSAIjxXAggEt8paqnpBevTsmvHIYQpy7p4KV0UT51hTF9FhCljZRSWhquxNsRmMWtm
H1X2RRAfyEKnRM2a1fUhh7L+ggmwPVATkHeoHr0Q0v97G2rxsMHzw8eDtndcptY4Izid+3VBRGzg
G038rgM52KaEkr9w5w1fLWi8nCDq0jCKPPYknV5b+sLlswh5PtcJCtLZKLJHHftEtLIQ1jwjxwKC
UVRgguLpkI3gGFvi3hgW58Ypnkak1G4+3aQCae3f3AgUidylP90JvqmYVSqA6VIO/lI2cFYXPcux
5hzngln5TNoNMlx1Nufj1ICsakBnfF+PLnG0pRSrXx2jW+4RvkM7jgp5iLXGRcuX5scmySUj/UJP
smDQ0qRYRVG5RRCnHld2Ml9mrG8fOf67L8ZoDV97GF3amrzswl1LxtTJrqQcu0ZhaW8K7D3cB5bS
fOdmHuZbMMcgjv2lYI4VadN6XmowxVbxcRorWEhuLAnG0wyWm42j3Zs8WOR/9UilWepwRGYIi7BN
VxDjF7mzlLfazZXhDXI+38yYdE+kq+4Jo8JrQ8TrsvHN+UlgXiaK3SPqXp/jArIDDwQbOm7W1IAy
6ABwezNdZL3tMGTHCozFnrxTuDuOuUBIboy4usYrbMGx6LP4E++B5JPU0jzHcDaa3qpKUONhu/XZ
NmaNE+1j6pYpKExOg5WM6/hd812BTHJUBU47VUfdm3hVycJZt4vKPDLjvtt0pM/q/LoZR15eSS4U
9gT+PewYYa/mGCVW4LFMt9Y01eVjFHXyEOoWb51FpOaXGGjWDJPLqTPy0DtV/vgMqDtGPpslavQv
BTaniN1x4a1nTnYG4ADyT5E9ZkeyXjMPV2NVXWnWHFeBDQ33maEWYnyU6ss9lqiQQaubIlSgttwD
QPRJ1ZXL8o0IdO/g9Yu2gTbMgM0D08l+v11GoDsDMCPpJCAI4JHSvqo5RtJQZRKx2a470Mrayq5D
nRnrkn9zXfQAVcPowqZsxZWZ4STOx6y4cV2iJozCHQNeBj5Xxp+X+8uJ+k9n+3edreWpZOn/3tke
yvfk9WdMPkYk9TM/jEjWB5eTh0eEXtSCOfFnZ+t5H4AQoHKHRHExFPGf/tBWWeKDSwQ5ozYYFTS/
HkPTH9oq9wMERgiH+A6+25f+l86WoK+fD0jCo5RQC7SEjTLUM/5tQIwjJlkQqRxCBFJrs8nzVzul
clz1iW7UK9yZBptvOVMf9soLm0XUeE7cFtcgZ60pEKLMNqGeDO9uL4rbJZzKz76eztUq8jOQPfxU
sZ6qEJ1guZSfC5siX3eEcdsmo9NRN7bm9SJy6k9GM1GxkX7u7BLHe3DbLD8zzRpu9eG1gJhNExtn
n3Bkti+kW6tskSHn7Zix9XuVeUdSEnttzlQNCVG4nvwSrTayFkBDtdNkX2KUkhwmrXJezmyFYB/N
yQFp2YTGJPf76wiLiYl+M1ystd0ScbmBS+Ji24F6Llapl5q7Bh9szF45jE9m6g7eBlFw4q6IPnbM
INPI160ZELxUVNw3vZxZN5kQgCJfjm9eMZQvlA9A+NjoYs8ds+Z+rlMSmmOM/wDAoV+xokUEXAcO
G49gSrzxZrGn6s4258pfIcZqOOpweu9yOM43nllM91ZuLtt67oDFEJjqMvwC9NQHQ9nTG1nzbjQS
9040kl1mahYA9HKBcKPw7ohcqg9hl3YP5swrOJFSbqj9TVAHpOasaFXKo92RqJLOS3/lTWMSHhYp
muNAJEy2AtnFGZfYjXvy9MIog1ab80/wzPuH3spQq/diJBstG8Rz4mbhc6fV06Ee7WZTlr52Ghcj
VW0Ygd3Qi6EpAgEmHqZ/yrO5bgLbL9rTGLbNVex5wze/9Zd0hZRfw6dL+h5O6jLf1IT/pMx0/Qb8
iXCHayxDrViR4J69NnOKol4iPdhFSQHC10hH+TnltQR4ECQPns3GjO5Kzy/FnnoiOcd1Zj4ZUZHc
+4vN30Zb3j6I2ki3fRNbV4LAcbgwfRXvsRtFGPRgkRvd0OxH0hPOUVxgn0Z99QJCrT2aeuF/HdvR
bbcOkHCk3kzzkw1iKf+MuW4ZabaiSntOI9O5iy2GsKsB3ncJZ3nJ3qy6MgEixgb1h74Ua59pRICt
v3zke8w+4oeJ71yCJa6lmOOjSy3lb0Q1NkAqS4vhEqb9Nbdr9eiZjX4btWSZrbWG/y6qyLpGvdHj
pIaBcwMbAssW3gWe8ucJLhqsxjwi8JHLM0FRqY/wl3T+UcGe6shj8Yc5dc6SnBg9P5X6JaTFkIwc
9sXYj9ATF5zJ8ziY8zG243TfjM6d8FJsAZa7BFioMfnR7z5MVI/DRk59/hKG/rwSeYhC3e0tXwZZ
bVRBWUj7oe9Rda1mstEBTs9kAiDMv7GwMJ06IB879s/2SuIhD8AtknoQDtnGwy8etDwv51BOOAyT
Ycg/ThdLEGYwPb1zFerZX1v10usP1iJpFXKMYqV9Y4BX2o99+8nCpnCvZR5YQczZ48HEjjREpXNd
1TiUCuVVypVrqe6L+R4nmMEQhs00mNPoAGwwvx9bkOQQnC/ep2Qbmn6+cZkZrk0sUoXySokmvoF+
gWYD7YmOnWpIj1Ro/Emm1ux65bjysV45yoNlY8ZKU4yCKgCDuRiototjS3m3Yghqh1D5uYRydrnK
45Vg9vKV62tcTBRIygmWLiLcR+q0nnv9qVR+sVA5x7L5vZXDFSrDPAg7/Sq9mMyQ1yL5kvHH6eJA
w4rmuTOeNMxpNt8YezLjzHrCX4eMxyKMbM6Ypncd1jYrVFqO+cpVnjdkUA/Qu4pVMblgx5U5Th+z
YW1cHHM9Iah7NxZZMCtDXT9I5a2LnesmEfLYmvKqUwa82feGnWFiyhNyBkxnGS6WHPS/xzZyrYRf
r15eYuhl1/40WltnZCzJbXTl8G2f9Kg1VvrFDoije6fZpabafu6muVpu5ouDUFaMmjxlK2zm2T8T
P54Rb5B0+X2mDIiO3767VawfsyQSV0vhNxsNwUgR1PYk1DHb4GT0uP0eGcZFa0bb1bpRlsdFmR8j
J5pvcmWInAfRflyyiKg/28JB6Sf3dqs1PBJICqisJW417JVtkRcP5CqE97YyX1rKhmlX+gztY7jy
8Xes8eXHr/kUvsbKvmkoI6ehLJ2JMnc6yubZK8NnZzpHqSyggFE5+TX9iZSTZmUro2icTmFAUwJE
PnPfRuwbZ48aPFiw6W8Z7/rbHpjIN5aw5Q11qlSG1LGz6FNaZVPljNFOaZfgXW3iojnbDIbWjbK2
mi6CD1vZXf1Jxm/WxQOLrEQGrDvP3IT5jQ+08i4lLmblKPtsooy0Quh3rgUWSFlKD4Wy2+ae6a+1
XllwR/HZHlo8CELLHthVI0VTlt2uspqtvPh4OQ6Vp3fQFcvFLbdzojy/tunshLIBawOGYFuO8770
kungdLwip2xxDlouHPF9TP1Pnfx3dTIVG631f6+Tr15L+Sp/2gB9/5E/ymTfwk3gU+7qbFrI1xbs
cv7w6wudaCgbrSqZo55gDM4050edjKv+R12MPx/jvlArH7V5ZRLwP2x8KLJ/rotV6CuveFo9oOUe
5oZf8qOasPPyNJqcq8KoQWVgnxAwTwTutSboJaq0ZuXSdPLWywqzCm+qchbo8cg95GRc0LKJh7xq
dK04Son8b9pozFescO+FvXCoCwfgO0jRFiBbMYQ1d1u0eErHm45wb0YUs+GOVmBJvJzRtpN54ZzY
/cu3LBrvOytxMfUZGgyf2HG3ueUDMJNNpJgV84PmLbSuSwcrJWh8UWL5IVY3XXYG+Qj6qZxATZIF
oPOQuCge5T5vvL65Y7uSPbRN6L/IfDE5lWTTCyY1QAavnLIlFw9R8rNGrlfFX4EWdjMx+CKshHaF
HQBRVBuyPbzbrCmdl4ZSdK351fg5Gaz0buGZ3VY9ajU8UK2q+uGfrioz1qA4VVq9y5YCtEifx58d
aTfPhjQph0WFOqjyvbd8mm88nTQvok6K+cD/hNdD75i3iZ3oe5/5waZLTT+YqLv4/5h+c9+nkF0C
fZ71dTdCRVlh/vTBg/dVS/xW6MyrUaDCZ2Bc3PUozD8xX8DL1c7jDprCfO+juTpqEBWpuGH7aRix
wGAzBUreuR/s+xQANOGJlaHdxkUJaMB2mLpVk6Bs7crHeHGT3eL1sCOw1gXDFDE3sLzOuIZfbjxp
7MksJJSGeQsUpl/7UFYws+H8xmOysGuwsbElvdVvEMwDnIsRS41aiIllZNmXW+lUgXFols8aqrit
l+TarkmaBZiOsbxRjrtwmkX9sCATv+m1pjpVWtQXO2vR5tupX5xBiO00WB3jidWPf1LXWEN8TVQU
K84g0bHJweAboO+2xxSs5FgilpZjTsJZFzborDhleXEID3ncAOh0XDaMCYX+9s/koeySbv6bE9UQ
DAV+d6JeV2X3y+Thj5/5sVTXrQ+Xw9CnKPruwvrzSBUOSQ5sUk2y+1ieG8wrfhyp/ged8QJx0g4z
U04eduF/HLEWZjClbHEJcbBt5388YjGE/XLE2g6NPiY20yQQkLOdIcdfV7pq6cNMfoZ0VNdkz+Va
gWCVWGM7sBs0Gnu3yswS+GsE4Ac8B04CI9dYpkfxuwy9pVq5IA1hNulxM0Gsbgp42dJ13pYW4R0A
KI8KqqjnU9Vkbf6ULFZzquSiv6dmNME97TPkkQh4XAVj52neJZpTfXQ7youDbPxhOE5m0o7X7G/K
TUyGKo5YI5+pmh3Yv2St4mMPuxVL85NOqcIivfYAIKflYqybuf089Ea7MYwYxtUAG4LoE098RdTU
2zhrI2vre2HMwH8sbTTETpxcA3AZD33eu3ut7RVupEjrVZuUE7p9bWcgAF5Xhg+IEl1orDHxCIqo
Up9qXtKnyZZ1gH2lXveoYGIfy/iekqsVYk36Qdit+ypn5bFiEQDhQGD3RItD/mawcO4vDAXA18MU
Xnpxh/jNxo2wyDtZj6lzNQrXfuOKgKyTfhq2j4tTL4eu5e1kXbltRDpRSuNdWyNY3l3rIW/aINnF
lppasJdRn+YzRV65dRamIAQqWHHcmfs0meKqgSueseV1ryg/S/r8QEjWOtMGxjGxRMPKj1oI8gdR
ZMIfrrAEpAljo0k4vneJ2sXgzmvPBsOJkfEsca/c5eC6p3e/dOv0m1oLfpth247mjVFKuxAPSPDF
1qGARSZGGq/7DP+A+CF0SMMJLHV2JGkX3xHzpzAO5rxPD4nFMGnT5tk92nhAJSj/WU9n4y0T+WGl
J0nKbTll1XpGh8SIXogjTS+qdNr3LTDjbJeR9SAS9Fed01tALrXcWCd+GzPBbTrcuF7n8rY3udqB
kXrhXi/1odvk5mwfiklviURa5GuF4uLN6BpyAv0MGtyqbZhGdV7o5auoS1m2ldIXR4kid2WZUa6y
zFKxt8r+M1rHoQtIm7LveKkBBKusOvpMHJV+hbO42BaTre0Gk5REl7/umnFWvROLmO5LDFK7eMy8
9NYSTKmLxhv7VWbo2ZUhomZEYieHtZc55WEArHiTdCENB+hp6+TAhjiW4UJsY0oLw+T+lc+YbpkX
iS3OhhsnZp6/7i3nxBxUPiN1CT+jl/W3FTaiXZ2a1iZrGENhd6k/Ekd9AxLevld39m0oJH0gkKGN
0wh04/i0KXe6wDNrm/dhbbRcgVr/VolZv63sLHqO6mS5ahtrPFVDlu+lYiAB74l2aTpkuzCRIajm
Wr4bI1HbtcOQIsKyx5bDM04weLHe6belmTaY+ELnhCLVPtUJE4M0leOT3eB2wnkwjacpMY2Xwsbp
tOrZHCBLy3U6M0O9y8nW/Ka5HoixjquxzZa0O/Rd/kbh6wdtEkLvpelp/BW7XuuhZkUSB4Y7VG+W
R4dpo1fVV1XWgtEo1C7Jl5I/o9YOOSoGWskaaw4JUwjaneqoPLMgalL89INyv5aRt6dIYW8AmNZb
EQSSbvFxCG70vgOW5Mf9Ixy/LMi5Po9Mzu65rauzZ8wkXsRaYGehv9egnXkrxkru0Ws1SJ6AnMlE
c8r4zs+9ZA+hpHxH2+6vc51sl1VNkK+zmSuLraAuIOGm5w5t92E2h2mdcXc/CDDfBZaG2dj7vRkG
Y7d8JOVQYLCwI3flug05m/nAyd7r5ucqj3DdooFfT6OwUpA7jv1ie6NPsHW9nKvJTwLLbcenLJZA
t82U3VReY6Mf3OkNhNSwwW7YfYvgvgekmcG/zyGtTOzBnw0y328Xkfi3A+jcu7m0q63Io+7OaNv6
CtSI/oA3fskCSaxhs60qGRGv1+ivhFW3a2vqK0ATWtVhZozNIE57bWWJLvoGi0Pfl0PpvpisFbX1
wq21YTUGtLWbBzZCEQTCsuLk99gArVxvcK4N0iUDnkhza0XC+Bg1fn3ljXZ8rPy2vmsE4Vm4HEny
mv14/opgv3uwh6hJg8YI4WvpM+OoWMgiwFmB5xLo0WEhYrYPiPGGPpKYGzExUDZto7qe0joNoJ+2
p6Wsxvvc1Tb9nPmMCQ34JO6cxCFgQy27jolgXQsADZ9zOeDRxTR57dbe/KAzkCT8jhCXs+VP3X7w
uulQTWFiwfW3QAIC87xthzp7KvyqeYJ5096VBFCAawyTq54B/CoeveWjQNCwifUKtkY7zJsQD+UK
v4+M11jc9CqYOkPvDmW+DDBE3f6jhWt9xncky7VGMmvg2BaUTj3W7xrpwmp2PWLTSvIvu6DIxvkK
ulqhUiRx9HiVZXIdu/HZmlxGbEPs7OapGKCLwTo4ikQ4bwZ/PgCVsEzuoo5ewkl1/2leiGvVrYUX
vUfglILcSgwOSeac3KSuH8k+aVHxYXXNVlEIg2SN/+vE6K7dyhrqcfBPcfz/KY6Rz/8+y+xQja8/
DRu+/8CPYYP+AS07dggoBX9ZyPnOB8cyHAQvroAdeNG0/qiKzQ+AAYXnQkDAnIwG9F9VsU5VrFZ8
zCc8SwVe/y+DB8ukyP9JseBTDlumw7LQ1xWlnmnHX6viueg6TovEO+pNQeRrKmsKOCM7T6advRe4
Bg50mPSUbm6D58kupJ4LsydV+J7QldodSBOgPpBchjvL7MJPGWms1lWTwP+J8YJEB5WSFQZhybg5
aC60IBHCCpty99MMXve+b2tYrO1cgE0Fc5O/DwPcoaHpvU/xVCG7Wy5gos5TkCLirtXAcTzEimA0
KJZRirauZ8SnEEeloh0xsMm/lgCQIvzxNykc0qcuaawzDCdASf1Qh986RU+KtOE6y1UeDlyx9IVA
jebVQsb2NEW8zoxZxt80XnQRZaFNzlc7uXc1FlQ2jLMpGSxG0/XitmJc+Rwm39xCIyanTHFQu0MR
3QyaER6cCwYqArCE9b8yrRN61ywNMHYKEEQjVcpSR+U+d0K5sYcwfhFU61NAdIy3k64Nfgp+Yf4w
izi+ZUEBsqmvon0yYgbDNe0dbdronV5NtbleisJ5KOIIiwmq99ylUgftArDN6EGGZSxV1lAS/PdZ
6ICB0Uu6egCrB+ac33aBEWbNsQ+zlPwB4SjpfOVQLk7+ldJFXGCRiDv82ruxWA+yZxjc/kwOWbOP
UCnsM02XLD1DrwMNjLwBk6NTPzT52B1pPTnZmGrcYwrKOxW4mt8KSmFIydCab9HYVX0AoGZ4znvO
WGrWzoOnWLlgYRZV2oSR67PlcugromJMN7ks29syVqybCSA33QSeN4v6paI8liQ1pwCQsWpO0Z3X
1d8IXJv7vd4tDfnJnll9o+7OrZU5LhhZIYZ3b2XLS2ePYiv/FPZTekBe2GxQzqVYOUgTfqX/Yoc5
ttB+AAxtfc1siaM0G3MrKvxkqykR4+3SySj91OggBYb7RQPqnQOJRP+xI/wsOUMcj+8Kg/jz/J1v
F8kOIPU24doiy4k1eULANlcJxkFahpuIDmhdiMpYCasbXkZ7RC42q9ezx98RSjyM+fJgSZxEWHCY
BXa8eMt9WIp6q1Wgl4AcOsFAs36ESQZKusgKHm+o+EhpIS1k48otBXWrz2tMYrcNMNGEW9yzhGS7
uH4TxItQ/E1SwzJxZXS+uK504eLGt840+/uc+vu01FaIKqUF1qaX8x7OJNe9nyaKrMGaw3XptdyB
FizxGw28Jemfssel2ZJ9RFpWdzTIw90k0DwP5uSPp95ckvXYFAgobUh2Kyrz5sphMnikHS3Osyit
cpVUjr1z0rI7a768X2IezKxKv5E4/xFF+soBlPDuQT9epw7A8ypJ5aNGUMENCiw3IMcX8/Bkiwcg
H5xaXsE6yJcQ8XSoLUGYGRTWY4TrA6c7WdjZHV3KJ+AlORBjHmytopPsorNDEbop0CcFIZnIBNjo
g71i3Y3kb3GKYIKZzdWuxkcUs/FaB5N4cCtr2Ri5M+w8IzXO2AlBduVLtmFHaR9c2yo2DqqyaRVZ
sr+2WYttmimdcKJC2TRzy3p2Cztdx0wXYIDGrGL7zn1kxt1f1SNRiRxSkjOFrQgQN7JOtTedEGc0
FVm03Oq0TND8IoajA2cjEXDenlmhte9p0E6j0MDaRDKatqGx9EFX6kUwIqgNoiRrbi5IarctFNXJ
eMWeMANSSYbtFBbLCvFytynkoKOK56Lcj+zrN8QqlGyoo5yrbZhkVoO69v23BBs619wcmPUlUzcF
SOHKUwIY8TaV3vg+6Mg6hzJb2Hsa+kb3UIullttvW+kVzyw/vbu4w1ZAUl/ZPaeevTXsXrvBaFre
iqFPINhF+iPj5xxntdW9uCKyHtxmKu9JFIw2s2j0bU5hdD0snXdIdUsCrEZIsWFilHPoxkn/kFhm
dfRiab7inZr3ptnQZRlNeY2HVe4nzRa3UtoZ9SHyCVmM80MkCsdDCi+Sm27wWQSyGz5JO6evjjHq
Q+jJ1pXlcWTmJAH4gIUSprv4HXqXwPbBc8EGmtHaTFFaojCLlyMsjHhboFC5SYw8/BiXYAeRGNvy
M9PhhGBtbUhOxpDJvTRCUpJpnb8UHaG3qDKXR5PZREDgr8vsOU/wJ7uN/NhgHjgtsLZITakGcqUc
PeV+a+Kz7fTiAf22sV2qtF6zcQD96cxd/FTTod6Zi4MJRFZodDiYmj1v9OkVPEb+aMYWNhCU/IxP
QCogB7OWIOWuPNptd9/1s0yRA5ii6571xlG7tJmNaaY/zxp+qX01uW3yZLF6LNmRVk7PmyjT6fyX
Sg2gMU0WG5YXxJrRvhWbWp+Wd6+jDQmzma07mluSpVh8DKu2VUlp8dzvRr14HCeUlkkGoISbNDzw
Vebrvizze1MJV2jqjz2pBOvGaZN/6uOv/5/62EAI+1vZ2nVSll9l1f1UJP/xUz+EayT6ekjTGAL7
bMEsnQ3ZD4K2i/FKSdY8Rzf/sGv9KJT9D0ThEg/0f+ydx3LlWLZkf+X9ANKgDsSkBxfiamoygpzA
SAYDWh1ofH0vpKjOzGdVXTV4gzbrWaZFMC6vAs727b6cjwlhUWH/ST42QHK7BjxugyWfu528/5MN
HV7uv5+UOadwRHZIgOHI1LW/regMGijKHiTHuVKVOmlhzcGy9akiiahe1OYmyDn9EuA3xkaGMwA/
2hub3viaOedS/rGmIPT4Tlyh05tuvaMQaP02r1zXXzS3AA0/ddoHpTPxczlTl5HGlvg2mmZ/hZjZ
360TZXxhWnPm3NV4Wq/xxB96ozW7zV7hrk2KJaugcFAjgLp2X8je+FAmyuvOatfO1EtiM8b3wX7l
2cijwb50awt4YSisCQ6kWRrDj2xdiKToHbdBa7MGw49YFzrJsOZjCZAqOoNtDK9TJiZWhgM1uNec
Uu0VPGNpw5rgvX2k7rK0PIMScHxwQKSetQRoJKJDtSI5wZY+QgannATr8KNlDkjfdp/s9Tn7gYy6
BKmdbjW+bUpodNT1faanTwvdAncW/m8MPu5iXKmUi0paS2lI6CujlzvJDjfoNeV9xlwOpgiEImU0
No49mhWD1tU3TjF1Af6a2K0IVlPpHjS1ENeRu22g9YOtHQfXbWusKW70spaO/djYInqSPUnRo4x6
Q/EZjERB94UJB9LGy/F9hFQZgC+2vRyQO69BM6KHzRVYtLogWs7VF2L7hNMfa4PK5LRM537oOVoo
cZMENmaEh7aKTRCPUYyHPtcY4ns2guA4psOSTSvqqLMgEpjsv0JniaIDuSz9e7MamFvWTlmf3AJm
xI70nJ0eTEXl9JpKZ6g4I7LcU4OhogIELiUVkcDSNpSAir88FhUumawQAIjjbpUx7xw2PSEK1hh4
sHUaVzACRhNnugjFE8/aMR1BSyfRr7DyzQBVT5mXCrQHs2ZQSmAi4NboO2dXrApMmU7otHiu0ejJ
2YHNpthP+UyNodCP8SCvYnEyyLgr+eT6xmxXVtwi31PzEp3svAorK++egW7ez7jcCXzzG8YrC9xy
XF41dSI9aKcR8wdaUJF1x5baq4AavOzSlop6bASnXVaG+slVqn6Xd1oXdAql99Cd0pM5FHU44Y0/
K8WyHtWWr6ZuFfqzu+hvVe9QD8o4u8uSXvHMPhvDumJFc6JpPDt26fQhiXSfZGrG59ayB39dSzUg
hbEny+91ZjOE5trw+ih0j24IvrhVXIBbtKcBvki+BK0Q9ETRuBlxMLNalfIUU9LXSC86TWDDEl8q
SCgbqKTZU//z2KfA+VlMawD0BXhlmWl3/PbZGQKUwlZg7psjC6/hqymaxXcS3Jk2X7ZDC/cktxsk
+nilSbttj9UkHlujeMid9II/a+/KQaUAeX1iv7Gv1c49ES986Fz6PVaQKI66BDHVjTK2Es8Zzeeu
bffOMl8zXeGkKYY5lPD2gzFaO6Qn8wV/PgMuRjpfK4uvwlRJi1STxZSScKZSOD61mua5sFV3NK1x
EUydK+Y6rJslA55KpHanw5W4V5nGg5Jkkme748Rnq+m0ivfD2utd2Xkbr+PgyOKTrTnsIl11TxaX
y9MgDboWIyO7Sdw+ozuDUzffii0s2t5zAgs24jNLvOpmBqf7XmxXs3yI7GbnZJ1ybhrdfEj11jrV
TZ8QeMpk2JCRerXb5LuqdFSI6vPPpC+1Q2x3g0d4BmwafbqeUCL3NICMDjou6/cIE8iFq+Ue8wzc
kSXvp7FXQy4TzrnOlIkJBBzrN64rAzBJOxqBq/TZDdzWkQEs7/cqb1So1u1wI2KRPBjz7F7lrD6s
Uul9Mytfu1jXPXAstyiIYcW5doemipmt6h4gPXF1SYgpDGoW0peJP0qpzXcsn3SrJdwdkGFmNlv7
NOuBNuZWqJdr9Djl07VRWunNWp8920r2LGiM24EIfu9W97sVU9o6CIvP8dBQXM2okegTdijCSla2
x+wR8Sq2Jp7GuN1PjvysxCICIVfEy15/aiI75wOcU/0GX2Y8i3ZSbxLNeBjc5lJ0yYuV6+gNNPip
tQkBl0YbS3HfwP5BZDEFFk2upY3i3Dmdse84fj7MvHXljrQ9Vahs+d7yKNa+F8Ihw2HYfNUUEzoc
Fl17QYJv85Pt6H0oxlY/SytzsBmwSyGVVCdevhQO/uZhPSZ1f+ib7DSmUb6nUib1YjLTWDqVkJtZ
4a2Ra++cib4utlmD+WkqvF+bncS5WVbVvE/IRu1Qg9ortaoKuvxYB4Svko9mhqc46QO7Guwd1VQ8
ayZWEIpx3XHlxprBzdfR1Melu2lTu/wc5+rgOsv3zM6LYOT5WCz7co+4enoeF/rdJBstglWOjmgi
1ptZmOwFqZdgGbsm2lmkAiujYiy44WPjlY6NBsShllcA88meBk7OlWmEHXeH/sUEVEt6yXrua3C9
q8NSM2RqGjICe8nhooNG9FJdb1iYqPSLGspzokzb7Zl+hXqD8DsA8lVbf8GWXt2qccOuxVwKEzM+
i+LhAVy+c3S7fD3No/FszmrzoUBUB7VeVjTfCWBJ3c4ANoQWYdZUvHGf1YOxdz9Zk99piZ1ix536
h05Ud1OloCDmyj0E8eE2n6HyYH4NB6BRJ7qsvzmdWTxhVj9B3+sDjae3+T/bNy6v5mHSluh921EH
k4gkggPJz6wek71FZ9HOcZoc4R45I+3GVzeOu6BSwbbHoI5eGpcdJ1w956c10Dk9iAZfYGIU7zj2
l0d7UkBQDs6rkYvGo4jefqFbCakpslQWakn2RAubitindnsX3BO1D3Ptz7hnppA3DPP3bNAA5dCq
lbn8erHsgH3BXpb5x6Iq9oPrVuM3PJmBSp70hrYjAfCbWzbcbo2tWyrNxFtBOe8aVRZngkA1rVjs
mNeuiq+aXhz6PIKJBnAjgGjElo0CPPbxTjLcU9jtHFbbar8pq3uo+2V+GjvcApqbstyCwJVeqKv/
0ebOJ1fnImyJdviDjIZndr0YtQwXCKukwmNS0iBqLG4QqWvhrSTRlwhdrTylzvSbCjM2EqBoLyzI
iWb13XLBfuYeplqbqeJtP4u43GjjRardNc3IQOoM3RzgMCCuafVTUuzNKu7A1Zg5N69OqTB9ucY5
thYRwplNX9RJGgt1feA6dwSnDJRQQ/uoCgGgPK1oj1h7oO8RjlRFKzgwDLzmusvFcoU7zAF4RE9Z
FcBTql8Z+m3EoGLwva3kgCjtFn7JycOjzGGkS4CVPmV+Z4lzNczLMX5EEOylduWg5aGZv2AsOFr6
9KOOLGvfUgvll31DZziVYMcIjvlunYWLMUzd866BrENqctOR0HNdZ6iBw9vYs0bSV+APVUOiXRQk
sCg74P6X14fErFgmR5DqsAoWB6PXTToksvFUUeQSSeMmSzLjOTUtOjQayzmnSVmfs549cG67j8ua
hAWMkgeZjOZe1T6wwXFgyug7A5n2rMWSspSWegTFNHwIno3fCblzRvD/0lqoxWmLw0rO0Ssl/g4y
Q5pXK4C9UpPFfDG3XE5Y+AN/HiEMYXZe8+RtQhWxOOCHqsNLTAHm8wwSMbCRk6lsLM8TCFM/05wS
NzNHQziINPbG4FS8tqiPNYqjO9EwRFnxZ1ENz3WziFvFImZeMqdAr6Nma6rolW56rP9gwVjLyyvp
vpHeNkV/oTeeQoiiJNvYs6bUMf7SNaiYu0xjB2rUkF4SgoqkNur6ArGOpHkzh3XHmS6to/RHLjVf
m21Smimf8rmwWC+b5c6anegZmOalTQbzRppu7w1t9ZPDL4T6pAtAntYeOSAMCuZ4O5MnCldyec8S
64tfmAPhZrNyAyL5QKNbB58OQcYr0hxCCUG70FUFHQJO9KF2mL1dukr2WCNmrOO2ErodVI+lANA3
a417qzbZTTUvw43O6rKs28lbO0n5iKkuN3rmnjDOqd5q4Zi2txoK27WnCymyHzXzBnXmryTy34GX
oVR3w4UxlyaFLA+nYj1GxMGDVVFgw/5UHPYsmoWtU+uy5oDR6a5NDRrjEy6PSQvblQBHiL0KvLAu
jb3RY6evBXafLDsTDeMGmqknNXeeKTIjrJ2u77M9fEZD/FHXmPUpULgf+qtdR881Eh1KchW/KQrp
3cEsjnTFrV5s2Bf2Ht+dpval69b7nJvjTo+d5iaigY9wlKpBOWjus4nTmdJlqkfHESGI3InVmzyq
J45nyt1gtdgS8nJeuSVkEU+XOwELYAXhbXGc7ij5BL8tMvky2N7vjGjC8mGALtxNZtHDWRbla1Fn
ZR2kqVbecMsyidfWRsEBr5a2ryeyup96nf20MkNMzawcYqASI73rtMh6dd43r/qkQXWdUI6laNrn
aQBrN1J6e+RUnR9dKhX2WIHMsFnW+DypgxXKaniCjkLqqnZvXWfI7qpU0X6KtBvOa5Jap8Zw5AHb
WH4aaLkPBejCJ7NaaoCS+jszfHbNK4IZUazermtMb0FXxxfy8oBcNV1cNdWiOGKd571B4YqfjUxL
I6nisHdtMA4EaiI4qvuxMkw/nvHPlS35NlYumIEHUrqVQQLIHECQ4qcJMKNFt5bWW5sl68MpB/Io
uk1tYMErxqH2yl6+gqi1HIUc1x3B8xutrDlWdInNvdgl2aemfuvYBvxazFkwaiqOQXJlRck/37mT
N/DdiYFs83Etp9DUqeftZ92rZ/wmCe7/I+fGI8mEzIMKPYZbxDHgao6trhRVAFV7nyXY/hfFeRjo
9dkzCqO4GHP2Ouauy0naVPMrt2ruQhPTws3Sueeqqyi8yTOahSPW+QNJCgWm+rZoa8/20qkU4Bbp
ocvNzdDcZLu879Rzn7f9qauNn+0KMssFarDNFvqa3oDjjQLWoiUoHt7GmuAuJGs90Ipi8pSJei2r
Tns/bx3lPGFvBjsDzLAur7Flv9SO2+05X7feTHps181zWGnqPp7QOzD2MsuIZMHVmPJPOQPJv7T/
Wuvm3qr769IsIDtZ06z4F1AZmLN0o/JKBWvjRHWaHmEmpCbTU5OZq7JQo0OCiS+gzVRwaFlOE99U
b9hq7tWh5xoJ09DnAPgx2tkHPeFHx2zvqA6e4Ugvus8IeeYS/dJEcDvNYQ4YtfgkazSd0ICDt0sj
cLVqg74n/4eMsnLTNaFty0Z7WDLl6GRDwPYi99pWq1wGnbX61poKssk0TU4ImeKJa+cDQP6FZ4Sh
LbcmJi+HziLJONgrWMNWGPAoAr4WpdMpYaG8E2b1UfW1e5/FIDs4ze7JrgEpprXrmXzAnb26VKQ0
mk4qRsUbL+ydKSW7NQ7KCkXJeMEYcLIngGhfjtbedKt+zh3rHV4HUIX3Xiv3QIB/4jFpGHPTJai0
NfO6kgaprMK/2WT+2o4/m34zQyn5W9LS5tGalJV1DbYh1rCIKg5ayZq5LHArtICEUiVcbtFbVmd3
MuECTVpWWrPXqKZ9y7ZGPymc6RuC3bAippGhfMQiyl/iTt7gZ9+5akM0ssMC6SeAjKaWIsBSO1O7
ifGE/fowsxYPUXHiE7csQeGKZrNx1JZ2uCj1KvdmR/abJJspjynMkDuHqxr7uk6TouRo3CYOENfV
6p8UeNtdWDod9BWp5JP0DC1BarOYERYuH/qQhhkEwxbFn9dIkBOTMdAW9TLYDmSLfLbz/hKxNkGx
2P2P+Fn2X/XNe/nV/Upm++RwwXUu6X8Dtf3jfwF8/R7b8d/797/8T/Crhn4/fMnl4QuIMj/6W5Pj
9jf/3T/8r39PicfJgVfknwdjbn4t6fDf87+L8b/94B+OFco2cJZsOMFNW/9rPAabNz5t3CJgZjZV
/m9ebvosTUvFsk2c5f+4VsQvm2hO8aSqg+XcsGp/vAi/g6n+FSDNtP/qWjGJ7mClsVBNdE1A+vsV
3/UnQhr2m6azZpuNFlGeeN2nHXHdCL8y/blI7Eq/9VKVXMt3VFhm7Y4dwvpKsQBnJj3VDt3YKJcI
H3qwkKgL46WlSK1e6erDipFIYzg57WT71LxZ53qolMe2wu5Mn4Zy7lNn8x7jtBjBMT9nDp1BdGxk
CvGvlkx1h2fTwhfMHnbVQp22CmK2Y2TswQmRg+NnODvEB1I3V8so5Unf4q9JG91Pa3tL2ZJv8zpu
RnLt0HYIeDC5csw31kkzI5+6BtdP4vbHIIgHDeQkvHKUGZnxarlGMsYL0Kv+PKqficJM2xadEkCd
1UIA/ete1Ex9VazvlUpU3yjBzYKuyVOfHURQzPJW5osZALLs36XeUxNhl1DaRSMPRmnx+CXmTV4p
gnPkmA9LN6QPaI01JgVtPTS57npTvWyGz2Y84A++lYurei2Df1CSstyBpwUxqTYGpjthEHrE7kqN
2bwbSacQeLSvieaCmzbKB1ctp6CP7L0LnKSBZUNiXsej4+JcwGmscmNSQVRmmse97UX0IxXGWIAD
vJe93+Pr9ItliElHKVZQOMNH2eHYnOfy1NBTfialt7ChmIN6tUMlLZoQWbbyhxzSdIqPa9cK6+Ci
6pHbVD0nB0uQrpHyshiw16FtC4yY2FINbA6hbjJTKiMpIR3A6xMD+XrsNGf0CSQRGJw1NtRc+XzS
waaPPwnYlxPv58HCAI4FPnC17A2dEbcUxxR46wwnwmj9oZNUw2HxSYwBA1CLu6UolCDP2qe6s16c
eb1k+mTvYoy7oUJOOdDUNdnbTfm+iuwta3tzn9WRpBRkqlANyPS2uvtFICfzWVELn8/EE4TAnTXx
kXBkfO/WWR0Ocb5sjQAo/HHPykRbiYQVxIB7cWz1THtbzFXzctmdYeB9kKSf6ehzmoAitOUgKnho
68rRCLc5g1OVtb4dN+YhWTEjm6DMPOT61s81+V3p+hJ9eo58DJfcvOql3WsO7yBJdGK1WSmJMWfP
Urfia6UmZWg4H2AN1NMc28T1G0t5KkwNOXiwEtOHO5M+lCMyetVZKr7oZNk32N2f1IozrEZ+92Hl
XoL3ZL12Pe2WuOWnAO+qFa75UPrIFHZATi3e9RAP71JLokSueRkAAk221YTOTdLINsKbddRgObCc
c8aDrsfHnnjVGWrz4Cv0lTwPwuBVpH3S1yG/439wJ5QRyh5VUbPXEpn6zPJP3fUKobxypIC9Txrb
cwcSEZh9q8cc1e4uagb1pIF4EtAFSGp4k5JT8NWwIph7tmscmnNQEFSH86sOF1upDP6icqHCuNhz
eryBi/+Rjgj3WbVNFK0NXsMZFd9eeT0bSl6IQhcc2w315xwlDu7mWpyacSW6a/WPHFKO4IKtk0Oq
jLOOeLCirA0mKgI4OjPgr1Nh+abJRkZv3U8c5Q80Tt5F2nBXDGxc1CzV9kuqfJXmuoSFxAff2xeo
ev2us6v9ZC0bur2q2FQoEhUBx+ESQUhluehgdkrf2xrbdeysjx2msYO9QXmK3FZ29Kv1nqY6S6Cn
te7LijSHGlvySnoxHEr93W0N9Pw0M1A3O8CDehITc3NxGCs7oE0Z1uv2a6RIkMMUUTUhYWyoBfEJ
fF95mBX6GMCDALbQ57gg3dI5JMwzFLy/WVZ3yWKTHZCYX5ypwyrO3sQrFsM6IotWT6470ogmJ79p
6F5LJnzIUUoOPS6edG0422YvbxpHP6U18oqo64LKG2tXqfKuAKPgR0bi4CRqf0rWMkQ10K/FOtR7
08TUEoklC1q2eJcFJYM9maQJ0MAfX2SsiozkzV0c92kxF9ASFbFxK4ProS9tSKYU/L3DI1br+tSO
ZnrH9gEJjpvQTL5vl08EoXItLkIJuWynloL+562hg8bxM3Wtx1i2dDePhkLig+GhAO7nk8K2Xot8
/j5Fw3Agq/+jHoC2JHGRhAO7y/1czUqIbAx3vhzd274Y79QYL18LVZFfnF1D20VeT/IPIe2hRiUJ
EIDCuU2nHRe04qglyjd2A1QfEqwxiFdwLRyGozOukmtNKgN2odaB6296QsOa9rHCVW5yqDwaJN4n
4gmkq1ZDhDHiMnNBY3iz2Wj72M6+TWMqjpjznpa+O3c5ijxVFD8NpbFPRVVEG4V/Jb1paaGobSfQ
zFI9OY2qI/pzJ6cZNQolNHofdQGP0wflmFX/bJJDQUiniwBIyGFGCzWbzSDk1NNLD8IaDT9rrS6j
ypdPX+mgLkqXRZENdGP7kiEkiM44UMKcEliyNxTiszHg62O2WRbMT3Egupqrd46MCbkhZ00fiQfD
LG1LvtYsDNbqJI2xs10vwyXFVFplRUphH/qhXKW8/o8cnK/ppwSO9bP/+8mZ4+8/Ds7/6/+l47X5
K9jynx+vb/PiHZbJX30uv/3QH0dr8xeiiUTYdEPbvNcux/V/JM8NwpCWZQtbx1/CTuIfR2vD3v4E
yiCnch1w0x8pdOMXSxOCxRbE/e3nnP/kWC3E3yKSGjF0AIaui11d1ww4sH81g0vuodVsQd0xe4hw
Bnp/n4x9aNAycE+JaFIfwfDAjelx1Iogl9bANqgXmDdsSyffNiuyobKlLN002isDLtknAkbF2WGd
CLODXPfbKFP7VcDeOyVcd879lOm+q9AJQI9WWp5gu+WhlbtETsasumRNq1B3lzT1lfKaBl/gwtd4
WkfcmLAdQ+im0n0d04UtBsFM8PB9u1h4M+bBuVvwC1EZkiYclureDAxrxKoJlthJ38deSb4PtPyV
B2qUc/iHhMMsSC8qBsNQKUrV9IbfsvF4OBxjuil+y807v4booUzwdCGBSJzx1ULn66Hvfs3do71u
KfxKmIKcHAkZFCfCaJul1/ktwB8VvJ74H5dyINwfCRfOxjCOAJK1XwPN02/p5jxJBVlnaikEhOWK
Cw/7qQE9ezNIU3OyqxwdwWLuuVlAXHbW1tR8kTV48HILgEzjSdSQxM7RXId6zX7Qx7JsxsW+jBfh
j3FNYsbGPR7v9XyO5I1d9spRZeFxp5IJ3K3sNNAOTDb0XVKBJVTGfcziizOKNaQ7xJB1B5N6utcK
NtaWu8GemywPSDcW3pIviZ/W1P+MTplfCG8Ze9qzS7R8mk1oAm77XVvV1o6q2O3CPnv2wBaiLKva
p4cvvhU63a1jUsy+ZcY5kRxhcDiJ6wML6ehellP5LaoUyDJ5hDSHH7K5LTLrGVUsvocr3N2hf9n3
DATja1I6Mz2sGvuLJpnv+TzUlEbV6QsH4Oiu0OuF/Faj6N40sISPqPqhAzy1b1w3j16SZjYOc2Ip
4K1xW+w6qbgootK4RIBJcV4p6coRk9HppdkkfOrUrOfW0qpHoqFsvVGFcPMzghqzR47Tnr2aHoxj
xdEWljTbCDZyVX+cZjSViZb0FwMa09ldSb7ttEZMT0gjDJMOtOKMEUUWP7XJtIqdYa+bU7iuqgCJ
iF501Ns7ma72UU7iKQMh2WWDaRBLnO2LtmzVylm6FtUukiDOqEHUz9o81wfTxOXdZ2yLd0PRQRUv
rOpFIgztR+TOj0lPvmm073p94Tgn3mm6lRvWYkvXONeVgsf7yOqSE5KyfIo1Y/2Og7tkczHN+mdW
S/WswBDlPt4a9mkqZjc0s+ZrdNvooAm1DchgUiKAevbo5s7wHQt28W3J1/SbMfXplst28m8teEP0
Xr5hltLLvWoTqGJ70YdpY52nGiEOfmqxJ+u53FZuJU7TjDBM/QClgGwDXOVWyzbLLJQtuLeWmt5V
UTafaHqapVfHucGnGA07Ec5c7NJe6Xw2+wuon6GB3YXvltelJxlYbL4ClYG4m0616oKxXIT+YtqK
cdsr8jld5WPWKPaPWZAz57i5GaJpGrOFpzcro6HMzHMJIeGi9kz8VtZFvp3GR9fs7OsyyZavxtA9
roQrwcGp9ac1qKjM01rfcdRbP1rKJOiOVjBfuOXUkKONzec4wR5htSwfGKVbVM/Vja/IOcNrjzZZ
kV/E0V6y+MmZ0b1sliBUm/idM2P6RZ02EuPYXvQBq5ewptlPxsH4rkNsPRiKTRXPPE3LRQed5JtI
qazQmI/4xpmJeqNRzxfKWlMo3VGd+j7Pus1A0Gt0RWx9ZWOXUqmIAVDlZFgCpzroST8/1JNJlwJU
EeNx7CPnI59KeiWGdKBJztkK2KA5Lw8mMRJys5V4R7Csz+5G3eZQvtWhDiqFkjGeS3RcnL07UhTq
1d5a6xbqXW5sup6WXTwYdK8ZYgMHp8kRwC5EjmbRnIui6fVNlzI6uZOovV6dP1ltVw8aU8kxBvju
8Y/ies+i7ijyxt3TlzRflF5nF+40zqdZS/GzVswfadPqFyhwHQnMtlx2hcsRnW4QvuSEF0miOFfX
yPMLAUMr22XrZ6Lq8C3UoqaTdH6uVfmIPoq8oEk6oyPIxLQ2J2GqaYI+5dW9bzVZB4qlk+40u6k7
xAqb/3yMEc7TiNlHat/SVjDmx0IN+b5/ZozeD63eTV7C0vQptjWuIBCCT1PGKCtlJIqrqLXYE101
QntQ44MyYcOiZhUHmEnU/J5PbulXqjvdpYREfoAqRDLX4fNx7DGdlxgC44nfcPF1Ur1eLRCHmMxE
eVdGClt40MtHrep1T+1UeLKdml4UuFkEs6p63w+A0hH9+1cSrolfOHW1G+38re+0j6zFe7Fye7zg
+IqJcHRTcmc6LXNLV4NFKxPdW4y5+6kZQNcGbRkeM6K4AWd/GdSxk4cmFXxYVJXokQN0d2Opdr+f
XJSUpSO+PcaZoQWQsDfDoo6qhTquHCd621KcE6LC1qeaxVs7T0MYT8RHcIBqAa4e3lfHeUuc4kvm
aXc0FG73qp3DIxf8VyRsd7cI1KIx7dWjmhWmD1BFD6nEhIjTKNmnS0aBa2ei7HtwYDuzi4r7DKD/
iWbVNGz6rMV5GmPLaAv3YJh1F9ozJy+FgXxPFGU8QxNku1LMKEA4XBVf3YBic1OPgWF31WcvphTz
IP1+Q4x9YkmswzQauKLEFSB1c6jMEnhi4+phrYnPVm3uh8Hh6IA644Fc2HOJVnAsK9+1lJVvkjCG
pfnKCaMgSJ2r9Y3dyHtbxbfSQd9FrmNGzCdfTSpYLHBts3qNwwoSxa5F+d1ZaUUNKNEUqHdxGJnF
1SAT9+B287QvrME9mEtGk5lR3sN7vENnT8IevPFuxUHgWcVy746D5udpXuy7ngVvvxIAMeOasTEZ
tH01GiyAFdu4VVjy7bi220+9qacHdiG0Dgrtq40sJWBcJgBDKduOvlzBjSxnPU2c4H5C6P5My4VC
MYWPHwt+EktjdW8p7ILdnqXKKIAQ4UoYjnMp3UOG4ruL09U5lf1yX6TizYzs5/8/S/1boQFD3Qoo
/vksdfM1/dfhnc7dJJVff07X6r/95O8Dla0yAwEi3CID22j0+zBl678IphiwkQ4+hr/uKcQvZAU1
AanJ0DbAF2PQH8wZ/RfLZYxiMrPZLLCo+E8GKua1P2drTVzW/EPgFByV34L8wl/HKVaT5Egdez3k
G3SFIA1rait++dOL8vty5M+VazzF//4gLu1eQvA8LXeLLfxpFdLXtFS4Lp0PQ84dZra71U8gv3tN
bvbBv36ov25d6APh+dDLjXxAUQgi/d8eilKQuYUhuh5mLni7tEihcugsvrUNqlCAMTyUGGr28yrM
HQbG+v/y8P/t5WQdyy8BX4u7IJHGjaH2p2eKQdQhBam3fC2nJ720vzlp5//rZ7j9E3/it4NS5iGE
q7On4n2jf+evDyHBykLk1doD+5WnWRgvEE5qb4CEBKum/frXD2ZsIfK/P5ypbwg6SuGAbqjbPP6n
Z8SgYloz3vyDORntKc5LjS2Ty/iYi6g8FdiuzYg45M6MKcZAOkMnYqnjMg9SEksfLKksoAl6TOyP
3HR+xI/m0iZZc8L25qKI610HQqdCp9WajWTh7mTmYuYlHvsBonYfc375WZlbH4HsVf0Fd0PjKYuL
KI5H1LhJ2oHNSZIb/qAu88sCjecCxGQCbKzb3MXN1i2fLIopv6WLXXMwlcZ9FNfiVvRV/mBRu0gM
FPlxiPv4ZhgrbReXLms6AHA7gbspHAeGIZw5V8wXIzpD+dO0iwcm009svfe9hC05mQ6LG3V+i7nd
8xCZFQA8IMFAfsbPG6jw1IZSk1Ax/XbZ9AXRpT3aWXLbLMRzUnZGAff8IZjqybqZcVp6rmJFJz02
XmyFoTBL0GlBOGxW3/GLGLD7NFcdUUIty25Wt40pYzALb2ANx6E+RlCI8VxN0XhY0yIKMnVOrszo
Ht2H1C05pDxErFrMwRi2CSpOS+wee0ZwmtRq231q4Tj7iSNYRDop/alqlpEoajQgQdUspfVsVrby
LaHm5JbSYP4dZ571p1rLoRHJlBSzAckvlbLn7taK5ByVrbzWhSoCvWqZoJGtYQu12V1b14vH+kcL
UE70cEwL9YVuQ4DzI7q5kqT68Ap0m7gD3Drtoqx2/JQmQEqoGNZ2kVWafoJmibki1VwUUxldOJzL
ewQeeYdqf4Gka7y2q9M/mXgpD9gWtKs2G9ahhPOLTslZYuireU8i/5XQqsBzwyklzGxjPphUH9+r
VpztFaOR1zVW6ruB6lG9G5ZrTGqV0tOmUEM5Ze0reV/G19Qih6/NIt1L1xzOabStBUG43qV2F0aR
AXU56mk9cbX4LaMbAG+6+DaP8cksoxYDx3TfLPkz9tOt9op1rYlR84xo87/ZO5PtSLF0S79KrZoT
i74Z1MQA6yRT37h8wpJcLno4wAEOPH19eMSNioyqvLfyjnOWkeEhyU1mnP/8e+9vl7s8Q32YRlCH
WjIbB9OC8mfoojoCR7BPjhi6K5RALh9QqNvbeuHc4B0N0Gyn4aO6t5JueR80tEKipM01wyYqceqa
ByLNrNIrQLDYl+joLhOu5Z3e8d24duLrCDTNCtE4CLNQVMyV1E/e/FI2FICnwSFNkvlKgdRBmh4B
glDXeSBmm/DZr7WdaZNetgmrh7VTAldxq/m80u5xraiB3CeFG7y0uEmxUeVN5HrZu5VYr4GxEuug
WuiBjiT9aE7Wd7JM1zQtpo9lqwOO9nilseWdpU0kn8kJ9oJN8CCZJ4Ze38CLvhYXbejw13VJFTXd
+okYRvAn0wmO+7ATTgnwv9jQ9HvsiHupoBUU2oh6Fghgh+WW9E/c7rk3NI/+h2HWItH1qGZma70P
U4UdPRNuPKg99S/Wk+OIIGxoMG9ODbetu1ET1jvPbf+U1zPqjZFVoZoAm2UZPiTMPGK9SapSIhkk
YnluURWveSCtJ4N8+U6YzlvfcpM1A3/Tk5gaK5HgTNKza0Axh4wDgJiRPkmqNriTVVCwb4baP1WT
+Ywwwm0oMTCc+f3Z7n3oOtDMoqTU/EualD8TRS/52g2xN5r2+6jb4qMYrelW2Lh9djSewluSi3ub
L6S6KVOqTm5toq77OfngeZ2/tWq2AEvRo83+oKCEt3L5ALHEUBtZTKtejbnTgb6s9r21Fm5kVcg3
RlUXw651KuvAjkLGbsP7y1Cu+qzrRdv4mGBjhgbZ1itenMzB4R9AJgi7vtoijMoOC5unR8Vi8zCu
nn1dWfncYaFdp9t68LUjzlEXy5X3wzOsFEMFjaVRlzgFfizf21RkBnNMvHFv2gvu0iU/mqWNe80N
suOYU2PRqpECM+k4t25ulDRypOl3n0qSNF8OFYiKaJgy9Wzw5EI2Dfw9LxLhYp8LjaMbFJVy0TAf
6XaJ3bmuX+VS2t8V6uaN27vr69BYEXx+cnaF6Pub0RASSzYKmCQneLRLdgBEHLWIw/OrKQcC1gCV
9i619yfOx/k0cTVEYVet517h1VrMKjKrYfx9rvg3qPe/wEoyXxtMvf98yH9sR5n9j//bj/THf/gf
oon7G9ogbFwGc3z3vyiRf4om+JFA5FiQIu2/UXQwHdkWH2WL7orf0Tv/Z8ynVRHFxLUCAyYlo+S/
YEfi/vGPcxz8SgOTgG5AcA5wPhl/a98KdETAJOm0K5s4+j3zXk3KFKhDveEdvA30oFNs8WD9gj9s
GAhjA0JAFwb+TZaSiCu4CGsw69DopI85aKNJYNxpQmYAnv8bbIL23YdUWLylsR8nG5DChkwxQ6iY
N1QFeXf2Ghu+wvgFstiQFsEGtxh+cS462o8e5Qa/IOoGfNtK6xt7noYnEhwUo3vSjhbkkE/45Tsa
aZ5xFn5Zv6jDyXi/BIt8KDhPD92MXRI3NzAO+B0jaTmfw9FDJMLuB7aDC3pO5K+BWjG7QNxTgvvF
BvqwN+SHHIB/QCpc3Sjl5bzpXQ06yLyBQqZfzBDvFz+E1qTluG5QEX3Diwinc6713j9WlfkgNgSJ
tcFIIDReNYmie2ADlaTAbuNyg5d0nZ/s5QY04Q3TxlQy9btuw53wVAs5d7FBNrK+Wjcoiudo3rne
QCnJhkwZbWLMykzJX6lfTBVnw6uUcFY6p+kiqupeoLeYz3PtuFQledNbswFaKNcLWMxYYJlFv8Ct
qFoe4kG4TUT61dRQdfIIYKYsxzifW1/7UVbK8FbaK0dt3Y/owjSNN7BCQ2wiNjZnAGRyh6xGsbHV
+DdBGuikeH00BNy6UzcfanPA5e056oC1uQHsAYn8VtUbEsWT+DBxX9SZJHsxWBPx4Ny59sqedJFB
NiqmFZCsAzagms472jNuNNKLQqPSVymsdO3vgnH7h35Mam+Tk/lCm7gsfpeaPZANm/C8idD974J0
MLT5pk9T/9AX830iy/rQQOzw0lu0CtJi+yDJqC+CCix6yUpoMRf3GVP7oD9q00LzZAyJhHZTDEi4
wsy9TixH0SVauq2jq8ucUyjc7XEONBxblW68tnjp7mnVWuvdUjQda7fcKNqw1FIV5dz+k1Abuf7E
9AFrL1npcMqaq8eulnI1dSkN7uyskLpPh0amNWqR6h4aNnVgTT0H10NRiuwlcRoaj7RiMY0Qtium
+Wl2p32l0cVO2CNji0RfcnNeCiM7tg0eLSQYKw2xqiyPfZJ5TFPkUF7LvAqQAzrX+k69B40OaZ3e
dkTjb90u92M5CVpYMtQ0SKtCv6z6sJ2PHVgdAHTHfGnEnTv0gGjA140Yxw3SBuzShmpnkBjjQlck
p4y2JxrlPG3eOYNE90slmWuDJBzd3Ubj8SvH1LQrHEtSgfFrZtIH+TBOXnPX+SI9eB05ImNyboNi
Sp+SSqgrYsWmgw0jXd9+PeX/fSD+VwciBxsbnH9+ID79pD7or9su6/f/4j9Owo0MF8C6MAKXDL+1
keH+PAnd37DEQl9miRFQCsXB+wcmw+L8DFz+Ff3zto4fgQPqj6PQdH6jmJ61CvjCP/y8/8JRaHC+
/uNZCC3XsWlARjkmLGLxvf5xp6FLhGLunvpp7sz+ddJsbzdUyw9fgWBaqeeOMw0jqarb8sGb/csw
iOmbOxXdo2jx2er9QJoabtO2N7twCdFOS2K5yWFqi4ziwE57H71t1QChojvafoKvyHHMdLgD1rpY
97adl2a9VSQZ3omsp2/eBPaqt88DmTZuITz8WuuAT1SIC6Kq7oFim2YCLzs8B7K2Aa8T7NiTjdE9
stlz33fPlU+DHmXqTV0ZRAGVSxUFur6MvUy3h31W2abgwpTmmO2LpmQZuFMm9R5xTumKcfbaBZ1w
AeiFCtkaNARLO1H+wTe9xTkxIZOrAA+Re8VTsmjaOHELK6cuymiWfy+axP9M3YJmpNUc1NDFPbGW
yaXKDfDpI7IxyB7JjzAQhGrNK1+31s0WGbAZKAx8ErP0nGE/sWYgxdUWi0/IqjhCchZvqsnZIlQw
NLihKR+Hn++8LRPLO99KsyPFpo/w8/DD0epx6UB6HDGdvhQtWn6Bb2Nn1AFG5jmlCL6r0+wVFhvQ
nWXKT56vLq3dX2VI6q9DSjEIIuodBVI4NJqJ0N+Uuj8kRTlQI+Y3uq4HAnB0uyrrBN75RU14qhcM
e5CK7Y8Uz1xsJeX4COF+wMqmkajgJdWspt2RaZ0Pg5d5e99sDlhbHqY1fwHoQFdrLq/WgbwXxWA3
a9YRKRrlW1sP53pqm2Mpc4ECa0UK3sFuWFCTBdPFvu/Wuyyt2x0UxBehazlxV62NiXn+RN5wL7W7
JndzgHcBlUvbBbRqcjomUbmMMCwm29gpbk5mQWkxSTtFCyB+Wkat7DoZq/7iS3qJtwUrPLA8Z+ez
kiDSyJSuQ+d/IIROh3py8g8/6xCpwajGonM0Jr/FxgSS/kyspL11NBCsMlePTb1UB2YduIe5yI8k
+t2tSc0l1Lg4xLEc7kGMoyeeC9meGsxgn9aOjW1aCw6TO/+EVVyfZCbbCN8DIeaUik0wrvkHpMI2
nCCFQJVGNcORPURtS70OwxPQg5XEs6ODXkR0JTttqifDIeIMs/pFq2juWhvWjYNgyye1VwcgNuWg
qjhnnUNuR9j5l4Wy+53rJjMJ/QzlbNPOOHXYosdFL68x80IldCWfeBx9HU6kVftq8Q8h1rPChScN
qieNyLyugM5rpXHl1Ef4cNPsPVZ2yWmpm4SYuqTPN9ulS1Mpx2wCc3BgeBiLp8GtgU7pxprCQmjN
czOSe0VklHw33ljYEpJZ/hirzgr1ZJruCqjm4TTxtkiDLXrNVm75BJSi6zHNQMt5lHlzxPy4zGjG
vLXYsC0uxZPsTBxWGsMsv4yu45aazonYg6wYsy/O74DPGo1iHOZ6J+Yb03eGt8Hh3cJUaWfr3phq
/SprgvqACUmg7GrmQTeZOrpypry6ILCZtTwl1EzmTU/Rvqxp3O7utD6KzopxDlSHLmVLTMDzmwJ0
+gI4Vt1UhcZCqHwlfqbvmgp4eE06TWpAHArdLKO+MourRss/gUT3UW6K/KXuC8RrVzj5xWQKxdoy
rjAniQXcUaz7jAmB2kqATFs9fdWejQDfmGdN12DZxANcUu2xxOrwbtYOffAlC2rqjegbGtOMjzF+
Edj0baP2pIL0i5sgHshEDhHLKnkDI6KN+TrNvtX05dBvn1oMIe494G6LWmAoPlpX4X/HaYpNK2fk
G4j769mGU0PV6/zVJzDtksi0lrdmbJ2jPdXBj94c7j3CffNuKK2JRYz85v7SDnXmbRLsJ7syfMxb
EFZ2ksXCV9LadlxoUrtaRifb+5ta2egrWZNWgTtI/U30NHge+MtNjpB8u2r6dFnyoMCPMnoRcH3C
wANT6uSZY4x2icU/AFqkz6YfBkVBN7XRH+Cjkbi25CUYeWqB+6HlF2NiqEvVnGRpwwmfe2eXGvPD
6OPaLn1oS+0m9fJ3C44d8U1t6YJTr09JSMBeJ6gV1D+WTTbWSaqT9URKFrhfWUxu+nLgm8MTFj2W
/X65RFwWg2iQ3SnQaN3rNfGlOu+5zr02XgM0cn0QmNIX6PkayIY4I/+7H8danbWy+5zK9VLJZMRf
tLWyzk4XVqbX3JpMJphJ+MU2+lLsKYjVT+smnsMlCHad2ErpSLeFPmxOoBL8nccSw6xZlzzvOvf7
usnxzSbMZ6X8brZleUVbKeLTwiU3scjnkmY0rnkPDEBC0PXnsvwa3SrYK7F+TwVftfzlACgImV2S
1kjM3VRsScog/SBuQ31LJfs7CJBJmG0mAoSHicOd+Ierp2/o518i6H7SqUh3rsPAMCn7te5HaADl
0L1UPl9q7bHLCUwOX/1oQ2kZ6KKzN9yStzka2NEV94HZipP+y+tQSl4GLBBjTekqD1PSJfh/XxHO
ODCk9Uj5OB64lIG/UD7PdTevPszNX1FvTouRDNK+mLwlRAdv9kOx1temAXdJLitgMGv5GDJyzRNb
kN0c8DNQcVCSBen8l0E317vSInbBabqFUjKPpDUvmODHn2RZvPGxL+VFzo2PYEGib7Z07jMjONtK
ESStgvR+xMl858DffyMW8Uh/xxziN7qxzXY4WqOf4rnOCoFvmVg2S83MfqZhdg6V49JxI/3YXhPX
3ISXlN/0NGNe2nw0uTux00xb89OhvBjOBb/nzYLS3k4GJCOIlt7RU47/HW6+/jbi3ylEIm9X3dKK
eMtOHwshrVundifYqwUsJSJHLEwICtEwPW2JXsfhHaHXD50fOEBZMauEPDU1RgxTmKFD4uULqght
HnxQU36ntJ1AdfN69yCE4fCRaVzZHvshAJSJb8mNltR6FDm8c+7e1+jAxbeBkNxHk3bnas6SNSpa
gghdan3iFnceGzc3f2A5w7y52i7XQi0ft7LKzd+Vl1kxRgqe/w99c4KJX56wzR2WbD6xiR6OQ9C4
d/hnr5LWk140cRyoo6Gt9CBM7uR9wsqFmmQO3m0gnfyV/JZ9McbciTBNVrHDVT8UrSBb23deHbfS
ah96y4aFSHnRcKNKsCDoWC1WRilGzBq9T1ZnUgPuus1nlxp9sU82/x1d7mYs+LkOkkXOoaDHtT50
hHFeeZqVrxxx4zeYq/pjWUhQmIWXn3RnZuJNwCx1DY3WO+hWCQ53d6bZzyREdDXRMLQL1qwH3mXy
gcjo8IsFl+ezubkQs1oZv3C5IsLiqsfck/t7CRvsFbDE+OmIeTr69EWCWirkrZ1m/XNrOXAQvKEt
ZGR1bkTuG2sl09X6AvW4hrfh4OjDvMgTNuSehOC5BsIiqgZRa4JNy+fhivViXcf+5u2cqYJxv6Xl
5vucfLDzO58eST6IPe7QhRBuGtul7d64VO29Td5MqKz1xsdqpbCLVu5Gu7Ady98S4uf7PvFR2epV
VSdcoPrWopmCIrERFHaQRetXPVHJ/cQfPaqax2tfB49zzWwMxXb8aDazrJZ5xd6V8AH6X3baX85a
WU/1k5HhXaRzzDzMmwW32My4CFpZ1KZdFQptrYad09NfMW8m3opYfR85K1uwYmJJNBUGHIhmHTFM
Fc1x9EApm8JKlgffK/r2loYplgtBqnS6c0Ja5E2GhVpkwYIWNI6mSbcF42buU39Xet1sP7ZoYtSI
MOCxFOqHYxFkqCJzsUw0UClbIzVZGEDjBJlka8h4jipwIoxOrnWUGVoeemkNcW1OhXfsSz6LHwFw
jEjXaG68RruFKctbuC9i00/pToOoBYmNRQ1PH4Tkaxzf4jii5z+oTnIXoH/zsDpuFk1yIR439+LU
856MRmnl14CbqK03R++rhiT8Q29KFi59DmPxoGrxNJRBkr8Zhj2GNZiqi+TzuPMB7ziRO/j+T1ZT
6dEda0ZwQ9Jm0cEqfVmLWaeCkKdzHAzkjQZzWN91BuureSFPX3E/bj2hH1q+LFJeJ++FyMW3TNn1
wzwbznmFzxSatS0iJzNIOhlZbcVpiTsVdZLpgGL4g6ICF+hAAVfP7qgA5Wd8HpgiaTRXAUBEo4hT
zjqGczyuyuxlPFbeCSI3ZGsu7g8sC4N9X+rmu4M0dMRmAOS95MlEYblP6KnNDnlqTVHfOv61ldcu
v94hmz+qAHs4PtRbS2XBpw6ee+InYRuog6I1zeXYGRXZv3FMr0uutIq9lT3HvG+6vQiUE3eoOnAC
1y1tWORZPCd1FgeU73IbIRTPElugIHr1UctJ12kQy0LocoQNfVhCoaZrC342y9pTAYFrMPC0WwDv
y4OY0aDIsl8ghjWhkzZWzwSuVTG6U/ZTCNe+JEme86DtAFLRzm6XAw/+kZKKhaLJcO0rhC027hw6
83JP/Cm4oV2NBiLKhI+lmyO7VzoPzKFtz7lu3Pl+DfdmGGhMoxT1ncAbncEtgTIGu86/AQwIeqbW
S+AONG4WVWC9YU1npT0PDUidPKvfNDG84ZcG3jL5B5viT1pYxPSpKw5WGFHradlKZA0unpTPOXLc
AUnZHPcW2wcvdSN3pVM7sLJ44rcFhE99Ez6XiBTlf+0+yQV9Gwrkhcoc9TZGoQefoixYpT4GvioP
cETkg/NeYo7f1TgZQmbmXwX1io7jHs/wmNqKaisI3LxbBu9g6KUXmr2dX1dpWsILHnQ9Gqko8eNJ
6NPNIJm3C32ipmpb/yh/EKeg66oYnvZ6TAtf/zk3XNEKcItHgA9jNGudiU2SfXMp+h8yU/Ls0S0E
PqH0QGiMUZYtglWnCzjS1KB9kTO7hzMEJzLvPrivMYoB9F8iey3qExizqQyxuiyveI6HHfuei2XV
yQuj1FOudRvPU3pXmWvNWzsBg2ObnRLi2AQ8Rq2Pmmn8Dp/gAj8MdbYwXxqQE2Ex2YBZ3N4PZxod
XzNlwPXq+ibCDj2FeKqdJ0gelH2spXnVLNk1DMQ3qKADyenssXeNL+xCzH8L01GTiuYxa803K0MU
tqbG/gQf3Uc0ylqR0OoXRXPklxA1ckHa+BRSsfVg+FZihAPh1g/+InEDtClFNlL4yfdJpwp7p6YJ
OTtY5ocO+3eLlxXA/YEFxLx3BntBqKlrgzuOwms6WsEDuFK6uoTlAP4vsP+PJIM3DubCZ8DVS7Lq
LJHnNU/pi0yTjc0hvEtZOOKW1B5LAqPUIPGADANYYpI1iCe/Ar456pkADej6J/4H/6ps/C8zNR/s
groicJTZORB6eV4cDlfDmn8kpRgx9WhlGiuqALDeF2R0K3Veqfbmo2689BxJYWWQ/hjNbRcomjTE
tEQo04A6xWeCKQ8F4GA6TMLpYPJIcFU/zceiJbA4dd8Jl54Vb3ja3YR+KlPtkgQDs05FYThe6rMw
SD2BtPZir3Srs3BY/2FwHUIUZPLH3OLChHq3Pp3ug2L41Oucd3wC8zDYUOM2plUWM96psUkCeBqA
W+4uLBDXWrtFrHtFrhmuZAKEeu5dOIOVhfVAF2mctwAmVcHlrHfG4dTIFHRkC1QY5NunmJPgftR0
1nAJrt+sXb6XqcHmTC7WHn0HBRzmb+IAT5t9p4xcRawgJPsz/3QGb3rk2YdD13X60NMh6vf4hnwd
ddGA9HWhYANmqZXnZtzrZXkM3OZiy2oIIbnboCrzORhjD9I5bFQ9K8+b5coI1nZfgip9H4y2fQPU
QFlAqa3rD2TIRIXGUmrvrVv3t55eUV3FgdcTXPHU0S+LHkmKKxId0kUWqTw995qdxla9AApKKj5a
KWH2HCbYbTtbyWWV2fhDy92vtCfNAmxKG4i0+8H9qpAIndybG/CF+vzsK2e8owbPXm965bdiN3t1
e2ALWpNUkPTVkZFwaW3IDS9yy1xFwswbeiTWRZAoQT619US7ofTLmSihGmxY7dPTkjrPTAjOY4e7
bZ92izzyOVhitx8MLlf+y+zjIxJZYz6msNvDIbNufWNI3mvVaCFYNT808Kpu1K+6BOJjMtRcVw2r
1U5O2RUzhFR7ksxtSOuoO57thufPzkXFLLABzWpbElXZbmYXxkxTu8Zug8gw3s2tIGXrtv1LL+zu
Cu3TJ2+Bz0wnKcGObxEF/Qw8F95c2qqsmzl39KeJL+BGfjeur2Mp6TKmlo6lEQvqbJc24DOsDfzo
8e4BXCVmnPRdAzRW0EcecWAFO9mPKRPTMtPsZ8oa9q/cJiGeMm81MOTvNkwaPtpjIY/Cp5ODGC9s
ocG3sZ6nWjWFyPnq0RkFpsZGL4W74xrm85vQgpfKHNJPJyPeEjVpgpTHTm15WMpJlaHFBy1euy20
AIQ1CxWAqZARtBbRZImvmfEa5nF3v8AcBH7o6mcBbDVyxIjVMU+6ewXl/rXY9OnIgR/Afd0x7oau
pZulggcGY7LnPOVZ1t4BMp5eNTsfz1bWsZepgY5d+kWTr6XQ9BsIFcvBhL8XcHkdrPsB1+wDiG6u
Lz3lNlfgi82PBYfsWQ7+9IhNlmWoMkc+pS2lGND8HR+vvD9k5OTwLfKhnG1OrHFmK7iz+iAtbtjw
S86ToLeqq4LqG2cv3dnhN13Tsib7lEKycrhb08Eudu4izJjsmHrSMfKdKU0oQ9TM5auC6/NGfx2D
2upKCKwsmGDkBqC80iLvXkeaufezxqmb0lHAYT+3EZedPNbToTgIbfb1HavRqz5R1MXOuowFnrlr
YTQNlDvP0K/btZ2fgY9LcBIqr6MM7HjoUj7M40Rq96LsxI2zzP6xJvEZD9MqDvNAvNISGD9Bks7y
4le19Y3trcYhNosnnfnuGkI4eEzJ9M8602NLo2UPS1ZMoR+kpNrRMsJUDPVllMEPbTKMmIcTGbHM
kZG2rAZwVT4aVmFmcd5ZpzYz/Duyreo0L850djVvnXck+CIgzwZvGgrJ2Tf35wG+MORAr7zGav3R
+Ar7ZEK9fOEv7+lSU5Bnl9wM6BrEaJHU7Mr65YV0Y7L3eiOLhblaoIZt/5BNwFkm7ACnEjA+29my
WUwWbbizLWVELj2pSPwtsyy1L295hXeKq8J6XHpF+c6G4bvzvZY9sEFnTtQ45lQ9KCfDl5px2BQO
RFj2WVN5rQFmmh3kG3asOCKWNtsbJbyogNJ5p1z5//XkfoDWdTvLhj3wVL4Eg/nN2ppdHK2J6btY
IzYl70FDyop4Lw0sc5ZGg1ZBwiQosTeNEnqqTaFvWjysPmhpih0dqBUkQFO6RUiTWTvQHq84JYs7
Nx2PiWYeGazkYVrt6bumkEFMQiZAaPW9vjIhq07LD2LioFb++F5TfHw/j9392IKu2+mtz9FubBfB
rNJuKWdfQio1s1PX6Oa1PWmftuaNl9ZsYL/z/N/lyGAsegL7m5wdvCC1ukZQV6e+6l7/LVv//4Q1
qDeyMT39c9n68p432N9/h1SdPv/X//zjv/hDtnapS7dcnFuW6bjozX9JvXvGb7qvezbxHDZGeEn+
VK1t7zdC0gQNOa7MX9SoP1Vrm6S843kwpnQD3tQmaP8LqjXf4h9t+B45DUxcmAstfJfuFjz4iw1/
CSwbT4S2HuHwIds6y4UWkr+8Gne/Rwj+85TGZl9zOA8CfmTH+Nu3SOax0lIzWOmstPjcYh1e2Bi4
vKR/vub/je+y/UX/8hfBY6V4RvBdvOb7oH1v1U/p/N5x8juQ7L/xLf4WwmADYDfkC4ibrATD7rlF
dOvHf/63gAv2/8hhGL7tMRPxzsBS8LeXa6g0UaRT1x95QvU/8GZCtmW6Qzmd+dZOUlYPDAMJRTnQ
eYmij3vFIy7G+QZ6Rk3zIccM+mJmq2Uw2g1FxA3v3nRQVgm5UpsaMHezK+j1yJJQYo0pITmom1yn
vBp1cCnZUHiFV1wNrFRDxsjvtS/Yz/kD5i5jOo4c2BQfYQjWMBgy9HrZpRICi3s3IpLlpFbdnirf
TK+8K3aT7ptWU7dFynjJLnqnuVdVWi3hqmsDfggHI/pmetqVNNlG61iO12MAhjaX/GMmSD8WXvfD
JfJyTnJ2PozqUzRwnTjY5nDNJUM+q2ax7wGyGGAXvAqOUl+cQJdQbzQa9n4o/W7nKWEw8RMGLSwk
J2Wq6cHyJF+k9OU1eEFCzysFrDtA5AZrEXI+LchBlvFjdp8U0/wjkPVyP63WOIQu4wBm34Lvl6/c
393kWybGvojqoFqf3dkF8TWvxs++V1oVct2UX4iLFMyyRZAvgZn72V650r6fJp0vtL3ATGQXVGuT
ogdZY4fiQsi0kshruvEs4kZ2Wsf4sTyq6waDFIfDFm9EyLwhCf1TUg7NFCm3FhP1bK/mzwDc1psy
6bCyRy3/JtGfT/rS8ZL0WYdlebZ/rnjVSM7M3XosOl2xjkG7AaS+yhemZ3tXs+sjNe2V5zpwhpdc
g1QJ4di7qv0xu4h6TmK2y8ZhRN2h98osTiyYpijoKYBB0GOVZ3IdJnTupmGQLAlZjkXHIl756dlZ
bPO4Gi7fwFw3f3XBnF375ZE9+oQZfx0fJR1ObKBIT27XZDpd0oWbYJWUZ3+TJ6h/HeMpCOxbnz0r
KqdlcCnvhRlhUfVuJN3Vxakw3RoMZcdyFL6OgWmtT4wHGxL1/ZJiIClgsCt8LrlzCz+zOGSUSB8M
3JofoE0Z9ZWpJTcmdockLDOPlYBtNOhRSWLfLllvon0sbgi71D4vou+uO80zHgxk2RNACPcu0Szt
MIjMuvOMOr2ebeeFvMp6L72MnLJyJv04EjIxT13PPWQE/61CyHjJh1SUnRIYaOXOgiNyaJfM/7KL
0v/S0kSGgzbMV71nBB8Z1tw4HWFfMFv5eqwNEsh3G2yvR0LpWWSsimqZgVdymFQVZ6kg3DEYy7GG
BbttrOwnHQoB/a8+TVKW5hgH32v6A+Tc+ZtvJtN3QEbZvV53OjFfCIJbiDkPKaqZrF2N+/mHwQb2
3BE3vRktNb/3ltUAtk2DW2Ws1lMVYFhnI+hrseoMh7tfutxZiKT7VPT+XZH3zfuSOfM9Vg91pyge
ucHl414bylsuGEudq1KwHjA67qP0V7mPAtYJwdhlPXazxqrJ0U2+QWdsD6/KTOR9v+oepCI9Kb1d
w30/yqk83E/JrH/ZQKvqXYY/9RE5pcD66A5Hxu4hLrV6OPDWcCJF0nAvwGAdZDundYTWO6BIZTaL
HK6Y1UwChCtmlz2tZk0pWDpRDc+HJqPrI/CSEK13ZT2Ag9A02vUMCaSjC9ckzOAktC4UbqOjudQF
/mcmhj1KjRt5YPROzhC03HAUtQk4GQ59Vuascl2L94RP1mvPlCBjfen7k9brUPThTS/7hAa5mOtr
0semDn19SiSvg2pXxebTV3dN1Xcfcyclj7GpvK+44xyyQl9CyVPge54HlDJPnneUZjH99PRm3YOS
dq7MxoBUBk+NBbNWsOAoW+NDeg0ojgq2zdcQjBVpOTXfBqw/WYzxx83GdR7rDCLqotJNDHa8+XZm
sr7FDkBTil+2S8x7eOXV5SJmG2kNA3j7lvlKWJPUuw3nejGDrQ5B6h9lKYdXD2J5NDkZf9TuLeyl
CAiXRqRFyD2ZHVqjkrfCztqXKa/rgwzG5kAlRIINlbVxoW01fp0ehLoay7Pbju8Y7OWJtbuPPXQs
nMhPSv2IuYWY19JPN4HUefkaaOhxTwXAxS3VdDE0mRJ0N9AZW42eHGgkBlReDBK4TPypPlMYqtDY
WpdbJKnylV4mwQ+sc5M5BnnpPhpq0L9Jrn73OfIqzR0gO8D4kbjZBDLy3wI/DOLnnJzV6hNf6SGx
tF6nPYncneedpvjV+9ZqXLee1Z/Gyso+A4M/XQJ9eax717lKjJbIFOTNiG6Dafv0a/6BaZSiB6GV
L3OQB4em6dzHoNsi4jb+bF/K5oAVhfDgdtghDQ07rfDUHdZ15GBjCghjDux8ExrwrH6x342atXUj
eIODQijPlCTlLNPI2da23vwsOMNP5qAP6EPu+sIbKb1zSbvcymIMHpuinkLXHihf6UVz8HvL/SYZ
SKGc52ZyXc1NuoAFboKDmWjqTsoS3jz2kZ8YyLVnCraScJVcViNfc//4PZVY6L4WnR9W2da8J3Bk
3Dh5pT2RRuIhY5XLGajdGGsOimMzDj6Yx0ntwRU6r9a42K/sh+1XFrjLDSeVuwfbq0VLnuMFF3Z2
9BI6Sojm9Q9tVjex2eMG00pL3fx61aUDKK5F7br93+ydyXLcSJZF/6X3KINjcviiNzEzgrMoUtQG
RokS5nnG1/cBM7tbDEYHLWvdZplpVWkpOgE4HO7v3Xsu2quNDuOBD18dHSB2CPDkQb7M2glNABNx
AxNFP4C7ztaZIoQ+HRtzXZQEPgyAF3iJpUJBZYzJjecK/0KkwQimaJ7LEwzKO6VZ1C04oRwmNxyu
4R546zSR/lKQjIrEDI32jV5S6XfGwfmmPK/bNp6OSsaloIfzwuLxT+V0xUF8uhJlrXBlKjPF9hgH
LIFC3Ada+AOEz3DNogDKs/CyG1lNEwQjm/4lsJvxkfaLDVVtIn12IsVtI0WsLhMSYpGpyOiGbq+2
aU0jJmEqtQ8RktJbIXvwq1Ux3JSy5tMNz50o2DKHtYPmUCJHF9XcPxaBWvNt6i7gU1CVoKNeXEH7
y8Qyk1n+0OZDtmlZcNgDZbI+CMtobkofbWfVOoCwgmQCICOKPfCDmXctNEwQcaY90IcBmEpDih2z
RchKgjURYGLNq9nY0PWg4hP14nalifymy7aNyJJHvWU6pcXEtlqF4ofuW+OVlZZQcfpe/zGiFKLh
FOYmLoWaYIyaF5NSu7Gfhn66q2Ip905PsLrbjBV5tUZXLMyxo/aVKqcbkKDnc5+vNifcnwPvvGYm
2FQ9/s8D2B3sZbgEusu20QhW5T+9xZ2FMCifIAbVIrK2IfrWC/BUDkXJcDtf0Y0MKMcjYwmuxRQa
iF/D9IsxxJBB3ChbT8UbfCNvKD3bZHyN2UjCBF7ZLyYaGTRBoXbwve62LUYJ46+k/RNpv1xaxBth
Zd/MFrFfEoHt4TLiVUJtgg2dX1cb1636NYoXY0sHsaOH4zUHC65fS2gyPFF2iMG+mGyyqoOR1nmI
M6F20p8y037Wk30zGDVowqHHrWuKkpRKSatgCh9oPpGU55KPw2oFOVzrQF5a2cr3gKJCSfqGL7ta
NtHsHw3r0iPxHcsmtpZmpbsAvDK7AIQrC643KwgGokWCqpIg1auh8K6KDCUKFBli3cIkpxaJXHA7
UUr+7redvYsHAf1wbIeONt2UfyksGjk4+3V6YakRHILIKW6zLC6+gQmeafEjeVRa0f4sOul8kaKy
BsguBUb0bpz2RqhQxJL/tdOwXwyz8MAC61JNtxG17i8F2bLrLm1RMA1DldK3dJz1gB916ZHotsXm
Hm0Ib+JIrifhnhr2SPZEU/5Q1ZQeBHSy3RQntqpWfe6TurVxafTGhzr7wfZePA80h69okjb6sjLs
/K4rI5phBk7aW29CPtWMgdpGWlBvGrflVUxTHbQRRUYEbxVPcTV49g8rsEjS6IiPvrFEE91ldoNT
NRyrZ6dif0X0RmBcA99snuMkkPsYROSTN0r03CVh54/6/IV0RAr4PXADPEVZewhC17oK0rp5yhrT
3gGJ7PdEq3eHXhvjn40VeQEmDB4uxjnvtgPp+5rWBHV3jrBeaqSDFBE9YJUiNqzLqgnQAmocsBcj
XUPOujWsXYrU1lczQ90TezZ6GbQRwXWujb/iTrrfjFzOSODJXfp+MtEJTCK6fUiv2ONNfAqDNGhR
JA9IKMaKlSxKIjRVXbIoHAnWJ+Frux85Vaxy0uYWPQJJvy6mVR2mD1oSfhuyhrxHVnkKl9T0M4WQ
LxbFU2VGiDZxKYcL3ZJlS0dPETynnPQB6lB+2UyJcQGliK3U2k9HD/0YPX+31XYmHuF0x3HJ0X6N
TdLS0sFaJ1rHfUSwmhE837pbTjEEJyIO+JqYWnPJRzGBL1NFL4Mw869RGZffirYYJBVtexQLmgEh
brXc9mDbx2xpMDlnd4AbaSNhZBq+x5UD07TFf77vjPaX37v9oqW8g73azQ4mO9ufWUFzfERRvHK0
+HrKZwFfbSLQahC8LHse1WXcIUCY+c0NujjXvwZERraDRWrh2nXt8op0PW9ZV5Fxz/v/2oA6xoOG
M2vRSoM4ZcSre5VTCY51igyWnwSPQ1Wj9BhRQYospa5bmPkPUyu+W1Hdf7fG4cvUGrW1kU7QrbQM
N3tUTqzsBUZzXrXkC8aNvlkGAfk/tg79kKjPeuMErb7Bo9Xinw6snebm1hYWkLw0YmdkcalaeYFY
h7NpZPg/yHZDhc9KCJBC8zeuP8gHjjp8T3yVfvdSqa8KXz0hH+kPeiGMLT+F3j+qmy9WaL3KxEUc
kjfjD5+AyE0X9y6BkeYYXSk19duuwtGhMJ0hW46GivoKN8X05JPsAush7PJqE7WzlatCy0feYLcE
eqQ2tmZvGzMwbjmDPLIgxzeoPpGZQTBYNH3jrIsk815yFU/LpKIXQe5VdE1uyJQtSPAjDKtidzvU
iFX9rs/us6n22eESNJamDfiGMb3zQs25lYSxrpzIMa5F0Jm/hQ9QMo/6Yl21tDA9IulvCHAMLhM7
tr9YRaTmzjTw8PY5Av/kBSh0UpZbhBFzJ7IZ9DvPax2y1It2mTdxvh07M/nSsOIuUGQWa7DC+haj
9oPfTlAnpO7sTT8ft01ffQ9UJncRsZIIN5thz0Kq7VJTdZds5aDtWal/XftlzP43z363iCtoPzbF
D7OMiufabVrsKH4ZxD/yNwSFKFrv4PYzZVALeyZbbTwgrhjI0IFgqa7DpPLpYhA4ONCeou24KfEu
cDQLKnWdjVXykKUqo601qm0Ajn9VUMJ6cIz61zDQU9MntipVaVZ7fep/SptTA5k5KRAxm0NS2Y2L
ScTRRRoqQF212GmGEe15/+1vMnUeU5+9seWBEmBXmKwod/ysjbBd5fD0yNbh+zr2PUIf50VyBBmi
6dKu9Dv2UAgZEEliBHTFT0sl/cHKyYp1SnNuqSNS8j2x62jb/Ub9Yd/aumbc1YP6XaJHe/R59b7i
qYJzAny3DBeqAlheu6h1AOjnW10NLSRq0PFO4xN0hXzi+nwh9GMV1FC6tB0F9EZgBzqqtToD1PtO
I9AHKXK56BBjL8MiZ06WW87j6fb8aB+q4O482ltcMpRZZ3aW/Vk8RlU70JCS1W7MfVjQNf8IUzms
E79IVv98KGGYNPdtA03l7FT7cyi9dgrKj4ILo1H8MEQWn4yoE1d608WL80PN1uv3RB9DCUMaOOUw
H0h1dA9FbOtjYjJURnbSZZw08c4hcQhZGSWCEn/yljT08Z8WybmVM0DXpA5nYzo6GtQOPWFoeYjW
J+YuEhLAV7qiZMeZ1Prk+j4wmeahYI1gBgSAhTX+/a2MWfzpzGvVjkhEUEyJp0Usbm50ERtUNBPK
H7eQD6kgJlNw1Sbo1s/f33lWHN9fwzTp3+DKJ9njaNaMvlWA/vCRpqUaBfiMC3TK/uv5QeaLOB7E
NOYcb0yKOm2B9xc5CD4XjYKV0TSUbmUfzEYaaXrXiaFPu2nERd61ikQHoEib80Ofmj+m4diGrmje
iLkL9udUVbY1CN8wq7lIghfLtBtIqnMhWGp6AibDZwc2Bo23Pj/sPEM+XLGlszfnyRqOMN8Pa9YY
HLG5VDtZRslepN1XR1Hy8x1mrZLM3/PDnXr3aQ+7uoUR1BXHZC+/KnWB54Lh6sZ+KI1yy+F/WJee
1D9ZZd5i0j9cmbINfKi26/BA31+Zmqa/n6Uztf3P+m1ujl77OqBQXWh1Iq4oKetbx530F8TzFJN6
SvHnL/fUpIUJAf8B/ypBbscvjTQbdMQ67BXpW3d2m1PN91liz49y6qbyCOf2FU5YnADvr9QaPAuT
BkvP2ypAgCKtCIUOTADB/eT5nbogi5BkJFZU5dXcRP1zlsYDgQ0j4QC7vi8BmPT5d8fNv5+/nM/G
OLqc0G4MQvOYI2h+ribCJQFz3Z0f4uTkYP4JHg7TA2fF++tQ8DL7ymiqXcHe9cpvdWOP241GWdeH
30BQMyWzjoi5ijZLYfr6BVkbn61oH189UwcuYIIUIRSCifr+d7CQC5larsodVgfEUdgOl72Iy8tE
g9YJEzZbnb/oj/eV8UAOKvZRhpDH7x454kRaFGYJN2tgg+KMdzIQ8pOtxMe5aNJDtwG7g7UzMYi/
vyjlQwGo4qTchY0/J4sRR4Ko+FJG9DLOX86JkbgIl9goEIsmxPqjkeoQLd3o5juWNhCvWn0wR/lQ
VNHj+XFOPCYhLQPJCFSYuVn8fhynSGNTVTIHw0YEe/ICxAq2SLYMS29/fqQ3y/r7JYug+T+GOlou
qFE5XuowVNspCveZ5S/SXjYwT+CVrssum76ONvsxm/5HtSotqvt6VXrPDkfWdTMZzTqi+7s1aspo
IPIogBONEu9tN8I3bg7ahd8H05WXcA60SjyuLUESa85VzToxmgjxc5cM133eUsEecbQtKbNFCyIz
pk8u1Dri/4M/5AtOX0/nBYCPfPyxSxC9mQoP4W6qg+YJfAygZ2Rxo+OEL+k0x6wnALqqxHuuBpj5
krQUetbOheOk6xAr9lLMJF+j/Zp6HIwaEmiyPEWEDyvco7CE579c1zGQK1JDJSjyCM263+fdouoM
uQem3hLUkVs7etv9qmlcY8k40YoSnrwEZ2nzgMF6DKzXWE+IOJXoAy2+q4q7ZcwoarTnP6TXZ598
tE7MNXK4wPvM1H62/EdzzUu7kt3HyH2JtPqyE8q84KkPiNdxWiyIne9356fcxw2PCUERNqmlYJAC
U3g/uUswMF1fpDk54I11Qb01XZd+RYiuWTRb6HDNZUDp9cEKlX84P/KJ15fdnO44Blqcj2eOyoeW
ErQOlp9wHL/hERffgYOIBxus0K/zQ524SAQerEbUOvj7eOtIX5Tz5thmOzLM6Ip0giYenaB6pUVZ
dQF6MHSXNQ32cYFgVv3zZYp9Fal3us3JAJ3J+zsssbpTdsqyXe3l4bbsswefcKmlG43VP94GWPMi
JSQKIwml9WhBpAZU+1Cckp3huk/jmPUrw8XTWSWm+Y+nKdsNBFMIozh96Mf00gITSut3LfnMou1X
k0Ph1Yxu+t52oDo7r+ef3seJYumzYI+gEkEX+fizBe2iyKyEMGhkNeZOK8bZxj3S06kTM64/uYcf
X0AGY2vD1sCmoX38+SrRhgT4qbgyzXoITO0J7uRrNJgPfu98sgeZ3+X3iz1DcSxFgWmw5ttHr16K
mnHMNIQYZpGsTWqlCt/uAlvxtJiyjjhMYPvn7+TpEd9QZbMA7jh1RbMK6ebziKXo9rEqXvJRPJhV
XC7agKiHoDUuzw946tGx8cb8x66DEY9mpI3/1yFeL95pbbsfk26H5fAmdPRPhvm4sbF0W+doiJOF
3cdxQaFz9SEM+dG7TjO0B01m1kUx8EU8fzEfVxFGATUDl9jQHfaN71/kAYRYFkVwBSuTihaVnmUS
tb9l5kCobGiou9PSHPNPVknj45eSUVk4JOk7itXyaFQvnRrFsQ+jhD1SBU8Ikl9mBdZ3VPbaGhR/
DVJEAYTRcisOloTIFrS9dLlthtK/SOgjY/2RD9Nol/eqhSjvFwWbg3lbUOaGfUAW53xVRu/sfCJn
P/ntTz4YV82HH+Eq6/jBIEkIwCTw6lKdztbRqKK9NlDnPP9gTs4ydJWUlJQhP2w5U6vkM+LnyS5r
ZLLI826nx+LBlc1nu5YTL6ytHPa2rEMOZ9j3E8CW2GcKKJc7kipMhCxecDGA3ticv5pTK5DDFgCs
Eody7t37USawGAO5tDHioRqqseQzhdOkWdd18qOLrH++i+bMiEyUT8ZMDz8+oboNRngEVzFnR+91
vndVCO6i8p7OX9WplwdfnyOR5HIwOJ7GQx1jJAEuvINt797Go6DF5tmvNFvyTeXb7s8+KaILqoX1
J5+qU2vezGxnX02l7MOhh9KpHphWF+9IorlpMu1lishgih6LaPrCcv3JaKcmPMce/ECI4N0PRbKE
a5QOvIsdrqJ4mzq2vOuNSFudv5ni1BzhJkoIWAJ8+PGBX7UGpFNK7ju37fXHkOyPjYbiGJKj2SX0
5mQPf9jFGZo33U05ZjG58dLcBi6aTvxHIHV8aE6i9Np1gqNoE7Rt9NnpVpy886Ba5zfTtNn/vJ/I
lVfjwk9TvjaDRZugKV9Eo3LQN4Teh9J9ageqE7IIaGJkZvgY91194an8e4CiY3KKZl/0qXVBFUlh
OiEORgVcx/kbeeI+0tNmCyqlCevs+IOYSH4HAMX5rs+m12ISzUaffdFkZ6h8fDk/1onbgdWCFxtK
GAXi422MIUZdt1yADpMnXnUKDqvU1l/qkWB6qbJoTam8+WSHceKlE4KOHTsavlgfyvpdlYwDFiMu
L7K/BaGvLQ1UO/QxqmlhGmP5taz6Oe4j63b//FqFoIpJRYoN4vFKaQFYDCv4CDvOatclDBmq0skd
1Xh/ERA9Nbq2/8nW5tST5NZSBjAEp19rvhV/CNJ5V/qmtsp8p+l+ucThgyoB3thdDzh+lxLt9cl4
J745XCB7KJMPG5vF+ff5Y7zUq6wA5HBOQoFP58IikFMvc4yNKGL/naEUiXkuyRPU+Y8+CIUk9DHN
OKIJlWe3dgLEqZKNcwhbIT5Zvk7NUZMXavYhzJV+4/1VdUjisonKwK5O24c2yH/Zdgl4mecX+uWd
S4DYPz4csYBhujBsYdA+OX4BBZ7KHDpBtpuMmSQl+/uqrVYA9Z1PBjqxMFNSJ0rCpPKMjWN+nn88
r2LqUYB5HAET337y4Ra5U/lwftLbJj/jaEP/boyjOaGgkkaWxRgI+sXCCsNiX9u1fW+05HF4CTTw
0NdhZvZVsaoh7X3N+wpDPubPbetWMcW/FjUkkTnL3AJnq8FUWJP+mexCE8PYZFnBnQEIY5mNnffs
FXq2TWvEWZxuAaV1PmBOm3SOSR+GW1tUaHUj2vf3E/jVRz0TRFGBpKu2eld64DCQjt5Eic7uEDrc
IotJLwoGGWxFVY8XiY1EszOD9KrTqg4XrXoI87hecoch/1MrqhYBQsEd4sQUI91UrL02sBELx/1l
bpkwm0LA2Odv76m5yVcc1gudQ/oUR3PTKesSpjlzE5nwSzk0L25Q3FimRphDvvYIMvo3Xjv23Gz2
KN/TEDoaD45PVpr+mO2aEmcf61hvxBc42z7ZvH5sqxF0QteQwh81gg+pKtYQB2Y1qGyHiPwODkeF
ZtAlK+wrTegrBCnL1ja++1X2yZHJPD0uVVruKIfr4w2ZKtIyLXqbmgg5gbA/dFxClaXdYXTRofck
ijNOaafeupkRkUmGSFBr8cE5pdFd2Kj87ajXLky91TaisWD5IQxlwhVb+p10sFX0wxbdzFtDChjL
yV+pRjjUXuS0AlT4BXI7EWiTXS6AU8HkayZc6RG/z6pJCgD3UtxGbjJti4F4cxxd/Pt0spdB3URr
SWbcY2nanz2KU2s6IFEhFW04Hsh8y/5YI0K9tklP6LKd3ryMYE8XY69vYwHU6fxMPrUW/THO8cao
K7o0yVWf7Vw70ZcZ9YZlGgTr84Oc+iA6puS0atBvc+aI1z8vRi+NIi+tKtvRdHKXo40tWjeecrBP
YKTHT0xnJwejXsmZReFuOz5EOBWLUZbwrmiBAxM1n7adVWxQgKKlbsJPbt+phcCh7M/XAsveh81v
Mo6mAxov21VRdQd+ygEsMD7lSfWrCdEsBM4nd1Kcmhdzz5sDLBICedynmeoi4f6yT4sGshnDyRAk
llf9BUZpa5WbWrCzinIOS1Pmfah7wW70MTX4eZhduT6ZcSq3xq8SSxD2DM+H73P+SZ/89VgQKSNR
v1XHC2M/eDWx7Wxz+rL4ZSr/MTC6L4mJjuTfGOev9CBEGx82BzXIrKBAj7fjJFpQzWleslHrV3lb
ffIhPbVtpTiFaANQsOKv91PXBEFge2gvSbrdiaBG4tpnd3CA9pErbpK8fEgT9Umh4tQE/mPI4w1r
NFkJGj0d6k8/bP02/6WsBHG7s6/y7pMzh3lq/nIipUnG9pGz8NG5qOldskMGCEN6Y4zfmwCeQKic
JbBPF4Zi5C+1QguXKSsyhvLZa6CJWZlZIfpTXf1kUVR58kq33rUGjgVcbfiMAE998SeVr9wsSQg7
r93NIHv30bVZNclFrBFMafWwgstNaTM3fuu9gZ2FLEMIdd+hlVwjxSnWDVu+0O2gNo1muG4JqYA3
BwU1SIFzn59Np+6Cmp26My8aq+rRXZhxvzV5fuz8iuliaiaxaHTryS7sAzXTpyYc+08GPPWIZ2cW
QhlJsfX4theR8MeSzdAuLJWGLq6tis3E6Xdl+h5kynrWpJ+/xDftxNGGEMWMwQXyunDMPLpGXxuJ
qwY5sHOAOixhFDtfrEB0y4xE10OQJ8ljQUjkKrJQTr7ZBdygSR7BnTbrBknfVut7lOvnf6kT953N
xmyBVhgDPxx5lTO6aWOYyQ4apbUOqtG5ysh03o1w256iSkw7dJE/zo8pThQxUSVQ9ZlXbfnh7OsP
9lR4HW90DYuRCoBvASHxzE3tVSQ+Ep6xYKagnLSTtfLJKR3pyeC8IGf6/C9inlgrZ184cgxSz2m0
Ge+XFh1pBDzeMMW3HJm0RmZfQ2gm0x3a6sw+cGfkRROhRsZiRXhSQhFZaCl91LAKuluYFfpmBDL8
DeoL7KVm0r+xLYap0zOlcEzBWhuUvUWS/2tEjM2S3a0tJwrWaIWtVaVlzS5wSrkeAhitrn8ALmp+
ic1suOG1xYRG5ub0FLit2ie6fNbbMf7kYH7q+umA4UGXc4f+uHBEuS0iZNjk+pN4+BIgS9uBqggB
BWnB5vy9PjUUwmu0BrjR+WwcbUBoOpUlQXDpTuVmAPbMnd18QxHvVUCM2/mx3p7b8Zs2V39NTq98
Bo+P/4CykrZPQw4Hne25C0IJQLdMkyW2Hixa6BKJOAjgdbfNYEA/NjT/zmg0tbTMpNgWmV5dvP1C
/5868FnqgPO20/wflMDqpXn5m9Vw/ZL++s//eArrn3lGJvOfCAfzrz/1N8LBdf5F0BMVAXpjTBya
Hv+TPKCMf0HdZkWlvIoQg5LYnwwHHVHBrClz2aRJk/n2RwgPikxd2Q59tlm79E8YDgzxxyl/Lo7Y
s3DBoEJCbevDK2RAe45hMjsH5efVrkrFfNrOKsSBBIovmwqk3fnJfWpAOsg6y5Wtu7gv3q9ZMVdd
GAVeLz6M7kogUNpOqh1uHZK0dj4W9U82KO9f3L8ukK8V94s6EMeco6+Wipypps9iHWQeOC+RYgCT
vtdDbXfh9vylvd/pvQ3Fo+ZZ06xmn3K8RlSQQ+mOC+sQp739QjABHIZmCgEhEzV53UDQepRxJK7J
lB7uzw994ipnUAazAfYYq+F81/847PVl3I26VlmH2oisiwzlAS00O8P/h2kp/aT6dPQBfLtQZiAL
FN1e9nzHp7EhxwEhh9A69LnDQLKo9A4kKX6jZdfIiLACMyqCPcE4pJaPfGvqb5bIE4BlSagtdSNT
n5z/P16+g8KVLQkqcgfJ0VG9lBQZQgJ8z0KJb3G5KsXkpmsx//j3xmK/QZLq/MXlJPX+VpOJrQOI
Gi2Cp3px3Vpa/QoNYrhvI6N4Pv9U53fhf78D830mZAtlKYm8qLU+9NTDpqg03MfWofOC32Dg1Lo1
Uu2Tp3nq3rEIQVhhsI+6PZ0unGyMBJcoRs9D5HYz59cptKWYoPV+sl87Uir+dUlIdAQaEotbeFwi
RXcoukkT5iEyQlLTzY4xIekBuE2qunh2y9h+sZyRlzRUA+CqhmgL2C9/fdD+TxrLiRns6BbLnj6/
qhZH/fcP0UMq4XlObB0GArD2Ju08Deuzci8LrWaGUmbHBRYbkJ3GqYVA/Pby2kUdbllBqn+0jfnr
nlh02CAt8aQ/HB7iRDlDCkT8UHfecI/IrMeh0+YHq6jU+vyMOvWwHQeZoaCzjI37aMc4FG6VV7I0
D6HN7VXK55XVEkAOS9fhSZwf7P1Sz/INmn7W7lChZrgP07cgHyMpy0LbQwKLpoWmVcVzxhbleepB
DHQg89xP5vIckvfHGzMPSQ9DAsZxmM2Ieo/WQZQE+N04LOx1IixQ2mYaSW5VPdw7vTbch7XHczVt
TMaBG0Ex9Xml0qHJD1LLin7lhk65m0o+f28rSIOTrmYCGCGxFoE2CfKxyGU8f5Pst13q/77lNh9+
MEoIIoCbm2/HivdzEdxCRIHctPZ1oqdwvsivyENH2wCpjFsYxSnF7WWSgI8mlSCim7CmKefcVZUG
YHQEvlIvvNTjQXq237xOZtq8DgZGPFqME++VUWqsvACe4XTYoo8BjvrKeikDd7hPHFhBesQfq5Bi
k4zBn1vVkWFe0Octn5tO5gfXt8x9FXEDF2OMZwgFk1atEW6rR0IiMBwHyisF/X2bH02kDL2jVAWg
XsndBdpENIrpbJOsZAz6hQenxtdblnPaj9VZgCPJuRDXJFUwQwpLFM8jfPZpq3nwJvc9Pr1DDeSn
Wo2VyALABUHzSr5B+SyLjPigVITjvXDZtWjsgDuICLEffhdEdQKDm0xnBjSglnss4TA/Z03svMSh
wWy3IsN+GYWqX2sBLXrhdJ39ko6x8RMLt7HrSlneV0A/4JlgSpShT74c6y/8314RTLAUoxAPmlny
kg6ue2kRZro0B4s76oXeIweTcOuZJizvGlGrlhviAT0r90f1nryvax/MQWfXr4WyeE6p06tHgUXx
NU59A9io2aj1VHvCXOItUI94rPmvgCSaF8rL+ClphNJparhvVqtDVn37ygG4dTdF7SSYWtOgina+
BRYJAj/Q25UVONa4SLNxkvtg3pi8ARv8MlWXemQM9zA2HBp/uqY5K5sQqGvIN8yamAbgi4T3ibs5
ioqGjGx3JFxB96SzL+b1UutkSXCE1RGDamDOLpemLWElVQ3fRScHvM8M9kd/ncIkuA44ffIo7bRx
8am7Zb+So8X3pok9UmhFZjKXCRlWj7Xu8WNx21HS0czhthBz2HbDSWiOOuG7vGhg+5lLxOzT1SST
CapBmNovXV7aL/gyFdFEWaWSFa5VaknmBDQI64JcGb5jfc+6LntwIZFega8klRXstMCdQslqI0K9
2uPx7i4ATTFMjfVnST8derJee84DWt+wXyA8wV4viRq8pkSjQyINQKamsVLL0MZpOtiatRyzaXyI
FSGxLdm8xT7WOcVlzEngwyRf3jVFjdI78tqUPKGq+e1aU35hG7K9RrUDdnscImiwbczKBPuIhavX
CziYjTYW35wkrupNbY/Oz2GSEPJJ07vMa73yN1RJJOFNbRGuyPXLcOu2+TXRdCR1YM/EsQ6sB+hI
U1yRF+Zsy2z0DmJsZLl16955LsK02RCcN30nsDzfm/gh8Tj31vQ9S8p4jRxgWtai4zG6MHOXcdxn
36MCuyDA56BexXolt/NmtAacVdbGqqpSbV2yB8RqZKSb1AVUxcLkLTIOsPdtXOO9j8viIqrwlI92
O/6CFdtD9wo1AjTz9FsYd9aSajyI5SykC1iSnAS2F8uixfsRTtrKMwBMtl0lNmmR84Nc7Rpkls7y
T+gTgVQVfOiVg94pb5ZxqZB3LCpHun4+P/miv2Sn6+4MU4z2KgspF1qzEZYgAyLXLXJ2LuCY1Ut4
6cFqykcSbtK8/QohFaZsl9Wb1o7JEgn0nwlpCd9UEhoL3JjDptYgrrcJv4fymvSOrxJMq4nl/dLB
Hb8ofJ0nKn0jAs6islu9aYtbqhlMao16NT0brxHXmhHxStQ1J4Z1XkDbOWC+ZYNtmENTLlltm1e/
0lmQ8kmJh1GfmLK4AdVjhRjEh6Yw2PoaNBSBHk1e6t0ilSjKEU5oOXRTa7iFy6Ut5ZjgEasV32O3
Bc4CEMkif7hK5p8mBsr/cdiwBLEaszGDlnqrDZyjUHSxhXO6STx0hcWrT9eUcLmBmu4OA33xXBRM
W4A0XQ7zNMmSZyNHxQdmpu0X+MuNnHc+qIv0ux0FbvF7LDprUXcSV1gim3qdRVb/K3X70gcprNlP
yvEI5wlUvQN+4cPbGfywXYDfCn7UXfMSFXhUbSv0/SXQsLL+hiy/1b5ACcrNnWsE7nUHJnjpQJdd
Bxh+SG9zps3oZsXXSfkQmhFi9F87u0rvHb/4bSQkPxmWuIkbo9mxrspkaaiqXVttYbz6TeC/TmHY
f/FbyZPjjY+wNMQQfyxfQiHugnBOVU1qyB52WOerAU1Yuqwd1vFl3NZ+jyl30A+oPMarkirWPR61
UFtUKcFJC4enEC3Z7KhHLeuGbD2IBhp/VVk3UzglNyRZtvdp6JZLsDH1T+CewOuayfwBGQAqnlNM
BmwpIyRtzaWBHQegc3u4MmqBhJLlQnk2GHMX/Fjf/fDA1X7pGz++E22rX1Whb3+Peyf2l1USUFWK
MkC/JXVOMgHH8KoabHOvqV4RgNP59YsR9sUhRZK0zkKb/CJH17yF1cBLgXE/hhuNzSzkWSQTHjQ6
Tw6kA2Xmg0MWxa7LTIRroMsu9bEFcIb2a6E6v38G21K2a72urXA/hOAZoQnqpKe5HvlQOND1vtiq
oK13nHK1y0hO+Vc9rMgi0eKWBDNDk3q8a5k81z1f+N+iK+urtii67cCH8JBFdUp4gQrg2pNoZF4E
LG5bsrFEuCzYWWjY2WV35xsdposs8uyCeZlUz4AGzUU1JvblEBoso6Y+qmY5U2BQpxNq5C2TLDeu
GjnSpxhVKdy1m0iLBVEQGmc4rbdRWjkzzHzrgqQJ2MMJsKe6leF9TbTG11aM9aObjNa6G6Z4ieQ0
XMTUf8FrB8EckRfJlVn0Eoq4NwUQ1MkhoNUwdktP68hjsLhVtx2Emi0BqBLYYu6FN3hXhq961WtX
dtiY/iI0S3PjaiZyDaBMONJraUMcgjuCdIO5+9tLguGpoNn5s7c9+do7DdhHvXAAGGI0tDEM5Yms
Fh6AtN/UeMtwVcH6gBHfFL/tgMiTOkIPvphCCG9mP4CyznHAr4IhLMeFJasKpgsuci2BCoTUy2uw
pbBn96cRL6MOh5twSoAO7iFuCa8iCrP7FjhjTlKQP0U3OnF0+sIrsuQmA/LbLDJj0O4CmHkg4Skg
Eb9R9MnQPg5BiZfwrxPs/9dCP6mFIkTTOS3+37XQq7Cu579QdfxZDf37z/13NdT9FxJFrA8GrgRq
og4/8u8cViX+hXmemoDBofW/A1j5n3+XPU39X5zb+BQrwuwRwNnuPyp7ukeHU7i5NiJ+QcPd5OT9
4XAKiLC0Od7FF2kE3kr68OU0oyanY0oLd0UWgo5UxhZ8akXjE9r5lrTSAU9GEpSPXyevLUuiI2oD
9naMHnChxAg2KvaM4bYKrZidrcZJt4grluI6Ctvp4IVybNdZPSPH8RVeKenrO35L+nVjgHTmuguy
/2LvPLbrRrZs+0W4A0DANuv4Q0+KUorZwaAoCd4HTMTX14ykXj2JukVV9atxjVJMwoXZsfYyuOkV
kZiIvsn1YcgErnYF2O1Db7TTAwXhMVqW9U6Hxg9PZOoYzl5y0for5XFA9NcVgTCwI9Bydc9o0vQh
suNy10yWOKuJoLdNkHmcdU+V6tJp+MAqMlkX0ZotzkZZNLC/zqlIg8NCFIz7iRy8NN/XU7qSOIhT
l/+U2bHC/4jFX2aXhGAB526WmgzGu57CFRvYFF+lG40fUHRo4UWnD+iFg4NdlXWP4XRa29HBZbO2
SWBCTnJ2PPOTKVZe4eeVdKLmGPTEcKZgdzR6scost4lD1tnOWSItiAMoA4cDKEemxA4D7ILIoNMq
vSXPrd23tq7wRAkVMdRO2kef9bRKa984y7pfmj48ToGGH0ouAFGww4tf9PNNGBX2uC3tVJyqQDj3
WGG1uwUvtM9QPOMoro71UNvXzhhVxyg+dMMcFTS3g/5yqJdD7/XdHWYgLgOmY1GSxNJuLRWTPoWp
2sey88vPNq5s6GCajJPR1G5lXvrfrGYtHqIR6/c+Xnvcfqz4kLHLYplCsg25rhxbIQ7v8nBoznnc
EASfQNR3nOohq4ryfl6p94nIQHnVLP3RcpaAgJfmvMbqERdO6KJWHI9ffPa2hxo+/G4VIiewA72h
vZDiTrDEuB87j8QznVcf25kcpt5ysmO6tvFLkJZ9tRnQGd7NVtA/pzO0Mgghyr6JVYSDO3Z61gVM
H/4tQufte5A7dVx6ssGEWz0WVuc+4d3apVtc319yAJlPQcSk8hbhHehOe+eUWFi4V2t9HsTyLaHB
/6zX0tnHHdYklE6pfB70uC90jmw6W7xN2S2Xs5f5t1U5VgeBmS7ZJGlCnlzqlecWyhDRhCH2Ve4U
3ThhsyQbd5HnuCgr4kRUvJ28Fn/BqSVWffHbUylqcblkWNcRF6fJ9e186GoZeO7cFZ/7Jiue+KLV
cV0ncTm1ujpNTdPdAC9VL10qsR9KhjS8yAeh73pfzle17AHbgTJmdiYyDVQhyYm3LMGyItb8moO8
uI+1HaBAZUqcqnVIrE0X5flFE6TidiKj92oeRP4Xno8rjqqwta67cs6vZVb2j3gbLybYsAOrxIXM
WvP4CR5O8WmYA3mJ/wgd23UKC2xiQu0enDqrsWWJkzPcjOVIZzfd2UUcHYZ+9r/789AfgaXUX2tB
aGkamyNYR6AtAY/4EzU76I+2ATpW3JLSsxt3lwo7kG0Siw2Om9PXqSEdDNC0OtmQT4nL7dqd44zz
ccBp7+Bm+F3pNei/dAn1oE186wGffirvxlvui9bvbzJInqd2mMR9ohb1eWpz/eInznzPC0lu17ab
/tKhIjnWW+od80Tu2notTkvlka3gFQG+eFNbfoRfWB357MwWyxDrwrL7KqxAHnVUr+QvJ7bY0xD2
yFkeJF66c+Ni54TzbuFidRmNvvtdu1lscZ4nyUPZCi9GoJqONLDrLKnvcNqPb9zWTT/D3KqIPYv7
wyoUOBN1LXGreWlfx7KMb6y2du8x0CYp20G/dNW2DoGD1Xpb9VPHIYeJekGGl7fTHsjyNlnkes5L
J73o2gKPuog0G15Gcz31HI5DwVLTVM2lFfjFhYtH74dA1b67taWF7VUfqJesWPB4wscWPGAai+I0
qrH/QobIfrULvBTXMt4nfev+XUzESlekIh17GLyPhBCODynWPjek32AbMfUapztV9h/HZopvVj/U
1/PYWc8EKNrsaCSlVjlntg2zJ7xqlkV9NSEhHGDS3sdpz18urLSejwmIwM0sB3Hh4r1ziPK+/7QQ
EMixSCU75c36KPI1u2dn656CeGq/RLIJv6vc5KgEcgQYi9OvC17Tey/XKD9kB5M3mi4V3lI7KJ9y
i2sz7pYx8Pw5wvIIDGas5mccUZ1qO7uLqLaBtooLI9D6BDNa7gmFa88whnJyboKi/I7PW38Awuv/
ilL8ffdem9ZfRJpGx4Yy8XpykuhyBjDeVKsezhmQAAIzFwDNZX/bVKT63Ejw7tsiqsfrEsRkP6EJ
QHZmyetEgptB/PRvlor8c2tupr9o6wC+dpCctqNHTjhmXct036VjdKWxg/1m45E4gdPkbNcx7xiL
YGk9ZpkfPPU5Up6VWCiPHD9UvWbRRuaidQKB1Y7a27BsxA3kPOTGGFjsSk4MAFiJHx1DvLnNmFhy
wWnV6re1gwBlbcPoubQ1LMZcPHvT2F5baeN/iNIU11h7FVeLjKmbU+XeQSuyt2nSXJsPeNFjAnTU
ctrOJIPtCJxwr6dI4tjt4mU5kEF812Lz8jGMJN6HoVUd+r71jxYpZ0hcAjzXAzbHqsQL2WpFd1Yg
X/ehn3rEkw2U7o7EA29a5viD4xfdoQExOtjZgG46KTJvW2OoelcmPeZ+7rzGWHk34XFBqrBdbHEV
JcPCZ8dE9hoflmvpBetFLN1o7+RW/y3DH1aSF7DEp0T2xJ9iSMzxZQSsSdR4R5Rnh3KrAwbIXPe0
QsDdap/25LLoWB8TZwj/ohZwH1cRFwoTOxF+x6tneqrbyD8QtvXZ76twbxXxvXAxcOX5bBO/sUBl
c1nysLuRRQaCPVjnoHFHHG+9YEjYtHv9kndD3W/GPFku3IlQnZbtDeJ7ytD0xkNdlP5dQm0KGslm
PdGnIvEsGsJiJxDwFtuVRfhGYN+9G/vhE3yP+nZe4KiSOmV7R/a75jB7uDNWYIUHi8imE1BLdBs6
Id19O8yfKNAC4v+KiAJEJSdy+xIMUUtQ09AZnPLsV6mzZWRXdyQlzdkWg8oC0NDGOb0hEA61YLk8
BIMBFbRYzoGtmltZ9gvzRAQDgyMOv1L4ZntkrO6xtFlWYL9STOMGa6Ao114+zHaVfrTLtvpIFyA6
4JxG6pif9P1tV8qYbqRxR0j95GyH3VRvUpvG66Yk7RXPsDk55wB+eremorgoZByTATs7oEE59mOn
unfT8Zuoi3CMiXuRyomgL/XRVTIT8LXKaMBFLevvA2sU1543qJu4H5xdXObpVqYEyGfNognGkeln
HUSXhRc8pgHubpOb34Bx4GxKt6YmxefvnGa0AQSqLS6y+LjhuvbZ0bN7Vuh2N/OSiV0/4RPeCf08
ZOpLHlr3UQdpNs7mYFdpJ9uMfW5jYtcsR8J4vW3J8XrliHCZV069r9BV8FnEYVKRt43xz96JiuIG
y8jb2cvF9eh7T87oYXI3YxeXlmW1K8to2HZ1xYupAXyqGreJSAiCIEOvuUgzDv/NFB0yMqsuony+
zWhXfBIDcebbaG3x9w2a4WByt7baWvU2IeTOAJ/EZeLVEUYYRuq8EE8KBfGxAF3b4jEMxumHt2uQ
ldsuaMrrhuH3bEF2dUM/eazlGJw6gK8L3x1tbDyrfAfI4211NLDNjVl+zhFzH9Qo9bYD7NwqD4iw
I/v0hg4eOzuNp1vf5uGg0WPSTWMG+HWQ26AL/6SZf9NC5GAIg8Mwrzz45r8TsrPEI39qivJzgb6E
Em4Nk4tBR6zS/oQnN47V/Qt0xqhhy7bL3U9H5rvXrt97eSfm4gECIkB6GoXOWwc0TaYaSaddfnbW
dnjRBUoJYnyzWzQr5cP7l/qVXIBDhs95JuI/5vQbYZf3a9sx7/MiWLOaS3Vu3+yZI9j6Niptv71/
nd/YbOZCHnpVDv3wMyBH/XohWkvKw3olPU9dog4ZuoxzMK3uvmpyedcPJYbQBEzbJCl79XMHIp6y
qqTZLYpkc7hOMu7u/Vv6/RMbZjnSCPibnGnfCsMmW0JN5ZRx7tdGX9v1oI6iWDhBg/nT7LcJQH5Z
p5nvjNP0q+z6//CjP+BHDsYJP32l36h0/1E9f3muIZP9lIX0z7/y/5Aj71+G6+Zgj0Q/F+0g4/UH
chRF//JglMBIQkXsGCXFTwDSvzCJ8g35XkBZBkD6GVByob1BgEP+jt9C7PxvAKV/M5swvuIubPTS
zN43g7xgEnmj8KxTbFnkyuUFrnNT7I2PP72T/9n6gILA+DHCejUSlV/nknbGgeDn2YJ67DmPZUuS
mpjs6LZeZqt+RTr/W5LM7whZQIXPSojkBoj5H4HgT5wyvkVBuSySExEG8a0dDPM10ntx4aHJu+sC
Qnf/cEHxmzYFMqJJkvIN68mBx2GY1z9dklw+v3ewsj7hFY27LEcYecUxMQVAtuqWHgDA0yeIYIIq
EcsWgRsyJuPHoF3c5tj7WHT5M2fGDSaw5KSh2oWua5AxFQ8Ey6/5cNWzhx6Jo4yPi4YhUgfKpR5c
mwv4BfV9BRfnCL1BfnRk0FzEM6x6K6nzm0TJ/IYcNxRdIm2yI4E49Rn6iNr3NDruXcvT31AJ609Z
6Q2fwi69hu6c09+rmi0nQBtFqCgpNXCk3GZwtVH6TPV3LXR7SwFVfHRtcnobO6kOPnb/ppeNBUfb
LCe7TWhT6t49RjO9kaFXy96BeLyppBgvQ0e2N0OHybKsSvFMRWUBY6GC1oO1nHoI+xzd1hiWemS5
7csY1fVVoOsVQbjOcJftF6IEcdg82KNLml5JV4f6KBvCsd8QZJku4xOWhL4ar7KmKw5hQ6dyuySM
8y0wPc7ftqibL9MQdk8F7lt/FXHpPsSpHWOua4/x1yIaMcx38BtDseEqsvcsFOoHQDRydyHAZl/K
rIr8bY4lzq1dzRH5RV7aXoXTwtkPmOFTpHQFqJoPO9etGHsFuY2IUQv/NhcEEKzUTslaqIesj4P9
6NjDUx2286FdbXmI5oAezUqU6tehrrNj1mQvasAqIGX3vUzjaKJe14SE7EdeTtYk1XVf1fov/D+s
e9Hk+srWiXEkWSmJAwz0rF2ZFwnhVa31wSPE+pzg1njC+HjcC86yUCnS6Ws6BvIL50Nin3VKwPne
knl8wSsYdyRivPSyQhq7DDdYQRPoF1ZfbeJviPf1LhMLQLAs04/xSMxfn4A/WQSBbrRVr1tCU1DS
YplIJBJtPZzqLwsIn2QiSHxYYUYWz1AIE344/FsklGxZGxBVHgb9Q0LG0lWQjXf+uoDzolXyGNrM
npV4xGtReu4ectC3tQ6tgz9wnC3dRn+RKwkDfFn/C3gIPjdx4+5KLeUDeJe1bWT00Pcxshpff7am
Qdy4OnP3rtLjDSGRek97cPnQNPG0TZ14Pqjau2+W+i/cR1v3lGNhRa8X/99MvTTgKO4mmaep3QUY
khecuaPONUELxbwr07r094FrTv+q6gN9FS0YAZyrGFoJ+GXawyRKLAtKTTkuHs7xYIDjQmynhYB9
UvNYPHpDgfcXOEyxRvPyGCpJSPo/sDK5YkDMVmLgZt8gz7GMGiJsZh0ASBOtGx1CWEH+mU7iaO+g
PqnoMBZjDpqd1jI4pCW1ysNc+vyk6PI5vYFSBRDe1kOz3KWBlYKQk7g9ZpcxLTqw8zFZ/Ce3yyYw
dZuMEkLbUcy6n4ppsejFobgIv4b/APKZJEb6gjOqQepLvOEwMIayVD5Zfld+iOc6P9L7Zxlu69A/
zTZqmzBR1rBNhJvg/jUF4sJf5xYsT88LLuUW3v2+FOJicZOeqKTVP7m1RaLmisBA7ZD1OI9uRh42
hxLzj8MkSD4ohd9o4JI+vyGupzt4pSAXtFq57uQ1gA9ThUHRaDcX+brEe4ngpyHUNsHn34qW9rL3
DDUgnEPn4MAx3EELa/Z+R98UYx8OoOjwar5AEv+9Dvy/XlrNB/zoEtKOGmsionZe6vtVeN03L/Ci
K24kTw+4+LeXnSLtbTcFGLzvB7WA9hBldFv5efCMUxD3J6rZOSRjWN+TjEqyaxnV3JsV0HDmZcj6
uxsN1SdhS3gQJUTxXaTr9kNaZzDCRvpSNFzp7ZCbTuDpP/v4/1WBf6wCDV/6v28iUgWO5Zsi0Pwb
P4pAx43/hSo0wq8KayyUudQ/r0Ug59F/QTd1bEjpODvHQfxfNSBJmZzm+HF8NF6bjv9VA/r8FTA4
f4t5n0fp9r/SUghTnvx/Jqe5HYd2p+cYNyVsZd/qkaJwVnVN3Ne3DKit+M5ekgibWFjX6iW+jOR+
fCqqNJeHUeFmuR1H5fsva4Ij3JXT+m3vHjrLqxPSECOLvbKJE/S3m6gqs/XjYNcWwOvgdQR+EMRA
JrO1ncXck34lqklpscOlYHRvOfV0NOdTG1bHx0yaiC+cvVITnQUt0u03euI8eBRjSgeUTJqCLJBt
taxWlByauSC3bKvGLIED8dOH/Del61vqN/RW1Lxot/kPuTko6H4t7toxwI961P63bgTwo4eXhpmx
xfRIXLqOUz/mkquTN/X3Phhy9Yg5CiHOW5eVkuehi5euH9+/Jddw9X/+YHEYYlUb4k7JGRU71De3
FEJ9rNtxSL86le2X1x3kIeKpvAmO2TGzgHxKCFN55pjuJ6Eam7JA8mWi3Lu2fG7XUdEDDieoPyjc
5tHO9jpJ9bTT1cqn2Ev4sVSEQ0Aw1T7QZR/caF2iuNnXnAwwC0BSPoXxH6roX08iHuRnMwZjTjw+
+AFz4dfXTFgCNCLYVt9solGCD36TW+1DXSWtvnv/7TGjfn55XAjlpRG84inBy3urMlassbGGjvYV
+xVscxA8JqVnb1ybGb6KsPBul5HYgGyjAr+y5LZz0nB+YKdtiu/v3wmsgLd3gosdrorYD4cwv80r
+enY4GBsQapAEXydx2gIbvyO7hvp6rUlQnFBPaZB4t+/4m8vGXTG2AJz5rThC5ol6ucrWk5qhXBg
xEs19UNLnLXqLDz450jT0PrDtX49h5kPysLlOQAWrHy/m5q6Ochcl/vuVxzVx9z7RuBXmGXnpJsY
dymEV15xpYJp+pNY4PeHZAyhcgWQwjAE+vCvDymGahzooI4vqx3jB7gpyCCZHxLiYni777/PNyc/
85D4oIAP4RjPiIrfCqgLOmblMrv117Hy/Do85TCdP2LNwhq1lSGJ9t3tGuvErq9aoh8De+/PWak/
FWPYdQRKViyIyQZBbB3fk4wYCm+b0e2riJJJB3qN0+J59Z90G799GIJriGRGae9hOvKbds6JywjK
s928NEoO3MVggVN+nx1l+Z/btg5IKccCt5XJn17W7x8G1jBAIVovF23F22UrIblo7Qbf+qJ9y4GP
i91iDjcrjLpssLeOqNyxOjFNypCMzIqe/q4fhiEGqbVWd37Ma70Q/I0AQMsvaeMU8UE0gasu/Vp5
Y7R7/9MyL95MT24wpK3ANCHmLAII+nUc+SlNkHoa2i9ZlCMp2xAKL/XdGKwDg0or6vj5GI9Q128s
keTMprHxPDaDJlCKxTIuvVS9MADr4nsw4opktj+v1LgFOF5bfH9dgL2kY3Xx1ykNPo9pDOeWVm9Y
MlJnqLt8nWaQAdtwgwCJL5LViVmiwZ4zLuiqtYruk6yT6xPekvCWNv2qoSXs3KJA+UsOC9KQ4uB6
vc/87glSMBCIV9TfgmVycmcjZDLqO6Z/7H/G84ihOWgkDfBcwYqJfiX+1fmMwKqjmzeRUKI/aSnC
+ZFWfDA/jHhx8LNZU7CCbMgQavlmboZbDJ1unFVhGBfkMTLROY+2PIwJn8nSg8qaoPE341K4/GTg
ILggDzIIxzo4+vOayXu5hDWbmepXTEa24+AVqdoXacylyauJ+XHwB3M1K8VJ70bQA+mfemJz51MC
qT+/rrwmgtzhjGtzmcFCmi6mdVoZSyvtN15dPueOuozmMWOztBNp9sw+gpKNGT1xcCPhNx4On4Qg
vT6AX8iMR20QbAbFzrYTOnQb324YfiNOkSxiFVFIFsbN0O35nzzsVE0KbVeiWvjxO/quR4Ii8sTP
sy1DroXSIzLsd7B+Fbni0ive18WFEi3PlL6+VQ+qOm/Oj+gmGcN/eBUXxJxO5CxDPzJXFFZI1aa6
JOC1dIrIQbVjoTfDpY0lu5YoW+Ig90USFPVDY1JfwkOB9Q7DpSOrlTk1N/BuiPZyh4pvJlabXwgf
30nCg0wlbKkLy1tz9dLX68w7bFfUDuQ8G+A8+RBVqEuLnQ6nqFrOCYhDmW9T3ZjarXBWfGJ2KqBa
5CGKuAvW614kc5PuW4sgTrhX7swqsB+0AAvctwjcuJNB9B5/4hTai/kiHmcE/LtWkdgnd1OBSRuN
y1SG7F2D20puSfH0/MNlKsy9eDF2k8EW2yWmoEKdx0gRGkOV0wxCye0VkJBN3ZbMdpnfjIjd/M/5
5PGHbYyBPbdVeLF5x/1c8wandSGfbaOj0Iy5ihLQOxUS37TwAE/MDFFTWs+PZJzy370TVUzgsKB/
dEPpqKkyvCVnnqtBabN4ZCWFWNGLwUxpD7Cv3Q3wD/kS/kjdSKuxc8T8GIIw8BZglnajOs2rDUH1
ekZHwi/shxEl1RZcaTKjWuQ5mYBdGWuHmLmo8tdhV9iPcebn8bwzhvpmZcIIlmhdmM4HH+eJThxk
SaSLvWNsI5tJZ7vTdz7JxAz/aDTOqPu4BrZoKBTQzN4QeT+XuI5xZO9tQsELkd+2TpZDR6ZWN18Y
IYKynQNESJxqzvmIthYZxtDLdtyu1Thay2XJyZZ7RDzJt+m9iNTN5wbjDx6mSQoaOR9QsSVec9OO
bbxGYES5t1R7FmKWmz1E4EIR29VNbUxwGnU7rKPEDWR2SkSBH2e6iUqW2eBFL6hZMrPYKp45LlAL
cn4esjXL0quyzSZSF+QKrsrgyQuzpIRygYN3KBVp6NnGntaRMZSIvC/Ty1aTStkd8N2aBudG+4Kl
cuwx/oU+VfI9ms1qW87U3yBGcVlyi6af+EoN8Z3sBa2qF35X3NtmFUR6ETNy7Zy48/lA+33hJznC
9PydJJWZdam0ZwN3ysJUhBlyDpanzsNOebmUmcXqMPMWmQuOK0cG1NwPuB6f+fo9piaRQi10iqpR
c+PZak1c2nOQTIAKAz6x16suZJevIYgz83BVMpusJCOM4bhC+2/RVkSDYn1QUWZ5t6uthg4CNnQe
74TLEsl1+6hFkrnRNcw1vbEBKtRLHcFNvf5xDmHVNy9naUnfio8laG8f71MYQMI6T6QGD3R3I5Hu
ejifyd6zp6T/kPQrD5+3bP5qPys0bN0hpMPFW2rrLGRiF5OmnD5F+WTe4I9hXeeL+TvltYKBq/PV
FM5Ba5nlfiQoQn9yLEalwN97iAeCAxWJa8xPK82ZuR6CoNCBuOiE3Y2bs+yiMygRgqHEc1TwN7l6
1fDBrtfqEWP5uGAMDcjMLoKmm8tD0M5T99LV7DGXQ1pb3nXCnQqi07qcxGnWXH0oyXWtvnpFpYeH
Glh3eF60Uy230BkqQC6rQl9I1NDS4f5WkGPfbXtPeON0wMs9mm+GPkvWdhPUdu1ciYptdZ9Ecobp
wDeCmtGuUW9sPZp58NZtCgvMlPR4Y9EY9dDIuPEGNoeST5DEJu9DUEnlpdui98rV2mBarZJ208U8
f8I4TVIC8DJ2sgoX62ohFTfOK20Ph8TVoGIgblDOAlleL7btdIcZMjDtDAo0/ZgWgHBsfIEML0bg
t2gjPOk6+ICywil4j3KMjagwJJaW5iYee/A1TqEr5K5v7QWicdzYxNEvxGwekm510E7hJU1KZZYI
37rr6Bt5Hye4IwVxbF0ICQa3dowWH1e5CnltoSazHjySavUnSTJVtfGHIBg+6hAzgZbOQxAO3TFa
/ZRUJXsOu2AXr7oqj0kui/WgCQuvkXGUrXCx8IbI2UdfnLqImq8ZNm7zuisDqXr6Jb6Ypu0ETytE
0DT60iaAuOn9aDeVtl8Fx6S2yuAmdkKrJHUy6Chrs29ZhBNq7GxJlJ3g6jq+VDrYo5kkVfFmcHmY
4u5H9U2EWRI4UJDrFgUS1pBmQ+1qUXf+x0X5XeftumQZkpl6yoY7cVIzEXsPY2IvTJhhVabWbCxI
cyCtYp3NthKzkDC5iQozey0bONMh8wKzwuGAayrM3FKJkxwKgoXSyjxYt0SXuk8tSlI/62e2HnoO
BbsMGsbU1UckmvxOhGStqf4wCzInh7BAf2964tjrxcepr/Pgs4/zFbfidFZYGictCdbQTb3PMumP
I5V9VAJuukfP9amCF5vazdrGaulYy4ooN5sG1pLJwh5ejwjDZqcJtDjFnks86amhr8maUk+1zYNS
lxDqsPV9uuMsiNhkskcv9EApTRZUL7ygrgnNzomMc+VOhzQLufYU6rDVH2bPR3e8bZN45ZfZRZsw
l0a/Hbj/MS7MOll6YcWPuIUTc0cNhCdneI6H2NSrcTKz2rhyGoIvSLWa9hC4RdhcpW0xsy3KrjO1
VNOFpmTJYri28VG2TSCd79BtVBnvlsoh0sEYYYEb0C5JSObdxPbg8/pZw5Upkf6Be4KxNrvUjx0M
nwreY9naBrEIYmiWzcYRicWLRLNTxERN5jWHjmqCw7ewzEA+6rbTSFQv/tU/3oTumUKbCdIPFWnY
4GD32NIsqL1d6ZCjDOXSqsxQzG3qgAe/JjP3czU4YE+vn5EN0zGcaXuSj1GfrDyxQITFN5qQxzn0
jtISbtEdqdp2Ej/NJUrU8pR1QVovZ3xXgvlR48HCUzk4VQE+DQTD59m5sxtTVNiSTiUeA64yB/ko
6BksNXids27zBf2m3MHaokpJ3cRU83PbEe17sqEuztGdlpnb5lcBGhzuR2nPzAMhBptHnUuKTBx2
PTNF+poU0RvdFD0/kMyeKdSciqNx3tOmawgnnXLamugGUPPt0tfdNZvnlE1zamkPBVtIS1SBgRhM
vSkDMx5J+ymorG3eQPE90WHDH/jn5qepSgZ9t1RRyHbpZNyXS2JraEpDQHziP3eO6Mzdvk6PUtL9
esRoqeWjDiMLX30lVqKH/57RMNA6xkMB6RWtDMYCNuSKmqA4eINnxm7VuHFzXS9OOstdWo2RM13w
C2pBUbu0im87WQTHomHUA49gdzO9YQI6TWkdzy1HPgRP+fA8E4AKlR2hfydZXNTiiStvcSQp0Ynv
Ms5q2zWHwKLzObHZzmo+yOjFlJccPPnOUvlaXYrF5fwE/QEO8nF1SXR4njPsiKm6XiufMbVnao2x
jQaeNl/jksLgx4k40k1MYbCmqc3pq0l7wZ9SziwDkciWtb4Qdt3rO9uabXsrMmwdot2cDelonfAJ
EdNjoCsxWVtrcXj/9JjMoRtqlanChtUxh/wwhuwpNylKzPkxwTaSryZrAF1kkZGFm1w+zD69JXJg
Wvp4FCGsAdrpOTKee/R4y2jODwynwOfyQHuJNktlx5oMsSwkgTPbN+HK0D9BHqGnCJmSOup16jVz
ZUqryiJoFVOyHvcabMLneTQDo1kMfoRUV5khiXPu0tza3ro2ML1TYp1oFMXkQpsss9BMcU7LaXcd
0K6leFVLkR6TrFmn+2AN9XhGb+tUp4hm+jiwsVke9QFK3ZmlE8V2y6+JPTmwVhUoV/iSbuOyim+X
11Mj2VBIdc89Wm0WKQr+KdiOIFduhY/cbE6BrweLKtHmpluo/SrdMssU/SoZGfqzhzyFgc4hiY7+
lpgKaN0EzU/m1idy0tLauLUlUiIhaLzyOuwAR/hBrRhRuD+YBUvyGa0MkimRZM0msHJs7g5NJpry
WbSrOaGr15UjXkdT6NZOaUbl+6jRv8GMoOxg2URDJyTQ4Q1mBBER2waSZ7+sCSojfIVwEsCT2fJU
X8WbcRp43j9c8i2qBkwVcTwlzQum2u+sMNU1TWRLmvd+sJjuzevQqCLLILvvP93vlzJcJThopmFk
mDy/ImJulnZ6Bp34gh7WrE8tmSMzRSGLNWvX+9f6Bw38qckR4lwPTC18vIoEPIC3fZfRdsZqgR7y
ZRX1xEFmymqXkehLL2MaZnh+sRfqoGXRmBrPh/oxzVVPLFwnXc7doBCms4HPnUF4xteV+UfvoxlS
c0RoQpJ+8yu4Bgt/ev/2f3tVAliYwtaBwIUBv23+/idsH5lMLdMl9J9l7qzcBxuUORayuXKEev9S
v405ATBMtm5AJ+jfxFtSRuUu3nvdc5whVFCnREXF8snRoZkiQYKT9Z+G3NsWChwnJwzwi+eaPple
b8bB0I8iSsHvnzsvM2uUXJlsd1POyv4AidrsWUlMvU8xofjzt8oN7eGW1a72z+8/+9vXTNfUJw7I
dFWZbs7bEbk0cp2XOBV/g0lwdFRZBkoVwfdhBXz/Sm/fMuRam6clRoOrAY696bkhT+yJISicv6em
DctrVFbmaJ6jcmSTz1xTNb5/wV89QmmakNEC7EyT16fDB3z06wiSRaRZTNTw99DQJ4IqIBKzzLEo
Kr5rMvTV6mzIk1BZvA1LP2NnfP8G/jF++3kGUmphh4OeMQyxAPwt84tTYlY5Xdj83We2Qr5FL0uX
e1CPLC6Or2XLPGSmNEYha9bvH6C4hX0cx4s6kLA8zsvry6khofGOgP4Vs7j1YsFpQVfYGAjqCFQz
4y4SEurFJndKyWodLr7ZLGc1tXMLl8Fm4m8EqxO1iAwnwCMHBgrRwHMJRLePKOZdec5pLUd615aW
qa1GaDQsFtbghpxioL+Y7RweBbVNOAqzxXfd0HFb4StAP1Las2pioWWKpiKS/1R8LpEpiBSKmlBg
9DvQy4DH0mIAmUTegXnCJaEowLLvv/7fBhwcfOiiPmYJmHj8NrQnThaZZWv11EJ9p2ZNO2mOQLGW
pgL4AVm/f0kzb3/54Cy1WIfTo8Hh8HduNY0yJfsxWp7iFDqr2E95HJTXsLDd0rqxR5s7MFzjiUPU
iv0AHwIvJ3M379/G2yfHTgpFkoPXN49N4/3NJtqQL7DwLbOnsgX+vMjrQdYf3XJxhyt3lH8wWny7
gkBKhb0JUhRgWYm4yf11mpELl+ZZN45/zz1pRJ/8IjTDAtcgU1m9/1zumynNbzemt5gthnTeBLmb
v14rXVa7qprZ/U/2zmw5bmW7tr9yfwAK9EBGOG6EC6iWxRKbIkXqBUGKIvq+x9d7JLW3j0htS3He
j8OdbEpVBBKJXGvNOeZd0eKHwq+okSW/Ac0XU+nGycjbYcXAO+d/ODRsWJeTZYh7ijWrcVcVbV1a
MJQ8cn5f4R3jHKotpjyoEytDuIzDJvANJFUk21qTItsAbmeXPISDa8s2MWosfnoAZMcvp6QW76Iw
hAfFtjLkcr+mIEineq8o7KPZBtZNaF7+/iJ8uN5cA2zwBl4BJpDGrxNTC9iXyBHS3/V5It/MJCzI
R47oCCrn33+U8WE9y3vK5mUjuLBd+vofvQKYgOipamZwds3y7bN6i9ZpOtTyqN+z1bMF/Zi9Z4h0
uAo40WWX9K8/NUMvOwTKqHJxLdOR/UxqwYqdTs9bskT2Spr0ynJseVRtJliE1I7b2egpmNZpEVAe
xwub2rD5a/DHtEgOkRSiX3l2Fldd+P8NZS5v+GIlfIryNh13fhTk0Ddkj1exInknE41Ty7hyQFZx
37smlo3lv0ZoPJGs3YSZB++9AN8Y/+Cs5SMtkN9fUvf97XMcDBEOYnEESxbvwl/yvGt+A1SwVfAt
GwznAaOHpW90xqM7O8UgRI8/6jYQvMTF7MZZ4FcmZr9cT7P7IYwRjhZuXzA0DY2VQJLYYuvv6jtC
nY0WpE+LZStyB3SWIrnOGbV9k3weKGeNEs0esxz7M2Dh8gLTRXvJGylaqNajIfWVNjFw3rrVcMBb
h+WrQmZp+nQN03tlUTqKgwxpoteK5srkrZRuzEwxLp25Gfyumus1M/HsPmKGf8gynSlBUnW088p0
ZITXadlXVBMWps4QTXa/YNrzjapxzjrv56cqKjWLcFs7ooURtu1WT4riPDpGfx8bRoQOSlXMwlfo
2z2mPeS2TKmaW9tsW45FQU+cQZ9sGBPMFeJUhsseakR4Or2ZDweoLOtuFLCd3ChJvvSgROmaB1jk
urEpz0uC9JTjJ1G4BfJ9HFDqtdnN6rM+d+1XwE3mXdRbvRdNdn6ROm2MS3WO/wQCfPfOYEEwVmYz
w3rETJ+Dwoc9raT94yBhL164X9OV0CG9re2s7BJum2rf/WH5/cOHOQjl5GueM5zxYbMOFpOjXSOK
F0C2ORqhST2j7dTbFQlnl4Np9NR/YZlfMyJEN/n7z/5l5b/9mmh1GNmwiX+sR3qrFSUq+fylLgoK
V4CQQN1yQ0P49vsPevuX/vUafrukpq4jPID0wQv5YxE56XmqD2hlXrQR4gNnHl4Xq5KCJ0bknjk3
hZ4HEgpJHJuaWaLyjQG31XaILRtUbYfsC7Ge/bmxG3EolNq5430LfYy+Ynef5xxe9K4AjK53mnkN
R7V4zXvDPRa0Z68Hfda/iIQ6daWVmlp5YQp6ADBitFKc3KZ7kzKL0zDZ79RGzC9JGXaMEnqcdyFB
aiqgIW/h/v3hLPRBhMclkccAjkFcFwCsv+QGaIrTTiai+heSnbj4UWxEW6MkZXdapqdCE9mjoYgJ
p2PI0KMGP7tD44vr4fd3xpKL+d2dcaRYU+pBYKvxGv9QBGhpkDM+iJyXsGdwQDutSVcTKSnCb5mS
dP5g5tPOybsJR6dS5Ux7ynxX0re6HCp76FYYG5TPixaaO2OZaZw1yIfzmH6616TKJUm0znE25m0B
5uFMDzT7XCrctJXNYGz2lm5i7JKUbeA5lXBuODYO5WY049fZTuKT4VQxnlVannFYVp9zq8vgDwRt
/zxnUX8HSia9VgrMCyt70saNoXdoqw2oWWeZZwoPs1b5BaJJE6uhCxkBOEmdMAjhnXhrWop7jHFc
ftHoagfSsGn9KarwvSyJW8y1Neku4Cemmv0l4KWnJcx9d4KXOjatk1IbyX0VGzNK7VoGk49SMf77
26m9F76+fSRnA0ocXFhI8D4C68lyyTA0V8l3SIDmgbYZZqSgn5ULGpVYl1WeJd+wwualAp58HxPR
foxjoV4rgzA2v/8ubzEU75cWR022T+J74GBrH8WAzZhbLQ7/4ns4MWCgbi+DryVe5MGv89la1aqe
0uHIiUVcdRa9Qj+JbGsXIYf16ZMI4THwzCO/KXEAxF0mEyhnWuiF0kaXqR23u9owppPdYx8MLSfE
ok82xbhqoUVGdDjVnCAGmVaJ1tyqtgqXZZOknXKJ7wnoBK0M5fjGQJ2BKhZ+YsXVhhx7aH6lhoUk
Z8zLidKA270iJRrKyzAmzHAZet6TijavOYu0tx3hvXtstEZDeB5yGVYi4yLPput3ZYgYiIGDog7O
zcRcqbOzLPRatA+XYyVaiGdxZaOrdfVS20tYJClqdqh/6ZoyfsBz072aMXBmiGcJGv7f351f9x/H
pE5AcY1gjvvzcUs2dCah6TSm32VMGci9USTPqDxmpobcMmoq52Vp+wC7jfI8D8kIYcYeqj9Z2/5p
wQKa59hsoFzFVPih8YJSqiVtzsm+BzjAev/ththLH2XHOLPJzVwGca6bot/AyAzWlQimR4yrQ8U6
gXb4h2vyDw+sNBsDCrWk+fejYnfJ+3EopzT5HjqqfVvbWnujZ4riQ2iJL3gv9qc+q7tDBdp8n00G
pIPC4UXmZN10FTuRiyC5GIdjrPTGK8r52lq5dZze/uFbvq8B5DOOMc/Amqejmaao/HDJhjyYc1Gb
/Xe63nV4x8nCaj06ibARWnU46QTvMlNqMcz7bmOVr9GiOgAvA70at4ZTtveWyMKj6ozpnd6YPRMS
3gIbUq8yLneYOJ5ZM+79sd7+47M4zxX5E08vpID4YPSa+Fv3s3WWN7zNJv1/Gy1O38f/91g26T/8
pb+8FtgmUDjTCKcdLv2mDt2Fvwy3jvjksFBNGcLqUtv+ZLYwrU9Shk09Y9Nz5iHW/9dsYaqfkKXL
JhwNb0sir/8dw+373gZdehT7tCqpS1VLSPT/+xaANtg186iwpCIHFualRWh9NpqxOr2lIP10aa5+
vDx+duW/f0B/fBY9YazicrP4BVqPsl9Zalcr9o4B8p/OvXZKevoJM1fgCPbqT8Lr94/a2+dhHOQN
TsKuHBJ8+N0aBYJ+5ap8HrMV3PBqxdk4mRZCJCbT2BcdGr21MbnaebRj/Q/b0fveytuHI9Ylq9vl
7sm26fsLi/ELHHILd2xpuu6FtCAY4szS3eOsLdPNBJf7PtDVP/3K/3CJ8Q4jH+DM8g9ZrbTikmZ0
HYBgOTDvN8z3UORwp5mSTlchnM31v3lP2c2IKGYR0TsxaMC//zUTVZmodxqxixQqYUpe1ydtABy8
aygYKAf78fefp/1yXdFAYxqgGy24uJDq33/gjDl1CYNp2PXlRHYeKaqYdRaKYHgmb6kVcx9rJzcr
TDjsqXYDqau4L6rKGT1o6kuxCp3WuelmXeeAMVj9QMs1anHxielh1t0/rAJa03yff52jWAdyDgDf
liWokmn7Mc2kgOoRJnnX7+j6heZZITQtuGjDTK03mA5Q69WhNh60MkIEtmo5Sp15BucbRcASpqNi
24e4dY099BHrKTTaBlqsnbGW2kCn9yZp4FgI8+gwcHjMmUUP2ilHTI8DMLVA7fd6iw9RoTtDuqu+
gDa3JnjIjYPyt4dEc1Ep83SjdfZ0FWAWyFZLQ+bdszsY1ezbzTINazetASY3hjVd2ewStk8YXCp2
iTooXxLItsFN3egNSy5AQQq7pZ0VnOb4WDXtO6t0guGjxXEyQRYSg3k9FfN4RLEHaR8wF+pzGXyw
etsImjnnOZ2GFjIybK8rkdaNiyi2rh7fYkGWRjX2vCA55U3DQMxFbgxXKhZDskpqKfMB2yUw4TbW
k9uo080P9HI+BNWjEXXTjQKc72xJGnq8xNaThSm72BezmB7tsoNZaSNbwacMJfqmNyna0K/igs/B
SdeeKCDS60kK2b93yaXJmFGf3GXgujUwBHrBTVvQFN6P9QI7XbHJSQjJRagB5RkbaI+w2sWkQGl/
i6f4sVajJARSGRnx2F/G6UQzJiklP8PSq0d9HiBG4/ECNK0Q3BsdhBPE+T6tlTqnBtMxXq87oD9f
IkZO9zSbZMBG2jvTGv8B62QobPOpbN3qkTkpD38NpV7MgPDBScO+NouYlTGlRJSYKAguGnXm9r9h
qft+BnY/2DqXlKe7epymBN5aWDLY3iA4lQT+SDP2fZRQ/I5oqG/i0cSLBgwcdbm8/ubUWZ7Ru6TJ
pY7jC1eJEB8UQj29/UwXBLhbybNg31iincLveh053eCPeA42GMdYwJF8PJD2jdUORHYAXr1FEOwN
7dhTg02uuKFjqjVoVBkN97TUXDU5dbXdVpzcaFlMtzB0QLnT0kVXvckSmIiBofAXiizW1D36EGeY
8B8rJCK0bRcr21ntk9FHYzYHNxVM32wVlZZVrYoIufVRX8QMdk0fX4ZZqQdvTNolvhoh+IxfWi5/
tG2LYti2OtwjEOVpiXMXd2GJipsUocHiOrfnygiiNdp1+qKFmDcC4lod1dN+NGpzU7mJcbJcEL3Y
dXcBOpSLLiynsw2nz4sqkOK2rswn00qZJTmR9tCqeu1X0WyvANFpnxX6lzdjVEOC64A0fe3MVGDh
IWLH8EIRTxeDoww704XZtupVCQ5Xy+XkgoZ4waunnaBROAcKW/uExkkENBfN+ahhOOeGT0pbrpYk
jLdQ7bsXEUfkDrRKT8HH4hagNbup8IU5tGKFeTK4N2gTFb6mmHdAvhW0KTWdESc5JZgEzV09GmzZ
5B+z6BqVoRWxGEQ5RBp/WLEvTzeyRJ7WNPCieAfum7e0RE0AN6oeLSZg9/kcAQoElZpjOh+G6WaZ
ogBaMWeLytRIwGjTKWMaNz6hggjvE8tmwyz1FLKmmnwh7p4HS8yWsQ9URoYxU9a9Wwk1AqIXFD6v
0fJsW4z0Y9iCLb9GuNGM3LVgXi2q+LK0lfY1bxSFoEoE0e6emRiqFk+r2mljNFqTHmyS6Z6XcLBs
ArzTQyaq4DgqVXgF5yzah64401Sr77OueZrzSe7+sXbf5sCpEhiUp0kk7PNWpcUHUVb6114J+tFD
PgDRUozOLcam1ME4Mu4RgCqDb4y15vFcOhfkpzfuBtJA8Xnq9anfEOdyn8OG9xEcQM0a8ogsi1mv
HXr/pgXO3giKU4HQ5jnTDH6+4o3V3FkR7dNn4Y5xs6rrKig3i1vGaDHDtIew1abKEcdYz6XLg2q1
dFb4MDtuuYvxunx2Ijy7Cb/S1tEq4ACzHrSPSIM5i8hm9tEYgcSl2sBtrfGnrmP0bmwWZhY2p8Yl
bnw2EvekTDMQfpSCOaM9u31Rs0QcrQAhLWI05OSrumelIMtC1DMpcin1cEX8kCb4iVkye2lt6+zp
ieDfGfDBbVHmi2M7cmsIgxHsg3mPjG/luMgQY6CY4SpKC5bgZITiaGfkOGBDIU0pawZ0etHAPjhY
sq8uECMcRZUpXuLKLkjCyyT3DMheV2+Af9saCfNA79zsyoYPZlxuPi0z1BKGtWyTDgKihthqOpoy
UzqLrrqxIMmir0bzOPa9unUyaxlWKL/bl8LAOYuCsmFFMAsmTURWrW1ssU/nVizTQBBkRaDqmD8d
4pm6Zvvja2mFBd2zjhJOEvAdeH05Dbt9nTXNjln2dNUNnH3hMoi1tmSwzPRRJxoWpURuTpcaHQ3D
o7VaPo56XUWfdWvgW8d5xe8K3oGPLDAZOzdmXWXA+Sq7M8t8lcGTSLPV6KqD4yABN+0DERVJ7eFD
nG8DpbQe7UhjY50bJTnia5N89qxPWl4ZGg1AOPQz+2ZmH83FcFv2RUe7zUpFPVR9pLx2TS22pB+I
CWUm9De0wo6416eRZeFmDW/ymmDxs4EuvlqFzcSApXGwuvFNYnlFa0Cpq8xiuAxVxoXPmjdsVbeB
vKMY1bhNDANzP2tZRYpWUzV0Oppz1bdaUnjXoFYCVWr4TcvkOnG0vLUN2ga3A440u0L9GYWRe5Ol
roB6kFZigRrnhjUQfySNSqjdJS6n5XA7jR04QI3jBrxYax2rBOAgzcxj5inQrEeoOttcEZxBHD1S
D3T7oxO5RKSTMoBa81+1PzHfPGTJUl1y++ub0mVnSVF5PUyKiA9KFwYrPGW8ekh43YVwn1bzBJ8E
vabF71HbPrQcvCWOuDBnGrl1blyHLlu60YT9hlm05jeLliNAZApb0oddAQDRbjAWItLnGNKskgFQ
ppZyIkGZm74qNEshxpTBTixlTsxKjViCJ3D02BVei6Z+VbL5s5jMcc+65mDQ1+pn0VXqZyufB39Q
c89u53w39Va95mwc3E52P28SXqJ+gmFwPZnmZxPtxeWk98U1d5v3cjFlB958+dbMU3p2itHRNrTX
ocgueyLlVwaX6rMKAOSuUuz+sSl141QOEMs9I1Q5QE71NhNZ4dvDlZFrN5z8irXOmPXVsgPrYBgg
AmPAOyJRC0Raoxm4BP8s363a5oaYPY/whunkGPlQCzLi7UHbVp7CG5jYKxTD7CARTCLo5D27YZeU
F32tg7Nkbl5dtmnGIs0jdpvYbliRyyCThwMml+3VnI5EbQwcu/3fl1GySnpXlUCnoeCwaCxotCA+
lv2gFRPBG6/aVdbboR8vFwBGefD9/ef8Uv2QK4syg14GZb9J4fa+WhMB5ISEkJxdVqCAXPWg5M61
NIqtzEkjxcqUpcvbdvj7z/2l9OdzSYCzYJIZ0lv/oUqkJM+MpJyqHRgc+6lT0Kvk7ZRNm9GJ2L9K
IpxubDuShPhBnnJ//+nv9WjUfPyHQGOHAs7mS3zUZs1tQvdEs8sduQ9kv4Bn1M+u3HUhabLbdyHx
WitSiChL5MkbER2b+9tX+E/H7g8dO0gUrIX/u2GH0an4/q2Lv/Xdzz27H3/tXy07OlR01h1a2waa
N5pvf7fsjE8I4VhZvMff+nnc+r9CFkz9E+dWbLKITPkS/C8/t+xg3NtgFSysWzo9sH+nZccY6uPT
y1mU9cW60OiGqB8FSZY+Q2/AhrMrCzZoPYqzdYT6HC1q9zDb6TOv3QTsJ4nhRT8JDyYPFO9pTg8g
nyv41+7ZHdz0gNErvZz67Di4bJKOYp90fHsr4suo4pNBeHNvTisUEsvGNHKVuggZR0SNu6k4WXm8
3FD6Cf2aFG/VV2GdYFJ107VWO1RVGp+pIJf3EibinqrWnAbT9mHIxLnH0beqqxI1qJU820qlYmHl
x1OQr145OM2+GpoHjYcCed5grBJEeus8cO7Zkm8SQ3seGj4eDftDVsavTHyhd5VkuSARvdZw+aEH
5/exq6lbq039YOPMx8cIO218K/5CJs5TXqj+oDj7pnH3YYGQO2i5NIMI1mGXo36BdI3IbFrZNpcS
uX/rqzX/aDZwCUzYYvwKXAbV3eeEefhBw08NIIE9FCLKOgqQAPQYPHaJCfquzMLMt2vo5ENqXo9u
363l30x4j5BxRQ2zcOJaheSbIxQxurXVact1WBKcMGfDOmv5yAyB8IVl1tSuo6Gve9y2aD7s1KcZ
dpe2HIQC7M6+KIvXuahLhmuNDgV4Tn2MkOA/mRl8CzJF4zqIM9iIbm0UGW5E/O8eJipucOe6Ms9B
Jx1DtOfADVIgfwD6USMSkUHg1g50MpHsLR86Wg70cOX8tkjieqbnZ9atXzmsA202rvPBxcikivPo
Emyvc8r3ctW6HmK+VJik5p4qXGw0TCQ+leh0cMBNr4dKrqKOnyWn/BS3WooNr9XXzsAw2A7sicvE
wuqzHACDZZ1Yz68YMIwVemB3lY3xM41u7v3Cn2B4T6tBUwp/7FyIDnhvvDznKrUaDUq6wuBK61Z4
+Ase3u53HnLyHjKWFScvgoUilowjQIuVdQ2gy3azg6qFrzzkrGpS6xDAsDpptOIfkM9CWHfzXRbx
R+w1z4bGF+HJc1dDhZ2753IxzzuTgdqtx5rnxHHG4DAy2ryMHJ4O4bQPDgd8DOLcYbdnMdFnO71d
DIptOg0KP1ql+XMOonFNZkd9AE5hrTkvYqJJ2+AwF0K7yVvY3AyKCEeAb+kZ+Ls2OGL1dYMTy88b
4lTok/Idwqi9cFtl2oYk2h6NOogBhi36OnV4KOfROMZjwlGnL1llgMLQAAEjdnUeVENlIyDcNlvj
1M7WYPJfAQ7G10MEtF0+XgZe2p2q9TontQwLYgmbrOQMsGKi2/omthbYyWqxnVQjlc45HsOUMe/b
vWXKK00kxdEmwZUthCVQVLXwOFqhFZSrfJGBLRipxLYlsWI9Y1jboDHLfFyrlfe2AOQK5xG/js2l
2Boz25gYeL7NRciACm5d15NG1TUsoynVu/WQaMETYBhlZ0X8qng2UD71mkL7xWD3suJnyilugZa+
EuiBUAzQ2ZoMrdjLMVB6eqEFB7Xpi6MTq9PJmqytOybPeHmJXHLG4hikekoQG08EXmFlF1o8p+Vi
acfZicTGsVlkRW4UR6UVfDoObvbeHAc6m4NGuzqeTBK6shZPM7E0gTYOntkatud0quFjKGtXNf33
/WgjBnQKDopTnKvwLglxU4BkkfWksbmN3Lo3t2PQ69cRegdsQcW8rTo2E8xhgwcvE0nxwFcAxMFT
hJt0R8gg/42T1I+9SRfQht8e2iG2B08JlTP/dnRlkeziN5Z5rc8SIhoo7srqSvnaGVlM9VRtWjvm
/pWZ6iPqKI6TbU6n3klfBY2sNXZ+Pllea1uAFaeSiK56jftqFna6po8I8x4xONEBoJ7QQwdXuraQ
l1dSXbtB/Vo7/J8p4uFJUFCGMfuJqWTxRmuab2jdLCQHWuiVtXOfEzkEcz2iudyfiG5MVgbgzsMc
T7JFnpHJBThxVtdIe4H9FRO1Aorw5SsscZmzwonAXgtXaxUiBJrkWeeA6WtwSQBvqvrZCuFqI1au
kss5bPsDHkBuoaEGlGBBqJn9OlFrbNE0y66i0MQIAWkkC50Nprkh8ea0U9d0O5p2vZDlqXl2XSuE
g/ZPSleWLyBkv5kx5PhVaEzpq1sbCvwyTF8LuQhiIgWvaMqNyFNM5hB0ajI9EwrWPDEHhfIDh6+u
ucElFtGF6s/ACnZKdWbe+wKGVr7D/NspD7AXBi+CCJsdg0gYGMSaTLO9mmSL+GTRD57XIeBA5Qbw
eUoAqn3+6Sj2DwPCX07tjhxcIWVDtMDZ+aOcLhOKvpiAandOPM9bxCavIFtctiD3DG4BXgcBap7J
PMT//ef+MjWTn2uCxKBlJr0bHwaFYjZ1rLhVv9PGt82OZ9CI05diZJAOqez195/2y8hVfhoqAJup
kFB/AX6Rn6qQzlH0hEexQORJQKSBsg4VyJhvn/SfIuAPRYAmrN9O7f+7SdlAn9qfK4Aff+dvSrb4
BKnZRvEvmM5TC7Bi/qoAhPmJWyds7p5jMaEXHM7/jlmzP2FNx2hnMuiD1iZH/X/HrhnM8zV+mlX9
V3Hw///rHUK6/fDnnwfpUNneVwD4EPhP9M4OUfMW35Qv8bOdC96DblZ6bxIx4boe6DywDEU3bJcg
mg5ZWFs7uK34fEuZNWOVpM5YqUkADcX6eFOWpNL0tLKeCONUL1OAUxiMA+NsJwnDOpuxiR+2pnOK
sqElgmmIz/jcs21KL2OfY8X4WlaBCw6RoCSgLOtOpubgbEl20A/pBuEcIFan7avlm1qR6BwHHDPg
C6f6Leac9CBkKk8g83l6gyeNEK7L0tIpKLKANm9CR0BjyLMv4pxma67Yhq/L5J/8LQQoIA6orIgR
qjJXHOc25LDk2JN+jfNZnCDUkDImU4XQLRIwNJRGvUFAlW01mT+kiVicNCW90ugqXRJff15kWpEm
c4uK2pQRRkjVX1H5EckhE444vxJ21OD4uAJpb4K+dZAMmNbUrhrZ+rYytXoZmd3Q8jcgNsX0Wjk2
pXf1W7zS9Ja0JDOXREv60ihzmFSZyNRpev+llClNXR+N151MbsIIPz8UDWlOYQprzZiT5mQbyXSN
Pyb2cDDEm/otCWoiEyo3CDyBWuRsqiEb6LGn/BrhNFGckCdFkKa+qmXGlELYVNxYQJSIn9KJoTKl
kb2PAX2kMqOqJawql6lViqvss9Qhx6ouYTcD1NrWzM5fQ8HZrU26+KKzzXFryzQsgoLzKwx9RGQJ
haAkHGBsYAb674tKpmmFM7laTk3wSBLb1SGoYBhXw1ifRWDGlwu68MuxlfFcvUzqCjqzPSZ0zm7N
0qy2OTW2WI0gOHbWlDkwIzPDuF5mJ74MQ5OkWcfJyJOgJXyD9FZDwy8zw+LWGI42ft0rIRPFKAqp
XRKZM9ZPU3UKbDvbzVNvXNgyjyyv7Pixd534gZ62Bgegsq5zmWA2ySwzLNrGhS7zzRqZdEZHuz0n
iyGoGttsT3jNvioC0kNEYbmUzJX+yOHbvqxlhlqMH2OXJJmZr3KZsTaaMm2NXBo9In+NXO1mp3B+
RPbYPeFVZCQ5y8Q2vQqcJ0bF9BRJcwuJ8F3l0G32JeShzQ9VhVMQL0IQHMdzIuGU0NQfHbc4l4MB
+aclOW6RGXIligHYP1GgHCxeKAyz0MWcooEGHVUEKXStzKMjp5FoOoih4lscuNG2kMl1ocywc2M6
sAP12ZqZXH6RyKy7Uabe2X1m+0BM8lvHaLtn9IDE43WpdoYXsQ91kvNKIvTw/kIQsB2yY2OZsIeR
LLuxCN2z57E72MFS7M00L/226tFusFk+clKM946VB5s5NmofRR61rMz1q1oIsMtU06RN0f0uMv8P
/376AAxmuqNsUq4rPS89bijKzUamB6L5q66Uhi6fTBasG1zcHuNkq0tysrWYm9G2YxaSXQ8ymVCR
9rWUZI/rROYWFpwPyKceEeEx/2m+GTLaCzK5P6qTsy010g+HTOup7h3DfegcGY9YvUUljjI1sZD5
iUtbpltl6hZY+bNF0uQw2QJo/FiuwmBe00lp2xUh6LJUF8MdSa2EHGQpkvmsCWu2OWTbK1E16kVY
0Ruei0Bda5ryQL4chqswXAzmZALQtA3vSgBw9ChZv0ABV/eZ2qpENyb1CpFC+ZzZEQCbMhLXVu7a
+7a1pny14JK/jjuFVE2n8CAFtE924hA/A8mWNridQxfNDfU0uKXquUFOqpnuZvYaHoO4F7w1ThxN
oy+Na8bHfBm+4v2zd7wRF29O2uFEScZwGKHtsU3swutmRRxzhBRXXRLUlwk0mHsliLNTm+bVmrxl
BqqiDP1Fj6q11dbGF/wt+s4mf3ndBG65icjV+744YU+GlqieTKOWLxdm0g9oduM7WD4DsWdxCncx
EeG2B2MGMSgcPUULoitNQ6A9UmKsBrKIbtWeS19E1uLPc1et20l3L1zSXRIsCmX0GdDqyEIj3V0o
stCo1B6iDOqMbRFPnSRZVXdZH2xjDvyUvsFylQ6Gua4GJAmruVOXBFRFYa6scNrYdTmctCHUDwI3
ytexJh1w5OhJR4LXbcwjfoF6p9phboejhMZFPJLSFPt5MaoPWUBuAzsTZNJO92fdtq6WPlG+VabD
9KtzlQ20t/YzgN9sb5lKsIH0315n8+je4awOmNnU6m00xCof5wSKN8+KvTHgd5yauX4u2mX+pi49
2z+eioWG1mQyh0KP5zNoo5fSKhdWoep4A5jrTSi8yxGakuQuqoxA0li9RmwhUchJEtLI4yCCdKfO
SAMzRHddh3W2KyMeac7NToputW3QHjuBW7+Kpkr3QxbptP5H5Rjr+ZrQ8PxqGIp011n9o9VYbwl5
NFxcggue085+hEz4pAb9K9ilR7ecbgpKP09ZRkp0o0ZyVDjzminfWac3eagixznTcdHvKT2Lb1J7
9AXExaOLEkZhqcfwRdNDBR1C7Q9V3dZDt83sqV7sS45aRUg0nA4xaU1eWWeupU/xONEM9vtx6t2r
uqtnmJh28NrTEHB32TBy48Cu69VGIUzEC0p128+cerZ5VJWXMXTF8rFiA+XsJZl3U5Buarom+QGp
ZeNLq5zPIS+90MK5OPRN7Dxas1V/xXMQJlcB1poLJ7K05txHSxRssyXNwK5P7bgw0A47K3lxo6lV
7izQNhZpFgONJdRDaQnrIzb8QlGpoegIbga7/UL468gUj0akOnMnu9D8MqFb2VGZO96MPu3ET04b
QaPC67OISE7z2CO/Y07BtHaVhrxlFIfEFM4id8VC/ydC1spsTCi3kRKHRyIYNA8K6kz8blifGu7m
YelI1Iji8QkZynxohK0AXVH6rVZMM90ledwyFnR4wjKai5hk1QA2mT37jA87eHHQZ0F4Azoidwag
onmdL1HLFFAJ94sJF6wPAjKlcj0+dGp4pJjOPARB1ZF8iM6fQ6f+2hs2YCXSE7dxPcQbAIhiTVM6
WDdxVq7HwKxoTkUgBLugaj2op+6uVysdLZGeby01UF/NHgagV0EOZkQtcNy/0P2z3S+t2qMe/9ab
Djq7u6AmBrFjup3FxJX+p4grurib/1TEmY5m/FRZ/xJ1tH95isp3JdyPv/E35F7TPqnQDjAcmqAS
qO//t4bTNOcTAg/NQhb8Q5H99wxHkHOETFM2AqQgW4Lx/6rgTO0TGUfM84jcRhgIafnfmeHAs3xf
wVG6Ub/xteSaMZHsfug5pFpQ0xcOwGyTJL0nKHKqL9jNZn2tuBpnBxnAkadGcYAabWe3S8yk9hlT
wfeI5uGt6aSG5WklNRu8qS+po8QXFnIpLF28sYNVxRrNV2LBI+gTnjt3N0qmh/UqCsGA3ZG9Rmpu
QdK9gRFTxO12GNjRT6gMSABEtuJu4jYq9ngVDM9hf0eqp4V+kWemL6vcTRRrdJUT0V+jbpAiAHUM
jplRVce217vtbA/1QQdt+AJX8KuZd+6LKVr1Ebu4Aykvrr42eap6EKptpuDtk9EkMtTQjWZqOb2J
LpY5mnZqVZqQO13lVCRKMHFmGTYRhNcm8Bqhh0OD7azX8gFoW0Zon07P+rMSRfqXYZ6OZm9UvhZP
zDjiSL2Z26K86fq68IdO/UK2hbibrGn+jL/a2Fa6+DJNrr0eZDqvMeTXZqLUO7Nv9FOT582+d43A
U5OYU89QIreyo/gSVuKT6Gqr51pzfGEWc1Hn4ORQqQzPbeoE+zlA+JkWWvad00qzXhIXPSzTwRqW
aVPuhB5/73u9WQsoyA/A4XlRhjH6o7pywRHlmfsVjXL6P+yd15KeStqlb2jowJtT4LPlnUrSCVFy
iTeJSeDq50G7p0cq1a+KnuM56I69I7TFByRp3netZ+0cD8Tj7DfPVVY9dxjhr+quBXGZqukTganO
zrKw5dpF5kVOu228KTpPLOzV5BiUsQI27CsCnDDR0/a0jcinburdPaRc9kfJWBZHzxy7LGTxZDmk
/cbKMU3WQZ8spuK2BDUbuoTs3tuFUdwuS7/eJCrViby2u8vUYs8aUvh2uIrV7EgKsA+YrOQSgo3P
HihLl5dO1S6XaBStK0w7+R4rkLpVspP7uu/nrwOHCuBwOqKNsdDaH1ircqqcyjYOFZuyS7km2XGG
2Xc5JCBI2PsqAQER3VXZtjjOjKFGQDW23oXRBmkTZoOnXysIbRh+A3awEiBfHYGHDkLh9+MHa14I
ReysxdwXVtEtiIa9LDZFivU9NZ2o0EiIIAvGDC4Qe815OLSYPKOpa+QekN1l1vGjONy2Z/ZS/ZOg
sVihMjTTH824NjvfLwPql4V7CVn8G8x8HaYybmn6GmwwLAKlzHBeBUqx1tpookgJYdSCh5PeRZvU
2W3l++m+FI7+ZWJJw8xuuF+LLlnP61xhSHen1D0oqTnY4wb1MWhs61YrEo+6Aru/keOUiOpCLReN
0mx0MH7SnEmPVS14VUJyltFcbz2HQvjaEULlumg2oVWap54jBjIkh/ZFqcYPTuo0d4Cr0oVm2iaq
CUR2obXWEjoo2qvID7glF0QlSQVlgIPJU0RiyGlBRTblBwxzyy6D9PM0zR2tOKSJ+9RBpZfS00TS
ZidXACjlret2MYnB8pHQLPc+sMajrK31Ro26iprZOztkhaowL835lCWVOvrKbW7zytTw/Bo9zenW
Xx44Z7dXVT+ZjyZMo8+ZbnSx5hbIV5VUJ3/J0uRU01R8mPPOjALQv9bc6lfkNO30ulF3wu7k5YLn
MmLy1K/7kdfdOCTN11UGCFfvAqKuOGKtnfHNAM2EvLSrT5w+zFPVj2DUjb6KZnzfYCMScZBmksZJ
1j5qXrsk4QJQ9GEN0uV7pbd0tDVvOS45OU6cIBFISTZuMc7ylLQypzh449zGUPiHUDfX4SJLIVMQ
cWXvu7YWketP7pU+Y0xsGiaiQKDjTIrA/2Q1enpEtF1G2lwGO4ntXkN9SQgyi+B6xFCkfTfYOYUz
WarR4trjjxwZHkrirLnvOTdHpNiHQ9PpL2KtxK5jM4Vsa5oO/tQThdQmXfrJXMVwKavyvqeCeE4D
zniWlJSVSjHcrrWD+Rc65K1uZMFNTyAUmIMxWXe2cCVVnSaLTMw2cV/4Uzx6qf2dbe+0U978lQ3n
FBXMmWWYFIqcXNfRLgH9dmHTOuq5nWlL2Ua73rvIFOPBalyKNynfhuW28er45QnP53yFSltjwmKj
q5zM/lyUE31aj9aFkRBGteqN8YKS2Y45nz8R7ZVEJpaII30NjJG6ljgkwxtzzJmern5Q3kP2PbF7
IMBbIqfcFTpgt7DGmBJ72XSn0PA8a7NTRflYofNy6/Q2JxYZ12kn1AdduN05sDrvLNAx+MygCQHK
KtWiftAvezRq9+s63qKeHsKu1EtwYohkHcbeY76Y1Tkh4opPgvN0YNAPJcjzhIb+viCriW6sbOgs
WYmI7Fr4x4xi5l74Q7nrrZHgWT+5zIu2ODRuPyJuzkmcWvUsVm1FvXg00z223ewgUGaF5lx2OxD0
1aVwJNM3VNOXNNMx3E66e7FOvffVoNz2RVItvnZ6eddblfOw+vaTvti0kAICsCh/oqMYtPXgj964
6xxveuqrdDw7bvWSr/lwSnNPcPTJmsNE/tgRr7rnhrMm+nMGcgIKhLDR8BKCjbK1iH1WrgnizZ0h
KK1pqlaXAasysCUjmZ6xkhDOt07OZdVm5Lpnzr6xUJaikrkpXPvDrFFn0/2KfNvaIieaZtYjFpz2
MA4+mcj+YGy5wNZe75LvfiGYAkWaHnyw2yCXyXvo4b5cpratLqg1iY9TAKnA6xExknTdxbbrrD9I
rH5Mq7pG2ZB7D6TqOfsBRlTE7wMrnFtX6EDrHYXFzwnHnZC2Y3qTt81lqbTlanbnS8C29lPZFfW5
Q226szU5HTJJNzibi+SzHJf5YJOy+HnWajcUAfCpZjKnk6fycY8K+rMymFcC8MtYnqeQXAcSjsf0
RRudJZYL+c6en6/nIFhCrxDlxTxceKDxOHg31XRtl40Aa6JjKNC98ilH7PjApqq4qDufpd4Bsh8C
IvTzm6YZjANA5fa6FPa+cq2NVqzLK2XhuK5nRzukuV0RNG6KSw9Q9E6a+XgUSU4KHFUg97Zz2vmE
pNvYz/6IRDnPnYga+GdUGHnUeBJjt1LGetMqGMyFI41zs8p67/hqfhn9BMJr361sUgpOgJSBRQdH
celsgr7X+SuIq/azi8xBZ5v7UokgifkhsCOqbp9XddBEC8zh09LrfkQUOJ33VWKb4LxWkaVImfyq
nc2Cmg9dXQUVM42Q+H9LBmnGdr2CyqyQY4ZOgI+oKPIb9r3RkOlUdE0Q2nrSsoKqxDivzAPgw9ht
pr6vA33X9B8+9LJwQLwTjgM1xgaqEmHqlQzZeshdXxZ3jreiXOl1DB7kC+g4Y8z8pPOqP291saM5
E1Hv1WPLQR8bw1n25JKIVOvjTpWjHXZe4n3sUnTZe2P0nDBb9TuPWvhm8hI5cILB+EoBprxZ55kJ
YTLLyEKHsE9qJN7Ggz8nY57EyeSnzddsrCbXDqu6DKpHEvOKwj4njp8VFwMem+ZRLRNPrRm+zZq2
UPNmpxzm0jVWC2u94U1RDeEmdoIMM8KSCtAyQ5ITFyKW+Xvrtuk3Ra5KyB7BIdLbaj5rQlHrNaf2
lCwJfSI8kXOs9352Hie/u+rgkIaEXDWfLL48q1jknitqVwXh5DGUNRO7gdNST23n+ptMdOMKnoV/
Qsey8gVzmLv2RvdxRZ4Dd8Nxv9klSdjoRtb2InECtXPWQN5DWUBWBvn8rFVtdaerNI1di9oh1QA1
Hu1y8LfZgEpE15gxKQ9zaKqe9HSRFUdXlvYObb55ode9fZY6qvMM0+LOL1NC6N0FFZCncT29aJun
OZvsZ8RMCJJ6gEweEiSN3owOrkPnyd0rQjSjDAb6J8SiNyKHQQ9FJZgf4O6IeMJvk0QDypEr5Mtm
RAWjJ4wCdn7YO747oixo/RufVRj92dyNp7w32CP3yPPPc5Xnj4Loh08DW0/OTJRol3oVD5Wz9mi0
ediw4fODhlZehA5NnWstoagVUgiadu7Y6ifKulDwkwoSBxT8nBJr4JwKXK33gwgIR+uM7gPEPeMj
sqruY92IDwkYhUsbDVIWrjVyF8tsW3prAVXScdIvvKBqH4B69HWcJICvr8Y5JdEy7V68layPsF1n
AdqF4LeIojbLfrYK5O86APKbolzKZzLD8id4ksmBLhG6jmU0zANHoeGpkCPGLFBiWNZscdFXoo35
RfU+lzkfIQTqNZTu4Czo/yV7na2HGiepo76s7PrY8WtoaSCRL7ed5xf4GoIyu5ciYCfWrRIqc46m
qfc1mjXeGpxUYWendF3zS4dq66kiceq6JMIs9Ihvj4m0+FL6zfqE0iNxEHrArQ2thUmDgLSFij1a
BEa+0qM199YbbWnWuCTY+zCYU3lfb/ska2VcydWGfNPp4pz8NOOx842yLGiOdZ4YUc6xDFY+xp0d
Cmx56VhsrrNad7YZTOyCpUPuzLDLq+5jM6A3uzGKvLeQ3CCbvurQSuq0pPqUkl/q9joBMra7ftOW
Wle3Bp29o5ti5sjqSVueh3pu58dVaTnrqzZw4B1uR723PNSIo4deiE6TnNUFj0T6/r4RXQp5ujca
Gj3/q7IxIdiDNl+vYj4kmtc9lmU1f/il/POGfMR4pR/ZyA/IreHbsCujuvPajNx2s8pLy1DXaCmA
3AaQRAxz4o1s7U34duKzWVmHKTfPVuHsNVvundTY+V5y1Y4rVGf0spN2CNYcf2F2+PuPe6X6+Oe3
uaZubNqPIDBfdewrYwIbk5jqGsLjtdeyVySeeXoHHvjWRQz0wnBb0CB4rx8AoUAzh95JXWemHm7/
czWoeV6z/3kv/19X8k5JksIfeu+/iMtfSvTGss5efi1L/vNf/acqaf+Lap+NUGTj1aII+b9VSdP+
l72NYGiTRHNSFfyPsmTTlhsezEAdyRCxGL/UJS3zX9AbqC/6Ovkk6Nb/K235K6LLBoFwYSmDJ0QG
RWS5vY2wXzjB9N6advPUXaMzDnaTIswrZH+9pb56arojCXo55zMtm52uF6wsjT09YbHZ1qOg7p5/
eXpvfdB/FElxbmzkaqpGOm3/jcXx66+BmUWCUDqCRelq41pg3+dQz14WrNpEpYNdpj1+8iZMWaGs
fMwzXb6Zk5O192xKFF79LRgGzgXwwsbYLEvjCSm5b1CgdJLvBMwZ8z9fxm9KnV+VOT8/41+MNdvz
2z5w7B9bjdg3X5V17Q0k4wbLcG0B5hKxS6DH0wQkgmgjusTsi7Hp5nFGR4w9CWAaXK+6dagmiXkb
5/3wjbWxNzB4tU7cD1kzhUOV6sxhktPIjtyG9LYYg3PVB7RC8CkEH/q0uyhKhYuNZAr3inPEVL0z
d/35GgCx4gGDU8LYAKz3+2vwMPTjWy37a5AZwYdG4JhAZ0LblrUHByFqn+ChTYzy499f/+vZzMMm
DPYVqwNjkf/bftYvY9HRZ2G3nAuvax9mh1Gk43UNED7zk/SdleP1wrFdCc0WnBBAs4HnvxpnbW0v
ayfT5tpvdfulU4ADDsngL2ZYtOlO70aswpa+oFPOycWp3hs026D4ddBwl7g5HJNeBeV6aOa/36jn
WRkb5yq73ppJLxWxUS9Fuf0GZ636nSubJlx0Xv1Bld1PYU/jfR/YUZ8U0kXktBZxhRYktiLKKUY+
WbI1CS73l+V7ixMtBrtSURymVCiPBHKu4z8dqv9x0L9KnQRzwlvapg1AUKjikL/9/vt1d3Rqx0m0
K2NMqpdMDvjPUVkN9MORUtXirAgJ+iL8oL2c1y4lpIjjbUQBzfsxEHLOSS0VgIsIJfmeScv7NhFP
4L2D7LOdP14yvSAGEYsvcytfJ82lX4eTK9G2yHSwrnLMqkngx0OQrlQqZyvYDxMROnLu9LsJutlI
dmCKesOoMfPL9lCitYuKsqvu29KpZlTISjyrvGo4XUJubZ2ufSJvhh0GMDpSN5DRUYa2gFskeV9f
q1brbzoNWYMgxJ1K8EoGeWROaXV03KG8N3NxSy3MmsNy9LrrIekeBwLFLfyIWDeMbDGZG+xxpeiv
/PwSgL//KdFH+5y6vnHJjgqNu9JTu4oYdBlbHTgaHATBTlOt1OI1n78Cnh0eRl1jO6iqwSPNm7OC
nZjmY5caisghTzPYsacFfm/6+xObvk77PFZeFbdtb55I7GtPRheU3zLIgXz3VlU8wAuZvXDqbHGW
iRwjmtftAWRicNOpaiZiTnZ7w5gNPCyOx159UoLmx2SCAqugXcdjG9wgVBKYRog0PrLUmCqq9Xyj
BHvlx7nS0wtTBu2DYw3OYQxyzURKXq0vvttwjNZnfCuYB8Rem2f9hVQj9aMX9AQwEwwAIWphTmI/
47fk41Bqt4hp9PeyoTpbDlZ1BArjhEznsuFBVxP4LySMJI0lisj2xpnX0B7KBBeFVlcHiRZd2KjD
7xT9PORmUsfyzUga9hZI1B4NhTdfAphZy+RuVB0hJuGSoW2X39IkNc31U6+02asQZCHaL5qvJsFn
gyWpEIyctK6HYkC7fQ6ybj1MAbSJUyUzjKG5WTYPOuXCU75Y2BVH3gE15Y6gXl4XvQISfxLWw6Es
VLejzi/0SMIJTG6Q2rtecywWD2MqwZzBADAPvT8gpIQig8KO4Gh7V0vz5AYpi+XSdKKczoCzir7a
w8iQAew8Fq9kN6P4J1weoJkTLole2xHUR8SZaTBymFfISKtdT4giPthaVJzdViAJUW2iQIyqdLN7
Tj2ieAzrWkVgkMj8H9o4YZiI9YZ+YWb7o3/tUDxPzrXlDeTwRDWpGOty7HVmt3TXArms8GhNAEiQ
yNc4qUu3Wo563+PjwBAHTcajz18eZNYBFuC1ms8QL/GGQ/cusAsUla7dwAChXTUOdf0M0CSoTpYM
KJsW6eDeY86xrH2uNaZxkXL4xy/mpWY6HDB3tfUDi7F1zgUKkf3Y8gt2zYApa+cbM7krROe06qry
F4a2xqci48QgygZmjlPGIrHEuHkzeJ3ZTwNovebW+p0siQBJHT+giq2FxLaTQbTgUWQeZSqzwGvC
oTtL4nVMCgcgtWyD2zxRuR1Z9KDWsIKxrF1gLLb3RpsInORp4LU7A6Zzc6JDq8QO+keqwu3PhZv0
tWb4CAt4DuyFnykJGjD/pVm0kEgv37zGbwIYJ/QnW7Mel1KZ47XbBghk66AbrpyxZkkSvVfwHwQV
oQR7WohG/YkmLwSVDjPOvO+Vs2YXBimdj3ZuwtiZE+zzdLT502M9o54lRxr3fTUSzhKXROz0nPQT
wlWyjv6wYmeRi3x6oHWhvrQytY6Tp0QChMjhxFz7CX+PUzbko/1EHa1za9l3P7FJxqDxJxRKHwp1
xgI6ZDKrPDvK2TQRE3t4gm5+cgJqvdsGZ553PYiFHpv1vGB/i/ROsXdMVc0Pa3om3QtWsOADrXtG
d8UsKWPfCObmhIokMW9zORbFveljoDjNNrD0q2Eets0nEtJbh9r9vGvQs6lT06xAB+jmD+tBL7zt
5iWUJsX8xO9qK4MuTM1djB0qSOgTUHaioJj4dOhlFNldLT0+eTmyK/iHwGPAy01vOsNetrCdNtV5
3UrO41WFd2nrxo7dvKerSUlqmTpoCPx730HgMJhA5sDY9skQd+GPWcHZn7LMx87mFIwLghpfFLRX
ktlkvtxbw6z3F8A14D81bV3kDz6rBZQb3bjuAtF9shFSICqw08w8w1gJxoskbcQUL9LrQOB4y9Zc
57FGONaWr0VZOLfz2Ov4E/VlKp6VW4n+SF+y+rGswTaHoKBJY84BPkJH0N6QH9wqeNb0pNpXqkXA
4NlMc4tU6X3WDP0Fhpet+GhKUzDtwUQP6eFCDMm1SexKs+YzWUklCk523RgdjfgFwgWuWr4Ntc3Y
u9yBSbef0W/tWGRUd2HI0STvKSiHiZXWmiimS5qKnKqDR428VCq+KB6Mb0NfL3CekZpMp0zhTNzN
lZGuka2EK070duF7a0XgQuScpuFqXrzyIZ9IhfG9/giWd0Kir1xeTkGwzIqavWiaq9qd7Utt0GnP
pl1dTReC1DmyeR36KY/sRACgwKFqUfZlPYX/tFc97E8qeawCS/dAhdzIPhoNUr4pXNmBLU84vLSA
vwzZL8JVrRBnLWnVl1Qgco5KDzfnCYKscYeQLFkPcuygcmfryCAl8SC3bmdEZ8515bZorjscmu6V
baTEOkJnUf0OXx5vTfmgpChVebQz/b6HxzxbxL1OdFPlASYWo7+wZ0F5OFmQ2CK1crtn5SzGY55K
xhor3QalElV/Wwe1wQRrtkG+96vUVeE8fjKRA/pGWBST9wRkBeyQgtpvX9nJFqTeJWDUWdwZ0TsA
vbxNDg4oQDJrKJpLT7apdWsSdOCeSK0MuK+ZztNVIbUNnUJGoYncuBqHqxL3AcdIIr32VMQoAJKO
QAWUWEo6FziWwHIlqfdP+sD/r6S8U0nZ3Ct4Wv7nUsqe80327eXXOsq//5t/F1J8/V/8FfrGlWAt
p+THoenfFh3f+xeHVHfDlZsEA/z04fwfi46BwMsISHPhB+gwzTnK/lvgRfXFMTnBUHrlAG9iNvyv
BF6/H+lAThCchPQM7gf/qG8IgV8PG4LBs/ptMx5Nc0QZiMab7RKwtmBTJgV4PB1ZX5KnB5c0SN/F
e7w6ObMUbiACg+cD5oNC03YU+uXk3HViDaZ1Hg5qNKedtwBDMTKzjDFRVMdfXssbNZo3L0Xak87h
GbWH++pS0iJmzQDufbAN6FylaajQ6hF0c8rt4v/+UjzKwIKJulEW3N/vajWA1S22jUppnjM23GsX
w9YsomH2xtPfL7WdWH85kf98gCBRdZAlDApnq7f9+gCpLo1F6fAAgyyhzLSYrMKj+2Oe3FiQCk0/
zNLCLgHXQ8GgeQcfspVT/rw4ZuVtFLOlfnWfA+6NxGqH4aARdYflaCaVz0Bs9fdb/PPFkYeOYJCc
NkBkHOB/v8WeLPN+6pLxIPHAScbmRvV35s6bdnlbcUD9++Ve1ZB4os5Wt0Q+icSNEuerGpIDZ8VC
qzUexOISIV3I755l/gD9UoVGWV0Q3v1vBMr/WJb48zEC5kdRBpSDWiqmot9vMElRgftWM272Bocs
74AoNj1odn+/r+0x/f6yuApnWhDxOmYCa3vMv3xq6IONuuiK8WAh44I0pF3SfLhZ0EciLKucd0ot
bz3FX6/26qVRLRUdMcUjshxlADbMQjGBXmrRewAioFcli+LL32/Q3KpPr++QjrXrWFQuGZCvprIl
LZDdKD47I3VhLzV2+UEQj31ymxW5dCOKeOzuvWnxo660+2/uoPvn1rGOo5Cb4COYduMM2V0qr/06
z0TjLq4dhCapMA8rOsGSlKDIKLr1nYnJeOP9bzFscFyIOTL/GHF+L0C/DXxG0DXtIrTJBMc5MzvT
TtPQSECY6KLWb1Rs8fR2Jk6Iz/rqzbej4bfXHpVwUt1FcMNeVLzzLThv/jTm5+0LB8D8uqCaByWV
AqccqD6lEA5JZKRsO3P+dodd34merrFFKrVygzJGj4IIuM4lsT4V4TLVPOBrhERF2T0PO5p1CGNa
uvnELiJPEsuFGE0JSHzVTitO9hibA9ZDmubs+qF/jhz+PgyTn0QB58hI2pq3R39GHocl/R1U3fNQ
SGKetXKMBlrm4Vw6F6ldPLEJQ/FjL0T5kLu2l9aIpkgbbprAW49d5q3hYsMKmMFXXerpoj9rspsO
eY0DNHGWH8Vi3Q/+UIQoSjB8wOu64W+u938frX9+IAi32Rjw1bMGE9v9++c49/AVHLW99J52dkEA
S+bryMPmx3FNWlqVlfFff5JckZMFJgTH2+ab368YyHnyg7UYDjJJTkZv70pDfA1q+1Ja1Ek4AXz8
+x3+OW/T4GS2AR6/IZBfdxh6EUwE143DgWRsQlMmSGqiUagPTLnEf7/Un8PUx3pM05KaKflgr13G
YnSIDqApcQj8yblotM44NWr03nmAb14FrT3bFGoGPMPfH2Clc/4bFA9QI6EH0qQXaEfqFP7t32/m
dWuLFYi7weAMO5p6P8vR79eBvLcalDMo1YEeiymBIUWeK3o0aMPZ2/ceWwoGPoAA6pn+M0fKQ4Os
+r1paSsz/z6dbtR2sNk+OQCGYb9alrqusdds8nokXqUHDiYo9xR1hr2thswHYbLaJ/wxiKn05nvZ
KO++GHJ1QA88XVXrap0pHr6X8GO++ZtoM/g0ooI/G+fCJqA4Sa3+UIuxPunS2QU6IukVa+11glcz
Sr2x/VRS1YjKTltuxjZbImIyTMC+dUNtq/xeGvN0XSDlWVf1GcOaGXXZ0D4s9ZiF7ZA5R3Jq1Lle
ymv8r+9tLt6+gQDSnMWWnu//VQclMcg7X3zFQ02XeyTZ7X5UtnhKmcWitvPyOIEbjkjZHVixZHWm
RvbiZ95jL93ghO4iiWZyKXaUUoK7huR1EtrW76uT1GfLR5dH6WGBpJRrrBVDuafG2L6zJBivekA/
RycHlv/cwavRqYaSH9ws/WHRctQea1CfBwdxNrDaeMgkk/zoosXO9RM6pSnqN73u3z8Q681RAI8C
bB6BQt7rz91fmEtofvSHXEsH9DpwLr+wrbr17L5GwKV/a8ppfoYomH6lDTeMk4jyxkzjwkqBJ4l+
b+p9E0uXKoyi/Fjh5RiJleeCh9kBNAVc1fi+1IbBVOk9ePB/HBLtY1cLngEfy6MxOfql5hD9vDbN
CzCpB3fhQsI2KIVRY3feeeZ/bt188HzoJdghuDqnpd8nBIfQhiKBdnXo8vK5Tg7elJextmKaxmJj
vbNPfGPaxjvkcPIkSpW94qsTBaI/F0KL0R9aUf8I6GGyaoMusCkfv3Ol7W96NcFwpa0DbdOK1l9v
7LtEYIZIHEaSFI+FYQko7SvSaqjg4ISXgkqO7mr+OXGN9xKM3lh9XZ04Ms9CO7DR8H5/ooNAU5Xk
en8YvQVzin87e909VNMfpTd84cjrvrNA/dx7/nGvDqhzgxBHx309pweT1s9ZxpDlGF7fjxb7niWx
4qVGUG5N63cKh48gi+dYLC2bGxsK09QLiVnivQziNwcTIA5WFpKb/mDyZeMwIQTj+4UbPcR6i8LZ
pvMTahlyWyfNf/z9Y31j0XRpfWwsQc7efyh93CAvRDXOvORFgvFqjSRa0cS/c0Z88/kaVDIYSTxe
+3XaAmpC0Rg04Q+ckWXkT3MKdCIn3CkBF6Fo4kWCQnWsLV2JnRJXC9WAknaRdrGukHD/fs9/Hsrp
znMq5FCO3MV5/b2qZXQwgBb8GExcO1rGVOrkerVMxLcL4rejtq/qAxh5M2yKUX/ns3rd5d5maOZF
l4fNvh0Fz6vpYhATBXOA8gdAIOmX1ts8OEqK4QZyukPD1W1cgoRH/oJQWzb09OR2pRPrOY7ksOrI
vY8QgKurKbVAQpnDMBqRI2Ce//0pvTHRgKFzN2cC8gnvNXw01XzSW8msPbhzIvejTWXb7rtgx14+
e+eRvHEpasM20gmPMhxP5/fPPcuNvu0o9R+GNal+2Nbi3a11is5Zc/X/h9vaAkZs3d1Kan/Mapjs
1qH17e4AKUbeAQBy983iJRe5HKgi/qfQePvP7PGrhueNSYwrURZhi4iY4XWlwlyxXzcjV8osXcTJ
ULcPlejMHasbHfi5stHRY4v6+0XffJScr22koIaNiuj3RymEXiNHcLoDXRpoic4MjRyfUyx1s3/n
Urin/1wh2GnoAZmVnm8xY/1+Mb+wm1GsBkPEluSQuBARkNWktlpjWlA1aW+yN2OyFQfCCaxJaXtO
juO8W+nfVYBSHD6uzKLGeEr6pfxggqAh6a0u/BH7TeliL8cu9AI5ANk28uYenmIJYq2vNyRDzS3h
KnUbetfB5Chjr5D/LBeOlgaHjM7RukOokhIaWaTGo4tfzYhLeybXNTeq2d0BsknNj4FCUP/dzSmW
iLDlBJNezCmR5LHMCpk+9WVjLCe07oFzoBVa2TtNb41zhR5eO/RjMfXXTgXF7MoexiW5c3tamHv+
XVP0mSTBAeFoBwUuB/pw4sr36g0D4JDwuB9xfzxMGmjMs6y15ohzAlHaIqQpCcXIPpDzY9l0LVCz
nPDcCyiRY9MUG/l7ETuckLW8zCeOkxBMAwxbh75XQRHTD1rmuJnorl9UGm0J6g5Va8Zt5Wybqwze
7ItHEwdLBzkLEQ6cRj60Dg3NA32wfLlViTc91Jkthx3hFMQx6k3li924TGI8sYmd952PjwqqnkC/
YbdiXSOclsGhBqba7MpkK//pmhlAMeod/ylPO+Key6qxot5OJwP2Cm7Lyh/vqPPuRyQ6z0lrlh9L
zdfvh5pOTVLlM0keebmzuuBmJIyu7vr9DOHyPvEootopDWk6zAfTLlRcBEW1F+N0tqZFAa3sX3Ls
OyH+pCQe89na02D+Zlua2k002vgN0ju4MFx2gZ25Bxu6OMxPsgzwnSD2xsj/xRvoDCHRgKfoTS9r
5zrHyULFMQEbAJH/AeHljlyW7tYJKrkzdLyWhaXWCLKFcYFhKL1CJgIexkO90xP2Mq+Wc3A0Axsk
Sje6uskpCewimvNiZFPRe1HJKhH3vbfeFeV86ga02tlKOGK2FjcF1aVZ2fJczLMZr3qBz2qQaEbS
BK+bB1tHWSnpDZl/m/j2Pa3beWcorJ/op+GpaMMYJ4SfHla2rveJKNvPoCH1yzr1oK0OgNtnfZA/
XK2rIY0j8vIpWB+8pnFOsqTL5dXJfLL0DGMnmQw7ihRnE7UjgQHGvnCWjxVN4o9E2hzxgj5k4/KR
Rn29Q3JPoW5MPlauJtD3F5V/mkYPhITWIURwtEfMhsm5T6wsdkXjw//E4FQSeRPaebDGKeeG+0xq
020npH/fj0BnlIVzd8FUVM4bFkerv/cdkS6+NWRH4gPR4VT+9MPusXAvmVqpcBVTNqwLOqquRo4a
stOUKACaLBgei8YnZdlk8DyTcmRhCu84R7CYMknkYlSfWp79dUc4J+UReBh+YZx0XCOoMoZmj2nF
v+AfGixvPO7EMZ2lvyT5Qaj+05JKr++waya2KuIV4dcnzAR7PYeHH2p0sduDp5nN1xnrTnu0itIc
48qX3hQuDdrdS01zIUoWni/xxSyTo20ePr2nSNshQpA8KXBJdUnMdjU9plT1b01ytx+Tqi6yE24p
ucND0+HdMVHPk+qxhrCP5nOa9foXV0/YT1LfbXfeilmwZZH9OpDP6aLlF6gSMTxal/Pcuw/2VCQ/
Aor7I4Af8lzCn3TmdfHnJ/pM1Q/ZSlhPS9Ubn5FjyJgjmnNDVEj7CX0IgS64Xg4DO5ZHHzbRpwlH
IYOxRMswmN15bThPZzPZWmgZ+2eqcLRB8j5dNwEdIyG1gu5jisrra9faxb6Yte6j15nZMZfJUJ5A
vRX7jB7ws9MgF0FlpVQMYr8a4nHt+ThKU8OArcOpFa7rRDkbrhOyCHhFlJAJPBgCiWnbmKpj1aKP
DIdMTB+6RG1CHCcz/DDAXJSRHGFDja1oDULqSsttDGrqDMksfdCrtCRqlCb//n+zd17LjSNpFn6V
eQF0wCTcLegpShQpU5JuECUHbxNImKffD9XTY3pjZ2fu56aio6tEUiSR+M0535G8ndoz8g1+RXfR
Gd9E5sxLdTL1rEhNGW6jMIzOiQderNJBBlcwkk8iJjqO9X6yE3riPKjOtOeASqQ54nXC5zfI+o3R
nblhcGafo5ZLdVNWxbydCW/fDtUoih165+ic57VyVzVG6zMXUcNFxafLEL45ZoUvyE+J6/dWRe1F
zK3xKBPe7yTNwHwhYdh5MW+q1orpRuOreanttn4nFKhsV6Uz1wr/QkrUCRXfHu4TD6sh0zVa0Rxr
YNinWcn6vZvq9gUrjrmZXbf5qIwIkwvZnbytSA/CY8Q0AtFdJz/9QdpnMTcaYV3Yy89jQtoq9W5R
TJ8omQSEX5R7liA9asACeTK4LddrIknBlIELbwIiWcjQ8fo+hFZb6cZjDeHinNhV+FQ7cXTn2H31
5kSQpbuFdROYKCSNQMHj+rR7CLUR1s3j1OrhOkI2drMgX7A0u+OTp6WcixGAAGuBYde6Fp17v3Fm
MOU2FXhJKMEZblR+aIlKJsbDZ4izTjLoy3HR8Q8g3i5crYFo4nSuqz6Yuc4ZY5XyBwCvCSefkp9u
JOxVGE7YjHGu8y3vYzxNNfKmh4S892dRdb27GipeZG7r2dXr2vqnRR7ug+bPcNbqcojPk1OUBvib
sn3Jm3m89zDnPuv1mF2T5eM2IV6dbFDE10YonijTyIZy3UXzpIGnEpJ3jWyP6V4nnOpbnzHwaiO6
IYgCXnhF6CQOjR7jFLYGHrGasysl+/hE7Lz8nAcEXUfCk2S8IZN3+nZrxnyrsI8J8WDeItsAQNKA
FVarUL2JdC5wGWlOeBUxLVdQ97KZDoVSTszvzjdp1pqWo9cRfNM4s+JznqWVsSqwnt1rVsoQV005
n7UuvVgdMNZ55cqX3XflafRMZHyk8C2G5htEpfEsoiVrbJDGF6h1VLhces2F02L+rsy0bleOWU4Z
VHK7/0IIMpNtj/plr9U1b4vDnVzu9CEz2gBHBThHuBBXv9M5zVxHfY2111y6EEBH35j1Xaem+nUE
RnYxOi86hw4un84HxvYrYo9zbBGSeEs0pBZ1PxrwB/ql1TzJGV9lC40Prdw3FbV7S08cbmsCfDjE
4CAxN+2snoWw5b3N0uvuwqKOdirPCdtycF033DZPVisy/LVulNw7QtZbVOfyqa0V2i5It+R88b9k
Xdf4Mmvr3fYjeytqlGq1QIGHdR5iG0iOHa5oDHFsJNZZ13IdImWdrkZBvCNFyBCUIiWnDsMuaLjq
ofPFLRiwJRkPBzjm1nY9IKS9a5j/6H2sjmlRtzxt5pz1ASUaKkvODWtmva4nGmZlrT4TXB4+OMQN
Hvwx6YmvSIoZIBjLxsaw9YOddEc1TTkhPL261aOhPYGlLKF8l1NAqU8J6LP+Y4T607cROWYkeF+z
SlmfKhfHBloDRxqejNmSzaZ0DLDcnbghcU78oN7WUb6P1bs/LHumqtvGTJYPTVi5bMtiClKVVtMP
bxyiq17Gw9Yl8sOpMGr7A1CqIAGF7w3zT+Z/xWtWuPOi7OVNMrH6ctDT4azcaRIxTrpMHjJNtwIV
ahhGCgG1GsXdTWz09ZoKdbgn2kDfWWkqH/pGg+SBPfPaS56kt0MXK5xPfjp9TEBTKn4itnSekdvm
+yRxn8dUL3aMS2PqQEq5oEimivjoIb5NwLCQWG0eQms23kmJGbZELOrYAI157SW9tcaaDDOgjrtg
yBgVRtPk3FBciB+psHelPVZbLicO4IowugDogL/zc9//Vllv/hjJQbvzC39GtVCIxxqgHmmKvtja
nF03RSjzZ8N23cuk+JRshYtn61IXBm3X4jWBm/k1s2oyV3XUJXdNytcA6lxEmB2wC461GkqqKAht
Guu0RR6MtnnuzFXvOhT0Ikp/prAtj9FQ7jtwk2lgC+1UTQBNZ52YbKTAWy7FLZItWPPs2CjI3P6u
EHb4hBiOMkMocGAu1kxc+8nV09t5nRWWdyOnhNNLjzexjasys1r7XNR2haF98A2WFvl8mKZK3UKR
4LZTQFvjgnNKyG9jigTYAhKDfnbRVLYlbWmuLSmG7NDUrR926UtBYu/ONhjAM1oDtdbMNSONPtEI
pAyt5jQxzF7Y/yoBYdmCPwXgo19tFytw6o77UHUr5cnsNudTvpElanIpKtJ/WPCQ3iC7E3NfOAEy
3RuENL347Ezpc362VbmIpe151dTg1XFyxCD8VGe8IE9tD5Xpvhuz8xW2VfNGxZq/5RIDQiohwGFG
1raW6qNN5/bFZXKoWPKpNVh6+92SeoW0nnJo3KOIVclRs6pBrJWrS3fvZgaS21I41VkbliiycnKr
M+MbCOiml2Iv7fOcQ6gy7PStKNLyYjZecYGlR75XMnGApvHQfebS1IELpvFnE+ozIQQaD9igAjja
bVo9ANj2hpeWiofPLaHJQdqXc5fQHOuQ1ySmzf5Yv3K3ZHY257BxGfrzV1WYEE1WZnSmWRGLY7RE
ZBYZLin88AwR5NQX3xlBlphc5y5802VqvGe/NIWVQIUrmzF8g2tDEy7CRPNX9RzKT82utYKcCOW7
mzmzy4e8GTkYZDwO1daNOlVthT8w0cCbzNcjNvslwqBEhx87PUpsP6rCN9uw+Rm/Holec1M/Wyy3
Ol+j0pq6bK0krxJtKXKpdYlKy6WJGXnSlBAseZPMdkffqJfKiFcDVuloS/HKI88aQMiDGBg/rmPh
T9pOm5YSoGNDivFtLPxTGuvAF5wW/u8KUzSfkjZzq1vlYx++qVbFcRD1CeYABOHFt9n3PGvfWLjL
BmH5b7+/mbbSoj6wWE+SOCB1lGmuMYOipJ+odpZvRyurwc+yYhbEW4/foXyw0Y+VuzxJGfegLICJ
UWZjtq8NpkBns7FHY9vZs30ztV31YA8oKvgI2beuhrDh98tcm3lIW+tZijNbZWpXTAg/bolmUN/K
YTYa9Caun1tHM+LHbFLmruxR6Re4tS6Z6zcEkRDl/IjgVE77kTF8eBY9v/TeVDqvkaqcV52UIR+e
MwHIYf9X2TlukoRrl9l/TJqtJXgXldbx7+fSlJ8J3UsS8GIXjrSSXwkGkHzn9y3C8N4vkhS5dmKO
q5yINOpdPs55XzL/Ow447eAnVx0VHfi2GnSD0zJEadmtQEtuEhtyRClouLkJc/9akQsWwo4hSgff
z4wn8BwrC+rDUkLmgH3BtqENfDJS3dw0eaUf2Um3+6HoyVKJvBEaf5Y8z3M8PA0miP5fo8f/alD/
Hw0q4humrH+bDP8vviBuqar9+flPiMHff+YPL6+OLVewNGfCim0PweXfJKgMV0mD4q5ik/yNBM1l
NP4HYxAJqoGmEKOtz/bfMRkF/1WCajkwBg22WY7LkJsC3f9PJKi/lAT/sBxD++l5Lm431+PphP/n
bRytbo22Ao+Ixzw2BRWCiG3qX1oSl8v2SE3iQm+lMvUgO7iSbAX7ZKHCHzYRHYntogasJgaFRxxA
Xmbdlho+TXbQWod6HLUe2XsJF0qWdmO4yzyawuRkR4OC3zrzf8N+HyL99kEF2fC/ZqIDezZWMbe/
wp7mLCCnnF6KketKU0A1iyN7NU41ZnLcORdxpdJfzZLBwQqASltPD2kzsz/feCIa3AsDnD72z0lC
nA1V7rLf9EytWOFSIYQ679sZWgnOVSSaEdMG778Ba3/5+newnJjM+Zr/31fN+iv/Ofxsv/5Ruf37
z/z1qnFtLhqGKrTeLKdc32HN90e6mv0b6Abkeov7/fcr4w/dtv8bsSBcR6zP8VWjIf37ReP9xgaf
ToOJEAoipn7/yUWDmviflyNwE2wHkZDQDdQwJD/8SZ+TpeRNGbPf7Cdnil+6lP3P2qmtoQfbB26c
mVnRbetmus8rc17yeCEQ4Z1GYKrXW7ISSvK8KOZfQsA6bDtKzFw4LIavsXO0JTkphazNyHJhppX0
w4xbQWRqLcCPPqm3ZYQeAYRTxMjW52LjTUz2IXlXDynxsIz4uvkuT+1ugJHM7cjF2CFWYQrJxjGI
yOwrgpM0N4/h7jLOQZve3owNEUNOYQHNp3LdDbw4k7GBUx/cOQkPldZ2V4bolK8yeUvdRntJ8oJs
nwb4FOSbknuhGeHAqy0KcVnDFCKApRjlRXnRp61l/JJwZAIjNi/CnLKt72OemH5NBklW2+lR9l3D
+adp9TusZDqxdDZj2q3ZdPUWtEp3jZV5cawRTabb3QKhsygGCHAyvMdQ9bdGSGsVj+UDh4hxGgnY
AZleKspT4FemV9BTFCfh1S9hQfcxG914hLL8xobmsJC4gyU+IJuytwY1G+1fBQZQm1+znOipGjTj
OvPqfttjSIKsQo/t+o+jFdKL4EPNQmd5CU3g2Dy03wALpYfUz1amaYw8s+ohkn7+XE29eMb0Qt7U
kqpGaqnFrJmqkWA57FF68S3n+l53IPGFTGI6MTU/K/Tyj8BTVRAnjDlXVs0G3TPre6z8e0CXeLLs
rjlPKm5fROY9OhJ8WjWisTewUp6cMKN6dX1jz7iL+X7uPeVzrTW0EsMTzBlO7YLYjxW2t+Ji+mH/
oelNW4K/0q1LZ+bWXcHghqrQjOE5VXEzb/K4fLBAImystmxxYVXWFbCqv5UecdiWBc6FgFz2QOws
1nGOfUgVI+1m21iAvVEgGOBL6WtTlG9BB6iwuqMA6m+iiF3GdiFWPmHeSm5E4ehv9CVqLaeOEK0k
NZO1zXtZbQ0PH3EAoFO/GabG7g70/2R7gzWZvrXSnrWdhxc+/J58d7jNzdai2C2JAcvhXQOSyiPw
9anx8N/y6N856H3D4uj7Fwd9IpkvfXR/qb7/QqnUF+//jD35/ef/OPSpbOAU+x6AhaVQWoqePw59
9zdMcsA4FoXpr3P/b6WS5VEPwaYkBwLrADtR6rU/SiXvN4/5/aK7dxbZLX/1pwCdfxWos9w+/lEz
xaEPeEXADIJ4Qubn8pv/o4p/QsNvsOHT99lYrYroO4+08ziFh3QxWDPAKBL9KOGGcyG9MJsNUkv+
P1KmJab0f70Ekq8QAPI7w676k5iiIsu29rxI31ftpN+F4mUClyBVtinZk2ZmHehd06995GOByCEW
1RFVmylY2pmvgtzGGWRVjbNNx+ybVN62Y5Nbuxg1YycMBERFoHtrbJGkPdcfgsUcRK+gL1EoZW8p
OYvLf+KuCUQyPcm52iVQLaW2mWx/z4Cboi6CadvobGODWe8YlWuttKy1nrEgssrnycswzxkWzZkX
FEDMhGmhRGf6kaTzRXRyKRjJuwTlxgUNvrKz5EZmJ3jwF06efjOC8TVhkV0c/9WwtI2M3J8z040N
lzQ2fWuF2G1VND7k43jTV/lagbbDg3sl9/0xbYZ2g219o7r6jfuVvkvy/j6S7k1qlO9zhJQ9zVaN
w37XmXkZQ9exrSjLj2IU+i5LPeZ2+vBRiojNUy9PJT5mglDrVe1InmzeJpl1jgo2Gv89XP6dw8Uw
8Vb9q9Nl91W10T8fKH/9mb/7/5YazcfgYdJj0Yb97UTx7N+IIWIt7C7tGl6xvzdfiz3njxNE/w2x
ucDnhz2Ee5L5nxwgnD1/vnyXSpYH05HvoBxyeKJ/PEF8s8KcXnn53vKi1yGLx6CTzIAQaL6UmvPQ
Ep1QLjt3rzBeGCcb296dtiT/HbtlP89GxTxYRE4d5LK9LwF3HPxlo89ZUK/dZcvfKb/9nkIcaFWM
BqBa1ADaogugntWv2i+twKIasHI0DbWXJNtQK8dNH7lXqlLvfpgTSp2uuCmHZODR+mVd1zQbqZnk
jCxKBQQFxGEX50maNppt1AwpsoZ20TfYMrTXlTu4K2Ma+kcz8WmrFkVEvGgjBCKJYVFLyC764Ygi
CcxFSeEumopuUVeki85CXxQXhiNZdC8qDNYoG4Eso0ee0S86jWlRbBRINyrYALhR1AD1BF1Hsig8
skXrYS2qjzpvGM8uSpB20YRA+pZARdlQU+d9dinKEbFoSCBwiyUU96fJ9H6RSByZ0uEiTxCJpIsK
ZYYbDq+cqKlFoVIgVemQrLDhPoeLhqXXmnFfW+ghRrcyrv6idekW1QtV5LbwhwuFZnHNcBycktxr
+yBFTZyxVMtv29qKho3pKSY8ZZO9gAVPLoikyb2VWreC184Koo5U+9BYWvhATKB9I7KJeaJW2O0+
6pyGiU+d3LVVPryEPqMqTIL+81hYGREfVc/SvEJxECsfyzwgwgOAIu/iDgMzptxiiJub2Ms7y6tf
3SRlOpi6Kn8us5IM4RyVlW7mQAeAAjNtNXLESZFetzDNTW+Ng9rgzfPN3mDXx+5WmnVJZxCGtDWV
DrFWm6mHG690GyKesgGyRAW5iDtCdTPRO27NwU3fXJPZ7noMo3KDXi98/oUxgaJfbMYiqR5IKzPu
LIfsc7FM31g1pG91HTKN8w2XcWGSzca2SEkq6xB53E+2Su564Apl0EdiBBMg+fwGQt1hr9D521jv
1m3jgW7Srfx5QmLw3vauddBApqSriEJmjxmNfxOr8Z43UFshCsLjTllgPLKnx2DV8ZDo1ad+rZfR
dG9GfDXtngTlvS0Vv3wzRdOVuDxeY1EtTFinZ7rPXRuELFDmDZF0PCDNR9xsGIyUoBeKCdR0Ub/G
XH+7xEHUiP2MbWM4JtKB1tHlz7VRJnd4zBlGMivZGb1Vf9kju7ywr+rzr1eW4oz0tqo3ePjcNN1L
NEORZsRow1cMY+8ixkWWoHXFd74MyUu77B9lKgCoO/jWV8nyi/9aEqKf7Z6AIfIP8zA1D7biEFlj
kZw2ui+xag0iffv1TaPB5NlmrEZ9YEzsihJopAxe/Oo8ANlnDRyl6EtYbj8zKjd/DOWiIesK4V4I
8RGHKgvHq8E8fd22NE5m1LtiXys+1L4XJdDVRY9uhkO9zcERfXZunBC6VTlnz3CmmyY0zOvCrb4O
jVZsYr6RJAn5dvjmmzS1g13ErPbDkQdSHs/oToBncvC4D9WM42x22DiQROTvKtqXza9PqxiK6iGB
peutZBaW3crAAbeqKO+I4RX2yWikCANinoGxA4ROgh6Q7srNwf/PM3+gv3v1kFuszAaOuUznO1nG
d4opQK/JR9WwJ1F29VaC0ogKZ1r53q3Z9exUo/tY6XT7Xbwv0vbbHvwb32Ib1LGNKE33OkqLzU28
65z5OWqls7b10Ts5iKsQ7tiUNFpg1lO18swlwIL7GEEXFp5Wg1iAK5PnJ2mkxh2gKHOdGV60dtza
WhkuzrOkmO6S0QdjkK4lIQBW6Yb3RqeNZ2MkhcGrIpRyg+fEO6fKCJz2ldiA22OhjaZ3TyBIveq8
rInXGrSLMhpXoES+mlJVN02c1Dfp3MtNaRbGAYvjB1kE+9KzL6gy8lWmeoudQBS+apH5IjXvY+qx
+c4lWKFc5R1OBMDvWmFNIOpnVnjgOxSVllM99JYQK2Yk82ehbEblaB8Xzfe27saHMu3ro+9mLGG7
eGUD8t1ViQNbuunDIB2mDD+98eRMLExYGByycSoOoEus/cAhvNa9vqbGJBVA90l/imZSm6rqtdHB
KY9lpZ8A8bnHli8+yjFHpyMNX3WjaFaEUge9MX1Db73Wied+JSYjGTAk+puLYGJtZNljh5nsJ0lb
1oZrHQKL1YCT6UvEX4iMlvkpKHs1z5wHlsr3EWGCLA6APa5mNvt++NAU8jOeupA8Am+6Q8g6YKCP
kMGtys4kI7Cc234zK7M8VYZzl3PmX/hakdHnhMa9RYocTUBf0rn0QFuzMqvXQpJ+KQ2z/pI2+dOk
gB+mooJBW9c/eyZX6wbk+To11Isekl2lV9ztffY4mPD6D2zxr01MBMjUhE+DUeNrtjIV2GhLQF2j
6m0FmUc4T1cOlyETgTJ6AYEkV6W01h1S8dPgsYykSCD4xbXV1WW/9ZTR0lNDMOJDzelMx6ELKbKV
GXojLoL0KXVBxQopii/J8OULrUJ+9FuIyWUkw3WlNNbBjhi2meRnowK4zdzpd26YVhfwVVg84obK
ylpU+XXr3dWqHt5KfcrfBsA3dw4xjiubCgsIcAJsl6uIk7xLUO7Epd2sQrSOfuCMaXRSyNSMozRD
YwxiOTt3pt/0Wy9qCp1LInrunFE7O0brMatGrMKHSFxe2EbaRmVpf3LtVvCNKQl4riCgg0qcB26D
Y1/dVaBnjgKN9SYE9gPPqgmffXxyV3b7SbqZZVOST+6X2l0XefaBSiHbGXrVbJIREhmToUps4nb8
Lgl1PxtF1D0NbTLsoeU1P5ymQxLLWbhmJcde0R0IzhY1yaHufMgKqjAUPNpRrzjAasNs9hUeoVXd
dik6uylEc2h4vKwcCbrI311JlyTbcACqr+m3bVi2xEZX7a4xGXj2Q0YgTt3ejiiiMQ/uIhPCdO7N
r2nbVvU6LRXi4aFpGcdlRpAA1t8WQmeS32ZiN1fz7ZjEpJMhJwzMnmmZnUt1P2fUeBlAYu5cyjtP
BBE9NKkk9YN526vV+XcGkYVfw7K2aJyp2/q1E237PKwDzSLctoWYtmbwzyWOoXnRj125g1bn0h2R
a/n9BHB9sJ+tetyNwxitpTU/TI7l3o2JaTCy8tId7rQdKaLkQBot0P0q+mrGaWd13PJAgecblaR0
qvo4HhNlyFWfyvAwNOEpiZoroGd7DdgzPUyzA9c9xTmIrEyLyfdEUnP1yWQojBu3J9ZhYSzEuVHv
smJIo4vlpA2juF4OEXLKQago8DUt4pYQNTqbRl+PJpa0Qz6NBxIbnPlkU6qAe4yKzN5MMlXr0atN
JBZ9NqZESKq+r9aFk+A8ISE3nj5iQiKVCBwrrMw9d8Mf7DEvmu6rLaj8Zd3eDw8hLMaNMc3yLkoJ
80iVLW5Z6r40s5Vs5tq5Ap7WCFXtmNiiGF3npCeeG7e23+VYTavULOd3Qxrd7UC0yjYx1FcLr30z
2Ka69ZSy1gz/xZH0v2FZm8p7luzmiWV3c40oVTZEQeDc0tw3MCNh0BDp/nPoogklWiss7vfhsdAS
8hBSXScXThLJo5IRmpAXc6sk1BXZULLTPf/R18gQJe/4ZrYotFnJfromo2LRFATqGtkqr8RHnJsS
PVTiH6dodspNaixFf8T6+l1HqPHpZnZ6GoZSUsdLsbdYjh3a1H/QARroCwlp1tApd9lhnkPiwudZ
TCeB8vkCEGn+kUMHvJVx8UEDSjhDZRJdzMxh2Y+XYbUmVuejKQru+lpTfLoKqi5Qvq6DkJaobWvo
7Svli7MxUX1dQa7OK2qgq5Wk9tlK50hCtc6tI1sW8lKnmSutL4dnpx/6G9KLy9OcK48p9NTl56xs
XHiInhW/I8bXoZOlybgFVMWtQPeJLlqsBRV1QO57nwyfODhUZBtXdF7ejw4f7etsFQxQ4kqHOhVa
QuPIdxeQnD6Uj+UipbYXUXW4yKtZIY4A8eZDskiv60WETa5xdpcwBno1Fom280utTbROgqAPKjvj
+4qvUERRkv5SdpeLyJsdzyL4ZhHwS/9N9bzIwcffxeHWIhRnQ6++40U87i4y8nYRlBOW8ZUtEnO5
iM1RNJ0gwhf0WQjRnUJX99EiTicpFBXRIlifF+m6vYjY20XOni7Cdl7YE41fuHZJktoSRe0d8l9K
+P9Off6tqQ8Own85U75hBdl/ZNM/Lg+N33/oj7EPMXxsNUzbZ0/4a3f+B/TJ/w1bP9AHczE1Ib9h
Vvz35eFCHTV0XWfAuiCh/j4Ecn4DvuyjaQERgweYn/pPxsh/cmUCXYI2AmbAZ4gLKOXPbAYmy3Hr
4R87KiOkRiWC0L0MSGS21sAmLAFtcFT6e6oN46FuhCDZqvJ8blKq27duoXYWgQo7nZgR/fc54//J
wsES+6f5FI5uhlJg6OE5QMP5MxJqlGSLZjgcDy5DjOrs+5l+9mYOjYBwPTsLjJ4GyRCa2CQtQunI
8snYVqSgjH4ffnplaVwkU7Sm3dSTW7g/WDZFd1PcDN1KxNJ4LfB+4GHIVY3UnRMNBRoqQ/1Mcrwn
tbVwOs3bUzbMa6FnZRevDew7GZYnogzbpxib0r5CIkUKr2/nzdVDnDithUveEAPq0j8yYjE4SKd0
A236sfH6mJLYHzzrHpVR/+RXKBKHtilU4OfIX2ngUlLSp0LnvoyOFPtRS+hMwkHGUpU0DmOLnTPO
j6RJ5ZgSECzjzaH9uHBOckBEA4BJPEBhpO3aZG6PTZQau57A+o9Ej9uzj0Vv7aSS8NbqWJO09OiW
CRp7n3LBlX1HrAvq2lFTGrDvuWnxz6fOXYNHEnVsvNWQ8uMp6o3qqgn/VbdSiVOYXK01Ka/xi0k4
hhvovT3calGlXdBT+OPKJWd9MyRqPEXu/ICtJT+3E3gFLOQl+rXBMaKtl2nivZVE3GCTk8GIThiH
E0Yg56p7WX1lP22h6/KKe1vN7uKSRiZ4y9pSWk9p1JI0aGjJeZ6bjZhCcwudYnicdJ1VZmyVh9Gp
7R3JDeW2djv8rEbr9CuJKmQzl66xZ2+6GFTIdbVmHb+TXqNmm7thZTSRc+Fdb26Iomu3KXOUY2RA
nyQ33TvGhp5jtCz1/KWmk3qs3Cr9bgaDO1fWa/UDTML5zirN8WQp3f2M3NjZCvBBm6Lht6d3hK82
qXZjgoQk5zBWYouMHyQ9sa3xz4yvfWCZ7bjq+KaRSBwNV90lIwGWtbqxB9lvcpH4O9EQakuKVcnw
ktg32BfWNe4KLLT6bAZRm8R8pWlH4N0qWpDV3AjnxeZBlsg1LQg9v98QMGP8NCPiyosU+vbSA982
DGXW3ji2e1ELxeQ1TZ1XaU5zuwrd2DiYyknbNQSXiZDzzsXcoSqTUs61pfQCsylcE3Y3qjCqWn9a
5xHY2cCRofZoj5KRktDyDmV2a9z4iGBtelw9PyjiVBY6ZR6fWNuUeCNJLrSAVQGoVOkmlYqMQQY7
eOW8UHwUgxgIscmH9pFs5fK0SIh5++YmW5Y14daqfNLSvGS5unB0iCDKRah2ysktYuI6pqEuSjt7
52aVc0CW/uTHw/zugqDbhIMUB5+RTJA4zMnWtUHsHCfh8EpZ6rVICujYgyKaS2OdJW3mrxAMD1NQ
ydZ9KzEO9msbtwH5LIg21J1V1OBWjZnagRxClyQn1cXFaaoW17c/KXWoEDGiruQQwY1OhtQZZbCD
1jSJzLPMxXBxoK9SsYEIGIOplPkZZTdBVCYyqGCg5te2rTRwNtQtrZ/DcXBTxH7OSCjMYaZ2ZUN1
ZHV4yOghb8NmaE4arRc0fqvRcQul1aNbmVq+NvpEwDfm7x2+owBdIPMe1WwToGXG8X1iDtkT9Nfy
kUU/0cloWddFPQDFqCsOX1tm2UcaAZ8OEpGURAsi2QCgPOXaC/NllCdj0/hX0xq8ZOPq5NoRidQ6
7Vbohf/VzviIJqC1rxFBeSs1GerKyKvZj3Rns+ZomPv6Kt7rZgrhlO2euIl9BttkPLTgtqs5DULD
iS8sTM0flSqSqzvBN93LVkb3QoiaahCha74y3Vi+VZNOBqagO7NZWFBHhwhlf8aN31Dow4W57fC8
EdnEVoMdo+UhHc6mLj5r45JFbyvJ06GHUTg+Jv/qawj5G5ecM8ggPEXk6/NJcDZvQWAjIs3McdMM
dsOInngxoinCFwSlBn/wpeOc5yLPmFew0EO0G5AKDw5aL8xyldqNezIinBUIw0wkp7o0COmDhhwe
FMvVm85znF8f217z4ptCbzU2pBa/pDLcjYydj9TSgY96oqYBGa3nxOjqQ1q77r0P245nLT7MRvp8
EW3WhaNWnxC4c+TY+SmavPBjlHgoUGgjJ9GYeRgFgiAdc0pdi/RusgnHFZVW8wPzaJ5LLnQBSMUb
7jDF6ivT7M017h0T0Tl/gLXS3tIhay4tXcKNsBuRLz6B8hV3ufpQVi5vMhZg67aoxt1Sl7znGtxx
vqU2u1RIkBwd7AW8DdDq+CSh1MKG9wjitjxwwQx7YpdJopxdgYlYm8SaebtvbafFLrwe515/dtKu
KzeN02TvogPqtZn8BWIfiYj9Syq1CcZ03sHL92J3+FlKL4dzmyVKWxEF1b5iR8qeKeH4uMiuE6k6
azj/rpPuPGRjaO/StKB3sljyQGuWsXUrkwF0IP558xxmeBApsaq3iazwbYfMeV11Op8Xc2NEKLiQ
yjfLbgoeM1GfJvv9ZVgGuNZFHn7rNdI4SY4zriI5oZBntkbSBkCjOshRS/IFcc3sJ+LjV6kZDGUn
gzByVhX1MfWIL2Jz5mlLuAHKeuLSQ+Y7WkU8ALm43R34/+mCzz95GHOlQ/GXMFiCFm/jtpfyGvmL
I8D27FsiVuP1WHGJnRITYNTaJ/tjWWYlKBjtQrCeWubRBJC7H0M6Nu+eT+OJW0jzj66QBGWC0yJA
uEgrfzMZcyeCdmjng5cCfg98UBSnrtBnEdQsw0md1WZ2Nm6aqlNjzDYNKedIumoR/9srypP2h5ki
mLwAgy/Eruemf+GqndFt8R1A+lDlzlGlLXcCgVCq2RNKK8b1SEQMCWUuVqWgyi3vAbqWWFeNC2hd
MEm98dqMgzb2LdIDKydPb9t4ykbkcm5xl5be+NwyXrsa1uC+NQxPdpWDaTLICIT9QOWtHb3Kbcpd
I1vW/f/D3plsx41k2fZf3hyxYOht8Cbeu5POXqSoCRalENEDhsbQff3bYEbmk6gsqqJqmpPIlg4H
3GDNvefsY0QFFp1YzCwZADU0IgUlbqwkiotToIgdpdFAgnBpOgmq7cg8whXKzXVJ8XCFk5Wy7qgp
bHYXHtkelfefZv5/SxIqJLrLj5r5l5WmI/dSAuL4xwce//y//+evv/rnuQ49D0cnpC9LltFytPtX
O186CEaJN0JE/Q+VNf/TP0929h+cZCyURQEuO4hHsDz+au9bfCCSZ2J9LYs2Hlizv3OyW7jAP6pz
BMJiBCt0Yn1Oij4yoZ/b+3ApBk2FtDm6DNxgQ1CEuDNRzVHYQrVZ1WmAXFr55tfW8MMHSPwkTxZl
eDKaBL/80t/wc19cVqZX7ilz9suagjE5YL/+EKiC3UMMzWFbmZ1cizilSVMa+nvaWCge44g2G2rJ
rSrgFzHWwzMOZ7IGaSD19D2h8IjIbIZ9VxjzgXnIu9fk8vwmW2whkPygJucJAAGyHJfHwDOFBvTz
E0jZrHFQVerIVnO88ehsgHLVcm113XJffO8fhsjNrxiWRTDx/npyCaFCCYxA4z0wyzLwr0ZZpo6D
0UCVjPKvbHrQaIY8g4+v9A74stwZVCE0aKCUKC38whXWcAFY3fMjXpV2YzF9s5Mk3ZR+dXJPdqaz
nwjJuPv4ov/m9gjKeaOTAmtGfvbucZpWOxTsPo/aYz5cGTjJKE9bvovtyAXz8fev5lLhCByUzR6+
gJ+vFslgSMoixVhMBTw7lw2GdKLixACnQz58fK33KLvleUqftzXwbWQ4iHN+vthI5mxcZGZyrOMx
R9kac5bf1HVRbYJGYM2e4vFac5y/HNqsPxAGjPGdjvjvODe/PmEAzsESHUZFyGdS+flr5KL1Jxw0
KeoI3GMbFvqW3m4YPkhP4Zv6+KZ/HUOuiQjdemNMIgB6JyBsOCjbXeOlRyXm+bYKmnbTGbzBKlZZ
TExQ4qZgEmmI/ea6/+4mffTqHJQ9SmLmu3kpi1LsYx4OpHKoezbl/JqDrQd8wAnxzh/f47trkZnE
52NQMZlUXWG+ByM5iTGIPpbJMeE8v6Ex4qMwNJtpSSmwP318rXfz7du1XGEFMMV904Hm9POPlxao
5Rv2bsd5mgexqdgtnPLE7sXm4+u8L4st94TicyFmvQ1X6+fraC9vG68aE3KyEfawm+E8sXKmklSA
3nbv4yQBrzxiaiMdiQISHdoiiv8RAvBfFufejZ3lXgXgTVwMHpxi8/3Y4XCWJTWN52MIm44DMo32
VTQj5QyJhTkRt8Zx1rOn38znb4/whwl2uazFFOR5dmCzhr5nu/WRx+4u9EkxxZDw1KReccIiN12p
tIz3ja1oX3dGNZZESRHesA4HWELHwSvHP0kzrZtvCvnRCTFFeCBMgsTyJOQfc2rcfvwL/bvv6Zqs
7dR9EQP/ashw7XCYfcM4mHDZvk5o7Ru0CDnHrDD3Bu9QAoHwV1Nq+D678CE7mz15QKg74fHqrHIu
ZCfD45gE9pU0vNbfeX1cpajopN/vP/6uv47aAHIY1hZqrZwV33tH8IBTCMiH5FhIk/Zchncv4+zS
dtuPr/Prm4g4gJ+MUwixj/77tTExAK+ERpuA463mW5kshswyq9yLvHXc+4+v9X46Z5wEpo+HjNXR
pVa+VPB/VDZOQeu2zpgyndO93URB2G/MHCZszquyCy2F6n4cpguhR//ZKMpoz5Gm+82DFeYbXu/n
4QoemNAazHb80MQb/Pw18kYZFm8GxCI9NNPRzy0m006OtjpGWs23hu2ZX90Y1gFAyDfTZ4xcNwEH
FuB+Md0LGqHhSWo93SCltDTZ4gteos47TRZdVsznPG7hgoCwvJtzO3ztR50/BlM+n+ecZNuVrBvv
3q+xtFsg0C76xmTCbYvBuqPr6t17uO0OnSCRLSZOEBmZSowHwx/m2wk/iF6RkdRfF43ZveTEoHyd
sfSeW0NxSJZjGb5iU3fVqSxq4Aplr8LD3AqnpVQKbWRl+82yR6gyB8R3bTkvsQzFt1IX9qfBtlUN
dPsNEzCGzmvedw7JJsTaxdsWZMg5snmzHZepRTR98lXHTN4VnOxXKsuBtS4Lto2LeymI1kMiI02g
u+fsB8dkM0TrvP0z8Ek+LtPafw7qgW5aJVLGG29/BOKnklxeKTqfgUU0FDUV7T/P9MI3Yyajs7/8
bctB9xxhCXK2dTK0w8pPcuNBVvZ0Zp3JH+t6Gq7fHm/oDd3WKmPzVtl1nJEHj5fpGIrIs08WhsZz
FslCb0mFT6k0v81WaHMumm5mhgrw038pq4wRiUIP3i+Bn/MBVxXPbiLRvF03phk/kD3oPGk6tAbC
NLO8sTPLh7Pr8DkDctaz1ym0AbWffG3AYZWrsGmmiFRgmUO5IgDgPo1s+1NQ9o0FF4pnW0BP/0p8
jbUTTeW8UGZC1sBLg8M9hJVx65L81q2hqo83Zl+P18nk9PHGd0TyJfdIehsRYT6KyXQgpy3jsBiq
8BTodCDeOgZ9sJlHwQZGFOjQEVYwlnyypM7RAGRlFXL0mtAa9/Nt4Ro0juaCfY6OW0VHnhugCpwO
c7huGWBbk2SOl5iMOHotAaOXJvl404TxWB10zInBcyvjwYszHpgZOdM5MvL0lAX5Vs4U6sbGGa+R
bNS7LqXaHw1ztcV/5gKIqprbqIsT9FZNeUHzZJGf5TDCrNY8C7ucT7o2vYPtu+FD1PnbyqE+WHtl
dp64Gmwd178uZn+fJbADyFAc92aS2s8BYI+VAphkVlNHGwh9gGmMM0VH0hUEtKMdcVzEqjQlaeo8
VetRJv11EpHxlAq5i+Pa3g06rk706+i2GDTh0VtItAXcVp5BNCXtnlSUnpaytQgAO9d5bug5naMi
uW5GUuCRLYzwPwJwKiSU7tw6+eSFXoHmQlkXOQ5zEyTAWnXlsCfiBWHCDFQ3nk0PpwZqlkTGd208
fUU+/KKQCm5TZG/ECTl0Gag5HQ0z+FxTzKcPjwFsPY0Bq5pW1pfCdk4zGSroo5Kr2EsA5jneQ9+H
FxVRZp87Zc3bGMbBCbwVE7Cz7JEKa7ryEts+dwiJbkWStwgkgWeBYr3M/HrCAwuuw28lMuHaitrv
NQn1h0lUKWGJYR8CP4vs9CQqpyJbwoj8S+3mfKEqx81JvdeaP7mzY+/GIQ/1tustedEJUV+zUXKI
S/KWxplv5jBtpugTJcvhnsRb9g9Vu8QKIpmYzplPCmZYeP7Oybrgz7RIGgQt3nikWAyZn4wO+9xE
5l3gDsOdP0zT1p613i7rj7uidt3D81d1cdOSG7r2edPyIy1LtgIWVPR1M7EXgUHOWlh67RoSa8JU
VA6UJENWBD+S/kGlHH00429TsM3bgZyg1oU0Rq0bZRXXrdk9+jnJMoJG25VTzwH64bwK0k3nZU66
kFOKCwNgzq5MSTMzQfDuPF9HT10aDRe2HoF1h8MpHbTZoW4Y5Bc7Hdtw5QIcgD3MPHksZROf7Jp9
O52moD3MfcHATNk7cETIjVvIHf62mJrPZRW40F26/hnRbPDaOWMGN6QU1oNVuP7TOMySRDkYkOtJ
DxAfKs1+rBzrg5pneQV7zbttcjpVdlUpFPC1f+AELQ9yFAAHlNDNd2UFwVYN6XSqO/vsI9ECgdIM
+dqR4pI6cskWpvShOefyNg9rCC+hHdoc/tPYoUwBl8xAnYOYNieSGK/v/ehqGKJxiMizNHrn2zib
7a3fGVQN6hKtcVVbGxxiNAjSUhElGbn7wSej3Au6Hvtj4qASbKubqGvtVRGK9BimtXXmCSYbu+hx
J4Ri37suA1uWZ4/ywTospHUTAdo9UN23L2WEPKZRs3sfurUA/jJU+xwiyS6f2+BFo61bM9GQQtrS
5FsHHSlUuDzdYB/3pZXDZ6E1hNwweizN0b7SZlBdm3PIth/VrrdSLUSZ7ZQRzIOtqc/3GFH9Z8Br
FHGqOroYDTeoNmHo5MfJkNP3juP4ZYd3+BZuGD5LW0la6vSzWdMRTkNrq3r3ihP7IgTzfQ4Aojrl
Yup4uzp1JmI2v1F4T6+DdhwPdg2hCjNxcCjGuTkOQWmsEBqANIRzck51GeydqC++LqIfb5spWT85
kQvf1UuzV+kWCRANn5asoUtqSWnePPrA6go+etvUxLrQeYeftW4RhL6YtCRAehqtgbVzkZoFAvle
jVRyAx9MX8B5Q1lY0Y13dbLNCuvbYEi1SWDpZyv0EWiDo2g6076rvvqi7E+oqOl2SNZACrDzHrha
uKHx1t0Is2+/EtvNnF3nrBpMAmR4w9BxljTkTx06Wr/9RhBG4Kxgn4zxawxuet0lLS7nyOlKjkmd
8Vp7cXkekVteJYOrPxlR2H91miR4jrQkJrEsJS25JZSLwrdLVKVfgAspyoPhOdOJfqsEzur1T1Mn
MDNkRb0xgj7H7VovncshE2t2UQgerMnfdHlNVcOqw6Nb5aPNt+rGg1Om5hl/a77BFMGaQSsLyV6u
NRJ8JqcYIX2Ko0SEQ3cSTaH0pnOsiulsmqP7wE4tFE6I+o6uHFlGBNUhxiVVedwLs/GQgN/fSYgj
W8WisLdN1Z3UnOhvirPR0h3JN6VR8BQIOf4SWstQpqJknmNfWeSY0v0+eKYdPk6kXb0YljJeLaQf
l2EwRQ8ucaRrgTR1Pzqj/IQjAVu1dpsvoXIStpOmXNOB/8TGGE1W6JmEN9V3no02kV75NDO9kvjC
oCoeTZcwGjMw7vx+zFapX2L68YOdQ8Nx1ZTdtHYys4CNu0SXwzcEIgYrM+CMDTYHdS54sa9gNWOI
ppyTVzrGLj550QF0jrXT3vCdTB655yzvrGuaBjsE7/46K7yT1RbuWqDIXBXuItSVENeBQSDGZDib
6SguJhcA1yxeZsUHx5UO9tZUZysIhvne6ZLxvvaseA3pJzqjXX01FG2Gei7Kldf31imhsLttqWad
kmbKD9KkPGCNPbJo1eg9bC7za9YJueKMz6rDRujkaJS6LWw8cMJde2l2Y3qZiXGfYS5Y4doY1xyq
vU03jNcDsiQiNEfv4DZ1vDaLHuFtrTY5OHcWiCq8GUVLjzZP1S7oWnTRRrVVRjXvhZfQBa/ll2aC
pdVMyrvoFLWDmcYHHMpbDVUq8ZwdiccT+xR5VRYtGsr6eSjma52Fp67yPqkmPDPlUjDKE/oizfya
1tEjqJA7H+CPYjdNVGr+Is1k2M8ZRUq/k1+hMbTruSHWVhrC/VSRFbwlyfcr4aJsrFD9bwBUIp1r
ug1ezF2qFQoEf8C9430reklsTUFVe+UanAiiQesniAnfCBk+eilgztrPcahNcoqeTPLfZ4S9QXZC
vwNqdZrwrSb2Xszbvk4+j/3YHnQXX7r1JzPoNcIgUOdxmxAvEcUHH7Tyuql7/dmwCDcaB4RWPWeY
S60bg2RYVLdGMJkn1078zx5wRhpK2OmhoA7NMak9yqNDuhwn0AOO+2oQbKHRKDjYptDgYgczml1c
jHeu5ck/iRWcjJOhcgo6SHbbwNxbPVzMC7rfkJZXNYKDG1zry+dZdYZhgKLzQOECrdgxgl0gab9n
tH+pajopMOY0FzvRRuDKMvZDSB21jzBcd36yaUEn1iso1C1SkIEjZyaRVOJ7ew4i+K9t6PECclVa
DC4aiIatCAepDXJLjkURw15v8Ojk1JmWnsZU6fAZxaexDY2aM0aF4ydN5hHmG76xoA6ns+G4nJIT
39h2+PTMq9RwETF3cuLYoX2mpaFN7XUpltMJaUv993S2huvUm8SlKbJ5B100O8WAN5+jwqDIHTm+
uBOt2209l3xl6l0I46pq8NxzF/fLkRdYxLSOXdU+YTph65AbnrlXwm6O7O35aMMrjW1ccUCnPYvE
zhdkdxGZ1X3xcsDpScP2Dy6UunHhKWeiL8napd05s+QfraxlIW3t8GTHLkWBlkN+oH1qBEun5u16
vXIwP6McOYYeYAfOCf2eCMTi89v/RQaFdWd6HPsrP5V7cD7zwbIz9dIWHWewsbGoEgT2cD3gesFB
Q4TwKphL715mPEzCvlxszF29eysUq3ykjTJWwUZn1I3zIlGgMBKMeobkKxbxkJ087Ip7r3Dbpyrp
uIEk5ROZR2ZUeRA54VuLz1Cm+NXLzOQ7D2NzbNwSKOS4sGeN2DzMmUZ3r4C9Q4PkvqBhhQ/K5dhX
97HCHDGlkPwNxdle6xw0MCRhHIXJTFWE4iWTgQYcEpqNRLTXuzhsQtBhjH8c55eyitQLxT8U2FlK
RTGYLwg6by2oDBLKA2tHByckmqtdlw2Dc5nXeDdcBCEXVTrTIZtdilfhnJ3exp2RlES7I9Bl+49L
Lm/y+TbuWsDF/Wgs3y9WIUQIqmuIFJ35ljgsnkmu6bIJ/iO/1XhV+T2PjSLl2hHAe61SlPtqKcW1
upzP/oS1Yc4HjLRolHeewwjonMXdhw+KD8xT7z6ypLF9S+dUOfqezlfBZiwx9BYmf4ICoTmS6o1n
sup4WgI747Qm820693wQ7pRGupt6MMzPsXCdFFxnBuC+ZdzHBttr4VNn3bwVnoRhha8zsQAXfcpo
smc+NB2N6oVSYmlvWM77T501ikspINf2YFtfwtjEF4nWDe9DzCsMOYneJJaaU6hE9ZL5LaKwejQI
a2v73EQ1kIfijsMBd1giEdUA4qKMHTDahT2ZwtYl55bmqcN2gC3GzLOTrnhMfVtZmFMAW7+9sFab
xX8Wc6Fe6iDh0oQ596ccuvexo+QKaS4w2pd5ieOAl3zb1fydBMh/weT7VeOjXMci4ejRqW+QeeWa
cM1g3/ZNeDI7fp2uC3nZR97AUE+SikUp913Td9vFHnC2KYGfVYEtqxnQsq5nbxYXeWSJ69IGxu/m
C8yt4+Tjbkqmw70JggsEbcNP7C6jYFCU5lzlUlIg7wQGO17oZjVIzSgBqv11YVq90Io0KjQiine6
alxsR5xOUQAyP0qHJ0W2s/GA5D989bEcFCvZLWOwWeAxBOyFJ0RmMOYCe5oPho/VE8cDxz5Mdv33
wOOcvOaAMX5uq2T8QmwcXaiWDXlDKVVFhE9B4cbtl9aXou3LK7iK+iExh+BP1ROhk1Qj6mE3zqdV
NLAyOclQ7ybXn/CKlIyAXtbhc+q5MIHbxm7QsBPM129yleDvfCsJ/4cY9xtinEXH5EOhw833siTx
on8pf0YX/PWHf2kdfOcPgjQDAcbRh67Gv/uX1iEw/4AsSjuPVxCYgL2ASv7SOjjWH/xXHq1iy4Za
xej9l9bBln/g/CR2ieoywvMlpudvqNhpOVFK/7HUjg3HIUkNlTir8NI0fldqL+yWd9ycDi6Ux2mD
SjkRGzcf7CtrydDeSisVqIgp3hS7ofNgclhtwxy07C6Q3jZDuo5xSi/nho4EnJhOFPqbjO1iI2kb
dSGbXm+6KCZhbpxEj0BbqaizezdaKmQCrdns5bwLht2y4/LnSVFLiXEFb5s0nveGsKrHpp2aEytW
fEXH29z6xjx/Ci3DJqYbsOS2kaZK2R4U9X1E4bU8mKgRg40YTagiqe1R2RAVgs8KggQKJ0UER6FH
oifi8oBgO/luCGIcBxor55G/+exOVMnY7UrnMi5wT6+E35oUYslyRmPoRta2Mgb3RgZRftHbMr2G
rtKd+6E19iJMZ7CnFAVWVdfjkBnCjLp+lPZrRJ7RehxhixkNW7m8KCB3ShVSbctdaswNj1kYPnpJ
bcXmqfQivS3hbh8spMVbdFMSXIsjTlSCipuODsgOH3Fxa855dZPqoLmOyZbACYfi/gRFR61T3Anr
DOLBjiBLDvRNUJxRbkfmdvK9ISY+VnEYLF3zSfh+d8kp5nNL1vq9aFuqC+CZCCS1CKhTq0IHGdkh
2n4c84xsFm0He6DXKT5hpsezU2XJZrJNIKLLOuIi8rzzPepoWw8s/Qkev/nasoXbOoXguHhTyLzc
4HyrKWGYN47WSbVm7bGvhNHqZzGp6BPM0/G6b1N3LcmzNsBsr90CFg9G+gLw1ohbNG/CS0n/8tY1
O+ecOdZTMjjeJqtAo02eXhJJovAeH3wNEt8tDoNZUMQQ3TrL0vQupEh9TZHWx6G/pGoCQ81SO9gW
zjCsY21S2ZlhHbBDqMJDKkOXQ2lBZWUYvsEoM3aV4wBUx9Yv7hjk0YrCSn1sZ4H1OZf2lv4aVVzb
cjZe6d5WjDaM2vKigi4Ku5BEDyNuP89FAgd2xD8XIwmkUhHwLdvYXUea0CgBBeCU97Hx2SFC4Kjy
uL5zc6XOE8W6kx+09eI3nJAaj/06J0Xnyu5rxg3DFo6FR5wIzGZIsvicNim5bMRXe9rFs+WOd9PQ
4caNEqeK9jA8pkh8CsJ8THYtuw7K5/i8HE9v0iGO4uBu8FgYFZV/Geh7y8rc4d5tabWT4FKT2/Mo
AEemW9NNE86Upn/bBahMn0Znpp0O3iO3dyVmwmRFWtDE9eE7wKa0nqS9SDPylE7VGltW3GwdURnu
51HaZXocSBtEoIk6mbtJUTaWi4W06e/7JHGG+y5LNNUdgGOpfZXZZp8+Z4jR53JDqkjpozxxW2vN
MRkLWN9aIzObTqLouRBJlK9T9ib8PkZVMDwHJM3bcZoFx3WOM9x+MEx+tMlRLAbburCBURymLnCe
2SYN3Tc/kyLznnlGUkOc0111SrrSdilFh1mHKLYE2HZMzcpFzx2bugsfykwDCjBr26JA1DVIZpE8
jf9Zqf9bkkSLkfbhSn1+aduXb7GmXtK1P8oS//rLv5ZqT/7BSo2+hhPcsiBKlsJ/csvsP1zTs10X
yQ/h0qzVPy7Vi/iJ3HEfqtiywv9rqXbEH9ZCjKXu9U/a2d9Yqt/rAAKugBjHxu7GxRBJ/LxQS3vy
jEwZpOkk+WtcRZwYA9Jh0YYPf1P7s1zJgtlEB95DK2e/u1JeOqVDG5IrWfPAAUF9UWU14lqN9fpj
vcG/uyeuQe2eoEzkP8v//kOgetQZIUobGlNkAmtOAuZ122Nn8ur58W9faBG+OAhLPW7rvaSz93Mh
q2amA9Zmr1mevcKfeU351//JZVyUdz6/+C+/EUHXiAtdcglCA4aKXPJQFrHhOiNM4e8/OsaqRDIl
kd+xc3v36JRZEE3HHfW0uy5HWpM0hazgsil/Fz+5fNJPO0S0kh7CWrSg9mLQfLdD9Hu6ydh+1CFe
oEOsrHdTND4KY3pUPYfXj5/gouz45WI4N9EtsgNms/jzbVFhrHg3KwXqEvKo38L9SSlKrVg/XlAt
UMh3UIiKCVLwxxf+N0Mx8Bw46It+EH3du0HvNZW2YNOpg6oT2CQobWltGNmjkfLvPr7U8sB+uUe2
YMwKPtAh/53IZtapnpKqUAdDQ1+hIThtcU+G9x9f5d/e0A9XYcr68d0KKJ33hs65ihxdTuXjY18M
5ekNsvy/u9K7RzeguKx6YKiHONeg18f0BbIWi+zvX683pezPj27BSsIMRiDmAEB6NzyqsHCDolIF
gCGr2iizN5B7AIy5mdnFQGxk3yZkI3Y1JLiDSaTDhu2HJKQOElFfu/RnBuJEtsEIJZAQhuGbHyfA
FtLQxqxjLqC27PUtFYbIxP6sfLq5NBghOFmyqleV4v/CpqrYmtlA+AUrxsEfa1IYGmk9ZT6xKW6Y
wuYvYFQNxQjclQCxVTVR3BhSxnPmj160JsoAUj/d22ADTcg5dl1cbgHAldsOdcp9Z6TOyZTz8I14
X7kXHXEWvSe4SupUF3SRe45cfhBXW+AdOIyzBRHV8n0I9HNeCk5tC60AobqM1HVkgZ3pXAeAVG8v
YC+BCHhc1XZHdyVsgPKa4bhNa+oXBqorkiO4u7lg4kI90K39rrSwLjK5xBGcK89jCUAnRAAAVUT6
dlLYJ4eciX3azNUFbUN0vwVBEYFEZ4Tz03qKYuLkx0ikX6Kgyh+JYUkweNjqufYK6wkQArs8H+7M
syocPfOdenBRtLJkh+NlWtTgnsPe0XCa/LEd0GJRdipuqVx1X0IezUWc1ura0+mrKfhNdepZTyjn
X8d2CO85IFXHYZka47YFWZZb8M+a3ISa5kr8Njdp4o13KRqhIzN6t0ZYlez7iJAOtgEETRD7VlLm
QQW4cnSUXEX0dKlzE+qMW01cIabgIercLdnODUEANI1hn7fglcl+gdnm8cgyjEZPxC9RjSavHKil
ih6C2eKWIj/JvsiZGlVRQ88KCQ4uNjmRFCRwzI2X75PSMtVZ6F7JjUeU4Oc4VIbcEhoK2grtE9gu
zyybS4Oq5lMANPcB5hFBED4qGO5x2hLpDh/FDOqDQx39seKU8WDThk7XboOWYN04sHhxecYkKbwl
TjQj4GcpLX6CLhxJqRiR/OGwigiDN1OwdG3d8No5VIHp2bLEzZMM9p2tYIdRM1DxY0ecUr/XQZm+
AAszdpSr+jMWJUFAj6SJDl9tvBsa2X8m+jDbu0qTsY7q30p2qbLdeTungKhWWA85KNPYEF9nqdo/
rZl3yzFCsi0g47SfenTkz1FKFdWfcubQseLLNtqwT8iaE8zkA0oJkfFLuHGUfakjC+zbQqhrRo4F
tLZesYDKS3yP9okvQu8lguBmTMQVbuLCi68iTNjwFHNJQDq/kAaHxD/4eeMAfLeLJu8+7SGSbmI1
xt9LJd0D9G+aVl5Mt8gR+rNqJ0z+RUXhUWoGwkwP/4Tfi4bNwrQxOnNNEuleNtH3Tjf+Jm7BXtXW
oat6dHtTcipKD1JrSKePpdC/jRdCH1FM49YUeX/uu4aEoIz33MHERinRz54Cit8XpgT6gZQOo9uo
unUxZC3BOQlBl3aXM6iZFcebOFfTptSpvLbZVO5qg7c+I8Zz0yNHXNmEjG7nhtmNjiakumXdVQ73
TfbYC3kYwXUwpO5LPrbBrd134qqKBvGQYr4/jZoRlTGhftEypCGbk2fVl9y+20ImWc6+8ror9fCt
NRpaVVHLnBPDvL4VHrg3x8xfUHwEoOSYP7zYIGQ4oehqIcvbhHjDENfYOrgNq6y5FINmJnvbadH2
r5F+FBxZ0QavCwsijjdwaRDSzSFZygeWEMO32C1JCczLFeR1kxFMBEeT5Ne2gmgSDzZJLG2hrtt6
2VdXVnUBtYfBNNQx3vNCOGR58nSSUKK59EAUvM266AifuywQ382B2apfxgjhIeIqgzhzlbpjtOux
lDDHsZNYGUbnXqWkfbUoK9Z91eD3XhK4MBUvxRSv+pSMPKHZB8NNKapZO0Y7rDW/MK5Zs3kDRpYP
vYpCCs1liQabDKBWM/cYEbPHIHnpsx73RY8lcGcjmoKazYHbDsnskUJ3F72BkC2r9HWQtfmBYzws
wLiS+0JGxhkI9LWN8v6zQfbV9TRS1qKg9ZSY9vAUZFOwCSbC6Mh6cQ8zSuRtGeO6VEYT3uTZs183
xSax49cqCqM1nfZPvM+PTW/S1Q8q+ncRhDUYj+ramVpECxVKSyb3r4YLYNjyWfQQkTpHI4lRiZII
c2pKZhyzCASVcUHTauYnVf+YZD2HULWZ32DH2Qv1hDf6a9ZtOEHTEhRTWK7T7MuYYqWIiVDrWknu
FNgHJrOUQ17NEEllsVipssVNYdLPV/6iq26KBo1gPQNxUHZSrOyI5hV91aEGL1NYn9rCKk5DbaPV
9zuYwVWg6xP+W03ltJisfBPWY+V7F9Ng0Yxj8ckb5r/CHwj7gzUwwFBOY2PvJH0RnzCZ2vglaSP0
wcnpKS+scFPbeHHZizfaA4TY+K/tlMYQ4vus+K5cL6JGEfnHMfCVQFggm5bdjWsizhyZ1yfApIh1
uqYjccDzsaKmjob5RHxouu1U3FButbXoC+ae9gspZxmcrjG/H1J7JOVLeIQgsbl2iBL1p/5U5mm2
oUP51Qk0aro0Je0cSAdYuHhnebxfTBz9LdgAY1F+GgjnfCzAhmNNe95Ty16RVDaRKhV0B6vW3Xas
w5csdrOtPwCqs0zaoDg+6WbS8brCMIsWcYwac0OeDtxOBILzFa9r9C3CT6dXmYCQmPs0UNPcMI7J
6JoBIU4F8xvJe0z6EbsTTkvUvwZHUoxW3PAh0wOhR8Hk/s4A8AtInMQIktDZwlO8p07vvNtht/Mc
Obo18wPdfuYbuFPnLtJ0ooOGfcIb6HKyDbQvFpU+JKNNdcEL714A6CRYTcjfHdTee0vevg8VAgHF
cjnsvj+oAWbjHeD7NIV41CZS6WxBaPq4NXN9F1Lh2n288f/lZChNYXI0xM2yGDbeWxNaOsNFNKgc
nQWbsDKEzShKluOyjKsLgyjD48fXE7+caZYL+jgT8Hratv3enlBS3Ecam+VMKDRbyS5lnk9aJPSb
tClecLBIKJox+0E3GG7elh08E8LbxxYQ5ligAg+z3H15Q4eOLev6x99vIUz/fLLj++FkwjBJVh2V
pHfHEzUmyOzRmx7igugo3bfFawWtDtZEN5C9tWhTYRfTcCZqLBXd1QLVWImMbwwc1gLfWrywlSlP
gUX/YrI4ebaJIkcqp4x94ViJvCybtIF92UpUgzUZZJ0O3UNE+vDeHjm4bh2/CO9tx3RebCIoQHjw
j31gCP92CgULcDiNpGMnSfrlbVUsS1MG62HOrPg3z+IXKwmjcelT4SDzPBdfyTsPR6SHkKZ+mx06
L13kP221QhmF78B2PteISw4G28YVpgVr59I9X+MEP338c/xyzob15AWWyxfB6Ild7+cTcDfhGFKJ
SA7gAJO9C13nAvH076aBXyoWXIVChQU80LF8//1vrhPdh15ZJQciUu0VXRsMFspDP0m8erTysoq2
fMrhgT51//njG7R+ad5JtiiAHYKlj2j/YnvETOb0TT7EBwgBUXjInUpeGmFI9ptma4zSy52upeHK
R1wqj5mciGFV7oCspydBratoDSzzLRb8GgWaTfauYjsJVOPA/pv8uapsyfhbJEtG2HJwffv2/+ks
/66zjKeJieO/Ttu4+t6//PnyU6H6H3/yV6FaCFzyqHBsZlzvrxSNvwrVYhki/7+JbJq+DRjfwlQp
fPFDE5lcJhPb2qIuW2ysDNq/UZnmbfp53mOqI8Z6qREuLDR8y+/mvRi5el82/4+982iOG0m39l+5
cfdQwJvF3aBQjix6UqS0QVAO3iVcJn7996AkdUvq6e7pb92riZkYqhyQyDzvOc9psZXHvfcWwLxz
VJahCYC+pR6pFD0hkm1Db9GKiWmMbtrqsA23MxTm/Wj23cmJ9dF8cVIQgo1XivSyk7ApNmbbSVLS
gsvXmuzpZSjYnwGKZL7TKur6gsmHn9nS3BRJTMGcPGdl3EPuat7VUzzd4MuJ5YazMafJYoEuQteY
mHdZZRcHT+TVZoRYwWi3VcPepZcSEjOBfHj3SYOLh82OvLUV49IdzTlzcghsYxkJO+XILiN2e8rf
i+IT/IuOJIozUT6O6nMTx0SuQqaPfPaqrQjYIDEU3rFRwsafhYer3ffsFfXI6jExX+BEVTilHYqX
E07xeYRnTwLD4A0CTY9JjwGXrSrrzvTb5i6w8+R+yYvppitJzOQefdZzWpHoigG7APYW3mGdsHYb
5KIlOWQSeUz4Y1GDiCXn0l4RgnriTidWQXM3ktnQHWLDycZ9FZuJ5e19py6SnScyfQGiQd8U8N8C
A9a15WGTNTYsH9rR7o0GYaVN6BzZ5MjGtF9tM5x7pXzu29LurXsGcfhlqNNjouZkMT6topsAJG+J
C4mAGtsET0HrtwRGRqi+LDDsK/P4JjaUBrGtMTj6OP1gmXyZIyf+U69rhKkS4kVec9DxQsbommkZ
R51NeQoXjrcc8J47y06T4HIIAFECQuvCMI6tfm2oKh/oDhJ9P80LAtxszr3xksSpaS7vZFaqWnwa
5m6oMFIWC6Wxd/8ueP8NCpJRiMle9c8XvGfFKL1Oflzxvv3N9xVPZ8Vjk+25bDd11jIk5u8rnkHH
IkVdBEaRhkmV/b7+schha7F810bRZ8PIk/sbMMTWKRsKmPHpBHgZz7G1/wfr3y/7DDiLjm6wGrPz
A4cVnHeFP0yx4nE2Mgc42PVYfUrAH6Tlhx++jduv+vb/kOC8bbJ66P/vf3/Z2P/hBX5ZXoW0yqqV
vAC0H1oU8d4FrySWsmCTVp/++qV+jd4SZ/b91YtkWYSBbagKP2+alIEo5ZS2cZU7pVqrH6tvVZCB
bxad877PZeJ/TJvYH/S93pq9hlxZOtQ0X+iW3iXVp6ZrfC8Bz2OnzDP3wLL1vfLr8TOjSrByJ1bz
XrMvdbddjiUH81g8+jmnFXTeJn5U3bCjJcy56IfcuM27BuFKgdaC4483kgiBJRwcQpOrzX04Y78Z
cCtV5EcfOqrrJjrk7XryOJk2PvYDOHRmH9ajeSGQcp7Y/I5YTztA4AtKwbxDui6t6tIbWHUd6S7X
Pt2883sNdktYQCDKQn8wBckGRtA3tuahr+VDQPvAjH2UPiZrSnCDQM//2ozJk4uazH9Xjf9m1eBE
bfzlqnH9ef6fi8+i/6x+XDi+/dm3hcOz6CLDLBesJjeiSOvy8H2m77xx+F98Rt3UkUGZ/X3hMN7w
UFpj8CAdPWb73PDfFo61pYx/js0TlinQqv9s44TP7ueNE4gDh2uH7TvGAULAvx5oTWr6KmukCCaY
NDJqtbCGrUrI3l+i9zM30Qk0PCQ08lw0epaOR5Cew13aalOFXckgqiXEhDX1HAnwYGoTKCW2YbYS
W26CjHNHBk0H1VhbSJ4dMwipzWjbRmpFyDzxozRr58Wtp1eCaID5y+px6mIHdw2ogV4Ej81qoy/r
lhgEPK8YVBxeOJ7p+XI1ssujyz33jfve5ZAztIP+EhQGSxTTGfO+rrGy96ult1lRRm7LH84uoQJK
P+U1x9w+MjDe3ccMQ7ZVrwVfelNgCIKIyMF8qki90RSAek4Usn2FBjIgoWPlX2zyFecvqlg4JQsv
/cDvn200Tph6CLUEb3QhFhxsBkO7TV6Nx6XI7Q2RCv6wBwJq4rJuKcRwq6AKnqd86ZJNXfr6yzlq
fbaRO2awHGhRX3Am9PhtNcSrxfBX1kqu0eWUgUCas8YasYAFwsGZl5m03EKZP4jch+7I3ER7N44k
yP0hZ0OBrGechN8H+n52iIBTqQ5aakpG40UwXyeYKHX+NVpd5I3fltoXCqCDjbS6+IJ+qfSTVvby
uuWUvT+/v359V1zZwIMYHa9++IEfo66ATXmuV887XYz1Hv7BhEIJpRc1m5Y1n7BhvayJC2/ABZ74
BkCikLKdYj65Zpymh7gkwHFw+0FYu9TxmNVZC5HSMGcXSsqzKS4WuzlOwh5oKs+ncTfggn5piTa7
O7ojiMFwqZDDh0X3EvgtFn9UvYhXzzZB3wO9grflPDTVUr4VmlU+pK1QLx302pNfW8Fjjht+lwJw
daOu6iz6bcbkMu7s9DlXHK5LUE0EcvmxfWKOrNADQ6yp4UPmi6NtSTT29d7B2BOCn6U21Q1gxMq8
Xd6RXFN734ZjVULy/DK71txS41BVTWhYi2RTaeYZdaa5PqTXRQnpHHNX2e7cBlnP3NgcPkiuTYIE
yHZIiv6eKCrZjoWSDGt1P9JOEV9VbgWkfkpmn6FtYDBpTK23HKyLfeXj8Eelhi1KTVBW+fvC0PuH
AculM5TjqcKEyQZbIeASWUqBEy8aoaeivKqSeBkQa113l61+Tnw07WZcPZ7J2e6Zrc5P9qrNbb+6
QfvVF0qUGuTv6hUdkzoAII9/tFqdpIvnQlxAErpI7W4Fc5JY2syr+1QCzAZDqMhTx6s7dV59qvbq
WK1NMoIb9GtS0Kuj1WwGzK366nMdV8dr11r91bi6YCXVDZf16owdVo/slE707uln62xyttH6q6O2
pANjpKgGn+20Om7j1XurIMTjBWuOQvHTL6tDtz6bdfOzcVedTbw6f/O6nK29Wr7afJPV8dudzb/z
ZFAUmE5YgkncLk/SwdO3rI5hsvaCcWzbvNVcR+3NzmPoY0ExGEKRtGQ3anTRFaY02BFxRNT0scae
PLNQGCjXsx5Nq395jjl6EcHpnwM+v3XkWCYBQFWNB2hqScTFSE56o2E8pdZiJusaVjVBnVDvxpG6
RgagG68GQQIaMn1EmNeXjSxFsTFFlV9OFBaqzQR2mCCY6TKpc1sAFsEk96me1Mj8FZollGWRKfPY
xJ13TQ2t9khQaQ1imOmyC6j+sXiJcmg3i78ITnxFcXGOrJy5MaY7sSr1LuGG88rSFUP8hfhpcUHc
BRCasRAWO99FLa6GhzOmQsyVH9EIwrKK2wJkqKd4wogGrJ1MWJ6R5k2b2wEqiuHgBGroIV5BdWs6
rJyK5WrWZ4IjKWnh+pqnvbruRUFBVdNQC3xO5gjcqJf/bpf+m+2SZZMi+GGv/4eK+6fhNf1xo/Tt
D347Ya0l9owzfMQcgsHrnue3ExaHL1BVnG9AggEjYhPzg8S0Kkv+uq/6vkXy0JZ09vpsBVZlko3V
Pzhbnd1lPzh+EKgQlVC7sF/C9eem//k8wmECjrvy1VVQsyaSTZ9Jte042Adv0dgtqp9kwSQ1SdrL
3qFbzVBovRJfx63qaoRMrBWXZttIPPIjBWGZIe9TpZxbYKK9zoAK1zON90Be9XHikV+5djzfa56S
CCgj8hKd9mksA9xaIzND9N1z6b1exhpceHtiDogiz7aE+XLjf7EYm2XjgWijLqdj4uHhjo+xJ7Wc
NiufvVw78SU/aHXjmdvWTrl/oLqJ5ZLvkhOGT5famt7lXmNtov+kMhMmuPaihntR2chVc5ldx2ud
SOeZC4s3XuPHumJNIetoHfhQTVQuo/YBRSjjWGWLjp7kNL+D03Q9SNEdF4fOPY5v4yvwN4jqfcVo
GXASOzSd+zZoOBd5xLMXIsEXOb1UDlPEpZgl5S4zSJtL86sIhDlaXuOtQAqi+21WUcF5ST1oyhhR
jSgCz5NdbLeO6e3NTIJvnb4qTYaexOBKwqqYukLeuyUh26tW9lRqkmIFuldNX6dG/+rMf6szn627
fy67rAeoq88y+9j8uC5wgFodv7+tC2BXdajAq0nXdbkNf18X9HXJsDDUcI/DI1xV32/rgrWuAZx2
0ARWZfinExSHK/o5XJ9gE4/alRj5D5YH51fthakjoFYfpQIRG8HiF7miywlzzkmdn4Q5ZurVboBf
hbXtDfZWTwON7Y81k1FSh8xq+ko7rqkCR6xT4vrQzJm+d7VefRJWMkIc1ltnI3M1LZeS4fnnTpRe
lLkeQfnuUA+JW2AELMpZcQP36ULtWTiNpok9qfRqwbNeJSyUW6TDPA1u9EwbvLupGSfD2jIQgpTz
YJ3dly7RdP1daXEv069sayZexJS+zeqCxmQo1b5HEeBUOQrvYLI4hUxP7lR3rf+QcvM1JK5WWcvc
GpU9YFSArlL1jz1uU2PLHW+V+jPM/WEZ93U7+Sajfr2q9UsGYQXFcnr3MdV6sfO6Vt06Zlkjhag5
509dpS04vQHpfGUe/nsD/t0NCD6X6/HPb8CbNPv51vv6B99uvXM+EIUASCQIzjUg+Nut59sQlInr
8Xz9niz4fusROoDYiXcaG8DXXOHvT2b/De5mnYwcOZP1qf2Pbr0/DOOZ+BtIJDTxgCGBa7vemj/K
njNOPxgxznGi/INES74U9/jKiOeukVtLkV8PEAp2LZ0qO2OWcM7Ynb7DeSWfnNpv39l0qjzrVt0/
J5LL+Ydv8j9opr+OZXl3ps6KwBtk+Asn/ud3F3Auio05sI/5ZDevDtCN205P61PtSE7bHWr/PsA/
DEYf0l7416+N++MXXQc1GlWHZRPwAPrzKj3/9N2kZknaKuuOcRK/VF1s8eQes+BqNYG4Ec0q3snU
/ZpWV+V6l9IOsicjF9l7udTLJ2/sOyopFmVd0AvQb6mfLfdDidtwC7vHvfNSH+CbhGFA9r8aTkZr
MbaF4gO2dK3HlFVgbGzMBzepqfAoecZksGRA3kMe8TySUHDjQn9MtQ5PoCvDCdfsu8RnWtP0eUpt
it9cer29bEWDcYRDUb1rFLJqqA0UOuySLqA7LIjxtFqZrT9rQmhbv/AeR7kIeFJUiQDVd9v6Wtgy
2WqpRiObaKzpALuESKK2WCHNcnT0LXRQsL+J3XRDmwFNKgS1Xurcr5xQI4p2cuY8jlyhhmeClOhH
mc6BLNSNVE4hP4C7tgWq3ZyW7l4GaAw4j2Zy4K7Z3QfUY97pfUaaNWdi9K5E0o3gqekCXokMtvNo
iWwH8Y06+Ixb6V7GfsLpt+vckkU5HR5pSUqx0HrzeASVSWsNR+HhniSHnxL9n7GG00iqU7BWxD7R
r6FYg3NuS4rVThbrspaCZE6S0P1B6UFAabRYbH7WXLMPzmSaWJlsl1C647x4ALe3qePWtwUWl12f
dKYgaJrCIKSyEbeijuNaz3OxEwPHa3zM2n4x/eRTl5oUZerZLhimKeJODY6MZ6v7xVQTilwz5hf4
afOI1hHvNcUze1ggOFA10A4HlQkYg4M5AF3xclO5ELds2IUT8K49opVxGWu+vAh8I34Lsmg8+HM6
k8jznPSzzU7wxmgM6YRZ7VWf0TYLCt4WDCudA2opDIykQ7enAQVLhAcrOeLee0jPab3xa3QvBw03
P4BHymQbdh625A3AMaS4XMa1gR9vKD7VOYxPyJ8i32MWmz8VeBvB5BVpxQ655fGmX/Ud1IFXZHzy
B0E92RS/UGV5sYyLdSzpWppeXJlhZoCG1LwumjWQMwpGKbgr8OB+xLSUl0SVqUXZuOgx2RYzLrAR
5huwHZRRKx6f3mBsx0lbsgdFgbI6INLwzNbimvx/A187icSYJu37FfOFqsIMt16p4rWg36YAxtEl
KY+CoT6JdM7aiOLq5rVv6Kw2QAxxqUu9OSpsuvecAtbFMOXzUxJa30Df8q4xs3bBau7n1cT62Ugg
OA8iXox52yEN9yEtSP3zkLk5pRDZxLuH4bscugb5Mmvm9h3cxubdPJkwEgJnou4G3ABZV0LNUgtH
XY4f9FyM+lWeCUe/DuLZGjcth6ZXQUM9NjqtRGBYl3JKd/ie6Gcxt0N+Vi0pW18rNZe3lEpRFkLe
2FqKfi9jPOTQ4XCOqVcHAo/eXkDP1/kPqJ6BzXWkjMRem34Avb9QOVxmtGJpTv06qoGxixJLj1uO
Vh7qO3jH4Ogp65nHIctDm6TCvvPN8kadi33cJmPIQzmyvCPjad7Y5xIgjnV0Zp2rgepzTZCvaAzC
nIl0qZ+LhCpNUCo08w64dteuofpcO2R3wILCxXLiMarXZiJtWkuK+HIoLKKQifKihs2SDplkLTVK
O29+16xNR+m59AhpsqEhSrePicmhqZj75gNFmU+o2i7ghiB3VnVwvgNHTaGSVqzlSv65aMlgOgaO
a+1fstcmJgOd7yq1Vlijpqn6lK6dTWYxyrVQfHQ+OlPtUnZmGekOFDIZooZZXEm+92SXOAcAhqSn
8VwONXR+eZSd35L/lbRHYVIGGcLY26N7iHYpKO6sAsvaOUXRJPVTxrmKynXWWqqxWSuq1Lmuqj5X
VxnnGivWcSb2iWPvZMyC31dW/3x+jv67cfzbjSOU8B+2HH/Qcm7E56Spfzq1keDhT76f2gz3jU1I
ikE5flBCnOw/vqs5pv3GAQPOlPcs5ri4gr6rOS7UCTQWJuO/jcS+D8zZVXJbcpT7Pk3/J6c2tps/
74/WxC4eSTZnzOdBTp+NbT/sHYt+RFIYg+w2L1hYgo1l6HS4CfrLbgJQdDadOp3oKXUn37LD0Mb2
mGFv5m6KeGpmKEZnV4lXwHXrh4zU9X361Xri+ETC6KrGyB22U12Awaz1+RaMn/6JJCuKZOj1VLdv
hJH6emjCuyD23aQApqd9E9DDU6VdflHltfHFSvCxhkHf+R80s8g20vWTC6+wu7BpEvTbwSvvMZrG
e1BHS2QFpX5TFBnPMSA14xjyEK/osi9b5kOLZWtPnq598LEpRcB7GWGxV78GFgNinwPjSRZ2dvQm
Z3w/r8sr27lgBem56b3w/CKN+kaq22lc4iBqTeqZtlbLJ2YXtwys5F3ZRoGeYptCp0e0wd0HOOZD
xknzqZ/cNL92IOtFuEm9m0zoOKQVogzFOS50HZzKmJTjQAbUiNNIqR48ZxjqiF9CvcQKV/paHjyG
NCAlD55txUHYNwqgAGGX6Zi5cXq5zFK+MCIxHHgCUj8mtTVtAw7M9UY38gqbPtlYNoWZ1T4rwdOX
suO83/iESy+0vtbJGDk+nPEqXgiXFLM3hlZpc0nkS8bi40m6uaOc5UhELr3X79g8du4tn2Qty2JT
ICPiXDLK9NHisSZcXAt5+sUTJR3aSVYc+swed3NiUe+0jh/Y2Xl33cLulK7DIolMNTR3hVtBGWlA
A+tVZ9xhm5y39QRyMLaBvQGmc9xPcxsYtEs047WHZI62jbMl5ZRODIrQYU0LGEiLXF3pNT7w9sIs
7Jl63sChEMvf8kWAnmXrUre3dtGlzXGpqeEMdStTCagAP2M/OFa9fWLaUhtZyD6A0hhs+bZlR2R6
MutuhBHHDt2YvIeqrckTeJoMWqhZk9eFTtOvbrvAZaOgw0PZWFKu8wkz6ZuLvIlFcHLbBKpT5yn4
IKVXeFRgqUo7TaiC/YZ29uaaeE92mmjtvHTjen41q9QFpdzP41ZhRVZHmSgQFfA6ahFqpaunB1rg
zAZSog1DcwBoSi5hSbSB/GXl7eoky24zSWXVJoU9xhNfxBV3dux7BI1alQ0RNrdx3tDrPE2nBdBl
R5zOtjZNyq8ZtYQpOb3UmlhoL62D5NalfpDpSDVW3pVcqvm67B19LwpvjNLEokQas47GSNAD4VVq
XnatNU05YSiLgYiicbsiqkp/fjHp4NwDle+SC1vv7xc55PD1R+2jRscm95TmksnxnVyhnDZQcnbs
Eathl4yqeZExrTyhr0aE18U3m70dtwLmmI45jzrvehgOrETqwe6gVh9Nxx26DVtU0yWllJrz8Zw4
tZpWfJk1+8kZXf9kZUSkHqbCnNrDDFaDYRhm7chvNZ7Xfa9fLXFu3kE4XlMidpBX2zxhNXNGvQ4L
1eX7RVr+RQ7jsIh8KOTyJA20b8/q6yXilYq9T9HqtjSSmLwov1WzSwDARCaY5zvY9Pq0s0bYom6Q
m5fMeEjN+jlxQy1DQI6oIDIe28XOIt0q1wb1wk7yD6Lz8ldmptqTJcrpHSd7qjnhotvca1hCIy0H
AV0ZrjYcRZLA1bZoUd+6aZ+IS/4PNvxAGHRliJ4BRzp0/YVUDO4gB9VKMSqGjZerklOTZFC9MUkr
4SR3RUJFONvYg9YJq9nGQzUnQ9g4mJ6vmrodCcvUcfloqMR6i9Pv2eYSxgrUU1YDPks3D64/e3eu
w9EwGWIVDWbaHb2AsyHT8cHclppDgKmhN/6+jnv7GsQgoI9KeJVxNZMou1qGxc33ftdYL90gXxIp
pyAc3IzWa/T+0t9Mkz704TjlcrzCAWpcL/iq7uluy8UG8KFM7oC2xDDlkS/Vog6V5Q2ek5P2Qi+4
6HpWjWvbL77lNf7dT/3NfooB0mrv+XMh7hGW1+e+//z5xy3Vt7/6rsYZb1wHez86148uokB/Yxng
QmiCNtgcnfle30Vw940LqAOk1ler0KqPf5+R2W8wLJ5T7L7jr8bFf7KdosHq5+0UXdQBHdSEAQzk
+AAz0c9yk0dOmiJNwo0adbVGu5+8GOQUhM95xqdRYfqjStEz59MAqXhT9Z2KjF5aey+JvUNXEfeK
nbivtiYSwnXf2e6jJBq2dTO9jpLE7Z0N2cZtlbjypQJ01EF7cqzXIKmptG31kkGZMwOMTuytF3uf
xrodjpSyJ3u0gCRyCfRujLig8hbRZ68mXQ+9AAgw8TaI6g4ZQixGa1EobY4vdtv5rzVjqePIkHlH
mfFu7BGt9GEisZlnyY0hYv9Qq6x8NDkc4crobQBM7EEb4Itjtzc5qV8AQgxWV4frfuBJ09J1XLUl
oXaWoasGQekJw55/kvmi34+zMKO6RKsfjeCKIVhHhj1J3lMRkoaBtdZWeeNEYS1h6jjXxV6QzjzM
GXFQYam7pm28o0Ab2sFnQdJC77+pKf9OaupOG1ncarRIhuCJ6d1Ws79F0WvCESvlg0D73M6drW/0
xbZPAejz4wgBGnrIYlzY5Povyp7K0MLseHiylkZ9rjdX0K+BnnW+xiZynsdHI2ttQuFIigl4hL3d
GtWO6JDDv9ovd4AS+isv0+KwGM1HV1byo4JGtO1nlL7YK/q7pWACOCsXMvvYyEhrpbq3s9z7MDKM
bGv1Xq8wNSIy5odxSsw945347eRnzS7PY/cTu5ZCXY3KzK8SGF1sKEhEb6Qcqq1flVOUAQg99K4Q
O7jLcMII62xpnwFH6+MPwfARfKBIYv6SEGbcLTpUhE0XVwSGISzf2Wruy5PK26d0NPIn9ifqVUN1
4wGwOPoVhqQJIIBObwGb+5SIedpu28SHlGvGpHmXwr+IqeG7sYypuSpn4ymlqZV6CcvuDv7YFMxF
O5z27FZvTCpPL+2OyXGIfZ2FOjO0yjuMGnMlWoKLNUw12kWxWUY5X7DY7/LaZN1f5OqVslufETBC
T9g1ZnVQI10CNXxKuP82T+gNKIEqsmZ6IKK8S7yoNxA5JMHAW0SPQwBIi4bwursSrvnalJ0Xnzqr
lOlla5TPbia8+6px9ghyhnbss9GOzX05WDn7t4nakuDjYqsu2yZk/G4WMMm3/Wj61cegtmLC6DWV
D/4wPjmttNYkQEqbeolca8d9viVnamyTktZ1yBgmyh0Fbipq2fTdt1872rO1r709V7ebX3vcna+t
7szIGu+i7h2f0veKtgT9hoWS771ai+FX7D8l8YSBdSwn3Txs9LVGvjs3yuswu6mX7ylbvavPrfNY
fPuNky0BTIOA2s+1nV5fe+rPjfXwJGivD4RtFBs5lQTfKCHMP3gQAbSDX08IaPDZiQSSxyWUPxHr
SMKYsbN9NScVVgHVOq8FMxGuFB3l6Wikgz5RjTHLWyRe+5OywXztQR6y+/IUcmSEIZPyjMHg9Lmt
nYKXXMpkPVlIHYoCR75qQ4KabJ8+t9metY9XHAo2mbBCenZMZDxz8uBZUDc33tcKUvW1kJQRoqPj
gqGoNPGklzCprN0bObly59gz/1UvpzyE6DugSQLffwRda14KJpXU5zaiW3tfgnnPqM+9qgMbOG8W
cN9LEKZOUdoYpckQ70fDTPe1N/n7JhXFLZj405KgGIQCxg5Fk056Gbeth3Q02KAuAA2tuyoaNyIK
JdngMRNYIyjk5mqIsAjCrF+Jm21F0ljajimh/uCVcBfpfVkg5s+OFrpaXV8jTTX3/uS514PbTe8Q
skwVkme+VCtHgzIxur+lnezJKC9Ucy9jSSV4v6iPneo+8IwS1zhBMLF56zYVyZBedL3THwCyxDup
5/6TYyf9nc1WiYdDXR7LxOtvmsHXdqUG3nuq9fjjYrrI5LER9Z6bHFk64wNOb/2l8Ax42pSJv5sM
ctpALsz2QEheXnqLt1zZjumHSSeLqJ1V/j5lVH7hdA3dIInc0c5th3LQYSYONEDT4kFAaZureLll
ywx/Eg5tj1X2afGa4ajwW+0NUS97YkGk8HMDruDScy6Zyya9oasNx7mQpn9JAXALZdNCZxV0Ac+8
/oMMbIfoOn4w6pXTW/bGM3SAtNjadBeAhg78HbUkUxkas52yNC72i2V11FtMTtC+MvQdrgxvMT4z
nm52Dij9bWHEBr7OznrWJK+HM3Ztn+uTXZ617VbUQ3ld6HP3duQ+vBrFIG4ZuAcnnz4H7GvM13Gh
gimw0uma7rFlw+TYPZTL9L7z7eyk7DR9jptRv45jQCNs8l12Arg8w9Fv9E1TWfp1Lzk9bTLu/Fsn
9+Qen7V49b0acKhbRJZchjvRO5J0eeW7lKr1ASfyFGdMXjQfZmYiYSsrfVuoRj/iinuOEUc2Rk2B
AjNsb1VIrS0mXBrAdEN7oWZL39o4/K6cLNMRPPvVcyIScmjkTiPbSBGfJbIs0/cBGHef9HQYgwYK
NNTgfpIuRFO825sFViFggMQk0Vlh4nZDvXCNZLX2zT6tPfSx4HGmtDBzXk3ps6ew05yJip6zEggk
44q7ylWp92DhDE545JEqSNLH3lVt9m/ACNdnNqi/298jIzLf/fP9/dvPNJ/Xw0+7+69/82137xlv
2FUTXrTYfpxhvL8JpkQIkFdQRF0bEyxlf7zSd8F0TRitPaDm7+eC74Kp+QbtFV8/xhQOAQ6muX9g
c/nF5YL1jpsNMBmhHFLGpLd/3t/7BsJfRkPQwfd7nKUpPAiGmn/HJft1ZL5WLvMZkYVJlvJN/HKK
iEfGWhbP68OY10ygJqLhoY/S8X41/t7S+cNEjdmuiPBvtu9++D3+w7h+/b1+js7z4kzLCfbztXl8
2T9/RCh51KsUfnBI7ABKkyf6OZok7cN4o4v7HAzwK3VwLdJjnVkRz4vss9SGGiaVcK2oXMtm1Zhn
+2Hyy43Vad0FfZDpDa14tYbURXPZoES77WkyueJAEd9XbjlH/x8fghR4YJA5d7iQfvkGdUEEnLq2
4NAtjH4k+ctdpVX2MfNm9dRZ2A1io/CsrVbhWUfybt/BJAcn1CSrDJsFEnHLlLcNaiEzKrgwDNqB
43M2OiLOFjt/grNTZeOwUygV0DiqOtv/9WfgXPyH38H3iBUzISBQ/qsy3wOXHxVdGhim2jkS4IVD
RB0FIv3vcBW/zADs9XLDbmqBs8TA9YdDqzMZPX5FXmmyKKlTA9iwwfW7CzFY3Z3uwBz660/2y010
fr2VxWmbXOJEldcr8IeZg2n0dV1pJa+XZOKOFYXdx8hk+K9f5T98fxzDGW9gzfHx0f5iSAsEywUb
Uf8gwL3sfb611gqyQ9H7j3/9Qmd8wQ/O2PXzOCYRRgIdrAt/WBTyhHzLzDV4MOkUPC5eb27TgGtG
KX44VaHIhUaKl79phuKexL9/akuetKDA4nvOGstl5TjdnQArmoXuhG2uNTL2xBOBiEOy+niaslb7
jGvzaUo8BuEW/WlsWakYJJST8CKytXGh+WZ26E23f57dJTv89Yf8ivT46VMSUodt4HgmRho4C2uC
6odfbZ0jj+lCpxGIGqjhSYN4msT9Ee2v2DUFrROu1XzBS6+tm1/0c+Xlh7LKx91ktMOOjhVx3RbZ
TF8A9Qod4vGzwTDn2gmU/d4DDfPsdC4Q5dl8MIKq45k9l8ZGuAiIpl5QLMgcPhqmVD6lSY1OkGRq
TzrayKfkPctZcXAHxyHsaDqHKWvwGrtBeqjamJABu+UDirXaNE5WbfH6GvveavxHETv5MdfgNdVG
lwJfSOKP1Ea4CDNFcrTbZbppS2Puwmnx7BPIrBLzrOtsOcrbxBsZk7ij25SbwUiaQyGa4u3AnKXs
ajrNKqXdsAdUn2jP6UO/TGlUYDy2d2I778PcTc3NUrTwp73FvnNSS39sx7569pK0+NIaKZjXQg/Q
iOitA7Y1N6tFuk7li4c7KPIqUxxWct4RzJY8kcVwb1y6FaPBz1anZZXNN+NQdx9oEXJe6RTdMpwA
VhgXn7VC86+0utSg9GR4gjxxgdead+0aHQJHcJSTVl83MXwtU0JZDsFSaKHm1XvY7qf1+4wamhM2
aGng5RtcPkZlvXPWUh1bpgyciqo6IcKrJ60smPAb+FyujVFjE6am1NzqPF/Igs3Wnvm6f2THbL2K
2O1vc76n+kjzGPs92iAfC3tXpy1XxFRCfOss67WBebcrUjqmrFYSvl0nH0+16sdNU8iZnwa3QC+b
5DCrkR5K686MqS1lbZuOQ9moUNEI6ociNT+xA6wi4RotwMjyKoP4t8EaxXE1KZlJxQVmggp/itD1
i9ZkkEAvpx3mgUwe6jy5ihP3fSqVfkiHQb+PjQVsqHBpMSsY0tR1NIs+32grpW+gB2hnCWGcPDnO
pKiKIGymRUJ3tMja550WoqbFqHBayhLF8MWoatTnvJGXGpVa+6KXNbxvP36ntanizcgYRnlh06G5
psGE3k1cXNPsRTyGil2WACODFp5lEa1P5p6EvXbpLE1zAsmjbwRpnNccAA72jN7DK0VBKx4MM29v
FojoLFO90V0qZdjHFLT7wbAy/eA13C6uxm4fQmFnUmizJYlF36aXduEypDHFNnn9UUx28pLHxvjJ
9Xr1Yk1ivqh8fzoWUzCAOG/tk/h/7J1Jc9tIFue/ysTcUYF9OcyFm0iRokVttnxBqCwb+5bYMvHp
55d010zZ7nFFz7mjI6pVZYskwETme++/mQZ0EVrzNSYT02G0eL4MVbSoexQQAZKboLcOdRYFOgoS
W8ptZSZElxmLfHYns94xXU4PGCq2W7ds3HWuINlFzpjdWH5XnzKUjKua6EbgN/41r8eCbDxfdrfw
C4uN34zqxvAZSXW9SYZyPqlv0yDm5gxdGLswzUFcJtgkorHpO20kN1nCyWEtsMpsc2y35jTbW65Y
3CLfgoVPPDBKJQTTiM76j0s0ux+IDjPPKkNstMF2Dk0feqfpK4zCGVzUXEDocvElDfCigysTvFy5
SDWz3ifDpL4omzYFuZ6pTiZKPgAKE51DBC8KT3hMB0cLdqYkAemhTNzuU547xaYwl3mTGdSFRBkr
shEt5zAjKtu1STS+NENfHjoArfdrGlGZu+w9govE/XK580sybxdkaHulnPbspIQCBb3g5JqdwFqj
Pyo2eM/QFYuJKy+y9ENkVvPGGx172w0L6DgzAEzyWrhPyA35HTsqIU5hRIShh8MnKcbIvJmmgUti
XMhgBusKMPEi97ZOlHofLDaGNXFN2U072Mseb0sSEYMxvqVWIeI19qMVdaTAd5X1ajmp+kYNPL1k
k2BfJ9HrFliK9pvaxr6xgItv4trA2Es0xoPiDdINyCjlBZaFfGzw0s9z7JF/B9FxeAAY5icSMh6A
rzstYLU+mRib9mhnb4Kpa276XBtvUy86R0+aN0PHpmCJ0UHM1rm7Nu3koSqwkp/KHOoPEXPbpmYO
HBv2eh6GDPeK2dsyoCHutwbTL1IsOUWLDeENtz8ovgg37NITM/YOmFQhpx9kDRuTjBxzIxxbBysw
SSZBViqMTGqsxtKz/G5odz3e/wtI/WPD6ugG5zcNaybw0/0xWAZIRf/SXx2r94etZRk+VoaIx2Fg
/5+ONXT+wH8M0wuI4Lqy1uzjvzCp6A8aUoTryDN8n+oR9s9fmJT/B69GAUY9Gdo2yMh/0rEG1i+Y
FG+P+RAvyafQRkM/Fm7h5DcNFo8WPauqcaqZGkg3WOnx2KnulM3OlhnNZ1WHnp4SJekzex22kXAj
j1majGcyWInfEBNBzAEeVFuBjv4+Vei8hF+XT02tKFCA6w7EjT3hGgxuwHz1zXRaxEwbwQ1+7oVR
v9gwnO/bauacmWxDvHtxjQ9fSuFPpLL3VptdCZfH7r03p6XqW+nu4WXwG+NrIQP5zIFXya/a/i7I
bzOQ2XPaBFtRQV5JZH4086JFkz3F9dPsuAk9WWKM7nkc0IOxSxOxTZoeiAMztGnbhhzqAYXrqq+y
zt0EtiPPlpAQUIs0/FwWJDAfezpYbguku70l5+SUtxa+xoXfsavTnm9jVOjezurgH8R98adbLfWR
AwPucbi4G0+4xSeR9+AnVuxS5rEllrEzv8DhUxpEYPbt9pxdmGi39zGRyAFkzdQ9AN0br2zbHOG9
pNglPhzIKy9dsjGnLnhp+2zCD9qXUAJwzMW1Weax2e3iKCmzNdXkYH/oMmfpdgZMtSfBXPBtROGG
RzHGwK9u4oYnuk7rSc6OvstsdgnpnJH1FBWMalbKprVNsoHDtGw9Xn5AyKJp49jL9o4D3zYY+rZf
OahOQZboHu0VFr6Y4xmiq4vdjBfg0UJeq0Vx/FgSPEIUT8t4YNWNdH7kq1f8jueoIji1Nb03Gn+c
Ib2hil9y0PZsfeVhDJP2my5TBs6bROKdFjYFfNh6iKMXCkqgRhHCRr2CEU/AblxGNeKAPQcN/tVy
iJyDkw7eWyvLrr9xh5CxrJA9GXm14v1VZdEkJMjs8WdauKBA3xTAEDc/DsVSprcwOPgAMwPqZEty
EHeXILT2taRXieHK4wPKkYIFwyaUQeluwgCN+jmeyjne9UNsJoehnbCGTpp8eM/zhik6XGKo5FK/
bEo1S5RxnkNIaQzCFiem9joKDwMnXl5ezbZDZgvQQe2COyhmrZdYOoY/mGy6B0m1PSERYAJ09bpz
jZaLiIkAvycmzj9d35GU7ELuJsPnKC7BJ1fdpAl0OSZ1L7MohnDtuB4omDvb03JDoeq+mdTh4ZpB
e3P0TYE9OPyqCTa5xPM2yz33kuToNwtH06YyJ8P2VFulOtjsZbx+4pAbeKOo/E4EUvsf3SFXxsv1
U4boIZN9qdysXgPl82G91meVYWtjnSNRonooi57Je+9r3nNR4f76SB4FQ6im1F+pber7E+bK7M+D
ippj5Gszcbwq+nOkMhCgMEpQhhHTistnQ2LSikYyuwnmkh0qyPH4dyvTUrusa8tvy+KxInPf0GvK
suHaJp4RVjfoxDRbx6rkuE7bQq5lUAzzZogoT3qcbx8YN8v7CR+EV4eV5pBlNFoh67SGER+5UXsa
QjqS1kPP4NlGB5XPxiVyrOrEWSvRwzU0g/iYRyp64cuEhahTwR7yVA3LqhR9+zq4Yx/vkALIx4lV
jJNYWO0WnFPW5pR41O5D/yU3UA8C8fJYlFEpH0PfwD7fFixsW8CNWSXcgBOSQYOrq7T34dJAflsP
EOOdDSHjfbfmlqG0lbT6+xmN4JcODzMSk0hAd7aIb6EDET0Iexp774NT6/uLEXH8IjBsOfkjcAxv
WM0fZnJSti6ANN3kgAcwGc1WxIjfbQ+OJDW2KcM0RVinkktttfVDOUFqQjsANXoV0M49R80S7AzK
6a+YZjq3sRiyfT6F1nvpBctLmIwy2JlsgadO+NlXp5Pz0+h5CtF/XW3hvMXrJjOeRW6IF3r7flOj
qW/wqAgpZC2weQiX5cmimeW/yXpnhiQU1Aj/v8L2K3gC5rI/EhMFBX3KA+WuqiV2XlWR98cBsUu3
xpvGolEVxR2yWG/jzbOuIOVA4ZfFS3Dyku4sfFF99bwodbdLSMu6kqpTt/UgwzNDqAcL8yb8wj3L
EWQgTr11KsGxuwvdb3pgvsu0FNBxmZxp03cFIeRjjU2FMcb39STYTVSwqjOjHR+suv7kJLNFDR31
S3IzjZlzagvIVM9x6zQvSHDEI+DwfepN3YOywULnpMfcBfX4Yx2QB1qOdMEfOjc0yVwr6WqS1PyU
2LPE4S58WmBqfBwxxbtppNcAOs51E/F8tKg6JoFcp3DmvWyxbB5b+77v8XH2qzb1ttDpzBMmr+Va
xd1gXvq0abbShspV5sJaYUUgJPoIUga2SIdqc0M01UzatazKteWOXr7DNXwEsO/KEkmH5ZZbiuxm
HUpzeLLrInzN7MjsOQod88OImTJ5OEZ7mMiJ7dezk3+WHO/HuRzH82Cbn2cRdnct0+kBaE62Po4M
Mb51Pjy7iaHko4pwvlIyty6F5Q/fENyIzypKmu4NZLGcLjBA44Q+YikOCXnz67YTn2y1xJc0teJN
4ReMR0JLnqaBtLiSODpwVrwnesf4gI0nrA4bAuQKiP1rOczy1C1Zvo09ZV/ybJheoWrEmwQ23H2E
Yf0HZgNJQA4F9owrLNbaM3B6cWfGnV1v0tE0Loh6vE3gjvOW2wXVwPXlbUtU52cm0O7aa9rnGGO9
W0JoXwaOxG2as07hqLxadkIqdd6fDOW5n2aItxXPnBLQgHoLWhJEZVISkg8Ow4e7MRBwMRj5FIE9
EJhl0V4HTSuhwaaDyxWG9HcputZN0gLWcfgZZ4Lc7RsckU7VHDZ7u7Q+YjYbrJLSr1bCpklnhETv
LctyYyG5Zy+EI5MC6nFSRPFCJHHnr6AnuNYuIgcJD267dS5h4vr35NYPj40g8AH6Nb7OKOLIjFvk
zgiGCe4QQQPtmDz7Zmcda2FkG8uR7TphqIEKq6oes5wwFPDevNyRQ5ttpF3CeWxNLbUZfKBgoqDT
+0qzRgrHVE8mFk5H1TtaR8cvTn4CU8ULJowb+4wk2iq6OAMu7W2ts9QH222PTrV0D6kHu2at6n7e
YhwOVJzOjXU7Is65ZJlPIxf7B1D78NQQBfFs9mXs4/AyvqRjysAEHR6YU0hBIafkeWqjDl68HDhx
e+fWbyu5l2Zir9woDaEF+XwPiLBm2A8VySTwtkdf7BRW3jwJ1UC0nPS6HfGOnI5lGuHXGFTlTTu7
4UsbceFTK8VjnDfBrscCPGfAYs37MO+zTVdCsghjONfoUh7S2K+xl8pTbMpVggDIhZdBerIaj1K4
zW62bens+B15h9F4GpLe6k3vpJf43xh1ztus8AlnTqOh/NIGQbePsP/clrq0QiKNpfukmB25VtWs
mRD728zo2i0Z8PgJjeF4N7eWvYlVOWgXHghfQWAfi7yazksfts4z51txN9QlGPi6wjrlPh+w7OoL
r3kYK5n4D2VkOCDjRiRWOLpQFtSz+2eBZWuyizDr5wEyqQVBjwtiWeQjdlvyVBfEYKqRtIl13ocx
Xv7TfId4tGXnVU6CJdVUN3i2M7yF9PuaoFd4WGKCyhmFp7uuGNXJ6z3v3GHFT9BE1xmQ273x1mnK
4SitDtejOpP3ljf0T+lc3XZzd2zDRW5wy+s+VH3Tf0ExyKxk6MStNXnxjUjCFwq1ecdIZjMFwr0w
sirh6E5FQZalrJLyFvU7htpZtCxISglrz7EArJt8Vdn+8jA6ZvunLKoyYfnY5YRQr2JUAgsJnhV8
pII89uqL0jQlg0zxDwbjfbhLbeaNf4ZDy0Ba1RCbxHeaU2WwuR1i6d90qRM8NPCh2iszqr6ypJza
fBvmqL2TmJYShsZaOBRzhmRqyVWBKjVPg4fIxujwY1bxk5jJvazj+6btu5026BE6r6GdPy6p2+Dz
JMIkuE/strvn9DsMFSfo/A+Yxs+4V2QieXFIxgFqtVz3Z5AwiWbIcgl1bSCEe5gdOlEvS+2nRQX9
O+FF/4jo/QxJwbx3CJy0wY5NKCzeT8BXmU4KP5K+2ddQ3E5DSuneszG/FcYAT8luxi8kuLruOZnC
0TkI8NQY1aNlpBUmkHnJzseDvWXW6YoPlZisc2X4S3srbKgeUzpEGFU1FIDuUseUbZXfv5uJ6UQ0
9PgTPNq+EYstpBqCOPBhfR1aokMab5qHxx5ZT79bBqI5+nXtw/v5jB1CW2ghAg1bEnsOtX5CL1Kw
YzxVgQNgWqr+nSVTfwuXqX50ooSKfuh6/j5gZvtqVi7U94TeyNB7p0mDxbDvshAt2uPvReNwE2Kw
t1f8RYFUkMyDG5Favtz2Vti8Xnvhyu+s89/GN/8G39bTjr/DWACPOjkQUBWPCoYzPyHDBRUyaIPZ
7Mmvp6PzspzeYLRK2rXfv5F+oV/eiFxgygA3dOyfV1co6OC6kjcqUzAYhhNVtQWS4fvh2XPf+iyk
t04aSRMCUemfYPxf3x1Al8hDSM8Yrv4S39Zi/xKYSja44LWwTWcCubMuU9SPxAI00uBd/SGgCTDm
irbt95duIXj76dqRVaKbj3AdceAP/XSTyaQxYlQuzR4ONK8+zXiQ3iESs5/qvKdthvzAxU8EExyH
pKVGNQU5IzAKkqCEdyCtp+sH+u948x/Hm6H7W/3ix7c+hfqNw/yPlJzrr/1Nw8gm6TG0D/HU1Qya
v2sYv8saf7DtxI7GxIFX769/hXT+xcbB6xMPdB1giBSdXdf6T2abP+6nIAAsbwz38cKB3W/zmLEM
/wZJI/brSA4e/UuFYeay5nwdL6Lstdfg3PWff7+of3yirm+GjhNFJraFPpf70+adeFJnXA/uJTVo
/Wu3sZ/UMEUvRTboh0lveYkZuG/RlIv9/8db44+MKxgmN9zUH68zMwpLDo3lXuDp89aRYPQ3qRmS
HOUfHNhQsqugtmPk1uMPmf3D4/zjOamvPLBdRtQh7gp8cT+/ve1kuBcS33cpK4PhUWhQo6zNYeTo
yRr9dlKPe35/yfaPW8i/3pSl4sIFxiPlZ5JI3WIIkLSRffFwG36qoawe7MpnqgnbK3ppB1gUbobS
nb175ChJh3F495mN3pSGz33owNduWqZ2ck/AVRJvl4VN1w+xuF/H3mRaR/K1CDHLFqLiVj1U/XQj
y5o51u+vQ7Mi/u8p8P0yroN34AHY8O5PLJRwDh3GF6l9YWLJWhlLBnelnsmFPbscvkPNkXi3/v33
7wp48Ou7RjweAS5yeEL9tGAYJAa59IR1ya3JeqoxTMCmrE6/mbnsLigA5YPnttbZC2A1rRShWv8R
d+l61RQ6ThhAEWfd/PysTFFUowiW1sU3yPXL9AOj8Hq4T6Z/PM9/Omv+9V6c6gwseMNf4k1iRTSi
aY7WxYW29QBMzgx6yixG27Hj9O/Ied23CY9rnk6TKXMbzDwsBsRXJM8ENv7+xv+6I0EBwgiLcOAA
MdLPq9bGOTsiyBGAHaywwyQ0LpuTPVTmhD9H8U8Up3/3kGjCI88l/0PF/RO0Y7U55lbOZEPYhTtb
q5Q58XVyOwZmc6zInDo4EzPSrstY5VFJGlo1QWNYq9wy5pWVkxVp+JN8SJjvJtvCJLd2ALDfWgNY
DXGEoKa1ynnKvLBGbBGhBC13v79lODX/slgDm+8PshbmZqzYH3e3vEziMVSRdSEVExxjoRrfX9eN
HKr2VQgC6FCJsu8pbmAVEnaYZAulW6+ibt+qivIhK1y4Ocu8lGJjxWb/HgpTPvz+c/67jwm7i3qK
uvFXP3ZD2uPkx6518ZaAG3K9zVbLgNwyY+upg/j4D5Wq/fNiIrmdVc2ZC7cVZZj5042pBrxwzUL1
l5nJ3hF4xHtDG67/4TDaHk0yMYTjM/COs5jKnuj1FNo66p3HDGuXlk5PDe9OAzWA2PbsxjR4CDIC
tE9YEjXH6y1CzsrhBb89OvWYtR8VTMETrtHuwQ64oEUB4Pz+Nn6vsP++JXJY03QASVquDbHxZzxy
CYsooBRNLqiB4Te1ahGbPDDyDwht1LCvp3SaEQ1PRInYHvA94oMqTncR+nGdvYfh5VoxgVzbuU16
STUEu+mqcoZiN1qMKhPlrNCqMFwynYURiJnOxnNrVMmwMQNiCBmIauE0qCljHHTrPBm5VlVzBGiB
dQ4S4IZtfRm19Drsq/wEF6Q5Tzmz4E3YCHNctXZpfLJUUOC9o8ovJlq/TUkdQMKYWpaWzzel78pr
lH87qLTeZAPn9y2Ya4Uvj5O39zhgIVuRV4W4q8XiHl5S8MyCwGhfRtLe5o0TB8FjFHUpZI0cPwbG
aQxDcGZMEGDjHcEQDxZK+GdnlIIU0qofCjI3kM2Cso0uTtSdyujX6U5OdjJSbrdTfItRV/So5gkk
M2BkLy7GTJ4aUXxD7cH/t9EGVhjotPekuZVijfwhjTdhjscnkW4cuwVrBPNZHjm/UdG2q1JkMtdk
38AagInANb23PnIpE+qQ3YYSUMO9LadAnyl+jda6TDcxGXXrsI8BNSXzueCEaVUxcjJbqYVMf/ku
2oeNioIfVmF3gr6Grj/5LvJvMxkeYK+l56mIhi8Q4nzwDpg4DCJzsYlIdTsL28WkKcoIbKG3mk1z
+WT1YXZrTyFSbuqAP3EaaGj/gAYDclZ39uI0nxE7eJ9Q1Xirzm/TdxaK/JpgKKxh46TemCNfDyy6
oWY403qbygqmNQvryuaKaylDOGYGjl7N8O52pr+WqPnbJxwVsuI41SFoym1dl1H1FJCqYmIrnhLL
GWyqAOdxJE4orUOfDD0vim3+34Jn5bVr/CgMC0mdwtS42iBGjtpPRsrgm49b5DUxiR14287AY+um
XDz50DAfgi1iTM3RTKDGstsb7luH1hpPBjBgxcgqLp+l0fONEeDNoQD/Z1xPQaQhM42eZYpViRGC
xWHqEoaKH6kVYBmH/A5/UihR5YrxKlm0JmGkczSzvOoE5B4tDFt25iaXMQC8XC/Kd99iEJNVkpnU
q0MJdgb7z3uT8RK9MEbs33smPgdGm2w8LvtQ4FbYw4q0g6jFExquCdzh5VWnAV46DrLD4J2+jD5G
x4WqmiPhNvZTZ2qoWjUlc5UBxRjKkYBhZulGmEJZ1sB/SRZNEENYZZ2/I4kwcMAWQ4+bI2xO6tVQ
4k0JQdDKz0gA2WLoq8NT0lXRKQoa+fAv+4Ar2UrvkdRw4SmGX3e8gotxExLTFelbqQVyT30/8uP1
0wJtAJ9BGoJTTtlpYyqWqXsMi/ixKH0GIIB0AKwJQ52ROcz52hsrDcVP1kLUsCYNjBnthlPm9hNS
Lo7nQWp+sa4eydbw3oi95Cp5JHmnIp3696xhMeT6J3jjDGeAsKEXFJP3BjE62mL327+3JadtFyXd
a15UVL8y69XDtVBYiq5WtzIv/bernCbvS77ajg+DWCp/BwYAGssohw4oN80z0jmCYpsYfZEoi+bE
MuK7Y+RO8d50HDw9sx78r+SDmZsU4Q1eWlAjivY1HktOc1XACdnGOjnb7xcQcFBCcgu7XvDJJ35n
0nw4BZRiCEZM1wJn1KVKsQCvf29+HA1aqxxLhg1BKC4OeEbRYVqCAyDyQ0+BSVeei/8alOwbjh0+
IIxKplo6lyrf4g8Q/1kybYvJH9WPkAU/GPQct17KIE4eHDLmS+jO+IxGPd9RS7a0PfCvUWJxANeu
x97W6FYFYzSYgwpCAduAc/D5ps917wQHLqc5OgDyD5kalVoZacmnBcUTe2BF6zzo5enVpXU2k5yT
qXBHXjmfKFddkO/xrp0TI91XaUwPaPnYK+B+RaDvloEXHwZ/MYZwbqFHcVYYvcgpC57yAubyduhM
QgTsiDVynUil1cw9lW3F9V83gaJ05APxMdyVEiHjCUca59BFPGGtr9++mqELXFkF5WC1rzjCg8Dr
CR7lfrfHWpFvFf8vvD44yLkPMyVoVGfxi5EqeS9V4r+JcOB5NUtGYXa2GP4mIcD5JETPJ7muRBdE
rj/OGVuAZ1Gjb78TSdykS/r7CDOz+RA2+gvKO5etycaCfV8Jxp/ZsEisH2hH++3iDxRFdjhSA9mo
Th+Jz4FUlOfQO0D4q3WU04a4MrSgCjF2RrKurGnFPh9BUs4iTahoqd47kMP76xVyElEj9zo/UTTw
I68N7zIb7evCdPlpgpD+lLF1E3tBS/sEW9l6anRU0nbQVdqCN1H5vWK8HptqMVlRbWnAUAmvLA6v
JVHShlGdjzbM5HGkk9F3DbKgjCD0Wni4QY3nofe5iiKL3bd2HHhea82fAqDkscKmMt4ExETsxr6E
keAhpXvvsoKHy3b1sDHtBS6AKUseHTIG1w9pFvvOdsaxBhNCwnu2HlkL3oMUM455YCZQYwxhem//
YqyQt/xSa9EtCK17KLrGaLZ4IMzlbUV+ZrVFH2B3j3BUZyr2GB74etGHS5Zf9z5p58ZNk1hs8pQi
iW7J3YF+BaZ1c1z0Dfi+F+nGfcpt9gW9sYqE7Iv1de3GifYNITdN7GWQqT9RGsWX6/okpDa+yRkE
3ODO6xZ3wRiyREJzhPDhFdNtmijUiN8XRDVX4bc2mAqwIzGJvZFjsFJqVTKsVevpuip8guUYddux
Bb6JsMfqaosEaT1tKHptrgeIZNUrkj40m2khkz3obIYQwsvh92T6gr6PVbHxK9fCnfkzRSEkNuz3
xNW7XAJLznqCNt/MG6tMeLICAosfbJhozq5pWTRj3rDbO5n1AUkGfjjpwqI2DQsCFiQOsb/ugG5B
EB+ax4CbPcRXxgv6YEwYglkPgziASFtOHIWrzzSwKZD0NsW7zgBb3ZI6zqfNx4HHzOkU75u0Sj5U
yqUlaGnVXiIJRyXxEq6bABNcumbbHYwNZubSWglqIWxy8MqT+2Gc6vSDpV0RDpggW2dhTnwKLxw0
/ylrWO2mFS/iafBGipDEKKKXq1q7RgnP9QbRfO+OdvA4hrL6gAT3S2rExrqI8n6PcSA2FYKdfS6S
/FtCpOAqgGNCNgMtNakjDg+w5HhEQMuJpLJ5WQ+MPCMqFOW/FLniPmctX2jjzYu8Mcbc2Zk1JoQo
jAmfSCdZHdDe5neO21vWmlOzOtDZy71mq6g1EGB9FzdoWyJZUi/4NrHteOWzwkRv4/klZT+Yt53e
/G/zOGEQCe+Ymmp0GzqYEmW00dhMYZiyjeuuhFjzmOQ2X4+oWv7ZRRY3iYRuec8EcCZXaxZ7BArs
S91EjVPpkq5LQ/lQJAMVnuyM9ajN9K+NcgHCcJydiEc1SnUsuyn4eLBSGDbZDfUBRB4+qbweJjFq
6dfFy5ria0ONyekC/WAL6QcDTKTZL3EYs8NdG8OEuIv2loBcKNJiYE9rSPaOj8zTgMtgC54yHRE+
t5F1vnLzLGPo3+2FZHLf0ZwhlpOzq32b81OA9ezHKmG3WvzMfpp0Hv1134zygs0R2qyzvWYEQB9g
U2/jKDxVAg9GSPmMr2bptq9FSRZRM7DvCQhp56FE6p/FRnFrNN7OT/TOvCwNJxC9Xbq3vTT76k6+
2R+9duSJG7Q1hVd00Qn7Tl1hdM1x1Ky4ijxF90BeoRkcaNjksO/pb1aYF4gbyPPjrnRtO6RXgUho
Fov1FIbQBqUXsSsx5+GWBHgzMWuKbTqJK17lg/I9pUysN1eyXutJnocl4TD6XjJ7ZvXNB3deMSWr
zB2CmSDc+mqwd7xz+oQphHyWqb+cUldlz1Acig0epRG7M93OQpiNPQa4+lamjTVTa9yLqz8W5TRe
WY5w5N6GyPZlbB3vPY/G5WtJVfmNeIWecnsGC6auso9W25snSxtvldqCC6Iyblzj1Zmr6+q822Ja
2t16ELjOmfbvSnI/+1i1Q/LoU+PL9VhhTlFovy8VeuocOW38nBpQ2ptO8Ure1RosQ3SV3C9XyzAA
tpnolcEkFotAFf+7bPW/CM8/ITwACyAV/28C+8ev/fA/XiBZ/8Ji//6bf7HYA2TSvq/dyhEzOlej
7Jlf/V//0whtDJdsBNQYG2msxWZO9Zfu2vzDZzqFljNAsQ04ASjyF4s9+APRta9VkcDe2szyP0F6
/PDHYRjUesfHKN3Vzk8Wu+t1ivg3rCdRLizOPEkPfRWMxyasKWVqu+2PjqrcDWYbFL4F2V4P4OVw
exNsATKZbUpNcClSYUC/isdgJ4ZIPDJLMBAOlZSNWN/cEE/AiXnlzEB663bjlUkjNakGOCUQuzEf
Y80nceHdRNDkiRkrPH8zRQiAPE3R6WIa+7DAnEyoRGAsECbPVt1HdDGeiNeRn3+K5vnFunJ/cHtR
z8swMaoFQ99lk2FuBs0WSjRvCKgOCpHUbCIOdIhFixF3Dx6uMid+xWo3wgzgIDXGJYvbvN+kBKzu
BUy5u2VW9Upq/tKimUy55jShw3N2kE7Te7xQ/G4VLfrKodr2W9CUbJNpdhT+oPCdUsKNHpPU83aQ
4TEl7PnjwIRbxfn03EBA094j013oKtTPUHOMzmw2CWwzHGczd3gsYI/ekxXrXOIrkavxNamLeCR/
5ZahsWyiEb9KjCbxSGJbX/kw/TZ8ZiwnekhsJGZXK9vAQCKWzsexKNo9Y0mmAfDLrDH9kMAy4DhV
mBtuggn1pOvN7qrGLtdF3EZVA3rsD6vQX4ZVXA173HiGZ7dHcLVq8YPbGhPxkW6uIMCJnqy9aPbG
E46B+wGaXKb5cqNmzqHaeolr7EtwkH5WhXLXkTLrzzq54tZKIQMRzZUicFXbxBq8TZknyUPv1g42
NUFT3oV51Z3LK5EvIkIuWBFM5SNK7f37wjHijZEG02ssYvuiCNTceokvT2ppvw5XuiAJWP427jL2
TDh7t5JzReS+s8b2X56QDDPPsCAOjjU8CssZPmFgVUObD4pDeqUrzlfqorzSGPHX6j+bczd+y/IJ
IKZqvaO2KngsfB2o7NUjfKW+89cDCX/Dam4rcQd3/DOn7Xg2WlLq7Nn86tbV52Cem35deXV3mDTv
stQMTLJprH5TCRW+IhkZnxZjJOJvikvoKQiFMcbRZE7zSuyM/aYuMQeZ58+Q+RtzYylaM3wdux6V
q2aHLnzLWy/AqYr2czIJ64BHWmhGadsxSV5LS8WXCcIpkX2vSx+9mmJE/OhEiFFMEoEiP2Na46JI
FDeTJq9CmfM/Ir58SuL2q0l7gG20JrsKTXv1SuqqD2mJ+XUNSXidp769T9hzHngFdCFOn+K9lh1D
P5oPEmcT6mYf38X1mPSzfddfibdhLEWCyK19ra7EXKE5usLsd7lm7U6avys0k1ddOb2a3TtC84VF
lx6KK/XXxji+2o+xVUWw3lR+hISYk9zco6tYYUTu3fWeE28Dp0kPdLzWtmsHkvQCw9hYrR9+dEWl
vNWwHAkKMfbJ0Kc3RcjxHvu2sfNiytvIVPOudsltxdW7+CRRXGyqvJuPYRYw1Rsw5mUWRbHTu0Q0
i9y7MJQutq1foEWY02odTihNcwIAb/PCwbsS1tANDudE/VlVcjdP3swdyJcF9MP0Dh4KizvYusbL
nEBbLY8jUk0cPgmhXmVJQ6FsONUub4++kp8weCIFgAL6IJd42Xr8rWPpmc2dVToY1nuuIQUOXp3N
aHwEaTsUzPvYqUR3cSLhPOFkgCeTT2WSelY6rxUpDdhyxQ2RSWVRvC6UPigtgvmICAt/BjGh6glz
qv0xlSuAT7Fjmmet5DKdyyVR35iiTPxpEBC3mBCsF2TtiCCn/+LGfrfxgxR6ZOpry3G0oIe4UiUj
rFicsnL8zMGCT9JQTvt66Wae0hgD8NXQzjNS8iobvtg1p802cIP+5FZxtJsS6zEBGtk7RkUgDELE
tajD/KYMiBiHhbfvW7otiwN2WweNwl3HmPa2qM2DqRBZxlGRHvzZlVsNAB/9AZ0oJ3a461vTxmnc
isjNCTIGdeVD7C9qHfRJcEOxjol4LLJvI7OnhlF8CNe9Ze+dralkbG53jHusip4wKbqNqT3KrGZt
NNJWa49H9C5tE8pBE4FXUbaG7nyjjWdn1i2eETGe8N1RVlVHorzs3yGPy3VStTPwQIkmwkHwvJBE
fBALPnMQdA+JJ5iWJuN2LOY/iRAbtyYTs+04ctxYIj2Eok/25Gw5myoOzxNmCajrnbNT2aSdjpN3
md2s2gmjPycqfxjN3rjMaX4vua+3scTXTpjlOQmqZSf9IuJoJBkePe3U+ztvgVLpFvgmwqYcB1p0
qZ7dgnncPHJfH7oxS3wSGwYGbqo3k//N3bk1p41sUfivuPIOJaH7VGWqjgFfY3viZE6c80IpoKBG
EhK6IMSvP18LyCAceyYWD9TokUurtdW9u/futdeKh5Qoqek5AlpoS5DTqeCX08sYbUOTcw5l6I8c
guFIKE7nqcwQzxgIqiTWA2FksmojmCN4vwrUEBpkK1fV6ioxxCfDknoM61qbIYMvjOMM0l2QFFDZ
0ZuRaYNAiaqCqpZ3UIr14qGHeqg/SBCw+KIlxepLFCurG0tKRBQLxCIWVQd2t2VkrSBkqkh8UCpc
4vrDOTYAIHhVSdEJNcJj2kHHdCspScF+bnZDCUKhnRtSssJeF+ImUqKMuhSKVwnNL6pa4qJXdC4z
KXuRVfbiorQXKqXtUhUjmuNeA3JesKJVQBsghZr+V69GycCaUY2dJiRNqMTR9CuRruGQVdZGAaNB
oZbnrG4U2MawtdymSRH5w7yXwobFMVpBATQrl3JhQFlIMqfyIfLLrIISqIBAu8pUGC3XdrYsrmtY
cugHHbgopGgIcVkRcFSgOw+q0THzfpyvF+IiMMg4x7bDcaOvFeYgmC6Ur5kx8yGSnimzj7afLh5J
HkNp4JiV6MeAIi8zMSKCBWVxta7FTkA1LBE+qVILPCP0lV9C6NoHowyNlKiWSwl5+U9r5FguYOu8
1PJRsTgXtcYKKGRO/8jdwdmMBMtUSDWWjsimQ23Vie71Sgax7IAWYT+C5fRal5IuIynuMk2Ukd+f
FhqaL0mt/5IFudIXaZ4/4bzXQw0j3VLC9w1ywICJTYh5zhsFfBsGoADPHcoah2VezKrztDB6/TwH
N9rXTT96mC8yYP1m4BfD3PDvEqNMLhwpZlNKWRuzVrgBfWN8zGrdm4zc9KUu+QTRjtBu7FohJ5zr
1QTZFv9/DnvuP5EwsW5HOlx6fSgLrQ+ZwtZsMJqqU+cuUgyt36usp1yqFMBdzkniFOWCUGoY9FaG
cp1yhJr2s9nM/KolOkfBYL5BrAK2YC3pOXchRBFeD35esoJCdfGn4kaUHZUUgm4+LeFdreADjazR
RWcB5eUAojgoLimphqon1x7BbWtDwyzn5zHnt0MO15xLMOTF0Fgtl+RUluU9tdblY2bBAjGbl8DB
jQCywiDx3WpRwoTei2P9QhUxMLNETUDU9pZ5P4pXqIWO8sWwY/rmRW+pWBOAS6sPQJLW9/ZinXxK
0Pwx+vjz2fc4V7PPMCCHT1NVQdDG4NDihhrd0Q0lOcoNKk7gnBivt+i4mx+1dV72SyWBv5rE8bCz
huFPtfRkWM0tlb2/Yg4NNDL6MeU9Aa45ml+UKBtdzsLO/HqlUFSROGH5Oabyi1PCdJgni9mDmHJa
PZOg+pmE1+MklgMmIJPFghozW+L5NClGiDYRxKcSpF/VeP1AQvdjCeIPaji/YI8SRsqCDRRgf7/G
/Vt1CYAsBljmiMWYdYVAIosFlnXdQClLCOqg9l8T/28fRApIDGsmtY+Fl1aPXlaEebYjJJPf/hGL
ef45ftuPXm/ozNvjcBvH4BdkD0i/NsCfADcP8gl1l+r+vtZC6EIQV0y89+80p2twEIsAAWBJeVGR
HsYQ8my+7jjgQ0GHmRrVkPW1ueGeiV4ywuvPt7Hm679pPIE7ieAMEohoi3G+D4AF7ujQ6UZW5QUr
HLSxZwWgrjDjQg2wMYICwrFhBQsr2aA6WUI31/6If20ovP6Ex7MCyLJnuaVftYKudFX4lHjb23cN
VHHfCrbT5TZgWkGZnqwVbNJa7caC0wU67ABWhERLXgczwkbwxVYZBxrIA3mR/eKGpzQjAOK2tYJu
dtlzqTrUUJunPJwRukwZQqYiOQlP6/FVEN+HQPpfnQqa3QU9CDzZ2rrFw8dHFdLGMeI6NzMBLPGJ
WQFGyk2nxqvfpl78w0k9XxxedIt6rwt8EgZ/iPLq62AqOBpuUZGI/u334DBPywqoWEqgLZ1qYQWr
y8qggerUfri9fbcIRFLqRjETcBv1dXJWIPuweTUtrIB6KkkPML/bp+QkY98KttG1NEVSumy/P72x
oBqt3SJ+gbMNVoaaDYixj/fbt4LTgxJXwmV3Y+H0FoceqdC2M0Ltkl5QISrizEheh1ZwukCgLc7F
t/upkxsLAGXVw6O4X10jdB2OYxMg/G5TiLvdHwvSL/QoMEC3++Q2zRoG2AzNt3sEDfpnDhJ1W+VJ
5XW4RjpdgANyCaXKR14bg5/QRgk2L4lob7c66ByrQrFaa8jUj9kcBWyaAaDARU1pQH1tYpV/ZIV/
8KMf8WjfF+GkjkSFl/0sYH3pB7ul8fn32/jrevL+nQw0Gz+UR92be/8VqP7e2EjUO+K9L3c75Po+
279vH/D5rRv32j3V7sMr4aUu1Iswv0ie8203792IePY/ofvNjdz9AJHRic3/6sn7d41+7r3/v2k4
Cw7alRVirdtFyDueNxtGqOAYDQfuPHOzXUvyNZIFZZK27XLfDcX3OD1g2mOEs660bht6qNSdNBTe
KaNkAWnfMnJV41yMi0b6AOeNX2rb+MAL3dJNvV1L0ti2rR3B2LuUx1n8/QxCiCL61iQ4pNr3CKMQ
utJUTJqjkBJI1vW2lrn0YvAszZYJnHG7bVu+wuJC7Nqph7eGdvzug5+CcX64+tem+vXE9RsDUNXZ
7ByhXbDx81g0Z+Qmb9PWFtfziXAPvIhkuDxCp+Oy+fI2cWXbDt8+902bsL11wzRQjINq9+T1uDCx
8u6Dt4+LD3Ehsmdmdnr2EcbGnSvmDe9BduUYy8udixq6O5/snl6aA2U9mRpoa+k7N8vcsV9kXp43
xnRPKhUfoX0x9sXUbSa8N5Fs664LKV0Y542RDSmBjA/bt51BMYUocNLwTZBayjDpGK3HRXrY9FE6
jtjLgQ+BEsR22nf63vuWUk7WtPYmDm1rj3tv6TbXLUIu7Qjbp3uvPLtyoyTzRXNZp33nCLNHtn/j
pZnX8FTQZ6pHavzOW4lxYxmj8WOs6LLnX6Fs242L2qUA8lR3H7zdw97Hae6f9d00ZqVsDhci7aPd
YOAGh3N/kydsOxoffNG0uM5oaW+WhyBkR9KMarbHXq17nHrTwzNFsFTt+/wH6rAZfO7uQZgAUqt3
hMXh0Y8n3tl19mxts8ya73vv9PQt0d6nuHhhIMrM0RFe6eYGzwfiNjHV9rW+qs3b0jafvVUzqtwm
k9r2+c/c9XfjTvoUBAt7R9jNvyJj1tIQP0Xqkwg6QmzzOtdTy37/bZlB2/ZFNo6RgWjs3La5traD
5Au0AZBgNcaJCanv7oOX1p6fZZp+HNo+zz/tDuZ/9rdmck3+Yhx6bvr7/wEAAP//</cx:binary>
              </cx:geoCache>
            </cx:geography>
          </cx:layoutPr>
          <cx:valueColors>
            <cx:minColor>
              <a:srgbClr val="FF0000"/>
            </cx:minColor>
            <cx:midColor>
              <a:srgbClr val="00B0F0"/>
            </cx:midColor>
            <cx:maxColor>
              <a:srgbClr val="FFFF0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525780</xdr:colOff>
      <xdr:row>3</xdr:row>
      <xdr:rowOff>41910</xdr:rowOff>
    </xdr:from>
    <xdr:to>
      <xdr:col>11</xdr:col>
      <xdr:colOff>220980</xdr:colOff>
      <xdr:row>18</xdr:row>
      <xdr:rowOff>41910</xdr:rowOff>
    </xdr:to>
    <xdr:graphicFrame macro="">
      <xdr:nvGraphicFramePr>
        <xdr:cNvPr id="2" name="Chart 1">
          <a:extLst>
            <a:ext uri="{FF2B5EF4-FFF2-40B4-BE49-F238E27FC236}">
              <a16:creationId xmlns:a16="http://schemas.microsoft.com/office/drawing/2014/main" id="{8760BB60-E78D-DE40-3346-7DDCF2299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xdr:colOff>
      <xdr:row>7</xdr:row>
      <xdr:rowOff>83820</xdr:rowOff>
    </xdr:from>
    <xdr:to>
      <xdr:col>14</xdr:col>
      <xdr:colOff>335280</xdr:colOff>
      <xdr:row>22</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CAAD1D7-2B86-176B-629F-EA1C6B76E8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441960</xdr:colOff>
      <xdr:row>2</xdr:row>
      <xdr:rowOff>19050</xdr:rowOff>
    </xdr:from>
    <xdr:to>
      <xdr:col>11</xdr:col>
      <xdr:colOff>137160</xdr:colOff>
      <xdr:row>17</xdr:row>
      <xdr:rowOff>19050</xdr:rowOff>
    </xdr:to>
    <xdr:graphicFrame macro="">
      <xdr:nvGraphicFramePr>
        <xdr:cNvPr id="2" name="Chart 1">
          <a:extLst>
            <a:ext uri="{FF2B5EF4-FFF2-40B4-BE49-F238E27FC236}">
              <a16:creationId xmlns:a16="http://schemas.microsoft.com/office/drawing/2014/main" id="{D9F2066A-938A-2ED8-F67D-3817135C2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266700</xdr:colOff>
      <xdr:row>35</xdr:row>
      <xdr:rowOff>152400</xdr:rowOff>
    </xdr:from>
    <xdr:to>
      <xdr:col>13</xdr:col>
      <xdr:colOff>571500</xdr:colOff>
      <xdr:row>50</xdr:row>
      <xdr:rowOff>152400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51EFB5E-74F2-ACBC-7B6E-88C3E94110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7280" y="65532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7</xdr:row>
      <xdr:rowOff>83820</xdr:rowOff>
    </xdr:from>
    <xdr:to>
      <xdr:col>11</xdr:col>
      <xdr:colOff>594360</xdr:colOff>
      <xdr:row>22</xdr:row>
      <xdr:rowOff>83820</xdr:rowOff>
    </xdr:to>
    <xdr:graphicFrame macro="">
      <xdr:nvGraphicFramePr>
        <xdr:cNvPr id="2" name="Chart 1">
          <a:extLst>
            <a:ext uri="{FF2B5EF4-FFF2-40B4-BE49-F238E27FC236}">
              <a16:creationId xmlns:a16="http://schemas.microsoft.com/office/drawing/2014/main" id="{8D73966D-01B2-831F-AB0F-CC83B5CD3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19</xdr:row>
      <xdr:rowOff>3810</xdr:rowOff>
    </xdr:from>
    <xdr:to>
      <xdr:col>2</xdr:col>
      <xdr:colOff>144780</xdr:colOff>
      <xdr:row>22</xdr:row>
      <xdr:rowOff>167640</xdr:rowOff>
    </xdr:to>
    <xdr:graphicFrame macro="">
      <xdr:nvGraphicFramePr>
        <xdr:cNvPr id="2" name="Chart 1">
          <a:extLst>
            <a:ext uri="{FF2B5EF4-FFF2-40B4-BE49-F238E27FC236}">
              <a16:creationId xmlns:a16="http://schemas.microsoft.com/office/drawing/2014/main" id="{A4007372-BF8F-448F-EE01-A7D2A8041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502920</xdr:colOff>
      <xdr:row>19</xdr:row>
      <xdr:rowOff>72390</xdr:rowOff>
    </xdr:from>
    <xdr:to>
      <xdr:col>5</xdr:col>
      <xdr:colOff>426720</xdr:colOff>
      <xdr:row>22</xdr:row>
      <xdr:rowOff>83820</xdr:rowOff>
    </xdr:to>
    <xdr:graphicFrame macro="">
      <xdr:nvGraphicFramePr>
        <xdr:cNvPr id="3" name="Chart 2">
          <a:extLst>
            <a:ext uri="{FF2B5EF4-FFF2-40B4-BE49-F238E27FC236}">
              <a16:creationId xmlns:a16="http://schemas.microsoft.com/office/drawing/2014/main" id="{9015E7D8-4ECE-2229-D3DB-9381C23B0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365760</xdr:colOff>
      <xdr:row>19</xdr:row>
      <xdr:rowOff>3810</xdr:rowOff>
    </xdr:from>
    <xdr:to>
      <xdr:col>7</xdr:col>
      <xdr:colOff>838200</xdr:colOff>
      <xdr:row>21</xdr:row>
      <xdr:rowOff>167640</xdr:rowOff>
    </xdr:to>
    <xdr:graphicFrame macro="">
      <xdr:nvGraphicFramePr>
        <xdr:cNvPr id="4" name="Chart 3">
          <a:extLst>
            <a:ext uri="{FF2B5EF4-FFF2-40B4-BE49-F238E27FC236}">
              <a16:creationId xmlns:a16="http://schemas.microsoft.com/office/drawing/2014/main" id="{C176B66D-0DDA-DC13-E00C-959622A37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18</xdr:row>
      <xdr:rowOff>102870</xdr:rowOff>
    </xdr:from>
    <xdr:to>
      <xdr:col>10</xdr:col>
      <xdr:colOff>510540</xdr:colOff>
      <xdr:row>21</xdr:row>
      <xdr:rowOff>175260</xdr:rowOff>
    </xdr:to>
    <xdr:graphicFrame macro="">
      <xdr:nvGraphicFramePr>
        <xdr:cNvPr id="5" name="Chart 4">
          <a:extLst>
            <a:ext uri="{FF2B5EF4-FFF2-40B4-BE49-F238E27FC236}">
              <a16:creationId xmlns:a16="http://schemas.microsoft.com/office/drawing/2014/main" id="{2B71A87B-8032-C76E-F400-E414E225E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350520</xdr:colOff>
      <xdr:row>18</xdr:row>
      <xdr:rowOff>125730</xdr:rowOff>
    </xdr:from>
    <xdr:to>
      <xdr:col>13</xdr:col>
      <xdr:colOff>739140</xdr:colOff>
      <xdr:row>22</xdr:row>
      <xdr:rowOff>0</xdr:rowOff>
    </xdr:to>
    <xdr:graphicFrame macro="">
      <xdr:nvGraphicFramePr>
        <xdr:cNvPr id="6" name="Chart 5">
          <a:extLst>
            <a:ext uri="{FF2B5EF4-FFF2-40B4-BE49-F238E27FC236}">
              <a16:creationId xmlns:a16="http://schemas.microsoft.com/office/drawing/2014/main" id="{293F02A2-2228-ABEE-F024-276448074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243840</xdr:colOff>
      <xdr:row>5</xdr:row>
      <xdr:rowOff>114300</xdr:rowOff>
    </xdr:from>
    <xdr:to>
      <xdr:col>9</xdr:col>
      <xdr:colOff>487680</xdr:colOff>
      <xdr:row>19</xdr:row>
      <xdr:rowOff>20955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3750379C-D42F-70C5-5A0C-27EC81A28E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9308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723900</xdr:colOff>
      <xdr:row>8</xdr:row>
      <xdr:rowOff>45720</xdr:rowOff>
    </xdr:from>
    <xdr:to>
      <xdr:col>10</xdr:col>
      <xdr:colOff>114300</xdr:colOff>
      <xdr:row>21</xdr:row>
      <xdr:rowOff>135255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DE6607F2-0681-8861-5897-D5A3372898D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07314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10</xdr:row>
      <xdr:rowOff>160020</xdr:rowOff>
    </xdr:from>
    <xdr:to>
      <xdr:col>10</xdr:col>
      <xdr:colOff>594360</xdr:colOff>
      <xdr:row>24</xdr:row>
      <xdr:rowOff>66675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4AD8970-5CF3-C945-C178-E01C6CDA4E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53200" y="1988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81915</xdr:colOff>
      <xdr:row>22</xdr:row>
      <xdr:rowOff>137160</xdr:rowOff>
    </xdr:from>
    <xdr:to>
      <xdr:col>20</xdr:col>
      <xdr:colOff>106680</xdr:colOff>
      <xdr:row>34</xdr:row>
      <xdr:rowOff>129540</xdr:rowOff>
    </xdr:to>
    <xdr:grpSp>
      <xdr:nvGrpSpPr>
        <xdr:cNvPr id="39" name="Group 38">
          <a:extLst>
            <a:ext uri="{FF2B5EF4-FFF2-40B4-BE49-F238E27FC236}">
              <a16:creationId xmlns:a16="http://schemas.microsoft.com/office/drawing/2014/main" id="{173B6F69-0037-2EAE-5B9B-A90D626776DA}"/>
            </a:ext>
          </a:extLst>
        </xdr:cNvPr>
        <xdr:cNvGrpSpPr/>
      </xdr:nvGrpSpPr>
      <xdr:grpSpPr>
        <a:xfrm>
          <a:off x="81915" y="3992880"/>
          <a:ext cx="11911965" cy="2095500"/>
          <a:chOff x="142875" y="3890010"/>
          <a:chExt cx="11988165" cy="2023110"/>
        </a:xfrm>
      </xdr:grpSpPr>
      <xdr:sp macro="" textlink="">
        <xdr:nvSpPr>
          <xdr:cNvPr id="17" name="Shape 17">
            <a:extLst>
              <a:ext uri="{FF2B5EF4-FFF2-40B4-BE49-F238E27FC236}">
                <a16:creationId xmlns:a16="http://schemas.microsoft.com/office/drawing/2014/main" id="{00000000-0008-0000-0100-000011000000}"/>
              </a:ext>
            </a:extLst>
          </xdr:cNvPr>
          <xdr:cNvSpPr/>
        </xdr:nvSpPr>
        <xdr:spPr>
          <a:xfrm>
            <a:off x="5311140" y="3890010"/>
            <a:ext cx="3077554"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3903345"/>
            <a:ext cx="511697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8503724" y="3912870"/>
            <a:ext cx="3627316"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twoCellAnchor>
    <xdr:from>
      <xdr:col>0</xdr:col>
      <xdr:colOff>142875</xdr:colOff>
      <xdr:row>2</xdr:row>
      <xdr:rowOff>99060</xdr:rowOff>
    </xdr:from>
    <xdr:to>
      <xdr:col>20</xdr:col>
      <xdr:colOff>57150</xdr:colOff>
      <xdr:row>10</xdr:row>
      <xdr:rowOff>135255</xdr:rowOff>
    </xdr:to>
    <xdr:grpSp>
      <xdr:nvGrpSpPr>
        <xdr:cNvPr id="92" name="Group 91">
          <a:extLst>
            <a:ext uri="{FF2B5EF4-FFF2-40B4-BE49-F238E27FC236}">
              <a16:creationId xmlns:a16="http://schemas.microsoft.com/office/drawing/2014/main" id="{8825B894-1117-4DBE-2B90-FE0D13D2CAC9}"/>
            </a:ext>
          </a:extLst>
        </xdr:cNvPr>
        <xdr:cNvGrpSpPr/>
      </xdr:nvGrpSpPr>
      <xdr:grpSpPr>
        <a:xfrm>
          <a:off x="142875" y="449580"/>
          <a:ext cx="11801475" cy="1438275"/>
          <a:chOff x="142875" y="449580"/>
          <a:chExt cx="11801475" cy="1438275"/>
        </a:xfrm>
      </xdr:grpSpPr>
      <xdr:grpSp>
        <xdr:nvGrpSpPr>
          <xdr:cNvPr id="91" name="Group 90">
            <a:extLst>
              <a:ext uri="{FF2B5EF4-FFF2-40B4-BE49-F238E27FC236}">
                <a16:creationId xmlns:a16="http://schemas.microsoft.com/office/drawing/2014/main" id="{CF97EFFE-9735-5BFA-2F6F-14D114E9311A}"/>
              </a:ext>
            </a:extLst>
          </xdr:cNvPr>
          <xdr:cNvGrpSpPr/>
        </xdr:nvGrpSpPr>
        <xdr:grpSpPr>
          <a:xfrm>
            <a:off x="142875" y="449580"/>
            <a:ext cx="11801475" cy="1438275"/>
            <a:chOff x="142875" y="449580"/>
            <a:chExt cx="11801475" cy="1438275"/>
          </a:xfrm>
        </xdr:grpSpPr>
        <xdr:grpSp>
          <xdr:nvGrpSpPr>
            <xdr:cNvPr id="90" name="Group 89">
              <a:extLst>
                <a:ext uri="{FF2B5EF4-FFF2-40B4-BE49-F238E27FC236}">
                  <a16:creationId xmlns:a16="http://schemas.microsoft.com/office/drawing/2014/main" id="{285D4AAB-115A-41CA-BFA1-0C18C042A21B}"/>
                </a:ext>
              </a:extLst>
            </xdr:cNvPr>
            <xdr:cNvGrpSpPr/>
          </xdr:nvGrpSpPr>
          <xdr:grpSpPr>
            <a:xfrm>
              <a:off x="142875" y="449580"/>
              <a:ext cx="11801475" cy="1438275"/>
              <a:chOff x="142875" y="449580"/>
              <a:chExt cx="11801475" cy="1438275"/>
            </a:xfrm>
          </xdr:grpSpPr>
          <xdr:grpSp>
            <xdr:nvGrpSpPr>
              <xdr:cNvPr id="89" name="Group 88">
                <a:extLst>
                  <a:ext uri="{FF2B5EF4-FFF2-40B4-BE49-F238E27FC236}">
                    <a16:creationId xmlns:a16="http://schemas.microsoft.com/office/drawing/2014/main" id="{5A3522BF-3BE8-906C-C636-7B80FBF50A95}"/>
                  </a:ext>
                </a:extLst>
              </xdr:cNvPr>
              <xdr:cNvGrpSpPr/>
            </xdr:nvGrpSpPr>
            <xdr:grpSpPr>
              <a:xfrm>
                <a:off x="142875" y="449580"/>
                <a:ext cx="11801475" cy="1438275"/>
                <a:chOff x="142875" y="449580"/>
                <a:chExt cx="11801475" cy="1438275"/>
              </a:xfrm>
            </xdr:grpSpPr>
            <xdr:grpSp>
              <xdr:nvGrpSpPr>
                <xdr:cNvPr id="88" name="Group 87">
                  <a:extLst>
                    <a:ext uri="{FF2B5EF4-FFF2-40B4-BE49-F238E27FC236}">
                      <a16:creationId xmlns:a16="http://schemas.microsoft.com/office/drawing/2014/main" id="{2683FC03-621F-867E-B7D3-4CB9F81D3986}"/>
                    </a:ext>
                  </a:extLst>
                </xdr:cNvPr>
                <xdr:cNvGrpSpPr/>
              </xdr:nvGrpSpPr>
              <xdr:grpSpPr>
                <a:xfrm>
                  <a:off x="142875" y="449580"/>
                  <a:ext cx="11801475" cy="1438275"/>
                  <a:chOff x="142875" y="449580"/>
                  <a:chExt cx="11801475" cy="1438275"/>
                </a:xfrm>
              </xdr:grpSpPr>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4958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5"/>
                        <a:ext cx="2523938" cy="1346917"/>
                        <a:chOff x="152400" y="459938"/>
                        <a:chExt cx="2692830" cy="1323328"/>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78229" y="678366"/>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sp macro="" textlink="Sheet6!B18">
                <xdr:nvSpPr>
                  <xdr:cNvPr id="41" name="Rectangle: Rounded Corners 40">
                    <a:extLst>
                      <a:ext uri="{FF2B5EF4-FFF2-40B4-BE49-F238E27FC236}">
                        <a16:creationId xmlns:a16="http://schemas.microsoft.com/office/drawing/2014/main" id="{1BFFEA3A-4FDE-A34E-42C5-CC7F5E0A539E}"/>
                      </a:ext>
                    </a:extLst>
                  </xdr:cNvPr>
                  <xdr:cNvSpPr/>
                </xdr:nvSpPr>
                <xdr:spPr>
                  <a:xfrm>
                    <a:off x="312420" y="74676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C0AAC3-8644-43C0-8DDC-3A894DF04354}" type="TxLink">
                      <a:rPr lang="en-US" sz="1200" b="1" i="0" u="none" strike="noStrike">
                        <a:solidFill>
                          <a:schemeClr val="bg1"/>
                        </a:solidFill>
                        <a:latin typeface="Arial Black" panose="020B0A04020102020204" pitchFamily="34" charset="0"/>
                        <a:ea typeface="Calibri"/>
                        <a:cs typeface="Calibri"/>
                      </a:rPr>
                      <a:pPr algn="l"/>
                      <a:t> $68,345.68 </a:t>
                    </a:fld>
                    <a:endParaRPr lang="en-IN" sz="1200" b="1">
                      <a:solidFill>
                        <a:schemeClr val="bg1"/>
                      </a:solidFill>
                      <a:latin typeface="Arial Black" panose="020B0A04020102020204" pitchFamily="34" charset="0"/>
                    </a:endParaRPr>
                  </a:p>
                </xdr:txBody>
              </xdr:sp>
              <xdr:sp macro="" textlink="Sheet6!B18">
                <xdr:nvSpPr>
                  <xdr:cNvPr id="48" name="Rectangle: Rounded Corners 47">
                    <a:extLst>
                      <a:ext uri="{FF2B5EF4-FFF2-40B4-BE49-F238E27FC236}">
                        <a16:creationId xmlns:a16="http://schemas.microsoft.com/office/drawing/2014/main" id="{96C20B18-926A-590B-5121-F6167788BD3F}"/>
                      </a:ext>
                    </a:extLst>
                  </xdr:cNvPr>
                  <xdr:cNvSpPr/>
                </xdr:nvSpPr>
                <xdr:spPr>
                  <a:xfrm>
                    <a:off x="327660" y="145542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bg1"/>
                        </a:solidFill>
                        <a:latin typeface="Arial Black" panose="020B0A04020102020204" pitchFamily="34" charset="0"/>
                      </a:rPr>
                      <a:t>YOY</a:t>
                    </a:r>
                    <a:r>
                      <a:rPr lang="en-IN" sz="1000" b="1" baseline="0">
                        <a:solidFill>
                          <a:schemeClr val="bg1"/>
                        </a:solidFill>
                        <a:latin typeface="Arial Black" panose="020B0A04020102020204" pitchFamily="34" charset="0"/>
                      </a:rPr>
                      <a:t> GROWTH</a:t>
                    </a:r>
                    <a:endParaRPr lang="en-IN" sz="1000" b="1">
                      <a:solidFill>
                        <a:schemeClr val="bg1"/>
                      </a:solidFill>
                      <a:latin typeface="Arial Black" panose="020B0A04020102020204" pitchFamily="34" charset="0"/>
                    </a:endParaRPr>
                  </a:p>
                </xdr:txBody>
              </xdr:sp>
            </xdr:grpSp>
            <xdr:sp macro="" textlink="Sheet6!B18">
              <xdr:nvSpPr>
                <xdr:cNvPr id="51" name="Rectangle: Rounded Corners 50">
                  <a:extLst>
                    <a:ext uri="{FF2B5EF4-FFF2-40B4-BE49-F238E27FC236}">
                      <a16:creationId xmlns:a16="http://schemas.microsoft.com/office/drawing/2014/main" id="{72CA97B8-E77C-5FFA-4B5E-B58987B4E739}"/>
                    </a:ext>
                  </a:extLst>
                </xdr:cNvPr>
                <xdr:cNvSpPr/>
              </xdr:nvSpPr>
              <xdr:spPr>
                <a:xfrm>
                  <a:off x="2659380" y="149352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bg1"/>
                      </a:solidFill>
                      <a:latin typeface="Arial Black" panose="020B0A04020102020204" pitchFamily="34" charset="0"/>
                    </a:rPr>
                    <a:t>YOY</a:t>
                  </a:r>
                  <a:r>
                    <a:rPr lang="en-IN" sz="1000" b="1" baseline="0">
                      <a:solidFill>
                        <a:schemeClr val="bg1"/>
                      </a:solidFill>
                      <a:latin typeface="Arial Black" panose="020B0A04020102020204" pitchFamily="34" charset="0"/>
                    </a:rPr>
                    <a:t> GROWTH</a:t>
                  </a:r>
                  <a:endParaRPr lang="en-IN" sz="1000" b="1">
                    <a:solidFill>
                      <a:schemeClr val="bg1"/>
                    </a:solidFill>
                    <a:latin typeface="Arial Black" panose="020B0A04020102020204" pitchFamily="34" charset="0"/>
                  </a:endParaRPr>
                </a:p>
              </xdr:txBody>
            </xdr:sp>
            <xdr:sp macro="" textlink="Sheet6!$E$18">
              <xdr:nvSpPr>
                <xdr:cNvPr id="54" name="Rectangle: Rounded Corners 53">
                  <a:extLst>
                    <a:ext uri="{FF2B5EF4-FFF2-40B4-BE49-F238E27FC236}">
                      <a16:creationId xmlns:a16="http://schemas.microsoft.com/office/drawing/2014/main" id="{232C67B9-5A7E-F76A-FDB0-1EC9575B0DDA}"/>
                    </a:ext>
                  </a:extLst>
                </xdr:cNvPr>
                <xdr:cNvSpPr/>
              </xdr:nvSpPr>
              <xdr:spPr>
                <a:xfrm>
                  <a:off x="2644140" y="77724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BDC3C1-8EC2-4A48-AAEF-EAC3BA4B17C1}" type="TxLink">
                    <a:rPr lang="en-US" sz="1200" b="1" i="0" u="none" strike="noStrike">
                      <a:solidFill>
                        <a:schemeClr val="bg1"/>
                      </a:solidFill>
                      <a:latin typeface="Arial Black" panose="020B0A04020102020204" pitchFamily="34" charset="0"/>
                      <a:ea typeface="Calibri"/>
                      <a:cs typeface="Calibri"/>
                    </a:rPr>
                    <a:pPr algn="l"/>
                    <a:t> $2,980.74 </a:t>
                  </a:fld>
                  <a:endParaRPr lang="en-IN" sz="1400" b="1">
                    <a:solidFill>
                      <a:schemeClr val="bg1"/>
                    </a:solidFill>
                    <a:latin typeface="Arial Black" panose="020B0A04020102020204" pitchFamily="34" charset="0"/>
                  </a:endParaRPr>
                </a:p>
              </xdr:txBody>
            </xdr:sp>
          </xdr:grpSp>
          <xdr:sp macro="" textlink="Sheet6!$H$18">
            <xdr:nvSpPr>
              <xdr:cNvPr id="74" name="Rectangle: Rounded Corners 73">
                <a:extLst>
                  <a:ext uri="{FF2B5EF4-FFF2-40B4-BE49-F238E27FC236}">
                    <a16:creationId xmlns:a16="http://schemas.microsoft.com/office/drawing/2014/main" id="{8D31D17B-3BEB-70E4-FC99-29A1E2753E38}"/>
                  </a:ext>
                </a:extLst>
              </xdr:cNvPr>
              <xdr:cNvSpPr/>
            </xdr:nvSpPr>
            <xdr:spPr>
              <a:xfrm>
                <a:off x="5044440" y="77724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D76B12-F951-47F9-956B-A3FCBC860257}" type="TxLink">
                  <a:rPr lang="en-US" sz="1200" b="1" i="0" u="none" strike="noStrike">
                    <a:solidFill>
                      <a:schemeClr val="bg1"/>
                    </a:solidFill>
                    <a:latin typeface="Arial Black" panose="020B0A04020102020204" pitchFamily="34" charset="0"/>
                    <a:ea typeface="Calibri"/>
                    <a:cs typeface="Calibri"/>
                  </a:rPr>
                  <a:pPr algn="l"/>
                  <a:t>#1446</a:t>
                </a:fld>
                <a:endParaRPr lang="en-IN" sz="1400" b="1">
                  <a:solidFill>
                    <a:schemeClr val="bg1"/>
                  </a:solidFill>
                  <a:latin typeface="Arial Black" panose="020B0A04020102020204" pitchFamily="34" charset="0"/>
                </a:endParaRPr>
              </a:p>
            </xdr:txBody>
          </xdr:sp>
        </xdr:grpSp>
        <xdr:sp macro="" textlink="Sheet6!$K$18">
          <xdr:nvSpPr>
            <xdr:cNvPr id="75" name="Rectangle: Rounded Corners 74">
              <a:extLst>
                <a:ext uri="{FF2B5EF4-FFF2-40B4-BE49-F238E27FC236}">
                  <a16:creationId xmlns:a16="http://schemas.microsoft.com/office/drawing/2014/main" id="{F25D0BF4-B949-BAE7-32EA-D158F0F1420A}"/>
                </a:ext>
              </a:extLst>
            </xdr:cNvPr>
            <xdr:cNvSpPr/>
          </xdr:nvSpPr>
          <xdr:spPr>
            <a:xfrm>
              <a:off x="7399020" y="76200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B1FB6C7-4B79-45D8-817A-9E9EE85F88F6}" type="TxLink">
                <a:rPr lang="en-US" sz="1200" b="0" i="0" u="none" strike="noStrike">
                  <a:solidFill>
                    <a:schemeClr val="bg1"/>
                  </a:solidFill>
                  <a:latin typeface="Arial Black" panose="020B0A04020102020204" pitchFamily="34" charset="0"/>
                  <a:ea typeface="Calibri"/>
                  <a:cs typeface="Calibri"/>
                </a:rPr>
                <a:pPr algn="l"/>
                <a:t>#398</a:t>
              </a:fld>
              <a:endParaRPr lang="en-IN" sz="1400" b="1">
                <a:solidFill>
                  <a:schemeClr val="bg1"/>
                </a:solidFill>
                <a:latin typeface="Arial Black" panose="020B0A04020102020204" pitchFamily="34" charset="0"/>
              </a:endParaRPr>
            </a:p>
          </xdr:txBody>
        </xdr:sp>
      </xdr:grpSp>
      <xdr:sp macro="" textlink="Sheet6!$N$18">
        <xdr:nvSpPr>
          <xdr:cNvPr id="76" name="Rectangle: Rounded Corners 75">
            <a:extLst>
              <a:ext uri="{FF2B5EF4-FFF2-40B4-BE49-F238E27FC236}">
                <a16:creationId xmlns:a16="http://schemas.microsoft.com/office/drawing/2014/main" id="{4B0AF8C4-2352-B6F6-3E38-A6275B58AF06}"/>
              </a:ext>
            </a:extLst>
          </xdr:cNvPr>
          <xdr:cNvSpPr/>
        </xdr:nvSpPr>
        <xdr:spPr>
          <a:xfrm>
            <a:off x="9753600" y="74676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BCE48F-0703-4702-B17F-EE454C23E3A5}" type="TxLink">
              <a:rPr lang="en-US" sz="1200" b="1" i="0" u="none" strike="noStrike">
                <a:solidFill>
                  <a:schemeClr val="bg1"/>
                </a:solidFill>
                <a:latin typeface="Arial Black" panose="020B0A04020102020204" pitchFamily="34" charset="0"/>
                <a:ea typeface="Calibri"/>
                <a:cs typeface="Calibri"/>
              </a:rPr>
              <a:pPr algn="l"/>
              <a:t>4.36%</a:t>
            </a:fld>
            <a:endParaRPr lang="en-IN" sz="1400" b="1">
              <a:solidFill>
                <a:schemeClr val="bg1"/>
              </a:solidFill>
              <a:latin typeface="Arial Black" panose="020B0A04020102020204" pitchFamily="34" charset="0"/>
            </a:endParaRPr>
          </a:p>
        </xdr:txBody>
      </xdr:sp>
      <xdr:sp macro="" textlink="Sheet6!B18">
        <xdr:nvSpPr>
          <xdr:cNvPr id="77" name="Rectangle: Rounded Corners 76">
            <a:extLst>
              <a:ext uri="{FF2B5EF4-FFF2-40B4-BE49-F238E27FC236}">
                <a16:creationId xmlns:a16="http://schemas.microsoft.com/office/drawing/2014/main" id="{00E5C06D-1E29-3623-BA69-AE4214BADD0F}"/>
              </a:ext>
            </a:extLst>
          </xdr:cNvPr>
          <xdr:cNvSpPr/>
        </xdr:nvSpPr>
        <xdr:spPr>
          <a:xfrm>
            <a:off x="9723120" y="148590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bg1"/>
                </a:solidFill>
                <a:latin typeface="Arial Black" panose="020B0A04020102020204" pitchFamily="34" charset="0"/>
              </a:rPr>
              <a:t>YOY</a:t>
            </a:r>
            <a:r>
              <a:rPr lang="en-IN" sz="1000" b="1" baseline="0">
                <a:solidFill>
                  <a:schemeClr val="bg1"/>
                </a:solidFill>
                <a:latin typeface="Arial Black" panose="020B0A04020102020204" pitchFamily="34" charset="0"/>
              </a:rPr>
              <a:t> GROWTH</a:t>
            </a:r>
            <a:endParaRPr lang="en-IN" sz="1000" b="1">
              <a:solidFill>
                <a:schemeClr val="bg1"/>
              </a:solidFill>
              <a:latin typeface="Arial Black" panose="020B0A04020102020204" pitchFamily="34" charset="0"/>
            </a:endParaRPr>
          </a:p>
        </xdr:txBody>
      </xdr:sp>
    </xdr:grpSp>
    <xdr:clientData/>
  </xdr:twoCellAnchor>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137160</xdr:colOff>
      <xdr:row>10</xdr:row>
      <xdr:rowOff>169545</xdr:rowOff>
    </xdr:from>
    <xdr:ext cx="11811000" cy="2501119"/>
    <xdr:grpSp>
      <xdr:nvGrpSpPr>
        <xdr:cNvPr id="2" name="Shape 2">
          <a:extLst>
            <a:ext uri="{FF2B5EF4-FFF2-40B4-BE49-F238E27FC236}">
              <a16:creationId xmlns:a16="http://schemas.microsoft.com/office/drawing/2014/main" id="{00000000-0008-0000-0100-000002000000}"/>
            </a:ext>
          </a:extLst>
        </xdr:cNvPr>
        <xdr:cNvGrpSpPr/>
      </xdr:nvGrpSpPr>
      <xdr:grpSpPr>
        <a:xfrm>
          <a:off x="137160" y="1922145"/>
          <a:ext cx="11811000" cy="2501119"/>
          <a:chOff x="0" y="2751300"/>
          <a:chExt cx="10692000" cy="2501119"/>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501119"/>
            <a:chOff x="152400" y="1971675"/>
            <a:chExt cx="12515850" cy="2709546"/>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12225160" cy="2709546"/>
              <a:chOff x="152400" y="1971675"/>
              <a:chExt cx="12225160" cy="2709546"/>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sp macro="" textlink="">
            <xdr:nvSpPr>
              <xdr:cNvPr id="42" name="Shape 8">
                <a:extLst>
                  <a:ext uri="{FF2B5EF4-FFF2-40B4-BE49-F238E27FC236}">
                    <a16:creationId xmlns:a16="http://schemas.microsoft.com/office/drawing/2014/main" id="{93068C6B-ED63-7F64-4241-A9E66DB8C8E8}"/>
                  </a:ext>
                </a:extLst>
              </xdr:cNvPr>
              <xdr:cNvSpPr/>
            </xdr:nvSpPr>
            <xdr:spPr>
              <a:xfrm>
                <a:off x="204376" y="4414521"/>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a:t>
                </a:r>
                <a:r>
                  <a:rPr lang="en-US" sz="1050" baseline="0">
                    <a:solidFill>
                      <a:schemeClr val="lt1"/>
                    </a:solidFill>
                    <a:latin typeface="Lato"/>
                    <a:ea typeface="Lato"/>
                    <a:cs typeface="Lato"/>
                    <a:sym typeface="Lato"/>
                  </a:rPr>
                  <a:t> STATE</a:t>
                </a:r>
                <a:endParaRPr sz="1400"/>
              </a:p>
            </xdr:txBody>
          </xdr:sp>
          <xdr:sp macro="" textlink="">
            <xdr:nvSpPr>
              <xdr:cNvPr id="66" name="Shape 8">
                <a:extLst>
                  <a:ext uri="{FF2B5EF4-FFF2-40B4-BE49-F238E27FC236}">
                    <a16:creationId xmlns:a16="http://schemas.microsoft.com/office/drawing/2014/main" id="{29AB5F71-9621-3A83-7AFE-DA9FF0E89F8F}"/>
                  </a:ext>
                </a:extLst>
              </xdr:cNvPr>
              <xdr:cNvSpPr/>
            </xdr:nvSpPr>
            <xdr:spPr>
              <a:xfrm>
                <a:off x="5662902" y="438975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panose="020F0502020204030203" pitchFamily="34" charset="0"/>
                    <a:ea typeface="Lato" panose="020F0502020204030203" pitchFamily="34" charset="0"/>
                    <a:cs typeface="Lato" panose="020F0502020204030203" pitchFamily="34" charset="0"/>
                    <a:sym typeface="Lato"/>
                  </a:rPr>
                  <a:t>TOP</a:t>
                </a:r>
                <a:r>
                  <a:rPr lang="en-US" sz="1050" baseline="0">
                    <a:solidFill>
                      <a:schemeClr val="lt1"/>
                    </a:solidFill>
                    <a:latin typeface="Lato" panose="020F0502020204030203" pitchFamily="34" charset="0"/>
                    <a:ea typeface="Lato" panose="020F0502020204030203" pitchFamily="34" charset="0"/>
                    <a:cs typeface="Lato" panose="020F0502020204030203" pitchFamily="34" charset="0"/>
                    <a:sym typeface="Lato"/>
                  </a:rPr>
                  <a:t> 10 SUB CATEGORIES</a:t>
                </a:r>
                <a:endParaRPr sz="1400">
                  <a:latin typeface="Lato" panose="020F0502020204030203" pitchFamily="34" charset="0"/>
                  <a:ea typeface="Lato" panose="020F0502020204030203" pitchFamily="34" charset="0"/>
                  <a:cs typeface="Lato" panose="020F0502020204030203" pitchFamily="34" charset="0"/>
                </a:endParaRPr>
              </a:p>
            </xdr:txBody>
          </xdr:sp>
          <xdr:sp macro="" textlink="">
            <xdr:nvSpPr>
              <xdr:cNvPr id="67" name="Shape 8">
                <a:extLst>
                  <a:ext uri="{FF2B5EF4-FFF2-40B4-BE49-F238E27FC236}">
                    <a16:creationId xmlns:a16="http://schemas.microsoft.com/office/drawing/2014/main" id="{86CA07C5-8569-A5E2-E13C-EBC270EF259B}"/>
                  </a:ext>
                </a:extLst>
              </xdr:cNvPr>
              <xdr:cNvSpPr/>
            </xdr:nvSpPr>
            <xdr:spPr>
              <a:xfrm>
                <a:off x="8973547" y="4398011"/>
                <a:ext cx="3404013"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twoCellAnchor>
    <xdr:from>
      <xdr:col>0</xdr:col>
      <xdr:colOff>350520</xdr:colOff>
      <xdr:row>6</xdr:row>
      <xdr:rowOff>24765</xdr:rowOff>
    </xdr:from>
    <xdr:to>
      <xdr:col>3</xdr:col>
      <xdr:colOff>571500</xdr:colOff>
      <xdr:row>8</xdr:row>
      <xdr:rowOff>144780</xdr:rowOff>
    </xdr:to>
    <xdr:graphicFrame macro="">
      <xdr:nvGraphicFramePr>
        <xdr:cNvPr id="46" name="Chart 45">
          <a:extLst>
            <a:ext uri="{FF2B5EF4-FFF2-40B4-BE49-F238E27FC236}">
              <a16:creationId xmlns:a16="http://schemas.microsoft.com/office/drawing/2014/main" id="{35E27CC8-2863-4E2C-802E-DC07E1F5C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8</xdr:row>
      <xdr:rowOff>106680</xdr:rowOff>
    </xdr:from>
    <xdr:to>
      <xdr:col>12</xdr:col>
      <xdr:colOff>0</xdr:colOff>
      <xdr:row>10</xdr:row>
      <xdr:rowOff>68580</xdr:rowOff>
    </xdr:to>
    <xdr:sp macro="" textlink="Sheet6!B18">
      <xdr:nvSpPr>
        <xdr:cNvPr id="52" name="Rectangle: Rounded Corners 51">
          <a:extLst>
            <a:ext uri="{FF2B5EF4-FFF2-40B4-BE49-F238E27FC236}">
              <a16:creationId xmlns:a16="http://schemas.microsoft.com/office/drawing/2014/main" id="{602701F1-E4F0-F9D2-2349-D856BBD79F88}"/>
            </a:ext>
          </a:extLst>
        </xdr:cNvPr>
        <xdr:cNvSpPr/>
      </xdr:nvSpPr>
      <xdr:spPr>
        <a:xfrm>
          <a:off x="5059680" y="150876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bg1"/>
              </a:solidFill>
              <a:latin typeface="Arial Black" panose="020B0A04020102020204" pitchFamily="34" charset="0"/>
            </a:rPr>
            <a:t>YOY</a:t>
          </a:r>
          <a:r>
            <a:rPr lang="en-IN" sz="1000" b="1" baseline="0">
              <a:solidFill>
                <a:schemeClr val="bg1"/>
              </a:solidFill>
              <a:latin typeface="Arial Black" panose="020B0A04020102020204" pitchFamily="34" charset="0"/>
            </a:rPr>
            <a:t> GROWTH</a:t>
          </a:r>
          <a:endParaRPr lang="en-IN" sz="1000" b="1">
            <a:solidFill>
              <a:schemeClr val="bg1"/>
            </a:solidFill>
            <a:latin typeface="Arial Black" panose="020B0A04020102020204" pitchFamily="34" charset="0"/>
          </a:endParaRPr>
        </a:p>
      </xdr:txBody>
    </xdr:sp>
    <xdr:clientData/>
  </xdr:twoCellAnchor>
  <xdr:twoCellAnchor>
    <xdr:from>
      <xdr:col>12</xdr:col>
      <xdr:colOff>297180</xdr:colOff>
      <xdr:row>8</xdr:row>
      <xdr:rowOff>106680</xdr:rowOff>
    </xdr:from>
    <xdr:to>
      <xdr:col>15</xdr:col>
      <xdr:colOff>586740</xdr:colOff>
      <xdr:row>10</xdr:row>
      <xdr:rowOff>68580</xdr:rowOff>
    </xdr:to>
    <xdr:sp macro="" textlink="Sheet6!B18">
      <xdr:nvSpPr>
        <xdr:cNvPr id="53" name="Rectangle: Rounded Corners 52">
          <a:extLst>
            <a:ext uri="{FF2B5EF4-FFF2-40B4-BE49-F238E27FC236}">
              <a16:creationId xmlns:a16="http://schemas.microsoft.com/office/drawing/2014/main" id="{0C54F651-A0C3-B479-05D5-04373E4F1D44}"/>
            </a:ext>
          </a:extLst>
        </xdr:cNvPr>
        <xdr:cNvSpPr/>
      </xdr:nvSpPr>
      <xdr:spPr>
        <a:xfrm>
          <a:off x="7429500" y="1508760"/>
          <a:ext cx="2072640" cy="312420"/>
        </a:xfrm>
        <a:prstGeom prst="roundRect">
          <a:avLst/>
        </a:prstGeom>
        <a:gradFill>
          <a:gsLst>
            <a:gs pos="0">
              <a:srgbClr val="262626">
                <a:alpha val="80000"/>
              </a:srgbClr>
            </a:gs>
            <a:gs pos="100000">
              <a:srgbClr val="595959">
                <a:alpha val="74901"/>
              </a:srgb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bg1"/>
              </a:solidFill>
              <a:latin typeface="Arial Black" panose="020B0A04020102020204" pitchFamily="34" charset="0"/>
            </a:rPr>
            <a:t>YOY</a:t>
          </a:r>
          <a:r>
            <a:rPr lang="en-IN" sz="1000" b="1" baseline="0">
              <a:solidFill>
                <a:schemeClr val="bg1"/>
              </a:solidFill>
              <a:latin typeface="Arial Black" panose="020B0A04020102020204" pitchFamily="34" charset="0"/>
            </a:rPr>
            <a:t> GROWTH</a:t>
          </a:r>
          <a:endParaRPr lang="en-IN" sz="1000" b="1">
            <a:solidFill>
              <a:schemeClr val="bg1"/>
            </a:solidFill>
            <a:latin typeface="Arial Black" panose="020B0A040201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10</xdr:col>
          <xdr:colOff>335280</xdr:colOff>
          <xdr:row>8</xdr:row>
          <xdr:rowOff>144780</xdr:rowOff>
        </xdr:from>
        <xdr:to>
          <xdr:col>11</xdr:col>
          <xdr:colOff>502920</xdr:colOff>
          <xdr:row>10</xdr:row>
          <xdr:rowOff>22860</xdr:rowOff>
        </xdr:to>
        <xdr:pic>
          <xdr:nvPicPr>
            <xdr:cNvPr id="79" name="Picture 78">
              <a:extLst>
                <a:ext uri="{FF2B5EF4-FFF2-40B4-BE49-F238E27FC236}">
                  <a16:creationId xmlns:a16="http://schemas.microsoft.com/office/drawing/2014/main" id="{4E761968-7567-D889-C9E9-73681ED7EDB4}"/>
                </a:ext>
              </a:extLst>
            </xdr:cNvPr>
            <xdr:cNvPicPr>
              <a:picLocks noChangeAspect="1" noChangeArrowheads="1"/>
              <a:extLst>
                <a:ext uri="{84589F7E-364E-4C9E-8A38-B11213B215E9}">
                  <a14:cameraTool cellRange="KPI!$G$11" spid="_x0000_s2117"/>
                </a:ext>
              </a:extLst>
            </xdr:cNvPicPr>
          </xdr:nvPicPr>
          <xdr:blipFill>
            <a:blip xmlns:r="http://schemas.openxmlformats.org/officeDocument/2006/relationships" r:embed="rId2"/>
            <a:srcRect/>
            <a:stretch>
              <a:fillRect/>
            </a:stretch>
          </xdr:blipFill>
          <xdr:spPr bwMode="auto">
            <a:xfrm>
              <a:off x="6278880" y="1546860"/>
              <a:ext cx="7620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350520</xdr:colOff>
          <xdr:row>8</xdr:row>
          <xdr:rowOff>152400</xdr:rowOff>
        </xdr:from>
        <xdr:to>
          <xdr:col>15</xdr:col>
          <xdr:colOff>518160</xdr:colOff>
          <xdr:row>10</xdr:row>
          <xdr:rowOff>30480</xdr:rowOff>
        </xdr:to>
        <xdr:pic>
          <xdr:nvPicPr>
            <xdr:cNvPr id="80" name="Picture 79">
              <a:extLst>
                <a:ext uri="{FF2B5EF4-FFF2-40B4-BE49-F238E27FC236}">
                  <a16:creationId xmlns:a16="http://schemas.microsoft.com/office/drawing/2014/main" id="{C1617804-12D3-A9C7-69E0-BC8EEEE6CB44}"/>
                </a:ext>
              </a:extLst>
            </xdr:cNvPr>
            <xdr:cNvPicPr>
              <a:picLocks noChangeAspect="1" noChangeArrowheads="1"/>
              <a:extLst>
                <a:ext uri="{84589F7E-364E-4C9E-8A38-B11213B215E9}">
                  <a14:cameraTool cellRange="KPI!$H$11" spid="_x0000_s2118"/>
                </a:ext>
              </a:extLst>
            </xdr:cNvPicPr>
          </xdr:nvPicPr>
          <xdr:blipFill>
            <a:blip xmlns:r="http://schemas.openxmlformats.org/officeDocument/2006/relationships" r:embed="rId3"/>
            <a:srcRect/>
            <a:stretch>
              <a:fillRect/>
            </a:stretch>
          </xdr:blipFill>
          <xdr:spPr bwMode="auto">
            <a:xfrm>
              <a:off x="8671560" y="1554480"/>
              <a:ext cx="7620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243840</xdr:colOff>
          <xdr:row>8</xdr:row>
          <xdr:rowOff>112841</xdr:rowOff>
        </xdr:from>
        <xdr:to>
          <xdr:col>19</xdr:col>
          <xdr:colOff>441960</xdr:colOff>
          <xdr:row>10</xdr:row>
          <xdr:rowOff>15240</xdr:rowOff>
        </xdr:to>
        <xdr:pic>
          <xdr:nvPicPr>
            <xdr:cNvPr id="81" name="Picture 80">
              <a:extLst>
                <a:ext uri="{FF2B5EF4-FFF2-40B4-BE49-F238E27FC236}">
                  <a16:creationId xmlns:a16="http://schemas.microsoft.com/office/drawing/2014/main" id="{1A587979-E5DE-D5C7-C59B-CFD5BEE426EC}"/>
                </a:ext>
              </a:extLst>
            </xdr:cNvPr>
            <xdr:cNvPicPr>
              <a:picLocks noChangeAspect="1" noChangeArrowheads="1"/>
              <a:extLst>
                <a:ext uri="{84589F7E-364E-4C9E-8A38-B11213B215E9}">
                  <a14:cameraTool cellRange="KPI!$I$11" spid="_x0000_s2119"/>
                </a:ext>
              </a:extLst>
            </xdr:cNvPicPr>
          </xdr:nvPicPr>
          <xdr:blipFill>
            <a:blip xmlns:r="http://schemas.openxmlformats.org/officeDocument/2006/relationships" r:embed="rId4"/>
            <a:srcRect/>
            <a:stretch>
              <a:fillRect/>
            </a:stretch>
          </xdr:blipFill>
          <xdr:spPr bwMode="auto">
            <a:xfrm>
              <a:off x="10942320" y="1514921"/>
              <a:ext cx="792480" cy="2529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8</xdr:row>
          <xdr:rowOff>106680</xdr:rowOff>
        </xdr:from>
        <xdr:to>
          <xdr:col>3</xdr:col>
          <xdr:colOff>525780</xdr:colOff>
          <xdr:row>9</xdr:row>
          <xdr:rowOff>160020</xdr:rowOff>
        </xdr:to>
        <xdr:pic>
          <xdr:nvPicPr>
            <xdr:cNvPr id="82" name="Picture 81">
              <a:extLst>
                <a:ext uri="{FF2B5EF4-FFF2-40B4-BE49-F238E27FC236}">
                  <a16:creationId xmlns:a16="http://schemas.microsoft.com/office/drawing/2014/main" id="{97F8769D-E396-4921-105B-3027E13359E3}"/>
                </a:ext>
              </a:extLst>
            </xdr:cNvPr>
            <xdr:cNvPicPr>
              <a:picLocks noChangeAspect="1" noChangeArrowheads="1"/>
              <a:extLst>
                <a:ext uri="{84589F7E-364E-4C9E-8A38-B11213B215E9}">
                  <a14:cameraTool cellRange="KPI!$E$11" spid="_x0000_s2120"/>
                </a:ext>
              </a:extLst>
            </xdr:cNvPicPr>
          </xdr:nvPicPr>
          <xdr:blipFill>
            <a:blip xmlns:r="http://schemas.openxmlformats.org/officeDocument/2006/relationships" r:embed="rId5"/>
            <a:srcRect/>
            <a:stretch>
              <a:fillRect/>
            </a:stretch>
          </xdr:blipFill>
          <xdr:spPr bwMode="auto">
            <a:xfrm>
              <a:off x="1531620" y="1508760"/>
              <a:ext cx="77724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320040</xdr:colOff>
          <xdr:row>8</xdr:row>
          <xdr:rowOff>152400</xdr:rowOff>
        </xdr:from>
        <xdr:to>
          <xdr:col>7</xdr:col>
          <xdr:colOff>495300</xdr:colOff>
          <xdr:row>10</xdr:row>
          <xdr:rowOff>30480</xdr:rowOff>
        </xdr:to>
        <xdr:pic>
          <xdr:nvPicPr>
            <xdr:cNvPr id="83" name="Picture 82">
              <a:extLst>
                <a:ext uri="{FF2B5EF4-FFF2-40B4-BE49-F238E27FC236}">
                  <a16:creationId xmlns:a16="http://schemas.microsoft.com/office/drawing/2014/main" id="{7A0D5184-0853-E00B-1C7A-C1FB61206031}"/>
                </a:ext>
              </a:extLst>
            </xdr:cNvPr>
            <xdr:cNvPicPr>
              <a:picLocks noChangeAspect="1" noChangeArrowheads="1"/>
              <a:extLst>
                <a:ext uri="{84589F7E-364E-4C9E-8A38-B11213B215E9}">
                  <a14:cameraTool cellRange="KPI!$F$11" spid="_x0000_s2121"/>
                </a:ext>
              </a:extLst>
            </xdr:cNvPicPr>
          </xdr:nvPicPr>
          <xdr:blipFill>
            <a:blip xmlns:r="http://schemas.openxmlformats.org/officeDocument/2006/relationships" r:embed="rId6"/>
            <a:srcRect/>
            <a:stretch>
              <a:fillRect/>
            </a:stretch>
          </xdr:blipFill>
          <xdr:spPr bwMode="auto">
            <a:xfrm>
              <a:off x="3886200" y="1554480"/>
              <a:ext cx="76962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167640</xdr:colOff>
      <xdr:row>5</xdr:row>
      <xdr:rowOff>121920</xdr:rowOff>
    </xdr:from>
    <xdr:to>
      <xdr:col>8</xdr:col>
      <xdr:colOff>38100</xdr:colOff>
      <xdr:row>8</xdr:row>
      <xdr:rowOff>156210</xdr:rowOff>
    </xdr:to>
    <xdr:graphicFrame macro="">
      <xdr:nvGraphicFramePr>
        <xdr:cNvPr id="84" name="Chart 83">
          <a:extLst>
            <a:ext uri="{FF2B5EF4-FFF2-40B4-BE49-F238E27FC236}">
              <a16:creationId xmlns:a16="http://schemas.microsoft.com/office/drawing/2014/main" id="{970AB7D8-4FB8-4BDB-8A12-E7C17CACC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335280</xdr:colOff>
      <xdr:row>5</xdr:row>
      <xdr:rowOff>152400</xdr:rowOff>
    </xdr:from>
    <xdr:to>
      <xdr:col>11</xdr:col>
      <xdr:colOff>495299</xdr:colOff>
      <xdr:row>8</xdr:row>
      <xdr:rowOff>156210</xdr:rowOff>
    </xdr:to>
    <xdr:graphicFrame macro="">
      <xdr:nvGraphicFramePr>
        <xdr:cNvPr id="85" name="Chart 84">
          <a:extLst>
            <a:ext uri="{FF2B5EF4-FFF2-40B4-BE49-F238E27FC236}">
              <a16:creationId xmlns:a16="http://schemas.microsoft.com/office/drawing/2014/main" id="{35BC2D51-774F-4FD6-B5FF-C33EDBE05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289560</xdr:colOff>
      <xdr:row>5</xdr:row>
      <xdr:rowOff>137159</xdr:rowOff>
    </xdr:from>
    <xdr:to>
      <xdr:col>15</xdr:col>
      <xdr:colOff>510540</xdr:colOff>
      <xdr:row>8</xdr:row>
      <xdr:rowOff>120014</xdr:rowOff>
    </xdr:to>
    <xdr:graphicFrame macro="">
      <xdr:nvGraphicFramePr>
        <xdr:cNvPr id="86" name="Chart 85">
          <a:extLst>
            <a:ext uri="{FF2B5EF4-FFF2-40B4-BE49-F238E27FC236}">
              <a16:creationId xmlns:a16="http://schemas.microsoft.com/office/drawing/2014/main" id="{2464F04E-7EEE-43E6-A9EA-009D649C6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190500</xdr:colOff>
      <xdr:row>5</xdr:row>
      <xdr:rowOff>123825</xdr:rowOff>
    </xdr:from>
    <xdr:to>
      <xdr:col>19</xdr:col>
      <xdr:colOff>518160</xdr:colOff>
      <xdr:row>9</xdr:row>
      <xdr:rowOff>28575</xdr:rowOff>
    </xdr:to>
    <xdr:graphicFrame macro="">
      <xdr:nvGraphicFramePr>
        <xdr:cNvPr id="87" name="Chart 86">
          <a:extLst>
            <a:ext uri="{FF2B5EF4-FFF2-40B4-BE49-F238E27FC236}">
              <a16:creationId xmlns:a16="http://schemas.microsoft.com/office/drawing/2014/main" id="{F5FA3949-2CAE-47EF-B75C-DCEC61ADF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196214</xdr:colOff>
      <xdr:row>12</xdr:row>
      <xdr:rowOff>137160</xdr:rowOff>
    </xdr:from>
    <xdr:to>
      <xdr:col>8</xdr:col>
      <xdr:colOff>83820</xdr:colOff>
      <xdr:row>22</xdr:row>
      <xdr:rowOff>60960</xdr:rowOff>
    </xdr:to>
    <xdr:graphicFrame macro="">
      <xdr:nvGraphicFramePr>
        <xdr:cNvPr id="93" name="Chart 92">
          <a:extLst>
            <a:ext uri="{FF2B5EF4-FFF2-40B4-BE49-F238E27FC236}">
              <a16:creationId xmlns:a16="http://schemas.microsoft.com/office/drawing/2014/main" id="{A97D07F7-F454-4F0B-876B-92AB02D7F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403860</xdr:colOff>
      <xdr:row>12</xdr:row>
      <xdr:rowOff>137160</xdr:rowOff>
    </xdr:from>
    <xdr:to>
      <xdr:col>15</xdr:col>
      <xdr:colOff>182880</xdr:colOff>
      <xdr:row>22</xdr:row>
      <xdr:rowOff>68580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6E0BD48-CFC9-4A59-8E32-E2516BBF31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58740" y="2240280"/>
              <a:ext cx="3939540" cy="1684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419100</xdr:colOff>
      <xdr:row>12</xdr:row>
      <xdr:rowOff>114300</xdr:rowOff>
    </xdr:from>
    <xdr:to>
      <xdr:col>19</xdr:col>
      <xdr:colOff>548640</xdr:colOff>
      <xdr:row>22</xdr:row>
      <xdr:rowOff>30480</xdr:rowOff>
    </xdr:to>
    <xdr:graphicFrame macro="">
      <xdr:nvGraphicFramePr>
        <xdr:cNvPr id="18" name="Chart 17">
          <a:extLst>
            <a:ext uri="{FF2B5EF4-FFF2-40B4-BE49-F238E27FC236}">
              <a16:creationId xmlns:a16="http://schemas.microsoft.com/office/drawing/2014/main" id="{B8BE83A4-74AE-4E6A-8E40-EFF5337FD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205740</xdr:colOff>
      <xdr:row>25</xdr:row>
      <xdr:rowOff>15240</xdr:rowOff>
    </xdr:from>
    <xdr:to>
      <xdr:col>8</xdr:col>
      <xdr:colOff>175260</xdr:colOff>
      <xdr:row>34</xdr:row>
      <xdr:rowOff>68580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BF3C05D7-4CDC-4F3C-BF25-DBB4A9A893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05740" y="4396740"/>
              <a:ext cx="4724400" cy="1630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525780</xdr:colOff>
      <xdr:row>24</xdr:row>
      <xdr:rowOff>167640</xdr:rowOff>
    </xdr:from>
    <xdr:to>
      <xdr:col>14</xdr:col>
      <xdr:colOff>137160</xdr:colOff>
      <xdr:row>34</xdr:row>
      <xdr:rowOff>99060</xdr:rowOff>
    </xdr:to>
    <xdr:graphicFrame macro="">
      <xdr:nvGraphicFramePr>
        <xdr:cNvPr id="40" name="Chart 39">
          <a:extLst>
            <a:ext uri="{FF2B5EF4-FFF2-40B4-BE49-F238E27FC236}">
              <a16:creationId xmlns:a16="http://schemas.microsoft.com/office/drawing/2014/main" id="{EC32FB43-526B-4691-9077-A641C8BCE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137160</xdr:colOff>
      <xdr:row>25</xdr:row>
      <xdr:rowOff>78105</xdr:rowOff>
    </xdr:from>
    <xdr:to>
      <xdr:col>15</xdr:col>
      <xdr:colOff>472440</xdr:colOff>
      <xdr:row>34</xdr:row>
      <xdr:rowOff>68580</xdr:rowOff>
    </xdr:to>
    <mc:AlternateContent xmlns:mc="http://schemas.openxmlformats.org/markup-compatibility/2006" xmlns:a14="http://schemas.microsoft.com/office/drawing/2010/main">
      <mc:Choice Requires="a14">
        <xdr:graphicFrame macro="">
          <xdr:nvGraphicFramePr>
            <xdr:cNvPr id="68" name="Year 1">
              <a:extLst>
                <a:ext uri="{FF2B5EF4-FFF2-40B4-BE49-F238E27FC236}">
                  <a16:creationId xmlns:a16="http://schemas.microsoft.com/office/drawing/2014/main" id="{6DBDCDAA-9479-4BF6-9BDD-7FB9D1AB95B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58200" y="4459605"/>
              <a:ext cx="929640" cy="1567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502920</xdr:colOff>
      <xdr:row>25</xdr:row>
      <xdr:rowOff>78105</xdr:rowOff>
    </xdr:from>
    <xdr:to>
      <xdr:col>20</xdr:col>
      <xdr:colOff>45720</xdr:colOff>
      <xdr:row>34</xdr:row>
      <xdr:rowOff>68580</xdr:rowOff>
    </xdr:to>
    <mc:AlternateContent xmlns:mc="http://schemas.openxmlformats.org/markup-compatibility/2006" xmlns:a14="http://schemas.microsoft.com/office/drawing/2010/main">
      <mc:Choice Requires="a14">
        <xdr:graphicFrame macro="">
          <xdr:nvGraphicFramePr>
            <xdr:cNvPr id="69" name="Segment 1">
              <a:extLst>
                <a:ext uri="{FF2B5EF4-FFF2-40B4-BE49-F238E27FC236}">
                  <a16:creationId xmlns:a16="http://schemas.microsoft.com/office/drawing/2014/main" id="{DD7C6D6B-A090-4451-B5A6-68C79B757F7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607040" y="4459605"/>
              <a:ext cx="1325880" cy="1567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541020</xdr:colOff>
      <xdr:row>25</xdr:row>
      <xdr:rowOff>62865</xdr:rowOff>
    </xdr:from>
    <xdr:to>
      <xdr:col>17</xdr:col>
      <xdr:colOff>457200</xdr:colOff>
      <xdr:row>34</xdr:row>
      <xdr:rowOff>76200</xdr:rowOff>
    </xdr:to>
    <mc:AlternateContent xmlns:mc="http://schemas.openxmlformats.org/markup-compatibility/2006" xmlns:a14="http://schemas.microsoft.com/office/drawing/2010/main">
      <mc:Choice Requires="a14">
        <xdr:graphicFrame macro="">
          <xdr:nvGraphicFramePr>
            <xdr:cNvPr id="70" name="Region 1">
              <a:extLst>
                <a:ext uri="{FF2B5EF4-FFF2-40B4-BE49-F238E27FC236}">
                  <a16:creationId xmlns:a16="http://schemas.microsoft.com/office/drawing/2014/main" id="{FE3D12FF-1DB7-4B8C-9DAC-D9EFECB0BB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56420" y="4444365"/>
              <a:ext cx="1104900"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dev Dogra" refreshedDate="46190.749302546297" createdVersion="8" refreshedVersion="8" minRefreshableVersion="3" recordCount="9994" xr:uid="{119B774C-2800-4702-AB21-E3DC8B7B1D09}">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MARGIN" numFmtId="0" formula="Profit/Sales" databaseField="0"/>
  </cacheFields>
  <extLst>
    <ext xmlns:x14="http://schemas.microsoft.com/office/spreadsheetml/2009/9/main" uri="{725AE2AE-9491-48be-B2B4-4EB974FC3084}">
      <x14:pivotCacheDefinition pivotCacheId="459412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0E13E-6F4A-46A8-A4F9-421D9A89B4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3D95B-BAA2-421C-B0DD-0027486801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E907D-EFBF-4336-960E-FF0CED3A8F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5E8C3-F30E-48BE-B5CE-7724E5A48C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4">
    <i>
      <x v="11"/>
    </i>
    <i>
      <x v="12"/>
    </i>
    <i>
      <x v="13"/>
    </i>
    <i>
      <x v="14"/>
    </i>
    <i>
      <x v="20"/>
    </i>
    <i>
      <x v="21"/>
    </i>
    <i>
      <x v="23"/>
    </i>
    <i>
      <x v="25"/>
    </i>
    <i>
      <x v="32"/>
    </i>
    <i>
      <x v="34"/>
    </i>
    <i>
      <x v="39"/>
    </i>
    <i>
      <x v="41"/>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5D4F5-6D8A-4F47-A81A-6F6FD172B0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4"/>
    </i>
    <i>
      <x v="16"/>
    </i>
    <i>
      <x v="13"/>
    </i>
    <i>
      <x v="5"/>
    </i>
    <i>
      <x v="3"/>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09C7D7-AF80-43F4-B3F6-F9797499EC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B5846-CEC0-4C15-99B0-582EFCC5006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0420E8-630F-41FE-AB89-DF5A1406DB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23D7E3-74F1-407F-817B-16352F48BB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A22246-D8C6-4944-AF10-BB89D6781BE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08DE68-6EA5-4EC9-9008-459673ECC96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192D47-1C34-466C-A5EC-870B5671DD6F}" sourceName="Year">
  <pivotTables>
    <pivotTable tabId="3" name="PivotTable1"/>
    <pivotTable tabId="4" name="PivotTable2"/>
    <pivotTable tabId="5" name="PivotTable3"/>
    <pivotTable tabId="6" name="PivotTable4"/>
    <pivotTable tabId="7" name="PivotTable5"/>
    <pivotTable tabId="8" name="PivotTable10"/>
    <pivotTable tabId="8" name="PivotTable6"/>
    <pivotTable tabId="8" name="PivotTable7"/>
    <pivotTable tabId="8" name="PivotTable8"/>
    <pivotTable tabId="8" name="PivotTable9"/>
  </pivotTables>
  <data>
    <tabular pivotCacheId="459412643">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76A5A6-9EB1-46CB-ACFD-ABD1088388C8}" sourceName="Segment">
  <pivotTables>
    <pivotTable tabId="8" name="PivotTable7"/>
    <pivotTable tabId="9" name="PivotTable11"/>
    <pivotTable tabId="3" name="PivotTable1"/>
    <pivotTable tabId="4" name="PivotTable2"/>
    <pivotTable tabId="5" name="PivotTable3"/>
    <pivotTable tabId="6" name="PivotTable4"/>
    <pivotTable tabId="7" name="PivotTable5"/>
    <pivotTable tabId="8" name="PivotTable10"/>
    <pivotTable tabId="8" name="PivotTable6"/>
    <pivotTable tabId="8" name="PivotTable8"/>
    <pivotTable tabId="8" name="PivotTable9"/>
  </pivotTables>
  <data>
    <tabular pivotCacheId="45941264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4A98C6-6060-4158-BCB5-3F571CFCF088}" sourceName="Region">
  <pivotTables>
    <pivotTable tabId="8" name="PivotTable7"/>
    <pivotTable tabId="9" name="PivotTable11"/>
    <pivotTable tabId="3" name="PivotTable1"/>
    <pivotTable tabId="4" name="PivotTable2"/>
    <pivotTable tabId="5" name="PivotTable3"/>
    <pivotTable tabId="6" name="PivotTable4"/>
    <pivotTable tabId="7" name="PivotTable5"/>
    <pivotTable tabId="8" name="PivotTable10"/>
    <pivotTable tabId="8" name="PivotTable6"/>
    <pivotTable tabId="8" name="PivotTable8"/>
    <pivotTable tabId="8" name="PivotTable9"/>
  </pivotTables>
  <data>
    <tabular pivotCacheId="459412643">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BF5626-88CE-453F-8B66-7735934286C1}" cache="Slicer_Year" caption="Year" rowHeight="234950"/>
  <slicer name="Segment" xr10:uid="{AD98770D-BD7D-4D7C-8BAE-9765088B3E72}" cache="Slicer_Segment" caption="Segment" rowHeight="234950"/>
  <slicer name="Region" xr10:uid="{97DCBA02-AA33-4289-BD76-F235D7EDA54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0E91A3A-450B-4C7C-BBD4-E7D05890C7CE}" cache="Slicer_Year" caption="Year" style="AB" rowHeight="234950"/>
  <slicer name="Segment 1" xr10:uid="{D6515F3A-CD93-430F-9D50-24C5A719F5B4}" cache="Slicer_Segment" caption="Segment" style="AB" rowHeight="234950"/>
  <slicer name="Region 1" xr10:uid="{1B07E88C-D2F0-4D30-B1BF-82EACE48E08E}"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dataDxfId="0"/>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69D0-071E-4F83-B75C-C73B1BE8B23B}">
  <dimension ref="A3:C16"/>
  <sheetViews>
    <sheetView workbookViewId="0">
      <selection activeCell="C13" sqref="C13"/>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10933</v>
      </c>
      <c r="B3" s="5" t="s">
        <v>10939</v>
      </c>
      <c r="C3" s="10" t="s">
        <v>10940</v>
      </c>
    </row>
    <row r="4" spans="1:3" x14ac:dyDescent="0.3">
      <c r="A4" s="8" t="s">
        <v>10941</v>
      </c>
      <c r="B4" s="12">
        <v>11074.039000000001</v>
      </c>
      <c r="C4" s="13">
        <v>2512.7052999999987</v>
      </c>
    </row>
    <row r="5" spans="1:3" x14ac:dyDescent="0.3">
      <c r="A5" s="11" t="s">
        <v>10942</v>
      </c>
      <c r="B5" s="14">
        <v>1494.1899999999996</v>
      </c>
      <c r="C5" s="15">
        <v>-840.30930000000035</v>
      </c>
    </row>
    <row r="6" spans="1:3" x14ac:dyDescent="0.3">
      <c r="A6" s="11" t="s">
        <v>10943</v>
      </c>
      <c r="B6" s="14">
        <v>8879.3979999999992</v>
      </c>
      <c r="C6" s="15">
        <v>1092.1586999999997</v>
      </c>
    </row>
    <row r="7" spans="1:3" x14ac:dyDescent="0.3">
      <c r="A7" s="11" t="s">
        <v>10944</v>
      </c>
      <c r="B7" s="14">
        <v>2047.0260000000003</v>
      </c>
      <c r="C7" s="15">
        <v>84.548199999999852</v>
      </c>
    </row>
    <row r="8" spans="1:3" x14ac:dyDescent="0.3">
      <c r="A8" s="11" t="s">
        <v>10945</v>
      </c>
      <c r="B8" s="14">
        <v>4069.0663999999997</v>
      </c>
      <c r="C8" s="15">
        <v>438.68789999999973</v>
      </c>
    </row>
    <row r="9" spans="1:3" x14ac:dyDescent="0.3">
      <c r="A9" s="11" t="s">
        <v>10946</v>
      </c>
      <c r="B9" s="14">
        <v>2818.0252</v>
      </c>
      <c r="C9" s="15">
        <v>39.908199999999894</v>
      </c>
    </row>
    <row r="10" spans="1:3" x14ac:dyDescent="0.3">
      <c r="A10" s="11" t="s">
        <v>10947</v>
      </c>
      <c r="B10" s="14">
        <v>2407.5079999999998</v>
      </c>
      <c r="C10" s="15">
        <v>317.16419999999994</v>
      </c>
    </row>
    <row r="11" spans="1:3" x14ac:dyDescent="0.3">
      <c r="A11" s="11" t="s">
        <v>10948</v>
      </c>
      <c r="B11" s="14">
        <v>3083.2420000000006</v>
      </c>
      <c r="C11" s="15">
        <v>530.3110999999999</v>
      </c>
    </row>
    <row r="12" spans="1:3" x14ac:dyDescent="0.3">
      <c r="A12" s="11" t="s">
        <v>10949</v>
      </c>
      <c r="B12" s="14">
        <v>5556.8769999999986</v>
      </c>
      <c r="C12" s="15">
        <v>-266.20980000000014</v>
      </c>
    </row>
    <row r="13" spans="1:3" x14ac:dyDescent="0.3">
      <c r="A13" s="11" t="s">
        <v>10950</v>
      </c>
      <c r="B13" s="14">
        <v>6455.6352000000006</v>
      </c>
      <c r="C13" s="15">
        <v>530.16139999999973</v>
      </c>
    </row>
    <row r="14" spans="1:3" x14ac:dyDescent="0.3">
      <c r="A14" s="11" t="s">
        <v>10951</v>
      </c>
      <c r="B14" s="14">
        <v>6664.5737999999983</v>
      </c>
      <c r="C14" s="15">
        <v>-2489.0796000000005</v>
      </c>
    </row>
    <row r="15" spans="1:3" x14ac:dyDescent="0.3">
      <c r="A15" s="11" t="s">
        <v>10952</v>
      </c>
      <c r="B15" s="14">
        <v>13796.094800000001</v>
      </c>
      <c r="C15" s="15">
        <v>1030.6896000000002</v>
      </c>
    </row>
    <row r="16" spans="1:3" x14ac:dyDescent="0.3">
      <c r="A16" s="9" t="s">
        <v>10934</v>
      </c>
      <c r="B16" s="16">
        <v>68345.675400000007</v>
      </c>
      <c r="C16" s="17">
        <v>2980.735899999996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D6B0-7A21-45B1-9AC7-362C30004C40}">
  <dimension ref="A3:E8"/>
  <sheetViews>
    <sheetView workbookViewId="0">
      <selection activeCell="O19" sqref="O19"/>
    </sheetView>
  </sheetViews>
  <sheetFormatPr defaultRowHeight="14.4" x14ac:dyDescent="0.3"/>
  <cols>
    <col min="1" max="1" width="13.109375" bestFit="1" customWidth="1"/>
    <col min="2" max="2" width="11.6640625" bestFit="1" customWidth="1"/>
  </cols>
  <sheetData>
    <row r="3" spans="1:5" x14ac:dyDescent="0.3">
      <c r="A3" s="6" t="s">
        <v>10933</v>
      </c>
      <c r="B3" s="7" t="s">
        <v>10940</v>
      </c>
      <c r="D3" s="18" t="s">
        <v>10953</v>
      </c>
      <c r="E3" s="18" t="s">
        <v>10954</v>
      </c>
    </row>
    <row r="4" spans="1:5" x14ac:dyDescent="0.3">
      <c r="A4" s="8" t="s">
        <v>32</v>
      </c>
      <c r="B4" s="7">
        <v>-1379.8533000000011</v>
      </c>
      <c r="D4" t="str">
        <f>A4</f>
        <v>Furniture</v>
      </c>
      <c r="E4" s="19">
        <f>GETPIVOTDATA("Profit",$A$3,"Category",A4)</f>
        <v>-1379.8533000000011</v>
      </c>
    </row>
    <row r="5" spans="1:5" x14ac:dyDescent="0.3">
      <c r="A5" s="11" t="s">
        <v>46</v>
      </c>
      <c r="B5" s="29">
        <v>1384.9374999999977</v>
      </c>
      <c r="D5" t="str">
        <f>A5</f>
        <v>Office Supplies</v>
      </c>
      <c r="E5" s="19">
        <f>GETPIVOTDATA("Profit",$A$3,"Category",A5)</f>
        <v>1384.9374999999977</v>
      </c>
    </row>
    <row r="6" spans="1:5" x14ac:dyDescent="0.3">
      <c r="A6" s="11" t="s">
        <v>71</v>
      </c>
      <c r="B6" s="29">
        <v>2975.6516999999994</v>
      </c>
      <c r="D6" t="str">
        <f>A6</f>
        <v>Technology</v>
      </c>
      <c r="E6" s="19">
        <f>GETPIVOTDATA("Profit",$A$3,"Category",A6)</f>
        <v>2975.6516999999994</v>
      </c>
    </row>
    <row r="7" spans="1:5" x14ac:dyDescent="0.3">
      <c r="A7" s="9" t="s">
        <v>10934</v>
      </c>
      <c r="B7" s="30">
        <v>2980.735899999996</v>
      </c>
      <c r="D7" t="str">
        <f>A7</f>
        <v>Grand Total</v>
      </c>
      <c r="E7" s="19">
        <f>GETPIVOTDATA("Profit",$A$3)</f>
        <v>2980.735899999996</v>
      </c>
    </row>
    <row r="8" spans="1:5" x14ac:dyDescent="0.3">
      <c r="E8" s="1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3FF5-C502-4784-8CFB-8421E6294EBA}">
  <dimension ref="A3:B7"/>
  <sheetViews>
    <sheetView workbookViewId="0">
      <selection activeCell="B4" sqref="B4"/>
    </sheetView>
  </sheetViews>
  <sheetFormatPr defaultRowHeight="14.4" x14ac:dyDescent="0.3"/>
  <cols>
    <col min="1" max="1" width="13.109375" bestFit="1" customWidth="1"/>
    <col min="2" max="2" width="11.21875" bestFit="1" customWidth="1"/>
  </cols>
  <sheetData>
    <row r="3" spans="1:2" x14ac:dyDescent="0.3">
      <c r="A3" s="6" t="s">
        <v>10933</v>
      </c>
      <c r="B3" s="7" t="s">
        <v>10939</v>
      </c>
    </row>
    <row r="4" spans="1:2" x14ac:dyDescent="0.3">
      <c r="A4" s="8" t="s">
        <v>32</v>
      </c>
      <c r="B4" s="20">
        <v>0.35738561740806218</v>
      </c>
    </row>
    <row r="5" spans="1:2" x14ac:dyDescent="0.3">
      <c r="A5" s="11" t="s">
        <v>46</v>
      </c>
      <c r="B5" s="21">
        <v>0.4160606480743036</v>
      </c>
    </row>
    <row r="6" spans="1:2" x14ac:dyDescent="0.3">
      <c r="A6" s="11" t="s">
        <v>71</v>
      </c>
      <c r="B6" s="21">
        <v>0.22655373451763422</v>
      </c>
    </row>
    <row r="7" spans="1:2" x14ac:dyDescent="0.3">
      <c r="A7" s="9" t="s">
        <v>10934</v>
      </c>
      <c r="B7" s="2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C014-F1AF-42DC-A3F4-2F84CC86E861}">
  <dimension ref="A3:E52"/>
  <sheetViews>
    <sheetView topLeftCell="A34" workbookViewId="0">
      <selection activeCell="E48" sqref="E48"/>
    </sheetView>
  </sheetViews>
  <sheetFormatPr defaultRowHeight="14.4" x14ac:dyDescent="0.3"/>
  <cols>
    <col min="1" max="1" width="12.44140625" bestFit="1" customWidth="1"/>
    <col min="2" max="2" width="11.21875" bestFit="1" customWidth="1"/>
    <col min="4" max="4" width="17.33203125" bestFit="1" customWidth="1"/>
  </cols>
  <sheetData>
    <row r="3" spans="1:5" x14ac:dyDescent="0.3">
      <c r="A3" s="6" t="s">
        <v>10933</v>
      </c>
      <c r="B3" s="7" t="s">
        <v>10939</v>
      </c>
      <c r="D3" s="18" t="s">
        <v>10955</v>
      </c>
      <c r="E3" s="18" t="s">
        <v>10956</v>
      </c>
    </row>
    <row r="4" spans="1:5" x14ac:dyDescent="0.3">
      <c r="A4" s="8" t="s">
        <v>211</v>
      </c>
      <c r="B4" s="7">
        <v>10945.574000000004</v>
      </c>
      <c r="D4" t="str">
        <f>A4</f>
        <v>Illinois</v>
      </c>
      <c r="E4" s="19">
        <f>GETPIVOTDATA("Sales",$A$3,"State",A4)</f>
        <v>10945.574000000004</v>
      </c>
    </row>
    <row r="5" spans="1:5" x14ac:dyDescent="0.3">
      <c r="A5" s="11" t="s">
        <v>254</v>
      </c>
      <c r="B5" s="29">
        <v>4985.8799999999992</v>
      </c>
      <c r="D5" t="str">
        <f t="shared" ref="D5:D52" si="0">A5</f>
        <v>Indiana</v>
      </c>
      <c r="E5" s="19">
        <f t="shared" ref="E5:E52" si="1">GETPIVOTDATA("Sales",$A$3,"State",A5)</f>
        <v>4985.8799999999992</v>
      </c>
    </row>
    <row r="6" spans="1:5" x14ac:dyDescent="0.3">
      <c r="A6" s="11" t="s">
        <v>489</v>
      </c>
      <c r="B6" s="29">
        <v>257.19</v>
      </c>
      <c r="D6" t="str">
        <f t="shared" si="0"/>
        <v>Iowa</v>
      </c>
      <c r="E6" s="19">
        <f t="shared" si="1"/>
        <v>257.19</v>
      </c>
    </row>
    <row r="7" spans="1:5" x14ac:dyDescent="0.3">
      <c r="A7" s="11" t="s">
        <v>4530</v>
      </c>
      <c r="B7" s="29">
        <v>279.89999999999998</v>
      </c>
      <c r="D7" t="str">
        <f t="shared" si="0"/>
        <v>Kansas</v>
      </c>
      <c r="E7" s="19">
        <f t="shared" si="1"/>
        <v>279.89999999999998</v>
      </c>
    </row>
    <row r="8" spans="1:5" x14ac:dyDescent="0.3">
      <c r="A8" s="11" t="s">
        <v>238</v>
      </c>
      <c r="B8" s="29">
        <v>11758.609999999997</v>
      </c>
      <c r="D8" t="str">
        <f t="shared" si="0"/>
        <v>Michigan</v>
      </c>
      <c r="E8" s="19">
        <f t="shared" si="1"/>
        <v>11758.609999999997</v>
      </c>
    </row>
    <row r="9" spans="1:5" x14ac:dyDescent="0.3">
      <c r="A9" s="11" t="s">
        <v>229</v>
      </c>
      <c r="B9" s="29">
        <v>4407.5999999999995</v>
      </c>
      <c r="D9" t="str">
        <f t="shared" si="0"/>
        <v>Minnesota</v>
      </c>
      <c r="E9" s="19">
        <f t="shared" si="1"/>
        <v>4407.5999999999995</v>
      </c>
    </row>
    <row r="10" spans="1:5" x14ac:dyDescent="0.3">
      <c r="A10" s="11" t="s">
        <v>596</v>
      </c>
      <c r="B10" s="29">
        <v>2279.77</v>
      </c>
      <c r="D10" t="str">
        <f t="shared" si="0"/>
        <v>Missouri</v>
      </c>
      <c r="E10" s="19">
        <f t="shared" si="1"/>
        <v>2279.77</v>
      </c>
    </row>
    <row r="11" spans="1:5" x14ac:dyDescent="0.3">
      <c r="A11" s="11" t="s">
        <v>138</v>
      </c>
      <c r="B11" s="29">
        <v>2620.84</v>
      </c>
      <c r="D11" t="str">
        <f t="shared" si="0"/>
        <v>Nebraska</v>
      </c>
      <c r="E11" s="19">
        <f t="shared" si="1"/>
        <v>2620.84</v>
      </c>
    </row>
    <row r="12" spans="1:5" x14ac:dyDescent="0.3">
      <c r="A12" s="11" t="s">
        <v>7449</v>
      </c>
      <c r="B12" s="29">
        <v>891.53</v>
      </c>
      <c r="D12" t="str">
        <f t="shared" si="0"/>
        <v>North Dakota</v>
      </c>
      <c r="E12" s="19">
        <f t="shared" si="1"/>
        <v>891.53</v>
      </c>
    </row>
    <row r="13" spans="1:5" x14ac:dyDescent="0.3">
      <c r="A13" s="11" t="s">
        <v>649</v>
      </c>
      <c r="B13" s="29">
        <v>4467.7700000000004</v>
      </c>
      <c r="D13" t="str">
        <f t="shared" si="0"/>
        <v>Oklahoma</v>
      </c>
      <c r="E13" s="19">
        <f t="shared" si="1"/>
        <v>4467.7700000000004</v>
      </c>
    </row>
    <row r="14" spans="1:5" x14ac:dyDescent="0.3">
      <c r="A14" s="11" t="s">
        <v>5326</v>
      </c>
      <c r="B14" s="29">
        <v>45.730000000000004</v>
      </c>
      <c r="D14" t="str">
        <f t="shared" si="0"/>
        <v>South Dakota</v>
      </c>
      <c r="E14" s="19">
        <f t="shared" si="1"/>
        <v>45.730000000000004</v>
      </c>
    </row>
    <row r="15" spans="1:5" x14ac:dyDescent="0.3">
      <c r="A15" s="11" t="s">
        <v>104</v>
      </c>
      <c r="B15" s="29">
        <v>23550.381399999984</v>
      </c>
      <c r="D15" t="str">
        <f t="shared" si="0"/>
        <v>Texas</v>
      </c>
      <c r="E15" s="19">
        <f t="shared" si="1"/>
        <v>23550.381399999984</v>
      </c>
    </row>
    <row r="16" spans="1:5" x14ac:dyDescent="0.3">
      <c r="A16" s="11" t="s">
        <v>114</v>
      </c>
      <c r="B16" s="29">
        <v>1854.8999999999999</v>
      </c>
      <c r="D16" t="str">
        <f t="shared" si="0"/>
        <v>Wisconsin</v>
      </c>
      <c r="E16" s="19">
        <f t="shared" si="1"/>
        <v>1854.8999999999999</v>
      </c>
    </row>
    <row r="17" spans="1:5" x14ac:dyDescent="0.3">
      <c r="A17" s="9" t="s">
        <v>10934</v>
      </c>
      <c r="B17" s="30">
        <v>68345.675399999978</v>
      </c>
      <c r="D17" t="str">
        <f t="shared" si="0"/>
        <v>Grand Total</v>
      </c>
      <c r="E17" s="19" t="e">
        <f t="shared" si="1"/>
        <v>#REF!</v>
      </c>
    </row>
    <row r="18" spans="1:5" x14ac:dyDescent="0.3">
      <c r="D18">
        <f t="shared" si="0"/>
        <v>0</v>
      </c>
      <c r="E18" s="19" t="e">
        <f t="shared" si="1"/>
        <v>#REF!</v>
      </c>
    </row>
    <row r="19" spans="1:5" x14ac:dyDescent="0.3">
      <c r="D19">
        <f t="shared" si="0"/>
        <v>0</v>
      </c>
      <c r="E19" s="19" t="e">
        <f t="shared" si="1"/>
        <v>#REF!</v>
      </c>
    </row>
    <row r="20" spans="1:5" x14ac:dyDescent="0.3">
      <c r="D20">
        <f t="shared" si="0"/>
        <v>0</v>
      </c>
      <c r="E20" s="19" t="e">
        <f t="shared" si="1"/>
        <v>#REF!</v>
      </c>
    </row>
    <row r="21" spans="1:5" x14ac:dyDescent="0.3">
      <c r="D21">
        <f t="shared" si="0"/>
        <v>0</v>
      </c>
      <c r="E21" s="19" t="e">
        <f t="shared" si="1"/>
        <v>#REF!</v>
      </c>
    </row>
    <row r="22" spans="1:5" x14ac:dyDescent="0.3">
      <c r="D22">
        <f t="shared" si="0"/>
        <v>0</v>
      </c>
      <c r="E22" s="19" t="e">
        <f t="shared" si="1"/>
        <v>#REF!</v>
      </c>
    </row>
    <row r="23" spans="1:5" x14ac:dyDescent="0.3">
      <c r="D23">
        <f t="shared" si="0"/>
        <v>0</v>
      </c>
      <c r="E23" s="19" t="e">
        <f t="shared" si="1"/>
        <v>#REF!</v>
      </c>
    </row>
    <row r="24" spans="1:5" x14ac:dyDescent="0.3">
      <c r="D24">
        <f t="shared" si="0"/>
        <v>0</v>
      </c>
      <c r="E24" s="19" t="e">
        <f t="shared" si="1"/>
        <v>#REF!</v>
      </c>
    </row>
    <row r="25" spans="1:5" x14ac:dyDescent="0.3">
      <c r="D25">
        <f t="shared" si="0"/>
        <v>0</v>
      </c>
      <c r="E25" s="19" t="e">
        <f t="shared" si="1"/>
        <v>#REF!</v>
      </c>
    </row>
    <row r="26" spans="1:5" x14ac:dyDescent="0.3">
      <c r="D26">
        <f t="shared" si="0"/>
        <v>0</v>
      </c>
      <c r="E26" s="19" t="e">
        <f t="shared" si="1"/>
        <v>#REF!</v>
      </c>
    </row>
    <row r="27" spans="1:5" x14ac:dyDescent="0.3">
      <c r="D27">
        <f t="shared" si="0"/>
        <v>0</v>
      </c>
      <c r="E27" s="19" t="e">
        <f t="shared" si="1"/>
        <v>#REF!</v>
      </c>
    </row>
    <row r="28" spans="1:5" x14ac:dyDescent="0.3">
      <c r="D28">
        <f t="shared" si="0"/>
        <v>0</v>
      </c>
      <c r="E28" s="19" t="e">
        <f t="shared" si="1"/>
        <v>#REF!</v>
      </c>
    </row>
    <row r="29" spans="1:5" x14ac:dyDescent="0.3">
      <c r="D29">
        <f t="shared" si="0"/>
        <v>0</v>
      </c>
      <c r="E29" s="19" t="e">
        <f t="shared" si="1"/>
        <v>#REF!</v>
      </c>
    </row>
    <row r="30" spans="1:5" x14ac:dyDescent="0.3">
      <c r="D30">
        <f t="shared" si="0"/>
        <v>0</v>
      </c>
      <c r="E30" s="19" t="e">
        <f t="shared" si="1"/>
        <v>#REF!</v>
      </c>
    </row>
    <row r="31" spans="1:5" x14ac:dyDescent="0.3">
      <c r="D31">
        <f t="shared" si="0"/>
        <v>0</v>
      </c>
      <c r="E31" s="19" t="e">
        <f t="shared" si="1"/>
        <v>#REF!</v>
      </c>
    </row>
    <row r="32" spans="1:5" x14ac:dyDescent="0.3">
      <c r="D32">
        <f t="shared" si="0"/>
        <v>0</v>
      </c>
      <c r="E32" s="19" t="e">
        <f t="shared" si="1"/>
        <v>#REF!</v>
      </c>
    </row>
    <row r="33" spans="4:5" x14ac:dyDescent="0.3">
      <c r="D33">
        <f t="shared" si="0"/>
        <v>0</v>
      </c>
      <c r="E33" s="19" t="e">
        <f t="shared" si="1"/>
        <v>#REF!</v>
      </c>
    </row>
    <row r="34" spans="4:5" x14ac:dyDescent="0.3">
      <c r="D34">
        <f t="shared" si="0"/>
        <v>0</v>
      </c>
      <c r="E34" s="19" t="e">
        <f t="shared" si="1"/>
        <v>#REF!</v>
      </c>
    </row>
    <row r="35" spans="4:5" x14ac:dyDescent="0.3">
      <c r="D35">
        <f t="shared" si="0"/>
        <v>0</v>
      </c>
      <c r="E35" s="19" t="e">
        <f t="shared" si="1"/>
        <v>#REF!</v>
      </c>
    </row>
    <row r="36" spans="4:5" x14ac:dyDescent="0.3">
      <c r="D36">
        <f t="shared" si="0"/>
        <v>0</v>
      </c>
      <c r="E36" s="19" t="e">
        <f t="shared" si="1"/>
        <v>#REF!</v>
      </c>
    </row>
    <row r="37" spans="4:5" x14ac:dyDescent="0.3">
      <c r="D37">
        <f t="shared" si="0"/>
        <v>0</v>
      </c>
      <c r="E37" s="19" t="e">
        <f t="shared" si="1"/>
        <v>#REF!</v>
      </c>
    </row>
    <row r="38" spans="4:5" x14ac:dyDescent="0.3">
      <c r="D38">
        <f t="shared" si="0"/>
        <v>0</v>
      </c>
      <c r="E38" s="19" t="e">
        <f t="shared" si="1"/>
        <v>#REF!</v>
      </c>
    </row>
    <row r="39" spans="4:5" x14ac:dyDescent="0.3">
      <c r="D39">
        <f t="shared" si="0"/>
        <v>0</v>
      </c>
      <c r="E39" s="19" t="e">
        <f t="shared" si="1"/>
        <v>#REF!</v>
      </c>
    </row>
    <row r="40" spans="4:5" x14ac:dyDescent="0.3">
      <c r="D40">
        <f t="shared" si="0"/>
        <v>0</v>
      </c>
      <c r="E40" s="19" t="e">
        <f t="shared" si="1"/>
        <v>#REF!</v>
      </c>
    </row>
    <row r="41" spans="4:5" x14ac:dyDescent="0.3">
      <c r="D41">
        <f t="shared" si="0"/>
        <v>0</v>
      </c>
      <c r="E41" s="19" t="e">
        <f t="shared" si="1"/>
        <v>#REF!</v>
      </c>
    </row>
    <row r="42" spans="4:5" x14ac:dyDescent="0.3">
      <c r="D42">
        <f t="shared" si="0"/>
        <v>0</v>
      </c>
      <c r="E42" s="19" t="e">
        <f t="shared" si="1"/>
        <v>#REF!</v>
      </c>
    </row>
    <row r="43" spans="4:5" x14ac:dyDescent="0.3">
      <c r="D43">
        <f t="shared" si="0"/>
        <v>0</v>
      </c>
      <c r="E43" s="19" t="e">
        <f t="shared" si="1"/>
        <v>#REF!</v>
      </c>
    </row>
    <row r="44" spans="4:5" x14ac:dyDescent="0.3">
      <c r="D44">
        <f t="shared" si="0"/>
        <v>0</v>
      </c>
      <c r="E44" s="19" t="e">
        <f t="shared" si="1"/>
        <v>#REF!</v>
      </c>
    </row>
    <row r="45" spans="4:5" x14ac:dyDescent="0.3">
      <c r="D45">
        <f t="shared" si="0"/>
        <v>0</v>
      </c>
      <c r="E45" s="19" t="e">
        <f t="shared" si="1"/>
        <v>#REF!</v>
      </c>
    </row>
    <row r="46" spans="4:5" x14ac:dyDescent="0.3">
      <c r="D46">
        <f t="shared" si="0"/>
        <v>0</v>
      </c>
      <c r="E46" s="19" t="e">
        <f t="shared" si="1"/>
        <v>#REF!</v>
      </c>
    </row>
    <row r="47" spans="4:5" x14ac:dyDescent="0.3">
      <c r="D47">
        <f t="shared" si="0"/>
        <v>0</v>
      </c>
      <c r="E47" s="19" t="e">
        <f t="shared" si="1"/>
        <v>#REF!</v>
      </c>
    </row>
    <row r="48" spans="4:5" x14ac:dyDescent="0.3">
      <c r="D48">
        <f t="shared" si="0"/>
        <v>0</v>
      </c>
      <c r="E48" s="19" t="e">
        <f t="shared" si="1"/>
        <v>#REF!</v>
      </c>
    </row>
    <row r="49" spans="4:5" x14ac:dyDescent="0.3">
      <c r="D49">
        <f t="shared" si="0"/>
        <v>0</v>
      </c>
      <c r="E49" s="19" t="e">
        <f t="shared" si="1"/>
        <v>#REF!</v>
      </c>
    </row>
    <row r="50" spans="4:5" x14ac:dyDescent="0.3">
      <c r="D50">
        <f t="shared" si="0"/>
        <v>0</v>
      </c>
      <c r="E50" s="19" t="e">
        <f t="shared" si="1"/>
        <v>#REF!</v>
      </c>
    </row>
    <row r="51" spans="4:5" x14ac:dyDescent="0.3">
      <c r="D51">
        <f t="shared" si="0"/>
        <v>0</v>
      </c>
      <c r="E51" s="19" t="e">
        <f t="shared" si="1"/>
        <v>#REF!</v>
      </c>
    </row>
    <row r="52" spans="4:5" x14ac:dyDescent="0.3">
      <c r="D52">
        <f t="shared" si="0"/>
        <v>0</v>
      </c>
      <c r="E52" s="19"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AF5C-DEA6-46F2-9C0B-FC6BE197E5EC}">
  <dimension ref="A3:B9"/>
  <sheetViews>
    <sheetView workbookViewId="0">
      <selection activeCell="B7" sqref="B7"/>
    </sheetView>
  </sheetViews>
  <sheetFormatPr defaultRowHeight="14.4" x14ac:dyDescent="0.3"/>
  <cols>
    <col min="1" max="1" width="12.44140625" bestFit="1" customWidth="1"/>
    <col min="2" max="2" width="11.21875" bestFit="1" customWidth="1"/>
  </cols>
  <sheetData>
    <row r="3" spans="1:2" x14ac:dyDescent="0.3">
      <c r="A3" s="6" t="s">
        <v>10933</v>
      </c>
      <c r="B3" s="7" t="s">
        <v>10939</v>
      </c>
    </row>
    <row r="4" spans="1:2" x14ac:dyDescent="0.3">
      <c r="A4" s="8" t="s">
        <v>59</v>
      </c>
      <c r="B4" s="7">
        <v>6087.6459999999997</v>
      </c>
    </row>
    <row r="5" spans="1:2" x14ac:dyDescent="0.3">
      <c r="A5" s="11" t="s">
        <v>56</v>
      </c>
      <c r="B5" s="29">
        <v>6947.7949999999992</v>
      </c>
    </row>
    <row r="6" spans="1:2" x14ac:dyDescent="0.3">
      <c r="A6" s="11" t="s">
        <v>72</v>
      </c>
      <c r="B6" s="29">
        <v>11301.456000000004</v>
      </c>
    </row>
    <row r="7" spans="1:2" x14ac:dyDescent="0.3">
      <c r="A7" s="11" t="s">
        <v>36</v>
      </c>
      <c r="B7" s="29">
        <v>11851.878000000001</v>
      </c>
    </row>
    <row r="8" spans="1:2" x14ac:dyDescent="0.3">
      <c r="A8" s="11" t="s">
        <v>75</v>
      </c>
      <c r="B8" s="29">
        <v>12149.023999999996</v>
      </c>
    </row>
    <row r="9" spans="1:2" x14ac:dyDescent="0.3">
      <c r="A9" s="9" t="s">
        <v>10934</v>
      </c>
      <c r="B9" s="30">
        <v>48337.798999999999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C88B-7B93-44E8-A547-ADAA8A07D2BD}">
  <dimension ref="A3:N19"/>
  <sheetViews>
    <sheetView workbookViewId="0">
      <selection activeCell="E14" sqref="E14"/>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20.21875" bestFit="1" customWidth="1"/>
  </cols>
  <sheetData>
    <row r="3" spans="1:14" x14ac:dyDescent="0.3">
      <c r="A3" s="6" t="s">
        <v>10933</v>
      </c>
      <c r="B3" s="7" t="s">
        <v>10939</v>
      </c>
      <c r="D3" s="6" t="s">
        <v>10933</v>
      </c>
      <c r="E3" s="7" t="s">
        <v>10940</v>
      </c>
      <c r="G3" s="6" t="s">
        <v>10933</v>
      </c>
      <c r="H3" s="7" t="s">
        <v>10957</v>
      </c>
      <c r="J3" s="6" t="s">
        <v>10933</v>
      </c>
      <c r="K3" s="7" t="s">
        <v>10958</v>
      </c>
      <c r="M3" s="6" t="s">
        <v>10933</v>
      </c>
      <c r="N3" s="7" t="s">
        <v>10959</v>
      </c>
    </row>
    <row r="4" spans="1:14" x14ac:dyDescent="0.3">
      <c r="A4" s="8" t="s">
        <v>10941</v>
      </c>
      <c r="B4" s="7">
        <v>11074.039000000001</v>
      </c>
      <c r="D4" s="8" t="s">
        <v>10941</v>
      </c>
      <c r="E4" s="7">
        <v>2512.7052999999987</v>
      </c>
      <c r="G4" s="8" t="s">
        <v>10941</v>
      </c>
      <c r="H4" s="7">
        <v>124</v>
      </c>
      <c r="J4" s="8" t="s">
        <v>10941</v>
      </c>
      <c r="K4" s="7">
        <v>32</v>
      </c>
      <c r="M4" s="8" t="s">
        <v>10941</v>
      </c>
      <c r="N4" s="7">
        <v>0.22690052834381372</v>
      </c>
    </row>
    <row r="5" spans="1:14" x14ac:dyDescent="0.3">
      <c r="A5" s="11" t="s">
        <v>10942</v>
      </c>
      <c r="B5" s="29">
        <v>1494.1899999999996</v>
      </c>
      <c r="D5" s="11" t="s">
        <v>10942</v>
      </c>
      <c r="E5" s="29">
        <v>-840.30930000000035</v>
      </c>
      <c r="G5" s="11" t="s">
        <v>10942</v>
      </c>
      <c r="H5" s="29">
        <v>46</v>
      </c>
      <c r="J5" s="11" t="s">
        <v>10942</v>
      </c>
      <c r="K5" s="29">
        <v>14</v>
      </c>
      <c r="M5" s="11" t="s">
        <v>10942</v>
      </c>
      <c r="N5" s="29">
        <v>-0.56238450264022688</v>
      </c>
    </row>
    <row r="6" spans="1:14" x14ac:dyDescent="0.3">
      <c r="A6" s="11" t="s">
        <v>10943</v>
      </c>
      <c r="B6" s="29">
        <v>8879.3979999999992</v>
      </c>
      <c r="D6" s="11" t="s">
        <v>10943</v>
      </c>
      <c r="E6" s="29">
        <v>1092.1586999999997</v>
      </c>
      <c r="G6" s="11" t="s">
        <v>10943</v>
      </c>
      <c r="H6" s="29">
        <v>109</v>
      </c>
      <c r="J6" s="11" t="s">
        <v>10943</v>
      </c>
      <c r="K6" s="29">
        <v>34</v>
      </c>
      <c r="M6" s="11" t="s">
        <v>10943</v>
      </c>
      <c r="N6" s="29">
        <v>0.12299918305272495</v>
      </c>
    </row>
    <row r="7" spans="1:14" x14ac:dyDescent="0.3">
      <c r="A7" s="11" t="s">
        <v>10944</v>
      </c>
      <c r="B7" s="29">
        <v>2047.0260000000003</v>
      </c>
      <c r="D7" s="11" t="s">
        <v>10944</v>
      </c>
      <c r="E7" s="29">
        <v>84.548199999999852</v>
      </c>
      <c r="G7" s="11" t="s">
        <v>10944</v>
      </c>
      <c r="H7" s="29">
        <v>94</v>
      </c>
      <c r="J7" s="11" t="s">
        <v>10944</v>
      </c>
      <c r="K7" s="29">
        <v>23</v>
      </c>
      <c r="M7" s="11" t="s">
        <v>10944</v>
      </c>
      <c r="N7" s="29">
        <v>4.1302943880536853E-2</v>
      </c>
    </row>
    <row r="8" spans="1:14" x14ac:dyDescent="0.3">
      <c r="A8" s="11" t="s">
        <v>10945</v>
      </c>
      <c r="B8" s="29">
        <v>4069.0663999999997</v>
      </c>
      <c r="D8" s="11" t="s">
        <v>10945</v>
      </c>
      <c r="E8" s="29">
        <v>438.68789999999973</v>
      </c>
      <c r="G8" s="11" t="s">
        <v>10945</v>
      </c>
      <c r="H8" s="29">
        <v>103</v>
      </c>
      <c r="J8" s="11" t="s">
        <v>10945</v>
      </c>
      <c r="K8" s="29">
        <v>33</v>
      </c>
      <c r="M8" s="11" t="s">
        <v>10945</v>
      </c>
      <c r="N8" s="29">
        <v>0.10781045499773603</v>
      </c>
    </row>
    <row r="9" spans="1:14" x14ac:dyDescent="0.3">
      <c r="A9" s="11" t="s">
        <v>10946</v>
      </c>
      <c r="B9" s="29">
        <v>2818.0252</v>
      </c>
      <c r="D9" s="11" t="s">
        <v>10946</v>
      </c>
      <c r="E9" s="29">
        <v>39.908199999999894</v>
      </c>
      <c r="G9" s="11" t="s">
        <v>10946</v>
      </c>
      <c r="H9" s="29">
        <v>69</v>
      </c>
      <c r="J9" s="11" t="s">
        <v>10946</v>
      </c>
      <c r="K9" s="29">
        <v>22</v>
      </c>
      <c r="M9" s="11" t="s">
        <v>10946</v>
      </c>
      <c r="N9" s="29">
        <v>1.4161761222007487E-2</v>
      </c>
    </row>
    <row r="10" spans="1:14" x14ac:dyDescent="0.3">
      <c r="A10" s="11" t="s">
        <v>10947</v>
      </c>
      <c r="B10" s="29">
        <v>2407.5079999999998</v>
      </c>
      <c r="D10" s="11" t="s">
        <v>10947</v>
      </c>
      <c r="E10" s="29">
        <v>317.16419999999994</v>
      </c>
      <c r="G10" s="11" t="s">
        <v>10947</v>
      </c>
      <c r="H10" s="29">
        <v>54</v>
      </c>
      <c r="J10" s="11" t="s">
        <v>10947</v>
      </c>
      <c r="K10" s="29">
        <v>16</v>
      </c>
      <c r="M10" s="11" t="s">
        <v>10947</v>
      </c>
      <c r="N10" s="29">
        <v>0.13173962454122684</v>
      </c>
    </row>
    <row r="11" spans="1:14" x14ac:dyDescent="0.3">
      <c r="A11" s="11" t="s">
        <v>10948</v>
      </c>
      <c r="B11" s="29">
        <v>3083.2420000000006</v>
      </c>
      <c r="D11" s="11" t="s">
        <v>10948</v>
      </c>
      <c r="E11" s="29">
        <v>530.3110999999999</v>
      </c>
      <c r="G11" s="11" t="s">
        <v>10948</v>
      </c>
      <c r="H11" s="29">
        <v>95</v>
      </c>
      <c r="J11" s="11" t="s">
        <v>10948</v>
      </c>
      <c r="K11" s="29">
        <v>24</v>
      </c>
      <c r="M11" s="11" t="s">
        <v>10948</v>
      </c>
      <c r="N11" s="29">
        <v>0.17199788404543004</v>
      </c>
    </row>
    <row r="12" spans="1:14" x14ac:dyDescent="0.3">
      <c r="A12" s="11" t="s">
        <v>10949</v>
      </c>
      <c r="B12" s="29">
        <v>5556.8769999999986</v>
      </c>
      <c r="D12" s="11" t="s">
        <v>10949</v>
      </c>
      <c r="E12" s="29">
        <v>-266.20980000000014</v>
      </c>
      <c r="G12" s="11" t="s">
        <v>10949</v>
      </c>
      <c r="H12" s="29">
        <v>164</v>
      </c>
      <c r="J12" s="11" t="s">
        <v>10949</v>
      </c>
      <c r="K12" s="29">
        <v>44</v>
      </c>
      <c r="M12" s="11" t="s">
        <v>10949</v>
      </c>
      <c r="N12" s="29">
        <v>-4.790636899107182E-2</v>
      </c>
    </row>
    <row r="13" spans="1:14" x14ac:dyDescent="0.3">
      <c r="A13" s="11" t="s">
        <v>10950</v>
      </c>
      <c r="B13" s="29">
        <v>6455.6352000000006</v>
      </c>
      <c r="D13" s="11" t="s">
        <v>10950</v>
      </c>
      <c r="E13" s="29">
        <v>530.16139999999973</v>
      </c>
      <c r="G13" s="11" t="s">
        <v>10950</v>
      </c>
      <c r="H13" s="29">
        <v>120</v>
      </c>
      <c r="J13" s="11" t="s">
        <v>10950</v>
      </c>
      <c r="K13" s="29">
        <v>39</v>
      </c>
      <c r="M13" s="11" t="s">
        <v>10950</v>
      </c>
      <c r="N13" s="29">
        <v>8.2123816413913794E-2</v>
      </c>
    </row>
    <row r="14" spans="1:14" x14ac:dyDescent="0.3">
      <c r="A14" s="11" t="s">
        <v>10951</v>
      </c>
      <c r="B14" s="29">
        <v>6664.5737999999983</v>
      </c>
      <c r="D14" s="11" t="s">
        <v>10951</v>
      </c>
      <c r="E14" s="29">
        <v>-2489.0796000000005</v>
      </c>
      <c r="G14" s="11" t="s">
        <v>10951</v>
      </c>
      <c r="H14" s="29">
        <v>210</v>
      </c>
      <c r="J14" s="11" t="s">
        <v>10951</v>
      </c>
      <c r="K14" s="29">
        <v>50</v>
      </c>
      <c r="M14" s="11" t="s">
        <v>10951</v>
      </c>
      <c r="N14" s="29">
        <v>-0.37347918632096189</v>
      </c>
    </row>
    <row r="15" spans="1:14" x14ac:dyDescent="0.3">
      <c r="A15" s="11" t="s">
        <v>10952</v>
      </c>
      <c r="B15" s="29">
        <v>13796.094800000001</v>
      </c>
      <c r="D15" s="11" t="s">
        <v>10952</v>
      </c>
      <c r="E15" s="29">
        <v>1030.6896000000002</v>
      </c>
      <c r="G15" s="11" t="s">
        <v>10952</v>
      </c>
      <c r="H15" s="29">
        <v>258</v>
      </c>
      <c r="J15" s="11" t="s">
        <v>10952</v>
      </c>
      <c r="K15" s="29">
        <v>67</v>
      </c>
      <c r="M15" s="11" t="s">
        <v>10952</v>
      </c>
      <c r="N15" s="29">
        <v>7.4708793679788291E-2</v>
      </c>
    </row>
    <row r="16" spans="1:14" x14ac:dyDescent="0.3">
      <c r="A16" s="9" t="s">
        <v>10934</v>
      </c>
      <c r="B16" s="30">
        <v>68345.675400000007</v>
      </c>
      <c r="D16" s="9" t="s">
        <v>10934</v>
      </c>
      <c r="E16" s="30">
        <v>2980.735899999996</v>
      </c>
      <c r="G16" s="9" t="s">
        <v>10934</v>
      </c>
      <c r="H16" s="30">
        <v>1446</v>
      </c>
      <c r="J16" s="9" t="s">
        <v>10934</v>
      </c>
      <c r="K16" s="30">
        <v>398</v>
      </c>
      <c r="M16" s="9" t="s">
        <v>10934</v>
      </c>
      <c r="N16" s="30">
        <v>4.3612648240798531E-2</v>
      </c>
    </row>
    <row r="18" spans="2:14" x14ac:dyDescent="0.3">
      <c r="B18" s="23">
        <f>GETPIVOTDATA("Sales",$A$3)</f>
        <v>68345.675400000007</v>
      </c>
      <c r="E18" s="23">
        <f>GETPIVOTDATA("Profit",$D$3)</f>
        <v>2980.735899999996</v>
      </c>
      <c r="H18" s="24">
        <f>GETPIVOTDATA("Quantity",$G$3)</f>
        <v>1446</v>
      </c>
      <c r="K18" s="24">
        <f>GETPIVOTDATA("Order ID",$J$3)</f>
        <v>398</v>
      </c>
      <c r="N18" s="25">
        <f>GETPIVOTDATA("PROFITMARGIN",$M$3)</f>
        <v>4.3612648240798531E-2</v>
      </c>
    </row>
    <row r="19" spans="2:14" x14ac:dyDescent="0.3">
      <c r="B19" s="23"/>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C4E5B-4226-4BC8-A849-EF9812E6479D}">
  <dimension ref="A3:I11"/>
  <sheetViews>
    <sheetView topLeftCell="A2" workbookViewId="0">
      <selection activeCell="I11" sqref="I11"/>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20.21875" bestFit="1" customWidth="1"/>
    <col min="7" max="8" width="11" bestFit="1" customWidth="1"/>
    <col min="9" max="9" width="11.6640625" bestFit="1" customWidth="1"/>
  </cols>
  <sheetData>
    <row r="3" spans="1:9" x14ac:dyDescent="0.3">
      <c r="A3" s="6" t="s">
        <v>10933</v>
      </c>
      <c r="B3" s="5" t="s">
        <v>10939</v>
      </c>
      <c r="C3" s="26" t="s">
        <v>10940</v>
      </c>
      <c r="D3" s="26" t="s">
        <v>10957</v>
      </c>
      <c r="E3" s="26" t="s">
        <v>10958</v>
      </c>
      <c r="F3" s="10" t="s">
        <v>10959</v>
      </c>
    </row>
    <row r="4" spans="1:9" x14ac:dyDescent="0.3">
      <c r="A4" s="8" t="s">
        <v>10935</v>
      </c>
      <c r="B4" s="5">
        <v>67316.467600000004</v>
      </c>
      <c r="C4" s="26">
        <v>-1418.8213000000078</v>
      </c>
      <c r="D4" s="26">
        <v>1039</v>
      </c>
      <c r="E4" s="26">
        <v>268</v>
      </c>
      <c r="F4" s="10">
        <v>-2.1076882827999247E-2</v>
      </c>
    </row>
    <row r="5" spans="1:9" x14ac:dyDescent="0.3">
      <c r="A5" s="11" t="s">
        <v>10936</v>
      </c>
      <c r="B5" s="31">
        <v>49662.257800000007</v>
      </c>
      <c r="C5" s="33">
        <v>1762.3233999999979</v>
      </c>
      <c r="D5" s="33">
        <v>941</v>
      </c>
      <c r="E5" s="33">
        <v>247</v>
      </c>
      <c r="F5" s="32">
        <v>3.5486171552997693E-2</v>
      </c>
    </row>
    <row r="6" spans="1:9" x14ac:dyDescent="0.3">
      <c r="A6" s="11" t="s">
        <v>10937</v>
      </c>
      <c r="B6" s="31">
        <v>66707.033199999962</v>
      </c>
      <c r="C6" s="33">
        <v>5239.8101000000033</v>
      </c>
      <c r="D6" s="33">
        <v>1093</v>
      </c>
      <c r="E6" s="33">
        <v>299</v>
      </c>
      <c r="F6" s="32">
        <v>7.8549589880426679E-2</v>
      </c>
    </row>
    <row r="7" spans="1:9" x14ac:dyDescent="0.3">
      <c r="A7" s="27" t="s">
        <v>10938</v>
      </c>
      <c r="B7" s="34">
        <v>68345.675399999949</v>
      </c>
      <c r="C7" s="35">
        <v>2980.7358999999969</v>
      </c>
      <c r="D7" s="35">
        <v>1446</v>
      </c>
      <c r="E7" s="35">
        <v>398</v>
      </c>
      <c r="F7" s="36">
        <v>4.3612648240798559E-2</v>
      </c>
    </row>
    <row r="11" spans="1:9" ht="17.399999999999999" x14ac:dyDescent="0.45">
      <c r="E11" s="28">
        <f>(GETPIVOTDATA("Sum of Sales",$A$3,"Years (Order Date)",2014)/GETPIVOTDATA("Sum of Sales",$A$3,"Years (Order Date)",2013))-1</f>
        <v>2.4564759087501775E-2</v>
      </c>
      <c r="F11" s="28">
        <f>(GETPIVOTDATA("Sum of Profit",$A$3,"Years (Order Date)",2014)/GETPIVOTDATA("Sum of Profit",$A$3,"Years (Order Date)",2013))-1</f>
        <v>-0.43113665512420096</v>
      </c>
      <c r="G11" s="28">
        <f>(GETPIVOTDATA("Sum of Quantity",$A$3,"Years (Order Date)",2014)/GETPIVOTDATA("Sum of Quantity",$A$3,"Years (Order Date)",2013))-1</f>
        <v>0.32296431838975304</v>
      </c>
      <c r="H11" s="28">
        <f>(GETPIVOTDATA("Count of Order ID",$A$3,"Years (Order Date)",2014)/GETPIVOTDATA("Count of Order ID",$A$3,"Years (Order Date)",2013))-1</f>
        <v>0.33110367892976589</v>
      </c>
      <c r="I11" s="28">
        <f>(GETPIVOTDATA("Sum of PROFITMARGIN",$A$3,"Years (Order Date)",2014)/GETPIVOTDATA("Sum of PROFITMARGIN",$A$3,"Years (Order Date)",2013))-1</f>
        <v>-0.4447756085399226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J8" sqref="J8"/>
    </sheetView>
  </sheetViews>
  <sheetFormatPr defaultColWidth="14.44140625" defaultRowHeight="15" customHeight="1" x14ac:dyDescent="0.3"/>
  <cols>
    <col min="1" max="1" width="7.44140625" bestFit="1" customWidth="1"/>
    <col min="2" max="2" width="14.6640625" bestFit="1" customWidth="1"/>
    <col min="3" max="3" width="5.109375" bestFit="1" customWidth="1"/>
    <col min="4" max="4" width="12.5546875" customWidth="1"/>
    <col min="5" max="5" width="13.6640625" customWidth="1"/>
    <col min="6" max="6" width="15" customWidth="1"/>
    <col min="7" max="7" width="12.44140625" bestFit="1" customWidth="1"/>
    <col min="8" max="8" width="20.44140625" bestFit="1" customWidth="1"/>
    <col min="9" max="11" width="12.5546875" customWidth="1"/>
    <col min="12" max="12" width="14.5546875" customWidth="1"/>
    <col min="13" max="13" width="12.5546875" customWidth="1"/>
    <col min="14" max="14" width="13.5546875" customWidth="1"/>
    <col min="15" max="15" width="16.33203125" bestFit="1"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workbookViewId="0">
      <selection activeCell="U17" sqref="U17"/>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14:14" ht="14.25" customHeight="1" x14ac:dyDescent="0.3"/>
    <row r="34" spans="14:14" ht="14.25" customHeight="1" x14ac:dyDescent="0.3"/>
    <row r="35" spans="14:14" ht="14.25" customHeight="1" x14ac:dyDescent="0.3"/>
    <row r="36" spans="14:14" ht="14.25" customHeight="1" x14ac:dyDescent="0.3"/>
    <row r="37" spans="14:14" ht="14.25" customHeight="1" x14ac:dyDescent="0.3"/>
    <row r="38" spans="14:14" ht="14.25" customHeight="1" x14ac:dyDescent="0.3"/>
    <row r="39" spans="14:14" ht="14.25" customHeight="1" x14ac:dyDescent="0.3"/>
    <row r="40" spans="14:14" ht="14.25" customHeight="1" x14ac:dyDescent="0.3"/>
    <row r="41" spans="14:14" ht="14.25" customHeight="1" x14ac:dyDescent="0.3"/>
    <row r="42" spans="14:14" ht="14.25" customHeight="1" x14ac:dyDescent="0.3">
      <c r="N42" t="s">
        <v>10960</v>
      </c>
    </row>
    <row r="43" spans="14:14" ht="14.25" customHeight="1" x14ac:dyDescent="0.3"/>
    <row r="44" spans="14:14" ht="14.25" customHeight="1" x14ac:dyDescent="0.3"/>
    <row r="45" spans="14:14" ht="14.25" customHeight="1" x14ac:dyDescent="0.3"/>
    <row r="46" spans="14:14" ht="14.25" customHeight="1" x14ac:dyDescent="0.3"/>
    <row r="47" spans="14:14" ht="14.25" customHeight="1" x14ac:dyDescent="0.3"/>
    <row r="48" spans="14:1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KPI</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Tridev Dogra</cp:lastModifiedBy>
  <dcterms:created xsi:type="dcterms:W3CDTF">2015-06-05T18:17:20Z</dcterms:created>
  <dcterms:modified xsi:type="dcterms:W3CDTF">2026-06-18T12:41:59Z</dcterms:modified>
</cp:coreProperties>
</file>