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riet\Desktop\kì 5\SWT\Lab Exercises-20210907\Lab 4\"/>
    </mc:Choice>
  </mc:AlternateContent>
  <xr:revisionPtr revIDLastSave="0" documentId="8_{061D15E4-A185-4996-AA36-A79289E412D3}" xr6:coauthVersionLast="47" xr6:coauthVersionMax="47" xr10:uidLastSave="{00000000-0000-0000-0000-000000000000}"/>
  <bookViews>
    <workbookView xWindow="-98" yWindow="-98" windowWidth="20715" windowHeight="13276" tabRatio="459" activeTab="4" xr2:uid="{00000000-000D-0000-FFFF-FFFF00000000}"/>
  </bookViews>
  <sheets>
    <sheet name="Guidleline" sheetId="1" r:id="rId1"/>
    <sheet name="Cover" sheetId="4" r:id="rId2"/>
    <sheet name="FunctionList" sheetId="5" r:id="rId3"/>
    <sheet name="Test Report" sheetId="6" r:id="rId4"/>
    <sheet name="DayInMonth" sheetId="10" r:id="rId5"/>
    <sheet name="CheckDate" sheetId="7" r:id="rId6"/>
  </sheets>
  <definedNames>
    <definedName name="ACTION">#REF!</definedName>
    <definedName name="_xlnm.Print_Area" localSheetId="5">CheckDate!$A$1:$V$69</definedName>
    <definedName name="_xlnm.Print_Area" localSheetId="4">DayInMonth!$A$1:$AB$73</definedName>
    <definedName name="_xlnm.Print_Area" localSheetId="2">FunctionList!$A$1:$H$38</definedName>
    <definedName name="_xlnm.Print_Area" localSheetId="0">Guidleline!$A$1:$A$48</definedName>
    <definedName name="_xlnm.Print_Area" localSheetId="3">'Test Report'!$A$1:$I$40</definedName>
    <definedName name="Z_2C0D9096_8D85_462A_A9B5_0B488ADB4269_.wvu.Cols" localSheetId="5" hidden="1">CheckDate!$E:$E</definedName>
    <definedName name="Z_2C0D9096_8D85_462A_A9B5_0B488ADB4269_.wvu.Cols" localSheetId="4" hidden="1">DayInMonth!$E:$E</definedName>
    <definedName name="Z_2C0D9096_8D85_462A_A9B5_0B488ADB4269_.wvu.PrintArea" localSheetId="3" hidden="1">'Test Report'!$A:$I</definedName>
    <definedName name="Z_6F1DCD5D_5DAC_4817_BF40_2B66F6F593E6_.wvu.Cols" localSheetId="5" hidden="1">CheckDate!$E:$E</definedName>
    <definedName name="Z_6F1DCD5D_5DAC_4817_BF40_2B66F6F593E6_.wvu.Cols" localSheetId="4" hidden="1">DayInMonth!$E:$E</definedName>
    <definedName name="Z_6F1DCD5D_5DAC_4817_BF40_2B66F6F593E6_.wvu.PrintArea" localSheetId="3" hidden="1">'Test Report'!$A:$I</definedName>
    <definedName name="Z_BE54E0AD_3725_4423_92D7_4F1C045BE1BC_.wvu.Cols" localSheetId="5" hidden="1">CheckDate!$E:$E</definedName>
    <definedName name="Z_BE54E0AD_3725_4423_92D7_4F1C045BE1BC_.wvu.Cols" localSheetId="4" hidden="1">DayInMonth!$E:$E</definedName>
    <definedName name="Z_BE54E0AD_3725_4423_92D7_4F1C045BE1BC_.wvu.PrintArea" localSheetId="3" hidden="1">'Test Report'!$A:$I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7" i="7" l="1"/>
  <c r="N7" i="10" l="1"/>
  <c r="H12" i="6" s="1"/>
  <c r="M7" i="10"/>
  <c r="G12" i="6" s="1"/>
  <c r="L7" i="10"/>
  <c r="F12" i="6" s="1"/>
  <c r="N7" i="7"/>
  <c r="H13" i="6" s="1"/>
  <c r="M7" i="7"/>
  <c r="G13" i="6" s="1"/>
  <c r="L7" i="7"/>
  <c r="F13" i="6" s="1"/>
  <c r="C7" i="10"/>
  <c r="D12" i="6" s="1"/>
  <c r="A7" i="10"/>
  <c r="C7" i="7"/>
  <c r="D13" i="6" s="1"/>
  <c r="A7" i="7"/>
  <c r="C13" i="6" s="1"/>
  <c r="I13" i="6"/>
  <c r="O7" i="10"/>
  <c r="L4" i="10" s="1"/>
  <c r="E4" i="5"/>
  <c r="E5" i="5"/>
  <c r="B4" i="6"/>
  <c r="B5" i="6"/>
  <c r="C12" i="6" l="1"/>
  <c r="C16" i="6" s="1"/>
  <c r="F7" i="10"/>
  <c r="E12" i="6" s="1"/>
  <c r="F16" i="6"/>
  <c r="I12" i="6"/>
  <c r="I16" i="6" s="1"/>
  <c r="H16" i="6"/>
  <c r="G16" i="6"/>
  <c r="D16" i="6"/>
  <c r="L4" i="7"/>
  <c r="F7" i="7"/>
  <c r="E13" i="6" s="1"/>
  <c r="D20" i="6" l="1"/>
  <c r="E16" i="6"/>
  <c r="D19" i="6"/>
  <c r="D21" i="6"/>
  <c r="D18" i="6"/>
  <c r="D22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1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*A</t>
        </r>
        <r>
          <rPr>
            <sz val="8"/>
            <color indexed="81"/>
            <rFont val="Tahoma"/>
            <family val="2"/>
          </rPr>
          <t xml:space="preserve">: Add
  </t>
        </r>
        <r>
          <rPr>
            <b/>
            <sz val="8"/>
            <color indexed="81"/>
            <rFont val="Tahoma"/>
            <family val="2"/>
          </rPr>
          <t>M</t>
        </r>
        <r>
          <rPr>
            <sz val="8"/>
            <color indexed="81"/>
            <rFont val="Tahoma"/>
            <family val="2"/>
          </rPr>
          <t xml:space="preserve">: Modify
  </t>
        </r>
        <r>
          <rPr>
            <b/>
            <sz val="8"/>
            <color indexed="81"/>
            <rFont val="Tahoma"/>
            <family val="2"/>
          </rPr>
          <t>D</t>
        </r>
        <r>
          <rPr>
            <sz val="8"/>
            <color indexed="81"/>
            <rFont val="Tahoma"/>
            <family val="2"/>
          </rPr>
          <t xml:space="preserve">: Delete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Nguyen Hoang Anh</author>
  </authors>
  <commentList>
    <comment ref="A5" authorId="0" shapeId="0" xr:uid="{00000000-0006-0000-0400-000001000000}">
      <text>
        <r>
          <rPr>
            <sz val="8"/>
            <color indexed="81"/>
            <rFont val="Tahoma"/>
            <family val="2"/>
          </rPr>
          <t xml:space="preserve">
Not mandatory
</t>
        </r>
      </text>
    </comment>
  </commentList>
</comments>
</file>

<file path=xl/sharedStrings.xml><?xml version="1.0" encoding="utf-8"?>
<sst xmlns="http://schemas.openxmlformats.org/spreadsheetml/2006/main" count="722" uniqueCount="247">
  <si>
    <t>UNIT TEST CASE</t>
  </si>
  <si>
    <t>Project Name</t>
  </si>
  <si>
    <t>Creator</t>
  </si>
  <si>
    <t>Project Code</t>
  </si>
  <si>
    <t>Reviewer/Approver</t>
  </si>
  <si>
    <t>Document Code</t>
  </si>
  <si>
    <t>Issue Date</t>
  </si>
  <si>
    <t>Version</t>
  </si>
  <si>
    <t>Record of change</t>
  </si>
  <si>
    <t>Effective Date</t>
  </si>
  <si>
    <t>Change Item</t>
  </si>
  <si>
    <t>*A,D,M</t>
  </si>
  <si>
    <t>Change description</t>
  </si>
  <si>
    <t>Reference</t>
  </si>
  <si>
    <t>UNIT TEST CASE LIST</t>
  </si>
  <si>
    <t>Test Environment Setup Description</t>
  </si>
  <si>
    <t>No</t>
  </si>
  <si>
    <t>Requirement
Name</t>
  </si>
  <si>
    <t>Class Name</t>
  </si>
  <si>
    <t>Function Name</t>
  </si>
  <si>
    <t>Sheet Name</t>
  </si>
  <si>
    <t>Description</t>
  </si>
  <si>
    <t>Pre-Condition</t>
  </si>
  <si>
    <t>UNIT TEST REPORT</t>
  </si>
  <si>
    <t>Notes</t>
  </si>
  <si>
    <t>Passed</t>
  </si>
  <si>
    <t>Failed</t>
  </si>
  <si>
    <t>Untested</t>
  </si>
  <si>
    <t>Total Test Cases</t>
  </si>
  <si>
    <t>Sub total</t>
  </si>
  <si>
    <t>Test coverage</t>
  </si>
  <si>
    <t>%</t>
  </si>
  <si>
    <t>Test successful coverage</t>
  </si>
  <si>
    <t>Normal case</t>
  </si>
  <si>
    <t>Abnormal case</t>
  </si>
  <si>
    <t>Boundary case</t>
  </si>
  <si>
    <t>""</t>
  </si>
  <si>
    <t>"success"</t>
  </si>
  <si>
    <t>Result</t>
  </si>
  <si>
    <t>N</t>
  </si>
  <si>
    <t>B</t>
  </si>
  <si>
    <t>A</t>
  </si>
  <si>
    <t>Passed/Failed</t>
  </si>
  <si>
    <t>P</t>
  </si>
  <si>
    <t>F</t>
  </si>
  <si>
    <t>Executed Date</t>
  </si>
  <si>
    <t>Defect ID</t>
  </si>
  <si>
    <t xml:space="preserve"> </t>
  </si>
  <si>
    <t xml:space="preserve">        - For examples:</t>
  </si>
  <si>
    <t xml:space="preserve">        - Confirmation can include:</t>
  </si>
  <si>
    <t xml:space="preserve">         </t>
  </si>
  <si>
    <t>2.1 Combination of test cases.</t>
  </si>
  <si>
    <t xml:space="preserve">Precondition </t>
    <phoneticPr fontId="33" type="noConversion"/>
  </si>
  <si>
    <t>Return</t>
    <phoneticPr fontId="33" type="noConversion"/>
  </si>
  <si>
    <t>Exception</t>
    <phoneticPr fontId="33" type="noConversion"/>
  </si>
  <si>
    <t>Log message</t>
    <phoneticPr fontId="33" type="noConversion"/>
  </si>
  <si>
    <t>Function Code</t>
  </si>
  <si>
    <t>Created By</t>
  </si>
  <si>
    <t>Executed By</t>
  </si>
  <si>
    <t>Lines  of code</t>
  </si>
  <si>
    <t>Lack of test cases</t>
  </si>
  <si>
    <t>Test requirement</t>
  </si>
  <si>
    <t>N/A/B</t>
  </si>
  <si>
    <t>Condition</t>
  </si>
  <si>
    <t xml:space="preserve">Precondition </t>
  </si>
  <si>
    <t>Confirm</t>
  </si>
  <si>
    <t>Return</t>
  </si>
  <si>
    <t>Exception</t>
  </si>
  <si>
    <t xml:space="preserve"> - In the template, Unit test cases are based on functions. Each sheet presents test cases for one function.</t>
  </si>
  <si>
    <t>2. Content in Test function sheet</t>
  </si>
  <si>
    <t>Guideline to make and understand Unit Test Case</t>
  </si>
  <si>
    <t xml:space="preserve">Normal number of Test cases/KLOC </t>
  </si>
  <si>
    <t xml:space="preserve"> 2.2 Condition and confirmation of Test cases.</t>
  </si>
  <si>
    <t xml:space="preserve"> Each test case is the combination of condition and confirmation.</t>
  </si>
  <si>
    <t xml:space="preserve">        - Condition is combination of precondition and values of inputs.</t>
  </si>
  <si>
    <t xml:space="preserve">        - Precondition: it is setting condition that must exist before execution of the test case. 
                    Example: file A is precondition for the test case that needs to access file A.</t>
  </si>
  <si>
    <t xml:space="preserve">        - Values of inputs: it includes 3 types of values: normal, boundary and abnormal.</t>
  </si>
  <si>
    <t xml:space="preserve">                . Normal values are values of inputs used mainly and usually to ensure the function works.</t>
  </si>
  <si>
    <t xml:space="preserve">                . Abnormal values are non-expected values. And normally it processes exception cases.   </t>
  </si>
  <si>
    <t xml:space="preserve">        - It is combination of expected result to check output of each function. 
          If the results are the same with confirmation, the test case is passed, other case it is failed. </t>
  </si>
  <si>
    <t xml:space="preserve">                + Output result of the function.</t>
  </si>
  <si>
    <t xml:space="preserve">                + Output log messages in log file.</t>
  </si>
  <si>
    <t xml:space="preserve">                + Output screen message...</t>
  </si>
  <si>
    <t xml:space="preserve">        - Type of test case: It includes normal, boundary and abnormal test cases. User selects the type based on the type of input data.</t>
  </si>
  <si>
    <t xml:space="preserve"> 2.3. Other items:</t>
  </si>
  <si>
    <t>O</t>
  </si>
  <si>
    <t xml:space="preserve"> Function Code(Optional)</t>
  </si>
  <si>
    <t>1. Overview</t>
  </si>
  <si>
    <t xml:space="preserve">            Input value belongs to 5&lt;= input &lt;=10.</t>
  </si>
  <si>
    <t xml:space="preserve">               . 6,7,8,9 are normal values.</t>
  </si>
  <si>
    <t xml:space="preserve">               . 5, 10 are boundary values.</t>
  </si>
  <si>
    <t xml:space="preserve">               . -1, 11,... are abnormal values.   </t>
  </si>
  <si>
    <r>
      <t xml:space="preserve"> - </t>
    </r>
    <r>
      <rPr>
        <b/>
        <sz val="10"/>
        <rFont val="Tahoma"/>
        <family val="2"/>
      </rPr>
      <t>Cover</t>
    </r>
    <r>
      <rPr>
        <sz val="10"/>
        <rFont val="Tahoma"/>
        <family val="2"/>
      </rPr>
      <t>: General information of the project and Unit Test cases</t>
    </r>
  </si>
  <si>
    <r>
      <t xml:space="preserve">        - Test case result: the actual output results comparing with the Confirmation.
                 </t>
    </r>
    <r>
      <rPr>
        <b/>
        <sz val="10"/>
        <rFont val="Tahoma"/>
        <family val="2"/>
      </rPr>
      <t>P</t>
    </r>
    <r>
      <rPr>
        <sz val="10"/>
        <rFont val="Tahoma"/>
        <family val="2"/>
      </rPr>
      <t xml:space="preserve"> for Passed and </t>
    </r>
    <r>
      <rPr>
        <b/>
        <sz val="10"/>
        <rFont val="Tahoma"/>
        <family val="2"/>
      </rPr>
      <t>F</t>
    </r>
    <r>
      <rPr>
        <sz val="10"/>
        <rFont val="Tahoma"/>
        <family val="2"/>
      </rPr>
      <t xml:space="preserve"> for Failed cases.
          It can 'OK' or 'NG' (it depends on habit of the teams or customers)</t>
    </r>
  </si>
  <si>
    <r>
      <t xml:space="preserve"> - </t>
    </r>
    <r>
      <rPr>
        <b/>
        <sz val="10"/>
        <rFont val="Tahoma"/>
        <family val="2"/>
      </rPr>
      <t>Test Report</t>
    </r>
    <r>
      <rPr>
        <sz val="10"/>
        <rFont val="Tahoma"/>
        <family val="2"/>
      </rPr>
      <t>: provive the overview results of Functions Unit test: Test coverage, Test successful coverage 
    (Summary, for normal/abnormal/boundary cases)</t>
    </r>
  </si>
  <si>
    <t xml:space="preserve"> - To verify that number of Unit TC meets customer's requirement or not. User has to fill number LOC of tested function and fill value of 'Normal number test cases/KLOC' item in FunctionList sheet, which is required by customer or normal value. The number of lacked TC is shown in 'Lack of test cases' item.</t>
  </si>
  <si>
    <t xml:space="preserve"> - If the number of Unit TC does not meet the requirement, creator should explain the reasons.</t>
  </si>
  <si>
    <t xml:space="preserve"> - If the number of  'Normal number test cases/KLOC' item in FunctionList sheet is not recorded, the number in 'Lack of test cases' is not calculated.</t>
  </si>
  <si>
    <t>a. Condition:</t>
  </si>
  <si>
    <t xml:space="preserve">b. Confirmation: </t>
  </si>
  <si>
    <t>c. Type of test cases and result:</t>
  </si>
  <si>
    <t xml:space="preserve"> - Function Code: it is ID of the function and updated automatically according to FunctionList sheet.</t>
  </si>
  <si>
    <t xml:space="preserve"> - Function Name: it is name  of the function and updated automatically according to FunctionList sheet.</t>
  </si>
  <si>
    <t xml:space="preserve"> - Created By: Name of creator.</t>
  </si>
  <si>
    <t xml:space="preserve"> - Executed By: Name of person who executes the unit test</t>
  </si>
  <si>
    <t xml:space="preserve"> - Lines of code: Number of Code line of the function.</t>
  </si>
  <si>
    <t xml:space="preserve"> - Test requirement: Brief description about requirements which are tested in this function, it is not mandatory.</t>
  </si>
  <si>
    <r>
      <t xml:space="preserve"> - </t>
    </r>
    <r>
      <rPr>
        <b/>
        <sz val="10"/>
        <rFont val="Tahoma"/>
        <family val="2"/>
      </rPr>
      <t>FunctionList</t>
    </r>
    <r>
      <rPr>
        <sz val="10"/>
        <rFont val="Tahoma"/>
        <family val="2"/>
      </rPr>
      <t xml:space="preserve">: The list of Classes and Functions in the document. 
     + To control that the number of Unit TC meets customer's requirement or the norm, user should fill value for  
     'Normal number of Test cases/KLOC'. </t>
    </r>
  </si>
  <si>
    <t xml:space="preserve">     Note:  Should check the formula of "Sub Total" if you add more functions</t>
  </si>
  <si>
    <t>Function code</t>
  </si>
  <si>
    <r>
      <t xml:space="preserve">     + Click on Function link to open the related Test cases of the function.  
     </t>
    </r>
    <r>
      <rPr>
        <i/>
        <sz val="10"/>
        <rFont val="Tahoma"/>
        <family val="2"/>
      </rPr>
      <t>Note:</t>
    </r>
    <r>
      <rPr>
        <sz val="10"/>
        <rFont val="Tahoma"/>
        <family val="2"/>
      </rPr>
      <t xml:space="preserve"> You should create new Function sheet before creating the link</t>
    </r>
  </si>
  <si>
    <t xml:space="preserve">                . Boundary values are limited values that contain upper and lower values.</t>
  </si>
  <si>
    <t>Date</t>
  </si>
  <si>
    <t>Month</t>
  </si>
  <si>
    <t>Year</t>
  </si>
  <si>
    <t>Unit Test Case</t>
  </si>
  <si>
    <t>DATE TIME CHECKER</t>
  </si>
  <si>
    <t>FU-SWT</t>
  </si>
  <si>
    <t>URD-FU-SWT– v&lt;0.1&gt;</t>
  </si>
  <si>
    <t>Nguyen Minh Triet</t>
  </si>
  <si>
    <t>1.0.0</t>
  </si>
  <si>
    <t>Check Day in Month</t>
  </si>
  <si>
    <t>Check Date</t>
  </si>
  <si>
    <t>DIM</t>
  </si>
  <si>
    <t>DAT</t>
  </si>
  <si>
    <t>Date time function</t>
  </si>
  <si>
    <t>DayInMonth</t>
  </si>
  <si>
    <t>CheckDate</t>
  </si>
  <si>
    <t>DAT01</t>
  </si>
  <si>
    <t>DAT02</t>
  </si>
  <si>
    <t>DAT03</t>
  </si>
  <si>
    <t>DAT04</t>
  </si>
  <si>
    <t>DAT05</t>
  </si>
  <si>
    <t>DAT06</t>
  </si>
  <si>
    <t>DAT07</t>
  </si>
  <si>
    <t>DAT08</t>
  </si>
  <si>
    <t>DAT09</t>
  </si>
  <si>
    <t>DAT10</t>
  </si>
  <si>
    <t>DAT11</t>
  </si>
  <si>
    <t>DAT12</t>
  </si>
  <si>
    <t>DAT13</t>
  </si>
  <si>
    <t>DAT14</t>
  </si>
  <si>
    <t>DAT15</t>
  </si>
  <si>
    <t>DAT16</t>
  </si>
  <si>
    <t>DAT17</t>
  </si>
  <si>
    <t>DIM01</t>
  </si>
  <si>
    <t>DIM02</t>
  </si>
  <si>
    <t>DIM03</t>
  </si>
  <si>
    <t>DIM04</t>
  </si>
  <si>
    <t>DIM05</t>
  </si>
  <si>
    <t>DIM06</t>
  </si>
  <si>
    <t>DIM07</t>
  </si>
  <si>
    <t>DIM08</t>
  </si>
  <si>
    <t>DIM09</t>
  </si>
  <si>
    <t>DIM10</t>
  </si>
  <si>
    <t>DIM11</t>
  </si>
  <si>
    <t>DIM12</t>
  </si>
  <si>
    <t>DIM13</t>
  </si>
  <si>
    <t>DIM14</t>
  </si>
  <si>
    <t>DIM15</t>
  </si>
  <si>
    <t>DIM16</t>
  </si>
  <si>
    <t>DIM17</t>
  </si>
  <si>
    <t>DIM18</t>
  </si>
  <si>
    <t>DIM19</t>
  </si>
  <si>
    <t>DIM20</t>
  </si>
  <si>
    <t>User Requirement</t>
  </si>
  <si>
    <t>The UI is the same as layout described in User Requirement document</t>
  </si>
  <si>
    <t>Lines of code</t>
  </si>
  <si>
    <t>Function that returns the number of days in the given month using the current Georgian calendar system</t>
  </si>
  <si>
    <t>Input in “Month” textbox must be integer number in range 1-12</t>
  </si>
  <si>
    <t>Input in “Year” textbox must be integer number in range 1000-3000</t>
  </si>
  <si>
    <t>"Input data for Month is out of range!"</t>
  </si>
  <si>
    <t>"Input data for Year is out of range!"</t>
  </si>
  <si>
    <t>"Input data for Month is incorrect format!"</t>
  </si>
  <si>
    <t>"Input data for Year is incorrect format!"</t>
  </si>
  <si>
    <t>123a</t>
  </si>
  <si>
    <t>ab12</t>
  </si>
  <si>
    <t>DIM21</t>
  </si>
  <si>
    <t>DIM22</t>
  </si>
  <si>
    <t>DIM23</t>
  </si>
  <si>
    <t>Release 1 includes unit test cases for 2 functions: Check day in month, Check date</t>
  </si>
  <si>
    <t>Checking date available in a particular Month/Year</t>
  </si>
  <si>
    <t>Checking if a Date/Month/Year is valid</t>
  </si>
  <si>
    <t>a</t>
  </si>
  <si>
    <t>Type(N: Normal, A: Abnormal, B: Boundary)</t>
  </si>
  <si>
    <t>Function check if the input (Day, Month, Year) is valid using the current Georgian calendar system</t>
  </si>
  <si>
    <t>Input in “Date” textbox must be integer number in range 1-31</t>
  </si>
  <si>
    <t>"Input data for Date is incorrect format!"</t>
  </si>
  <si>
    <t>"Input data for Date is out of range!"</t>
  </si>
  <si>
    <t>"dd/mm/yyyy is correct date time!"</t>
  </si>
  <si>
    <t>"dd/mm/yyyy is NOT correct date time!"</t>
  </si>
  <si>
    <t>Function DayInMonth(month, year) works well with given (month, year) input (can catch exception, return output as former description in sheet DayInMonth)</t>
  </si>
  <si>
    <t>Build successfully, no syntax error</t>
  </si>
  <si>
    <t>• Build successfully, no syntax error
• The UI is The same as layout described in User Requirement document</t>
  </si>
  <si>
    <t>• Build successfully, no syntax error
• The UI is The same as layout described in User Requirement document
• Pass all test cases in function Check Day in Month</t>
  </si>
  <si>
    <t>Month = 1 =&gt; return 31</t>
  </si>
  <si>
    <t>Month = 3 =&gt; return 31</t>
  </si>
  <si>
    <t>Month = 5 =&gt; return 31</t>
  </si>
  <si>
    <t>Month = 7 =&gt; return 31</t>
  </si>
  <si>
    <t>Month = 8 =&gt; return 31</t>
  </si>
  <si>
    <t>Month = 10 =&gt; return 31</t>
  </si>
  <si>
    <t>Month = 12 =&gt; return 31</t>
  </si>
  <si>
    <t>Month != 1, 3, 5, 7, 8, 10, 12 =&gt; Month = 4 =&gt; return 30</t>
  </si>
  <si>
    <t>Month != 1, 3, 5, 7, 8, 10, 12 =&gt; Month = 6 =&gt; return 30</t>
  </si>
  <si>
    <t>Month != 1, 3, 5, 7, 8, 10, 12 =&gt; Month = 9 =&gt; return 30</t>
  </si>
  <si>
    <t>Month != 1, 3, 5, 7, 8, 10, 12 =&gt; Month = 11 =&gt; return 30</t>
  </si>
  <si>
    <t>Month != 1, 3, 5, 7, 8, 10, 12 =&gt; Month != 4, 6, 9, 11 =&gt; Month = 2 =&gt; Year mod 400 = 0 =&gt; return 29</t>
  </si>
  <si>
    <t>Month != 1, 3, 5, 7, 8, 10, 12 =&gt; Month != 4, 6, 9, 11 =&gt; Month = 2 =&gt; Year mod 400 != 0 =&gt; Year mod 100 = 0 =&gt; return 28</t>
  </si>
  <si>
    <t>Month != 1, 3, 5, 7, 8, 10, 12 =&gt; Month != 4, 6, 9, 11 =&gt; Month = 2 =&gt; Year mod 400 != 0 =&gt; Year mod 100 != 0 =&gt; Year mod 4 = 0 =&gt; return 29</t>
  </si>
  <si>
    <t>Month != 1, 3, 5, 7, 8, 10, 12 =&gt; Month != 4, 6, 9, 11 =&gt; Month = 2 =&gt; Year mod 400 != 0 =&gt; Year mod 100 != 0 =&gt; Year mod 4 != 0 =&gt; return 28</t>
  </si>
  <si>
    <t>Month != 1, 3, 5, 7, 8, 10, 12 =&gt; Month != 4, 6, 9, 11 =&gt; Month != 2 =&gt; return 0</t>
  </si>
  <si>
    <t>Month &lt; 1 =&gt; Return false</t>
  </si>
  <si>
    <t>Month &gt; 12 =&gt; Return false</t>
  </si>
  <si>
    <t>1 &lt;= Month &lt;=12 =&gt; Day &lt;1 =&gt; return false</t>
  </si>
  <si>
    <t>1 &lt;= Month &lt;=12 =&gt; Day &gt;1 =&gt; Day &lt;= DayInMonth(4,1780) = 30 =&gt; return true</t>
  </si>
  <si>
    <t>1 &lt;= Month &lt;=12 =&gt; Day &gt;1 =&gt; Day &lt;= DayInMonth(12,1400) = 31 =&gt; return true</t>
  </si>
  <si>
    <t>1 &lt;= Month &lt;=12 =&gt; Day &gt;1 =&gt; Day &lt;= DayInMonth(1,2000) = 31 =&gt; return true</t>
  </si>
  <si>
    <t>1 &lt;= Month &lt;=12 =&gt; Day &gt;1 =&gt; Day &lt;= DayInMonth(4,2001) = 30 =&gt; return true</t>
  </si>
  <si>
    <t>1 &lt;= Month &lt;=12 =&gt; Day &gt;1 =&gt; Day &lt;= DayInMonth(2,1400) = 28 =&gt; return true</t>
  </si>
  <si>
    <t>1 &lt;= Month &lt;=12 =&gt; Day &gt;1 =&gt; Day &gt; DayInMonth(2,1400) = 28 =&gt; return false</t>
  </si>
  <si>
    <t>1 &lt;= Month &lt;=12 =&gt; Day &gt;1 =&gt; Day &lt;= DayInMonth(2,2000) = 29 =&gt; return true</t>
  </si>
  <si>
    <t>1 &lt;= Month &lt;=12 =&gt; Day &gt;1 =&gt; Day &lt;= DayInMonth(2,1780) = 29 =&gt; return true</t>
  </si>
  <si>
    <t>1 &lt;= Month &lt;=12 =&gt; Day &gt;1 =&gt; Day &lt;= DayInMonth(2,2001) = 28 =&gt; return true</t>
  </si>
  <si>
    <t>1 &lt;= Month &lt;=12 =&gt; Day &gt;1 =&gt; Day &gt; DayInMonth(2,2001) = 28 =&gt; return false</t>
  </si>
  <si>
    <t>DAT18</t>
  </si>
  <si>
    <t>DAT19</t>
  </si>
  <si>
    <t>DAT20</t>
  </si>
  <si>
    <t>DAT21</t>
  </si>
  <si>
    <t>Log message (dd is the inputted date, mm is the inputted month, yyyy is the inputted year)</t>
  </si>
  <si>
    <t>1.1.0</t>
  </si>
  <si>
    <t>M</t>
  </si>
  <si>
    <t>Add unit test cases document for functions: CheckDate and DayInMonth</t>
  </si>
  <si>
    <t>DateTimeCheckerLib</t>
  </si>
  <si>
    <t>validDate</t>
  </si>
  <si>
    <t>checkDayInMonth</t>
  </si>
  <si>
    <t>Fix unit test cases doucment for functions: CheckDate</t>
  </si>
  <si>
    <t>• Application run on Windows 10 pro, version 20H2
• Java: JDK 11.0.12</t>
  </si>
  <si>
    <t>DIM-DF01</t>
  </si>
  <si>
    <t>DIM-DF02</t>
  </si>
  <si>
    <t>DIM-DF03</t>
  </si>
  <si>
    <t>DIM-DF04</t>
  </si>
  <si>
    <t>DIM-DF05</t>
  </si>
  <si>
    <t>DAT-DF01</t>
  </si>
  <si>
    <t>DAT-DF02</t>
  </si>
  <si>
    <t>DAT-DF03</t>
  </si>
  <si>
    <t>DAT-DF04</t>
  </si>
  <si>
    <t>DAT-DF05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</si>
</sst>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-mmm\-yy;@"/>
    <numFmt numFmtId="165" formatCode="mm/dd"/>
  </numFmts>
  <fonts count="55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1"/>
      <color indexed="12"/>
      <name val="ＭＳ Ｐゴシック"/>
      <family val="3"/>
      <charset val="128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9"/>
      <name val="ＭＳ ゴシック"/>
      <family val="3"/>
      <charset val="128"/>
    </font>
    <font>
      <b/>
      <sz val="26"/>
      <color indexed="10"/>
      <name val="Tahoma"/>
      <family val="2"/>
    </font>
    <font>
      <b/>
      <sz val="20"/>
      <color indexed="8"/>
      <name val="Tahoma"/>
      <family val="2"/>
    </font>
    <font>
      <sz val="10"/>
      <name val="Tahoma"/>
      <family val="2"/>
    </font>
    <font>
      <b/>
      <sz val="10"/>
      <color indexed="60"/>
      <name val="Tahoma"/>
      <family val="2"/>
    </font>
    <font>
      <i/>
      <sz val="10"/>
      <color indexed="17"/>
      <name val="Tahoma"/>
      <family val="2"/>
    </font>
    <font>
      <b/>
      <sz val="10"/>
      <color indexed="9"/>
      <name val="Tahoma"/>
      <family val="2"/>
    </font>
    <font>
      <b/>
      <sz val="10"/>
      <color indexed="8"/>
      <name val="Tahoma"/>
      <family val="2"/>
    </font>
    <font>
      <b/>
      <sz val="10"/>
      <color indexed="10"/>
      <name val="Tahoma"/>
      <family val="2"/>
    </font>
    <font>
      <b/>
      <sz val="10"/>
      <name val="Tahoma"/>
      <family val="2"/>
    </font>
    <font>
      <u/>
      <sz val="10"/>
      <color indexed="12"/>
      <name val="Tahoma"/>
      <family val="2"/>
    </font>
    <font>
      <sz val="10"/>
      <color indexed="9"/>
      <name val="Tahoma"/>
      <family val="2"/>
    </font>
    <font>
      <sz val="10"/>
      <color indexed="8"/>
      <name val="Tahoma"/>
      <family val="2"/>
    </font>
    <font>
      <sz val="8"/>
      <name val="ＭＳ Ｐゴシック"/>
      <family val="3"/>
      <charset val="128"/>
    </font>
    <font>
      <sz val="8"/>
      <name val="Tahoma"/>
      <family val="2"/>
    </font>
    <font>
      <b/>
      <sz val="8"/>
      <name val="Tahoma"/>
      <family val="2"/>
    </font>
    <font>
      <sz val="8"/>
      <color indexed="17"/>
      <name val="Tahoma"/>
      <family val="2"/>
    </font>
    <font>
      <i/>
      <sz val="8"/>
      <name val="Tahoma"/>
      <family val="2"/>
    </font>
    <font>
      <b/>
      <sz val="12"/>
      <name val="Courier New"/>
      <family val="3"/>
    </font>
    <font>
      <b/>
      <sz val="8"/>
      <name val="Courier New"/>
      <family val="3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6"/>
      <name val="ＭＳ Ｐゴシック"/>
      <family val="3"/>
      <charset val="128"/>
    </font>
    <font>
      <i/>
      <sz val="10"/>
      <name val="Tahoma"/>
      <family val="2"/>
    </font>
    <font>
      <u/>
      <sz val="11"/>
      <color indexed="12"/>
      <name val="Tahoma"/>
      <family val="2"/>
    </font>
    <font>
      <b/>
      <sz val="18"/>
      <name val="Tahoma"/>
      <family val="2"/>
    </font>
    <font>
      <b/>
      <sz val="11"/>
      <name val="Tahoma"/>
      <family val="2"/>
    </font>
    <font>
      <b/>
      <sz val="14"/>
      <name val="Tahoma"/>
      <family val="2"/>
    </font>
    <font>
      <sz val="10.5"/>
      <name val="Tahoma"/>
      <family val="2"/>
    </font>
    <font>
      <sz val="11"/>
      <name val="Tahoma"/>
      <family val="2"/>
    </font>
    <font>
      <b/>
      <sz val="12"/>
      <name val="Tahoma"/>
      <family val="2"/>
    </font>
    <font>
      <i/>
      <sz val="11"/>
      <name val="Tahoma"/>
      <family val="2"/>
    </font>
    <font>
      <b/>
      <sz val="11"/>
      <color indexed="9"/>
      <name val="Tahoma"/>
      <family val="2"/>
    </font>
    <font>
      <b/>
      <sz val="8"/>
      <color indexed="9"/>
      <name val="Tahoma"/>
      <family val="2"/>
    </font>
    <font>
      <sz val="8"/>
      <color indexed="9"/>
      <name val="Tahoma"/>
      <family val="2"/>
    </font>
  </fonts>
  <fills count="3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26"/>
      </patternFill>
    </fill>
    <fill>
      <patternFill patternType="solid">
        <fgColor indexed="18"/>
        <bgColor indexed="32"/>
      </patternFill>
    </fill>
    <fill>
      <patternFill patternType="solid">
        <fgColor indexed="62"/>
        <bgColor indexed="56"/>
      </patternFill>
    </fill>
    <fill>
      <patternFill patternType="solid">
        <fgColor indexed="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theme="0" tint="-0.14999847407452621"/>
        <bgColor indexed="64"/>
      </patternFill>
    </fill>
  </fills>
  <borders count="10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/>
      <top style="thin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medium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medium">
        <color indexed="9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 style="hair">
        <color indexed="8"/>
      </right>
      <top style="double">
        <color indexed="64"/>
      </top>
      <bottom style="medium">
        <color indexed="9"/>
      </bottom>
      <diagonal/>
    </border>
    <border>
      <left/>
      <right/>
      <top style="double">
        <color indexed="64"/>
      </top>
      <bottom style="medium">
        <color indexed="9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8"/>
      </right>
      <top style="medium">
        <color indexed="64"/>
      </top>
      <bottom style="thin">
        <color indexed="64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 style="medium">
        <color indexed="64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/>
      <right style="thin">
        <color indexed="64"/>
      </right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8"/>
      </bottom>
      <diagonal/>
    </border>
    <border>
      <left/>
      <right style="medium">
        <color indexed="8"/>
      </right>
      <top style="thin">
        <color indexed="64"/>
      </top>
      <bottom style="thin">
        <color indexed="8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9"/>
      </top>
      <bottom/>
      <diagonal/>
    </border>
    <border>
      <left/>
      <right/>
      <top style="medium">
        <color indexed="9"/>
      </top>
      <bottom/>
      <diagonal/>
    </border>
  </borders>
  <cellStyleXfs count="47">
    <xf numFmtId="0" fontId="0" fillId="0" borderId="0">
      <alignment vertical="center"/>
    </xf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4" fillId="3" borderId="0" applyNumberFormat="0" applyBorder="0" applyAlignment="0" applyProtection="0"/>
    <xf numFmtId="0" fontId="5" fillId="20" borderId="1" applyNumberFormat="0" applyAlignment="0" applyProtection="0"/>
    <xf numFmtId="0" fontId="6" fillId="21" borderId="2" applyNumberFormat="0" applyAlignment="0" applyProtection="0"/>
    <xf numFmtId="0" fontId="7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7" borderId="1" applyNumberFormat="0" applyAlignment="0" applyProtection="0"/>
    <xf numFmtId="0" fontId="14" fillId="0" borderId="6" applyNumberFormat="0" applyFill="0" applyAlignment="0" applyProtection="0"/>
    <xf numFmtId="0" fontId="15" fillId="2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23" borderId="7" applyNumberFormat="0" applyFont="0" applyAlignment="0" applyProtection="0"/>
    <xf numFmtId="0" fontId="16" fillId="20" borderId="8" applyNumberForma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0" borderId="0" applyNumberFormat="0" applyFill="0" applyBorder="0" applyAlignment="0" applyProtection="0"/>
    <xf numFmtId="0" fontId="20" fillId="0" borderId="0"/>
  </cellStyleXfs>
  <cellXfs count="336">
    <xf numFmtId="0" fontId="0" fillId="0" borderId="0" xfId="0">
      <alignment vertical="center"/>
    </xf>
    <xf numFmtId="0" fontId="21" fillId="0" borderId="10" xfId="40" applyFont="1" applyBorder="1" applyAlignment="1">
      <alignment horizontal="center" vertical="center"/>
    </xf>
    <xf numFmtId="0" fontId="23" fillId="0" borderId="0" xfId="40" applyFont="1" applyAlignment="1">
      <alignment horizontal="center" vertical="center"/>
    </xf>
    <xf numFmtId="0" fontId="23" fillId="0" borderId="0" xfId="40" applyFont="1"/>
    <xf numFmtId="0" fontId="24" fillId="24" borderId="0" xfId="40" applyFont="1" applyFill="1" applyAlignment="1">
      <alignment horizontal="left" indent="1"/>
    </xf>
    <xf numFmtId="0" fontId="25" fillId="0" borderId="0" xfId="40" applyFont="1" applyAlignment="1">
      <alignment horizontal="left" indent="1"/>
    </xf>
    <xf numFmtId="0" fontId="23" fillId="24" borderId="0" xfId="40" applyFont="1" applyFill="1"/>
    <xf numFmtId="0" fontId="23" fillId="0" borderId="11" xfId="40" applyFont="1" applyBorder="1" applyAlignment="1"/>
    <xf numFmtId="0" fontId="25" fillId="0" borderId="0" xfId="40" applyFont="1" applyBorder="1" applyAlignment="1">
      <alignment horizontal="left"/>
    </xf>
    <xf numFmtId="0" fontId="23" fillId="0" borderId="0" xfId="40" applyFont="1" applyBorder="1" applyAlignment="1"/>
    <xf numFmtId="0" fontId="24" fillId="0" borderId="0" xfId="40" applyFont="1" applyFill="1" applyBorder="1" applyAlignment="1">
      <alignment horizontal="left" indent="1"/>
    </xf>
    <xf numFmtId="0" fontId="25" fillId="0" borderId="0" xfId="40" applyFont="1" applyBorder="1" applyAlignment="1">
      <alignment horizontal="left" indent="1"/>
    </xf>
    <xf numFmtId="0" fontId="23" fillId="0" borderId="0" xfId="40" applyFont="1" applyFill="1"/>
    <xf numFmtId="0" fontId="23" fillId="0" borderId="0" xfId="40" applyFont="1" applyBorder="1"/>
    <xf numFmtId="0" fontId="23" fillId="0" borderId="0" xfId="40" applyFont="1" applyAlignment="1">
      <alignment vertical="center"/>
    </xf>
    <xf numFmtId="164" fontId="26" fillId="25" borderId="12" xfId="40" applyNumberFormat="1" applyFont="1" applyFill="1" applyBorder="1" applyAlignment="1">
      <alignment horizontal="center" vertical="center"/>
    </xf>
    <xf numFmtId="0" fontId="26" fillId="25" borderId="13" xfId="40" applyFont="1" applyFill="1" applyBorder="1" applyAlignment="1">
      <alignment horizontal="center" vertical="center"/>
    </xf>
    <xf numFmtId="0" fontId="26" fillId="25" borderId="14" xfId="40" applyFont="1" applyFill="1" applyBorder="1" applyAlignment="1">
      <alignment horizontal="center" vertical="center"/>
    </xf>
    <xf numFmtId="0" fontId="23" fillId="0" borderId="0" xfId="40" applyFont="1" applyAlignment="1">
      <alignment vertical="top"/>
    </xf>
    <xf numFmtId="49" fontId="23" fillId="0" borderId="15" xfId="40" applyNumberFormat="1" applyFont="1" applyBorder="1" applyAlignment="1">
      <alignment vertical="top"/>
    </xf>
    <xf numFmtId="0" fontId="23" fillId="0" borderId="15" xfId="40" applyFont="1" applyBorder="1" applyAlignment="1">
      <alignment vertical="top"/>
    </xf>
    <xf numFmtId="15" fontId="23" fillId="0" borderId="15" xfId="40" applyNumberFormat="1" applyFont="1" applyBorder="1" applyAlignment="1">
      <alignment vertical="top"/>
    </xf>
    <xf numFmtId="164" fontId="23" fillId="0" borderId="16" xfId="40" applyNumberFormat="1" applyFont="1" applyBorder="1" applyAlignment="1">
      <alignment vertical="top"/>
    </xf>
    <xf numFmtId="0" fontId="23" fillId="0" borderId="17" xfId="40" applyFont="1" applyBorder="1" applyAlignment="1">
      <alignment vertical="top"/>
    </xf>
    <xf numFmtId="164" fontId="23" fillId="0" borderId="18" xfId="40" applyNumberFormat="1" applyFont="1" applyBorder="1" applyAlignment="1">
      <alignment vertical="top"/>
    </xf>
    <xf numFmtId="49" fontId="23" fillId="0" borderId="19" xfId="40" applyNumberFormat="1" applyFont="1" applyBorder="1" applyAlignment="1">
      <alignment vertical="top"/>
    </xf>
    <xf numFmtId="0" fontId="23" fillId="0" borderId="19" xfId="40" applyFont="1" applyBorder="1" applyAlignment="1">
      <alignment vertical="top"/>
    </xf>
    <xf numFmtId="0" fontId="23" fillId="0" borderId="20" xfId="40" applyFont="1" applyBorder="1" applyAlignment="1">
      <alignment vertical="top"/>
    </xf>
    <xf numFmtId="0" fontId="23" fillId="0" borderId="0" xfId="40" applyFont="1" applyAlignment="1">
      <alignment horizontal="left" indent="1"/>
    </xf>
    <xf numFmtId="1" fontId="23" fillId="24" borderId="0" xfId="40" applyNumberFormat="1" applyFont="1" applyFill="1" applyProtection="1">
      <protection hidden="1"/>
    </xf>
    <xf numFmtId="0" fontId="23" fillId="24" borderId="0" xfId="40" applyFont="1" applyFill="1" applyAlignment="1">
      <alignment horizontal="left"/>
    </xf>
    <xf numFmtId="0" fontId="23" fillId="24" borderId="0" xfId="40" applyFont="1" applyFill="1" applyAlignment="1">
      <alignment horizontal="left" wrapText="1"/>
    </xf>
    <xf numFmtId="0" fontId="22" fillId="24" borderId="0" xfId="40" applyFont="1" applyFill="1" applyAlignment="1">
      <alignment horizontal="left"/>
    </xf>
    <xf numFmtId="0" fontId="27" fillId="24" borderId="0" xfId="40" applyFont="1" applyFill="1" applyAlignment="1">
      <alignment horizontal="left"/>
    </xf>
    <xf numFmtId="0" fontId="28" fillId="24" borderId="0" xfId="40" applyFont="1" applyFill="1" applyAlignment="1">
      <alignment horizontal="left"/>
    </xf>
    <xf numFmtId="0" fontId="23" fillId="24" borderId="0" xfId="40" applyFont="1" applyFill="1" applyAlignment="1">
      <alignment wrapText="1"/>
    </xf>
    <xf numFmtId="1" fontId="24" fillId="24" borderId="0" xfId="40" applyNumberFormat="1" applyFont="1" applyFill="1" applyBorder="1" applyAlignment="1"/>
    <xf numFmtId="0" fontId="23" fillId="24" borderId="0" xfId="40" applyFont="1" applyFill="1" applyBorder="1" applyAlignment="1"/>
    <xf numFmtId="0" fontId="23" fillId="24" borderId="0" xfId="40" applyFont="1" applyFill="1" applyBorder="1" applyAlignment="1">
      <alignment wrapText="1"/>
    </xf>
    <xf numFmtId="1" fontId="23" fillId="24" borderId="0" xfId="40" applyNumberFormat="1" applyFont="1" applyFill="1" applyAlignment="1" applyProtection="1">
      <alignment vertical="center"/>
      <protection hidden="1"/>
    </xf>
    <xf numFmtId="0" fontId="23" fillId="24" borderId="0" xfId="40" applyFont="1" applyFill="1" applyAlignment="1">
      <alignment horizontal="left" vertical="center"/>
    </xf>
    <xf numFmtId="0" fontId="23" fillId="24" borderId="0" xfId="40" applyFont="1" applyFill="1" applyAlignment="1">
      <alignment horizontal="left" vertical="center" wrapText="1"/>
    </xf>
    <xf numFmtId="0" fontId="23" fillId="24" borderId="0" xfId="40" applyFont="1" applyFill="1" applyAlignment="1">
      <alignment vertical="center"/>
    </xf>
    <xf numFmtId="1" fontId="26" fillId="26" borderId="12" xfId="40" applyNumberFormat="1" applyFont="1" applyFill="1" applyBorder="1" applyAlignment="1">
      <alignment horizontal="center" vertical="center"/>
    </xf>
    <xf numFmtId="1" fontId="26" fillId="26" borderId="21" xfId="40" applyNumberFormat="1" applyFont="1" applyFill="1" applyBorder="1" applyAlignment="1">
      <alignment horizontal="center" vertical="center" wrapText="1"/>
    </xf>
    <xf numFmtId="1" fontId="26" fillId="26" borderId="21" xfId="40" applyNumberFormat="1" applyFont="1" applyFill="1" applyBorder="1" applyAlignment="1">
      <alignment horizontal="center" vertical="center"/>
    </xf>
    <xf numFmtId="0" fontId="26" fillId="26" borderId="13" xfId="40" applyFont="1" applyFill="1" applyBorder="1" applyAlignment="1">
      <alignment horizontal="center" vertical="center"/>
    </xf>
    <xf numFmtId="0" fontId="26" fillId="26" borderId="13" xfId="40" applyFont="1" applyFill="1" applyBorder="1" applyAlignment="1">
      <alignment horizontal="center" vertical="center" wrapText="1"/>
    </xf>
    <xf numFmtId="0" fontId="26" fillId="26" borderId="22" xfId="40" applyFont="1" applyFill="1" applyBorder="1" applyAlignment="1">
      <alignment horizontal="center" vertical="center"/>
    </xf>
    <xf numFmtId="0" fontId="26" fillId="26" borderId="14" xfId="40" applyFont="1" applyFill="1" applyBorder="1" applyAlignment="1">
      <alignment horizontal="center" vertical="center"/>
    </xf>
    <xf numFmtId="0" fontId="29" fillId="24" borderId="0" xfId="40" applyFont="1" applyFill="1" applyAlignment="1">
      <alignment horizontal="center"/>
    </xf>
    <xf numFmtId="1" fontId="23" fillId="24" borderId="23" xfId="40" applyNumberFormat="1" applyFont="1" applyFill="1" applyBorder="1" applyAlignment="1">
      <alignment vertical="center"/>
    </xf>
    <xf numFmtId="49" fontId="23" fillId="24" borderId="15" xfId="40" applyNumberFormat="1" applyFont="1" applyFill="1" applyBorder="1" applyAlignment="1">
      <alignment horizontal="left" vertical="center"/>
    </xf>
    <xf numFmtId="49" fontId="23" fillId="24" borderId="15" xfId="40" applyNumberFormat="1" applyFont="1" applyFill="1" applyBorder="1" applyAlignment="1">
      <alignment horizontal="left" vertical="center" wrapText="1"/>
    </xf>
    <xf numFmtId="0" fontId="30" fillId="24" borderId="15" xfId="34" applyNumberFormat="1" applyFont="1" applyFill="1" applyBorder="1" applyAlignment="1" applyProtection="1">
      <alignment horizontal="left" vertical="center"/>
    </xf>
    <xf numFmtId="0" fontId="23" fillId="24" borderId="17" xfId="40" applyFont="1" applyFill="1" applyBorder="1" applyAlignment="1">
      <alignment horizontal="left" vertical="center"/>
    </xf>
    <xf numFmtId="0" fontId="23" fillId="24" borderId="15" xfId="40" applyFont="1" applyFill="1" applyBorder="1" applyAlignment="1">
      <alignment horizontal="left" vertical="center"/>
    </xf>
    <xf numFmtId="1" fontId="23" fillId="24" borderId="24" xfId="40" applyNumberFormat="1" applyFont="1" applyFill="1" applyBorder="1" applyAlignment="1">
      <alignment vertical="center"/>
    </xf>
    <xf numFmtId="49" fontId="23" fillId="24" borderId="19" xfId="40" applyNumberFormat="1" applyFont="1" applyFill="1" applyBorder="1" applyAlignment="1">
      <alignment horizontal="left" vertical="center"/>
    </xf>
    <xf numFmtId="49" fontId="23" fillId="24" borderId="19" xfId="40" applyNumberFormat="1" applyFont="1" applyFill="1" applyBorder="1" applyAlignment="1">
      <alignment horizontal="left" vertical="center" wrapText="1"/>
    </xf>
    <xf numFmtId="0" fontId="23" fillId="24" borderId="19" xfId="40" applyFont="1" applyFill="1" applyBorder="1" applyAlignment="1">
      <alignment horizontal="left" vertical="center"/>
    </xf>
    <xf numFmtId="0" fontId="23" fillId="24" borderId="20" xfId="40" applyFont="1" applyFill="1" applyBorder="1" applyAlignment="1">
      <alignment horizontal="left" vertical="center"/>
    </xf>
    <xf numFmtId="1" fontId="23" fillId="24" borderId="0" xfId="40" applyNumberFormat="1" applyFont="1" applyFill="1"/>
    <xf numFmtId="0" fontId="29" fillId="24" borderId="0" xfId="38" applyFont="1" applyFill="1" applyBorder="1"/>
    <xf numFmtId="0" fontId="23" fillId="24" borderId="0" xfId="38" applyFont="1" applyFill="1" applyBorder="1"/>
    <xf numFmtId="164" fontId="23" fillId="24" borderId="0" xfId="38" applyNumberFormat="1" applyFont="1" applyFill="1" applyBorder="1"/>
    <xf numFmtId="0" fontId="24" fillId="24" borderId="0" xfId="40" applyFont="1" applyFill="1"/>
    <xf numFmtId="0" fontId="25" fillId="24" borderId="0" xfId="38" applyFont="1" applyFill="1" applyBorder="1"/>
    <xf numFmtId="0" fontId="23" fillId="24" borderId="0" xfId="40" applyFont="1" applyFill="1" applyBorder="1"/>
    <xf numFmtId="0" fontId="26" fillId="25" borderId="21" xfId="40" applyNumberFormat="1" applyFont="1" applyFill="1" applyBorder="1" applyAlignment="1">
      <alignment horizontal="center"/>
    </xf>
    <xf numFmtId="0" fontId="26" fillId="25" borderId="13" xfId="40" applyNumberFormat="1" applyFont="1" applyFill="1" applyBorder="1" applyAlignment="1">
      <alignment horizontal="center"/>
    </xf>
    <xf numFmtId="0" fontId="26" fillId="25" borderId="13" xfId="40" applyNumberFormat="1" applyFont="1" applyFill="1" applyBorder="1" applyAlignment="1">
      <alignment horizontal="center" wrapText="1"/>
    </xf>
    <xf numFmtId="0" fontId="26" fillId="25" borderId="22" xfId="40" applyNumberFormat="1" applyFont="1" applyFill="1" applyBorder="1" applyAlignment="1">
      <alignment horizontal="center"/>
    </xf>
    <xf numFmtId="0" fontId="26" fillId="25" borderId="25" xfId="40" applyNumberFormat="1" applyFont="1" applyFill="1" applyBorder="1" applyAlignment="1">
      <alignment horizontal="center" wrapText="1"/>
    </xf>
    <xf numFmtId="0" fontId="23" fillId="24" borderId="23" xfId="40" applyNumberFormat="1" applyFont="1" applyFill="1" applyBorder="1" applyAlignment="1">
      <alignment horizontal="center"/>
    </xf>
    <xf numFmtId="0" fontId="23" fillId="24" borderId="15" xfId="40" applyNumberFormat="1" applyFont="1" applyFill="1" applyBorder="1" applyAlignment="1">
      <alignment horizontal="center"/>
    </xf>
    <xf numFmtId="0" fontId="23" fillId="24" borderId="26" xfId="40" applyNumberFormat="1" applyFont="1" applyFill="1" applyBorder="1" applyAlignment="1">
      <alignment horizontal="center"/>
    </xf>
    <xf numFmtId="0" fontId="31" fillId="25" borderId="24" xfId="40" applyNumberFormat="1" applyFont="1" applyFill="1" applyBorder="1" applyAlignment="1">
      <alignment horizontal="center"/>
    </xf>
    <xf numFmtId="0" fontId="31" fillId="25" borderId="19" xfId="40" applyFont="1" applyFill="1" applyBorder="1" applyAlignment="1">
      <alignment horizontal="center"/>
    </xf>
    <xf numFmtId="0" fontId="23" fillId="24" borderId="0" xfId="40" applyFont="1" applyFill="1" applyBorder="1" applyAlignment="1">
      <alignment horizontal="center"/>
    </xf>
    <xf numFmtId="10" fontId="23" fillId="24" borderId="0" xfId="40" applyNumberFormat="1" applyFont="1" applyFill="1" applyBorder="1" applyAlignment="1">
      <alignment horizontal="center"/>
    </xf>
    <xf numFmtId="9" fontId="23" fillId="24" borderId="0" xfId="40" applyNumberFormat="1" applyFont="1" applyFill="1" applyBorder="1" applyAlignment="1">
      <alignment horizontal="center"/>
    </xf>
    <xf numFmtId="0" fontId="32" fillId="24" borderId="0" xfId="40" applyFont="1" applyFill="1" applyBorder="1" applyAlignment="1">
      <alignment horizontal="center" wrapText="1"/>
    </xf>
    <xf numFmtId="0" fontId="34" fillId="0" borderId="27" xfId="40" applyFont="1" applyBorder="1"/>
    <xf numFmtId="0" fontId="35" fillId="0" borderId="27" xfId="40" applyFont="1" applyBorder="1" applyAlignment="1">
      <alignment horizontal="left"/>
    </xf>
    <xf numFmtId="0" fontId="34" fillId="0" borderId="0" xfId="40" applyFont="1"/>
    <xf numFmtId="0" fontId="34" fillId="0" borderId="0" xfId="40" applyFont="1" applyAlignment="1">
      <alignment horizontal="right"/>
    </xf>
    <xf numFmtId="49" fontId="34" fillId="0" borderId="0" xfId="40" applyNumberFormat="1" applyFont="1"/>
    <xf numFmtId="0" fontId="34" fillId="0" borderId="28" xfId="40" applyFont="1" applyBorder="1"/>
    <xf numFmtId="0" fontId="35" fillId="0" borderId="0" xfId="40" applyFont="1" applyAlignment="1">
      <alignment horizontal="left"/>
    </xf>
    <xf numFmtId="0" fontId="35" fillId="0" borderId="0" xfId="40" applyFont="1" applyFill="1"/>
    <xf numFmtId="49" fontId="34" fillId="0" borderId="0" xfId="40" applyNumberFormat="1" applyFont="1" applyBorder="1"/>
    <xf numFmtId="0" fontId="34" fillId="0" borderId="0" xfId="40" applyFont="1" applyBorder="1"/>
    <xf numFmtId="0" fontId="35" fillId="27" borderId="29" xfId="40" applyFont="1" applyFill="1" applyBorder="1" applyAlignment="1">
      <alignment horizontal="left" vertical="top"/>
    </xf>
    <xf numFmtId="0" fontId="34" fillId="27" borderId="30" xfId="40" applyFont="1" applyFill="1" applyBorder="1" applyAlignment="1">
      <alignment horizontal="center" vertical="top"/>
    </xf>
    <xf numFmtId="0" fontId="34" fillId="27" borderId="31" xfId="40" applyFont="1" applyFill="1" applyBorder="1" applyAlignment="1">
      <alignment horizontal="right" vertical="top"/>
    </xf>
    <xf numFmtId="0" fontId="38" fillId="0" borderId="33" xfId="40" applyFont="1" applyBorder="1" applyAlignment="1">
      <alignment horizontal="center"/>
    </xf>
    <xf numFmtId="0" fontId="37" fillId="28" borderId="0" xfId="40" applyFont="1" applyFill="1" applyBorder="1" applyAlignment="1">
      <alignment horizontal="right"/>
    </xf>
    <xf numFmtId="0" fontId="34" fillId="28" borderId="0" xfId="40" applyFont="1" applyFill="1" applyBorder="1" applyAlignment="1">
      <alignment horizontal="right"/>
    </xf>
    <xf numFmtId="0" fontId="39" fillId="0" borderId="0" xfId="40" applyFont="1" applyAlignment="1">
      <alignment horizontal="center"/>
    </xf>
    <xf numFmtId="0" fontId="35" fillId="27" borderId="34" xfId="40" applyFont="1" applyFill="1" applyBorder="1" applyAlignment="1">
      <alignment horizontal="left" vertical="top"/>
    </xf>
    <xf numFmtId="0" fontId="34" fillId="27" borderId="35" xfId="40" applyFont="1" applyFill="1" applyBorder="1" applyAlignment="1">
      <alignment horizontal="center" vertical="top"/>
    </xf>
    <xf numFmtId="0" fontId="34" fillId="27" borderId="36" xfId="40" applyFont="1" applyFill="1" applyBorder="1" applyAlignment="1">
      <alignment horizontal="right" vertical="top"/>
    </xf>
    <xf numFmtId="0" fontId="34" fillId="28" borderId="37" xfId="40" applyFont="1" applyFill="1" applyBorder="1" applyAlignment="1">
      <alignment horizontal="right"/>
    </xf>
    <xf numFmtId="0" fontId="38" fillId="0" borderId="38" xfId="40" applyFont="1" applyBorder="1" applyAlignment="1">
      <alignment horizontal="center"/>
    </xf>
    <xf numFmtId="0" fontId="35" fillId="27" borderId="39" xfId="40" applyFont="1" applyFill="1" applyBorder="1" applyAlignment="1"/>
    <xf numFmtId="0" fontId="35" fillId="27" borderId="40" xfId="40" applyFont="1" applyFill="1" applyBorder="1" applyAlignment="1"/>
    <xf numFmtId="0" fontId="34" fillId="27" borderId="41" xfId="40" applyFont="1" applyFill="1" applyBorder="1" applyAlignment="1">
      <alignment horizontal="right"/>
    </xf>
    <xf numFmtId="0" fontId="34" fillId="28" borderId="42" xfId="40" applyFont="1" applyFill="1" applyBorder="1" applyAlignment="1">
      <alignment horizontal="left"/>
    </xf>
    <xf numFmtId="0" fontId="38" fillId="0" borderId="42" xfId="40" applyFont="1" applyBorder="1" applyAlignment="1">
      <alignment horizontal="center"/>
    </xf>
    <xf numFmtId="0" fontId="35" fillId="27" borderId="29" xfId="40" applyFont="1" applyFill="1" applyBorder="1" applyAlignment="1"/>
    <xf numFmtId="0" fontId="34" fillId="27" borderId="30" xfId="40" applyFont="1" applyFill="1" applyBorder="1" applyAlignment="1"/>
    <xf numFmtId="0" fontId="34" fillId="27" borderId="31" xfId="40" applyFont="1" applyFill="1" applyBorder="1" applyAlignment="1">
      <alignment horizontal="right"/>
    </xf>
    <xf numFmtId="0" fontId="34" fillId="28" borderId="33" xfId="40" applyFont="1" applyFill="1" applyBorder="1" applyAlignment="1">
      <alignment horizontal="left"/>
    </xf>
    <xf numFmtId="0" fontId="1" fillId="27" borderId="30" xfId="40" applyFill="1" applyBorder="1" applyAlignment="1"/>
    <xf numFmtId="0" fontId="34" fillId="28" borderId="33" xfId="40" applyFont="1" applyFill="1" applyBorder="1"/>
    <xf numFmtId="0" fontId="36" fillId="0" borderId="33" xfId="40" applyFont="1" applyBorder="1" applyAlignment="1">
      <alignment horizontal="left"/>
    </xf>
    <xf numFmtId="0" fontId="34" fillId="0" borderId="33" xfId="40" applyFont="1" applyBorder="1"/>
    <xf numFmtId="165" fontId="34" fillId="0" borderId="33" xfId="40" applyNumberFormat="1" applyFont="1" applyBorder="1" applyAlignment="1">
      <alignment vertical="top" textRotation="255"/>
    </xf>
    <xf numFmtId="0" fontId="43" fillId="0" borderId="11" xfId="40" applyFont="1" applyBorder="1" applyAlignment="1">
      <alignment horizontal="left" indent="1"/>
    </xf>
    <xf numFmtId="0" fontId="43" fillId="0" borderId="17" xfId="40" applyFont="1" applyBorder="1" applyAlignment="1">
      <alignment vertical="top" wrapText="1"/>
    </xf>
    <xf numFmtId="1" fontId="23" fillId="24" borderId="16" xfId="40" applyNumberFormat="1" applyFont="1" applyFill="1" applyBorder="1" applyAlignment="1">
      <alignment horizontal="center" vertical="center"/>
    </xf>
    <xf numFmtId="1" fontId="23" fillId="24" borderId="18" xfId="40" applyNumberFormat="1" applyFont="1" applyFill="1" applyBorder="1" applyAlignment="1">
      <alignment horizontal="center" vertical="center"/>
    </xf>
    <xf numFmtId="0" fontId="45" fillId="29" borderId="0" xfId="0" applyFont="1" applyFill="1" applyAlignment="1">
      <alignment horizontal="center"/>
    </xf>
    <xf numFmtId="0" fontId="46" fillId="29" borderId="0" xfId="0" applyFont="1" applyFill="1">
      <alignment vertical="center"/>
    </xf>
    <xf numFmtId="0" fontId="47" fillId="29" borderId="0" xfId="0" applyFont="1" applyFill="1">
      <alignment vertical="center"/>
    </xf>
    <xf numFmtId="0" fontId="48" fillId="29" borderId="0" xfId="0" applyFont="1" applyFill="1" applyAlignment="1">
      <alignment horizontal="justify"/>
    </xf>
    <xf numFmtId="0" fontId="49" fillId="29" borderId="0" xfId="0" applyFont="1" applyFill="1">
      <alignment vertical="center"/>
    </xf>
    <xf numFmtId="0" fontId="50" fillId="29" borderId="0" xfId="0" applyFont="1" applyFill="1" applyAlignment="1">
      <alignment horizontal="justify"/>
    </xf>
    <xf numFmtId="0" fontId="50" fillId="29" borderId="0" xfId="0" applyFont="1" applyFill="1">
      <alignment vertical="center"/>
    </xf>
    <xf numFmtId="0" fontId="48" fillId="29" borderId="0" xfId="0" quotePrefix="1" applyFont="1" applyFill="1" applyAlignment="1">
      <alignment horizontal="justify"/>
    </xf>
    <xf numFmtId="0" fontId="23" fillId="29" borderId="0" xfId="0" applyFont="1" applyFill="1" applyAlignment="1">
      <alignment horizontal="justify"/>
    </xf>
    <xf numFmtId="0" fontId="23" fillId="29" borderId="0" xfId="0" applyFont="1" applyFill="1" applyAlignment="1">
      <alignment horizontal="justify" wrapText="1"/>
    </xf>
    <xf numFmtId="0" fontId="23" fillId="29" borderId="0" xfId="0" applyFont="1" applyFill="1" applyAlignment="1">
      <alignment horizontal="left" wrapText="1"/>
    </xf>
    <xf numFmtId="0" fontId="29" fillId="29" borderId="0" xfId="0" applyFont="1" applyFill="1" applyAlignment="1">
      <alignment horizontal="justify"/>
    </xf>
    <xf numFmtId="0" fontId="43" fillId="29" borderId="0" xfId="0" applyFont="1" applyFill="1" applyAlignment="1">
      <alignment horizontal="justify"/>
    </xf>
    <xf numFmtId="0" fontId="51" fillId="29" borderId="0" xfId="0" applyFont="1" applyFill="1">
      <alignment vertical="center"/>
    </xf>
    <xf numFmtId="0" fontId="29" fillId="24" borderId="43" xfId="40" applyFont="1" applyFill="1" applyBorder="1" applyAlignment="1">
      <alignment horizontal="left"/>
    </xf>
    <xf numFmtId="0" fontId="29" fillId="0" borderId="0" xfId="40" applyFont="1" applyFill="1" applyBorder="1"/>
    <xf numFmtId="0" fontId="29" fillId="0" borderId="0" xfId="40" applyFont="1" applyAlignment="1">
      <alignment horizontal="left"/>
    </xf>
    <xf numFmtId="49" fontId="44" fillId="24" borderId="15" xfId="34" applyNumberFormat="1" applyFont="1" applyFill="1" applyBorder="1"/>
    <xf numFmtId="0" fontId="52" fillId="30" borderId="0" xfId="0" applyFont="1" applyFill="1">
      <alignment vertical="center"/>
    </xf>
    <xf numFmtId="0" fontId="49" fillId="27" borderId="30" xfId="40" applyFont="1" applyFill="1" applyBorder="1" applyAlignment="1"/>
    <xf numFmtId="0" fontId="34" fillId="0" borderId="33" xfId="40" applyFont="1" applyBorder="1" applyAlignment="1">
      <alignment horizontal="center"/>
    </xf>
    <xf numFmtId="0" fontId="34" fillId="24" borderId="46" xfId="40" applyNumberFormat="1" applyFont="1" applyFill="1" applyBorder="1" applyAlignment="1">
      <alignment horizontal="center" vertical="center"/>
    </xf>
    <xf numFmtId="0" fontId="35" fillId="0" borderId="0" xfId="40" applyFont="1" applyBorder="1" applyAlignment="1">
      <alignment horizontal="left"/>
    </xf>
    <xf numFmtId="0" fontId="34" fillId="0" borderId="0" xfId="40" applyFont="1" applyAlignment="1">
      <alignment horizontal="center"/>
    </xf>
    <xf numFmtId="0" fontId="34" fillId="0" borderId="47" xfId="40" applyFont="1" applyBorder="1"/>
    <xf numFmtId="0" fontId="29" fillId="24" borderId="43" xfId="40" applyFont="1" applyFill="1" applyBorder="1" applyAlignment="1">
      <alignment horizontal="left" vertical="center"/>
    </xf>
    <xf numFmtId="0" fontId="43" fillId="24" borderId="10" xfId="40" applyFont="1" applyFill="1" applyBorder="1" applyAlignment="1">
      <alignment horizontal="left"/>
    </xf>
    <xf numFmtId="0" fontId="43" fillId="24" borderId="48" xfId="40" applyFont="1" applyFill="1" applyBorder="1" applyAlignment="1">
      <alignment horizontal="left"/>
    </xf>
    <xf numFmtId="0" fontId="43" fillId="24" borderId="11" xfId="40" applyFont="1" applyFill="1" applyBorder="1" applyAlignment="1">
      <alignment horizontal="left"/>
    </xf>
    <xf numFmtId="0" fontId="29" fillId="24" borderId="43" xfId="40" applyFont="1" applyFill="1" applyBorder="1" applyAlignment="1">
      <alignment vertical="center"/>
    </xf>
    <xf numFmtId="0" fontId="29" fillId="24" borderId="0" xfId="40" applyFont="1" applyFill="1" applyBorder="1" applyAlignment="1">
      <alignment horizontal="left"/>
    </xf>
    <xf numFmtId="2" fontId="29" fillId="24" borderId="0" xfId="40" applyNumberFormat="1" applyFont="1" applyFill="1" applyBorder="1" applyAlignment="1">
      <alignment horizontal="right" wrapText="1"/>
    </xf>
    <xf numFmtId="0" fontId="37" fillId="24" borderId="48" xfId="39" applyFont="1" applyFill="1" applyBorder="1" applyAlignment="1">
      <alignment horizontal="left" wrapText="1"/>
    </xf>
    <xf numFmtId="0" fontId="35" fillId="27" borderId="49" xfId="40" applyFont="1" applyFill="1" applyBorder="1" applyAlignment="1"/>
    <xf numFmtId="0" fontId="34" fillId="28" borderId="51" xfId="40" applyFont="1" applyFill="1" applyBorder="1" applyAlignment="1">
      <alignment horizontal="left"/>
    </xf>
    <xf numFmtId="0" fontId="34" fillId="0" borderId="52" xfId="40" applyFont="1" applyFill="1" applyBorder="1" applyAlignment="1">
      <alignment horizontal="left"/>
    </xf>
    <xf numFmtId="0" fontId="34" fillId="0" borderId="52" xfId="40" applyFont="1" applyBorder="1" applyAlignment="1">
      <alignment horizontal="center"/>
    </xf>
    <xf numFmtId="0" fontId="53" fillId="0" borderId="0" xfId="40" applyFont="1" applyFill="1" applyBorder="1" applyAlignment="1">
      <alignment vertical="top"/>
    </xf>
    <xf numFmtId="0" fontId="53" fillId="30" borderId="54" xfId="40" applyFont="1" applyFill="1" applyBorder="1" applyAlignment="1">
      <alignment vertical="center"/>
    </xf>
    <xf numFmtId="0" fontId="34" fillId="0" borderId="38" xfId="40" applyFont="1" applyBorder="1"/>
    <xf numFmtId="0" fontId="34" fillId="0" borderId="38" xfId="40" applyFont="1" applyBorder="1" applyAlignment="1">
      <alignment textRotation="255"/>
    </xf>
    <xf numFmtId="0" fontId="53" fillId="30" borderId="54" xfId="40" applyFont="1" applyFill="1" applyBorder="1" applyAlignment="1">
      <alignment vertical="top"/>
    </xf>
    <xf numFmtId="0" fontId="53" fillId="30" borderId="58" xfId="40" applyFont="1" applyFill="1" applyBorder="1" applyAlignment="1">
      <alignment vertical="top"/>
    </xf>
    <xf numFmtId="0" fontId="53" fillId="30" borderId="58" xfId="40" applyFont="1" applyFill="1" applyBorder="1" applyAlignment="1">
      <alignment vertical="center"/>
    </xf>
    <xf numFmtId="0" fontId="38" fillId="0" borderId="51" xfId="40" applyFont="1" applyBorder="1" applyAlignment="1">
      <alignment horizontal="center"/>
    </xf>
    <xf numFmtId="0" fontId="54" fillId="30" borderId="59" xfId="40" applyFont="1" applyFill="1" applyBorder="1"/>
    <xf numFmtId="0" fontId="53" fillId="30" borderId="60" xfId="40" applyFont="1" applyFill="1" applyBorder="1" applyAlignment="1">
      <alignment horizontal="left"/>
    </xf>
    <xf numFmtId="0" fontId="54" fillId="30" borderId="60" xfId="40" applyFont="1" applyFill="1" applyBorder="1"/>
    <xf numFmtId="0" fontId="54" fillId="30" borderId="60" xfId="40" applyFont="1" applyFill="1" applyBorder="1" applyAlignment="1">
      <alignment horizontal="right"/>
    </xf>
    <xf numFmtId="0" fontId="53" fillId="30" borderId="60" xfId="40" applyFont="1" applyFill="1" applyBorder="1" applyAlignment="1">
      <alignment vertical="top" textRotation="180"/>
    </xf>
    <xf numFmtId="0" fontId="38" fillId="0" borderId="53" xfId="40" applyFont="1" applyBorder="1" applyAlignment="1">
      <alignment horizontal="center"/>
    </xf>
    <xf numFmtId="0" fontId="38" fillId="0" borderId="55" xfId="40" applyFont="1" applyBorder="1" applyAlignment="1">
      <alignment horizontal="center"/>
    </xf>
    <xf numFmtId="0" fontId="38" fillId="0" borderId="56" xfId="40" applyFont="1" applyBorder="1" applyAlignment="1">
      <alignment horizontal="center"/>
    </xf>
    <xf numFmtId="0" fontId="38" fillId="0" borderId="57" xfId="40" applyFont="1" applyBorder="1" applyAlignment="1">
      <alignment horizontal="center"/>
    </xf>
    <xf numFmtId="0" fontId="53" fillId="30" borderId="61" xfId="40" applyFont="1" applyFill="1" applyBorder="1" applyAlignment="1">
      <alignment vertical="top"/>
    </xf>
    <xf numFmtId="164" fontId="26" fillId="25" borderId="62" xfId="40" applyNumberFormat="1" applyFont="1" applyFill="1" applyBorder="1" applyAlignment="1">
      <alignment horizontal="center" vertical="center"/>
    </xf>
    <xf numFmtId="0" fontId="53" fillId="30" borderId="63" xfId="40" applyFont="1" applyFill="1" applyBorder="1" applyAlignment="1">
      <alignment horizontal="left"/>
    </xf>
    <xf numFmtId="0" fontId="54" fillId="30" borderId="63" xfId="40" applyFont="1" applyFill="1" applyBorder="1"/>
    <xf numFmtId="0" fontId="54" fillId="30" borderId="63" xfId="40" applyFont="1" applyFill="1" applyBorder="1" applyAlignment="1">
      <alignment horizontal="right"/>
    </xf>
    <xf numFmtId="0" fontId="53" fillId="30" borderId="63" xfId="40" applyFont="1" applyFill="1" applyBorder="1" applyAlignment="1">
      <alignment vertical="top" textRotation="180"/>
    </xf>
    <xf numFmtId="15" fontId="43" fillId="0" borderId="16" xfId="40" applyNumberFormat="1" applyFont="1" applyBorder="1" applyAlignment="1">
      <alignment vertical="top" wrapText="1"/>
    </xf>
    <xf numFmtId="0" fontId="12" fillId="24" borderId="15" xfId="34" applyNumberFormat="1" applyFill="1" applyBorder="1" applyAlignment="1" applyProtection="1">
      <alignment horizontal="left" vertical="center"/>
    </xf>
    <xf numFmtId="0" fontId="34" fillId="0" borderId="91" xfId="40" applyFont="1" applyBorder="1" applyAlignment="1">
      <alignment horizontal="center"/>
    </xf>
    <xf numFmtId="0" fontId="34" fillId="0" borderId="34" xfId="40" applyFont="1" applyBorder="1" applyAlignment="1">
      <alignment textRotation="255"/>
    </xf>
    <xf numFmtId="0" fontId="38" fillId="0" borderId="29" xfId="40" applyFont="1" applyBorder="1" applyAlignment="1">
      <alignment horizontal="center"/>
    </xf>
    <xf numFmtId="0" fontId="38" fillId="0" borderId="34" xfId="40" applyFont="1" applyBorder="1" applyAlignment="1">
      <alignment horizontal="center"/>
    </xf>
    <xf numFmtId="0" fontId="38" fillId="0" borderId="39" xfId="40" applyFont="1" applyBorder="1" applyAlignment="1">
      <alignment horizontal="center"/>
    </xf>
    <xf numFmtId="0" fontId="38" fillId="0" borderId="49" xfId="40" applyFont="1" applyBorder="1" applyAlignment="1">
      <alignment horizontal="center"/>
    </xf>
    <xf numFmtId="0" fontId="35" fillId="27" borderId="49" xfId="40" applyFont="1" applyFill="1" applyBorder="1" applyAlignment="1">
      <alignment horizontal="left" vertical="top"/>
    </xf>
    <xf numFmtId="0" fontId="34" fillId="27" borderId="32" xfId="40" applyFont="1" applyFill="1" applyBorder="1" applyAlignment="1">
      <alignment horizontal="center" vertical="top"/>
    </xf>
    <xf numFmtId="0" fontId="34" fillId="27" borderId="50" xfId="40" applyFont="1" applyFill="1" applyBorder="1" applyAlignment="1">
      <alignment horizontal="right" vertical="top"/>
    </xf>
    <xf numFmtId="0" fontId="34" fillId="28" borderId="51" xfId="40" applyFont="1" applyFill="1" applyBorder="1"/>
    <xf numFmtId="49" fontId="12" fillId="24" borderId="15" xfId="34" applyNumberFormat="1" applyFill="1" applyBorder="1"/>
    <xf numFmtId="0" fontId="23" fillId="24" borderId="17" xfId="40" applyFont="1" applyFill="1" applyBorder="1" applyAlignment="1">
      <alignment horizontal="left" vertical="center" wrapText="1"/>
    </xf>
    <xf numFmtId="0" fontId="34" fillId="27" borderId="31" xfId="40" applyFont="1" applyFill="1" applyBorder="1" applyAlignment="1">
      <alignment wrapText="1"/>
    </xf>
    <xf numFmtId="0" fontId="49" fillId="27" borderId="32" xfId="40" applyFont="1" applyFill="1" applyBorder="1" applyAlignment="1"/>
    <xf numFmtId="0" fontId="34" fillId="31" borderId="0" xfId="40" applyFont="1" applyFill="1"/>
    <xf numFmtId="0" fontId="38" fillId="31" borderId="33" xfId="40" applyFont="1" applyFill="1" applyBorder="1" applyAlignment="1">
      <alignment horizontal="center"/>
    </xf>
    <xf numFmtId="0" fontId="34" fillId="31" borderId="52" xfId="40" applyFont="1" applyFill="1" applyBorder="1" applyAlignment="1">
      <alignment horizontal="center"/>
    </xf>
    <xf numFmtId="165" fontId="34" fillId="31" borderId="33" xfId="40" applyNumberFormat="1" applyFont="1" applyFill="1" applyBorder="1" applyAlignment="1">
      <alignment vertical="top" textRotation="255"/>
    </xf>
    <xf numFmtId="0" fontId="34" fillId="31" borderId="38" xfId="40" applyFont="1" applyFill="1" applyBorder="1" applyAlignment="1">
      <alignment textRotation="255"/>
    </xf>
    <xf numFmtId="0" fontId="34" fillId="32" borderId="46" xfId="40" applyNumberFormat="1" applyFont="1" applyFill="1" applyBorder="1" applyAlignment="1">
      <alignment horizontal="center" vertical="center"/>
    </xf>
    <xf numFmtId="0" fontId="35" fillId="33" borderId="29" xfId="40" applyFont="1" applyFill="1" applyBorder="1" applyAlignment="1">
      <alignment horizontal="left" vertical="top"/>
    </xf>
    <xf numFmtId="0" fontId="34" fillId="33" borderId="30" xfId="40" applyFont="1" applyFill="1" applyBorder="1" applyAlignment="1">
      <alignment horizontal="center" vertical="top"/>
    </xf>
    <xf numFmtId="0" fontId="35" fillId="33" borderId="39" xfId="40" applyFont="1" applyFill="1" applyBorder="1" applyAlignment="1"/>
    <xf numFmtId="0" fontId="35" fillId="33" borderId="40" xfId="40" applyFont="1" applyFill="1" applyBorder="1" applyAlignment="1"/>
    <xf numFmtId="0" fontId="35" fillId="33" borderId="29" xfId="40" applyFont="1" applyFill="1" applyBorder="1" applyAlignment="1"/>
    <xf numFmtId="0" fontId="49" fillId="33" borderId="30" xfId="40" applyFont="1" applyFill="1" applyBorder="1" applyAlignment="1"/>
    <xf numFmtId="0" fontId="1" fillId="33" borderId="30" xfId="40" applyFill="1" applyBorder="1" applyAlignment="1"/>
    <xf numFmtId="0" fontId="34" fillId="27" borderId="31" xfId="40" applyFont="1" applyFill="1" applyBorder="1" applyAlignment="1">
      <alignment horizontal="right" vertical="top"/>
    </xf>
    <xf numFmtId="0" fontId="34" fillId="0" borderId="0" xfId="40" applyFont="1" applyAlignment="1"/>
    <xf numFmtId="0" fontId="38" fillId="31" borderId="0" xfId="40" applyFont="1" applyFill="1" applyBorder="1" applyAlignment="1">
      <alignment horizontal="center"/>
    </xf>
    <xf numFmtId="0" fontId="34" fillId="33" borderId="0" xfId="40" applyFont="1" applyFill="1" applyBorder="1" applyAlignment="1">
      <alignment vertical="top"/>
    </xf>
    <xf numFmtId="0" fontId="34" fillId="33" borderId="30" xfId="40" applyFont="1" applyFill="1" applyBorder="1" applyAlignment="1"/>
    <xf numFmtId="0" fontId="34" fillId="33" borderId="31" xfId="40" applyFont="1" applyFill="1" applyBorder="1" applyAlignment="1"/>
    <xf numFmtId="0" fontId="22" fillId="0" borderId="43" xfId="40" applyFont="1" applyBorder="1" applyAlignment="1">
      <alignment horizontal="center" vertical="center"/>
    </xf>
    <xf numFmtId="0" fontId="43" fillId="0" borderId="43" xfId="40" applyFont="1" applyBorder="1" applyAlignment="1">
      <alignment horizontal="left"/>
    </xf>
    <xf numFmtId="0" fontId="29" fillId="24" borderId="43" xfId="40" applyFont="1" applyFill="1" applyBorder="1" applyAlignment="1">
      <alignment horizontal="left" vertical="center"/>
    </xf>
    <xf numFmtId="0" fontId="43" fillId="0" borderId="43" xfId="40" applyFont="1" applyBorder="1" applyAlignment="1">
      <alignment horizontal="left" vertical="center"/>
    </xf>
    <xf numFmtId="1" fontId="29" fillId="24" borderId="43" xfId="40" applyNumberFormat="1" applyFont="1" applyFill="1" applyBorder="1" applyAlignment="1">
      <alignment vertical="center" wrapText="1"/>
    </xf>
    <xf numFmtId="1" fontId="29" fillId="24" borderId="10" xfId="40" applyNumberFormat="1" applyFont="1" applyFill="1" applyBorder="1" applyAlignment="1"/>
    <xf numFmtId="0" fontId="43" fillId="24" borderId="10" xfId="40" applyFont="1" applyFill="1" applyBorder="1" applyAlignment="1">
      <alignment horizontal="left"/>
    </xf>
    <xf numFmtId="0" fontId="43" fillId="24" borderId="48" xfId="40" applyFont="1" applyFill="1" applyBorder="1" applyAlignment="1">
      <alignment horizontal="left"/>
    </xf>
    <xf numFmtId="0" fontId="43" fillId="24" borderId="11" xfId="40" applyFont="1" applyFill="1" applyBorder="1" applyAlignment="1">
      <alignment horizontal="left"/>
    </xf>
    <xf numFmtId="0" fontId="43" fillId="24" borderId="10" xfId="40" applyFont="1" applyFill="1" applyBorder="1" applyAlignment="1">
      <alignment horizontal="left" vertical="top" wrapText="1"/>
    </xf>
    <xf numFmtId="0" fontId="43" fillId="24" borderId="48" xfId="40" applyFont="1" applyFill="1" applyBorder="1" applyAlignment="1">
      <alignment horizontal="left" vertical="top" wrapText="1"/>
    </xf>
    <xf numFmtId="0" fontId="43" fillId="24" borderId="11" xfId="40" applyFont="1" applyFill="1" applyBorder="1" applyAlignment="1">
      <alignment horizontal="left" vertical="top" wrapText="1"/>
    </xf>
    <xf numFmtId="1" fontId="29" fillId="24" borderId="10" xfId="40" applyNumberFormat="1" applyFont="1" applyFill="1" applyBorder="1" applyAlignment="1">
      <alignment horizontal="left"/>
    </xf>
    <xf numFmtId="1" fontId="29" fillId="24" borderId="48" xfId="40" applyNumberFormat="1" applyFont="1" applyFill="1" applyBorder="1" applyAlignment="1">
      <alignment horizontal="left"/>
    </xf>
    <xf numFmtId="1" fontId="29" fillId="24" borderId="11" xfId="40" applyNumberFormat="1" applyFont="1" applyFill="1" applyBorder="1" applyAlignment="1">
      <alignment horizontal="left"/>
    </xf>
    <xf numFmtId="14" fontId="43" fillId="24" borderId="10" xfId="40" applyNumberFormat="1" applyFont="1" applyFill="1" applyBorder="1" applyAlignment="1">
      <alignment horizontal="left" vertical="top"/>
    </xf>
    <xf numFmtId="14" fontId="43" fillId="24" borderId="48" xfId="40" applyNumberFormat="1" applyFont="1" applyFill="1" applyBorder="1" applyAlignment="1">
      <alignment horizontal="left" vertical="top"/>
    </xf>
    <xf numFmtId="14" fontId="43" fillId="24" borderId="11" xfId="40" applyNumberFormat="1" applyFont="1" applyFill="1" applyBorder="1" applyAlignment="1">
      <alignment horizontal="left" vertical="top"/>
    </xf>
    <xf numFmtId="0" fontId="43" fillId="24" borderId="43" xfId="40" applyFont="1" applyFill="1" applyBorder="1" applyAlignment="1">
      <alignment horizontal="left"/>
    </xf>
    <xf numFmtId="0" fontId="29" fillId="24" borderId="43" xfId="40" applyFont="1" applyFill="1" applyBorder="1" applyAlignment="1">
      <alignment horizontal="left"/>
    </xf>
    <xf numFmtId="0" fontId="43" fillId="24" borderId="43" xfId="38" applyFont="1" applyFill="1" applyBorder="1" applyAlignment="1">
      <alignment vertical="top"/>
    </xf>
    <xf numFmtId="0" fontId="22" fillId="24" borderId="0" xfId="38" applyFont="1" applyFill="1" applyBorder="1" applyAlignment="1">
      <alignment horizontal="center"/>
    </xf>
    <xf numFmtId="0" fontId="29" fillId="24" borderId="10" xfId="40" applyFont="1" applyFill="1" applyBorder="1" applyAlignment="1">
      <alignment horizontal="center"/>
    </xf>
    <xf numFmtId="0" fontId="29" fillId="24" borderId="48" xfId="40" applyFont="1" applyFill="1" applyBorder="1" applyAlignment="1">
      <alignment horizontal="center"/>
    </xf>
    <xf numFmtId="0" fontId="29" fillId="24" borderId="11" xfId="40" applyFont="1" applyFill="1" applyBorder="1" applyAlignment="1">
      <alignment horizontal="center"/>
    </xf>
    <xf numFmtId="0" fontId="35" fillId="24" borderId="88" xfId="39" applyFont="1" applyFill="1" applyBorder="1" applyAlignment="1">
      <alignment horizontal="left" wrapText="1"/>
    </xf>
    <xf numFmtId="0" fontId="35" fillId="24" borderId="47" xfId="39" applyFont="1" applyFill="1" applyBorder="1" applyAlignment="1">
      <alignment horizontal="left" wrapText="1"/>
    </xf>
    <xf numFmtId="0" fontId="34" fillId="24" borderId="46" xfId="40" applyFont="1" applyFill="1" applyBorder="1" applyAlignment="1">
      <alignment horizontal="center" vertical="center"/>
    </xf>
    <xf numFmtId="0" fontId="34" fillId="24" borderId="76" xfId="40" applyFont="1" applyFill="1" applyBorder="1" applyAlignment="1">
      <alignment horizontal="center" vertical="center"/>
    </xf>
    <xf numFmtId="0" fontId="34" fillId="24" borderId="77" xfId="40" applyFont="1" applyFill="1" applyBorder="1" applyAlignment="1">
      <alignment horizontal="center" vertical="center"/>
    </xf>
    <xf numFmtId="49" fontId="37" fillId="24" borderId="47" xfId="39" applyNumberFormat="1" applyFont="1" applyFill="1" applyBorder="1" applyAlignment="1">
      <alignment horizontal="center" wrapText="1"/>
    </xf>
    <xf numFmtId="49" fontId="37" fillId="24" borderId="90" xfId="39" applyNumberFormat="1" applyFont="1" applyFill="1" applyBorder="1" applyAlignment="1">
      <alignment horizontal="center" wrapText="1"/>
    </xf>
    <xf numFmtId="49" fontId="37" fillId="24" borderId="89" xfId="39" applyNumberFormat="1" applyFont="1" applyFill="1" applyBorder="1" applyAlignment="1">
      <alignment horizontal="center" wrapText="1"/>
    </xf>
    <xf numFmtId="49" fontId="37" fillId="24" borderId="47" xfId="39" applyNumberFormat="1" applyFont="1" applyFill="1" applyBorder="1" applyAlignment="1">
      <alignment horizontal="left" wrapText="1"/>
    </xf>
    <xf numFmtId="0" fontId="33" fillId="0" borderId="47" xfId="0" applyFont="1" applyBorder="1">
      <alignment vertical="center"/>
    </xf>
    <xf numFmtId="0" fontId="35" fillId="24" borderId="64" xfId="40" applyFont="1" applyFill="1" applyBorder="1" applyAlignment="1">
      <alignment horizontal="center" vertical="center" wrapText="1"/>
    </xf>
    <xf numFmtId="0" fontId="35" fillId="24" borderId="48" xfId="40" applyFont="1" applyFill="1" applyBorder="1" applyAlignment="1">
      <alignment horizontal="center" vertical="center" wrapText="1"/>
    </xf>
    <xf numFmtId="0" fontId="35" fillId="24" borderId="65" xfId="40" applyFont="1" applyFill="1" applyBorder="1" applyAlignment="1">
      <alignment horizontal="center" vertical="center" wrapText="1"/>
    </xf>
    <xf numFmtId="0" fontId="35" fillId="24" borderId="10" xfId="40" applyFont="1" applyFill="1" applyBorder="1" applyAlignment="1">
      <alignment horizontal="center" vertical="center" wrapText="1"/>
    </xf>
    <xf numFmtId="0" fontId="35" fillId="24" borderId="11" xfId="40" applyFont="1" applyFill="1" applyBorder="1" applyAlignment="1">
      <alignment horizontal="center" vertical="center" wrapText="1"/>
    </xf>
    <xf numFmtId="0" fontId="35" fillId="24" borderId="39" xfId="39" applyFont="1" applyFill="1" applyBorder="1" applyAlignment="1">
      <alignment horizontal="left" wrapText="1"/>
    </xf>
    <xf numFmtId="0" fontId="35" fillId="24" borderId="40" xfId="39" applyFont="1" applyFill="1" applyBorder="1" applyAlignment="1">
      <alignment horizontal="left" wrapText="1"/>
    </xf>
    <xf numFmtId="0" fontId="35" fillId="24" borderId="41" xfId="39" applyFont="1" applyFill="1" applyBorder="1" applyAlignment="1">
      <alignment horizontal="left" wrapText="1"/>
    </xf>
    <xf numFmtId="0" fontId="34" fillId="24" borderId="64" xfId="39" applyFont="1" applyFill="1" applyBorder="1" applyAlignment="1">
      <alignment horizontal="center" wrapText="1"/>
    </xf>
    <xf numFmtId="0" fontId="34" fillId="24" borderId="48" xfId="39" applyFont="1" applyFill="1" applyBorder="1" applyAlignment="1">
      <alignment horizontal="center" wrapText="1"/>
    </xf>
    <xf numFmtId="0" fontId="34" fillId="24" borderId="69" xfId="39" applyFont="1" applyFill="1" applyBorder="1" applyAlignment="1">
      <alignment horizontal="center" wrapText="1"/>
    </xf>
    <xf numFmtId="0" fontId="34" fillId="24" borderId="82" xfId="40" applyFont="1" applyFill="1" applyBorder="1" applyAlignment="1">
      <alignment horizontal="center" vertical="center"/>
    </xf>
    <xf numFmtId="0" fontId="34" fillId="24" borderId="83" xfId="40" applyFont="1" applyFill="1" applyBorder="1" applyAlignment="1">
      <alignment horizontal="center" vertical="center"/>
    </xf>
    <xf numFmtId="0" fontId="34" fillId="24" borderId="84" xfId="40" applyFont="1" applyFill="1" applyBorder="1" applyAlignment="1">
      <alignment horizontal="center" vertical="center"/>
    </xf>
    <xf numFmtId="0" fontId="37" fillId="24" borderId="64" xfId="39" applyFont="1" applyFill="1" applyBorder="1" applyAlignment="1">
      <alignment horizontal="center" wrapText="1"/>
    </xf>
    <xf numFmtId="0" fontId="37" fillId="24" borderId="48" xfId="39" applyFont="1" applyFill="1" applyBorder="1" applyAlignment="1">
      <alignment horizontal="center" wrapText="1"/>
    </xf>
    <xf numFmtId="0" fontId="37" fillId="24" borderId="69" xfId="39" applyFont="1" applyFill="1" applyBorder="1" applyAlignment="1">
      <alignment horizontal="center" wrapText="1"/>
    </xf>
    <xf numFmtId="0" fontId="35" fillId="24" borderId="29" xfId="39" applyFont="1" applyFill="1" applyBorder="1" applyAlignment="1">
      <alignment horizontal="left" wrapText="1"/>
    </xf>
    <xf numFmtId="0" fontId="35" fillId="24" borderId="30" xfId="39" applyFont="1" applyFill="1" applyBorder="1" applyAlignment="1">
      <alignment horizontal="left" wrapText="1"/>
    </xf>
    <xf numFmtId="0" fontId="35" fillId="24" borderId="31" xfId="39" applyFont="1" applyFill="1" applyBorder="1" applyAlignment="1">
      <alignment horizontal="left" wrapText="1"/>
    </xf>
    <xf numFmtId="0" fontId="34" fillId="0" borderId="33" xfId="40" applyFont="1" applyBorder="1" applyAlignment="1">
      <alignment horizontal="left"/>
    </xf>
    <xf numFmtId="0" fontId="35" fillId="24" borderId="73" xfId="39" applyFont="1" applyFill="1" applyBorder="1" applyAlignment="1">
      <alignment horizontal="left" wrapText="1"/>
    </xf>
    <xf numFmtId="0" fontId="35" fillId="24" borderId="11" xfId="39" applyFont="1" applyFill="1" applyBorder="1" applyAlignment="1">
      <alignment horizontal="left" wrapText="1"/>
    </xf>
    <xf numFmtId="0" fontId="37" fillId="24" borderId="74" xfId="39" applyFont="1" applyFill="1" applyBorder="1" applyAlignment="1">
      <alignment horizontal="left" wrapText="1"/>
    </xf>
    <xf numFmtId="0" fontId="37" fillId="24" borderId="75" xfId="39" applyFont="1" applyFill="1" applyBorder="1" applyAlignment="1">
      <alignment horizontal="left" wrapText="1"/>
    </xf>
    <xf numFmtId="0" fontId="34" fillId="27" borderId="29" xfId="40" applyFont="1" applyFill="1" applyBorder="1" applyAlignment="1">
      <alignment horizontal="right" vertical="top" wrapText="1"/>
    </xf>
    <xf numFmtId="0" fontId="34" fillId="27" borderId="30" xfId="40" applyFont="1" applyFill="1" applyBorder="1" applyAlignment="1">
      <alignment horizontal="right" vertical="top" wrapText="1"/>
    </xf>
    <xf numFmtId="0" fontId="34" fillId="27" borderId="31" xfId="40" applyFont="1" applyFill="1" applyBorder="1" applyAlignment="1">
      <alignment horizontal="right" vertical="top" wrapText="1"/>
    </xf>
    <xf numFmtId="0" fontId="34" fillId="27" borderId="29" xfId="40" applyFont="1" applyFill="1" applyBorder="1" applyAlignment="1">
      <alignment horizontal="right" wrapText="1"/>
    </xf>
    <xf numFmtId="0" fontId="34" fillId="27" borderId="30" xfId="40" applyFont="1" applyFill="1" applyBorder="1" applyAlignment="1">
      <alignment horizontal="right" wrapText="1"/>
    </xf>
    <xf numFmtId="0" fontId="34" fillId="27" borderId="31" xfId="40" applyFont="1" applyFill="1" applyBorder="1" applyAlignment="1">
      <alignment horizontal="right" wrapText="1"/>
    </xf>
    <xf numFmtId="0" fontId="34" fillId="33" borderId="0" xfId="40" applyFont="1" applyFill="1" applyBorder="1" applyAlignment="1">
      <alignment horizontal="center" vertical="top"/>
    </xf>
    <xf numFmtId="0" fontId="34" fillId="33" borderId="98" xfId="40" applyFont="1" applyFill="1" applyBorder="1" applyAlignment="1">
      <alignment horizontal="center" vertical="top"/>
    </xf>
    <xf numFmtId="0" fontId="35" fillId="33" borderId="92" xfId="40" applyFont="1" applyFill="1" applyBorder="1" applyAlignment="1">
      <alignment horizontal="left" vertical="top"/>
    </xf>
    <xf numFmtId="0" fontId="35" fillId="33" borderId="0" xfId="40" applyFont="1" applyFill="1" applyBorder="1" applyAlignment="1">
      <alignment horizontal="left" vertical="top"/>
    </xf>
    <xf numFmtId="0" fontId="35" fillId="33" borderId="98" xfId="40" applyFont="1" applyFill="1" applyBorder="1" applyAlignment="1">
      <alignment horizontal="left" vertical="top"/>
    </xf>
    <xf numFmtId="0" fontId="34" fillId="33" borderId="30" xfId="40" applyFont="1" applyFill="1" applyBorder="1" applyAlignment="1">
      <alignment horizontal="center"/>
    </xf>
    <xf numFmtId="0" fontId="34" fillId="33" borderId="99" xfId="40" applyFont="1" applyFill="1" applyBorder="1" applyAlignment="1">
      <alignment horizontal="center"/>
    </xf>
    <xf numFmtId="0" fontId="35" fillId="33" borderId="49" xfId="40" applyFont="1" applyFill="1" applyBorder="1" applyAlignment="1">
      <alignment horizontal="left" vertical="top"/>
    </xf>
    <xf numFmtId="0" fontId="35" fillId="33" borderId="32" xfId="40" applyFont="1" applyFill="1" applyBorder="1" applyAlignment="1">
      <alignment horizontal="left" vertical="top"/>
    </xf>
    <xf numFmtId="0" fontId="35" fillId="33" borderId="100" xfId="40" applyFont="1" applyFill="1" applyBorder="1" applyAlignment="1">
      <alignment horizontal="left" vertical="top"/>
    </xf>
    <xf numFmtId="0" fontId="35" fillId="24" borderId="70" xfId="40" applyFont="1" applyFill="1" applyBorder="1" applyAlignment="1">
      <alignment horizontal="center" vertical="center" wrapText="1"/>
    </xf>
    <xf numFmtId="0" fontId="34" fillId="0" borderId="33" xfId="40" applyFont="1" applyBorder="1" applyAlignment="1">
      <alignment horizontal="left" vertical="top"/>
    </xf>
    <xf numFmtId="0" fontId="34" fillId="24" borderId="85" xfId="40" applyFont="1" applyFill="1" applyBorder="1" applyAlignment="1">
      <alignment horizontal="center" vertical="center"/>
    </xf>
    <xf numFmtId="0" fontId="34" fillId="0" borderId="38" xfId="40" applyFont="1" applyBorder="1" applyAlignment="1">
      <alignment horizontal="left" vertical="top"/>
    </xf>
    <xf numFmtId="0" fontId="34" fillId="0" borderId="52" xfId="40" applyFont="1" applyFill="1" applyBorder="1" applyAlignment="1">
      <alignment horizontal="left"/>
    </xf>
    <xf numFmtId="0" fontId="37" fillId="24" borderId="71" xfId="39" applyFont="1" applyFill="1" applyBorder="1" applyAlignment="1">
      <alignment horizontal="left" wrapText="1"/>
    </xf>
    <xf numFmtId="0" fontId="37" fillId="24" borderId="44" xfId="39" applyFont="1" applyFill="1" applyBorder="1" applyAlignment="1">
      <alignment horizontal="left" wrapText="1"/>
    </xf>
    <xf numFmtId="0" fontId="37" fillId="24" borderId="72" xfId="39" applyFont="1" applyFill="1" applyBorder="1" applyAlignment="1">
      <alignment horizontal="left" wrapText="1"/>
    </xf>
    <xf numFmtId="0" fontId="35" fillId="24" borderId="86" xfId="39" applyFont="1" applyFill="1" applyBorder="1" applyAlignment="1">
      <alignment horizontal="left" wrapText="1"/>
    </xf>
    <xf numFmtId="0" fontId="35" fillId="24" borderId="87" xfId="39" applyFont="1" applyFill="1" applyBorder="1" applyAlignment="1">
      <alignment horizontal="left" wrapText="1"/>
    </xf>
    <xf numFmtId="0" fontId="37" fillId="24" borderId="10" xfId="39" applyFont="1" applyFill="1" applyBorder="1" applyAlignment="1">
      <alignment horizontal="center" wrapText="1"/>
    </xf>
    <xf numFmtId="0" fontId="34" fillId="0" borderId="0" xfId="40" applyFont="1" applyBorder="1" applyAlignment="1">
      <alignment horizontal="right"/>
    </xf>
    <xf numFmtId="0" fontId="35" fillId="24" borderId="73" xfId="40" applyFont="1" applyFill="1" applyBorder="1" applyAlignment="1">
      <alignment horizontal="center" vertical="center"/>
    </xf>
    <xf numFmtId="0" fontId="35" fillId="24" borderId="11" xfId="40" applyFont="1" applyFill="1" applyBorder="1" applyAlignment="1">
      <alignment horizontal="center" vertical="center"/>
    </xf>
    <xf numFmtId="0" fontId="34" fillId="27" borderId="34" xfId="40" applyFont="1" applyFill="1" applyBorder="1" applyAlignment="1">
      <alignment horizontal="right"/>
    </xf>
    <xf numFmtId="0" fontId="34" fillId="27" borderId="35" xfId="40" applyFont="1" applyFill="1" applyBorder="1" applyAlignment="1">
      <alignment horizontal="right"/>
    </xf>
    <xf numFmtId="0" fontId="34" fillId="27" borderId="36" xfId="40" applyFont="1" applyFill="1" applyBorder="1" applyAlignment="1">
      <alignment horizontal="right"/>
    </xf>
    <xf numFmtId="0" fontId="34" fillId="27" borderId="29" xfId="40" applyFont="1" applyFill="1" applyBorder="1" applyAlignment="1">
      <alignment horizontal="right" vertical="top"/>
    </xf>
    <xf numFmtId="0" fontId="34" fillId="27" borderId="30" xfId="40" applyFont="1" applyFill="1" applyBorder="1" applyAlignment="1">
      <alignment horizontal="right" vertical="top"/>
    </xf>
    <xf numFmtId="0" fontId="34" fillId="27" borderId="31" xfId="40" applyFont="1" applyFill="1" applyBorder="1" applyAlignment="1">
      <alignment horizontal="right" vertical="top"/>
    </xf>
    <xf numFmtId="0" fontId="35" fillId="33" borderId="40" xfId="40" applyFont="1" applyFill="1" applyBorder="1" applyAlignment="1">
      <alignment horizontal="center"/>
    </xf>
    <xf numFmtId="0" fontId="35" fillId="33" borderId="97" xfId="40" applyFont="1" applyFill="1" applyBorder="1" applyAlignment="1">
      <alignment horizontal="center"/>
    </xf>
    <xf numFmtId="0" fontId="35" fillId="33" borderId="101" xfId="40" applyFont="1" applyFill="1" applyBorder="1" applyAlignment="1">
      <alignment horizontal="left" vertical="top"/>
    </xf>
    <xf numFmtId="0" fontId="35" fillId="33" borderId="102" xfId="40" applyFont="1" applyFill="1" applyBorder="1" applyAlignment="1">
      <alignment horizontal="left" vertical="top"/>
    </xf>
    <xf numFmtId="0" fontId="37" fillId="24" borderId="45" xfId="39" applyFont="1" applyFill="1" applyBorder="1" applyAlignment="1">
      <alignment horizontal="left" wrapText="1"/>
    </xf>
    <xf numFmtId="0" fontId="37" fillId="24" borderId="94" xfId="39" applyFont="1" applyFill="1" applyBorder="1" applyAlignment="1">
      <alignment horizontal="center" wrapText="1"/>
    </xf>
    <xf numFmtId="0" fontId="37" fillId="24" borderId="95" xfId="39" applyFont="1" applyFill="1" applyBorder="1" applyAlignment="1">
      <alignment horizontal="center" wrapText="1"/>
    </xf>
    <xf numFmtId="0" fontId="37" fillId="24" borderId="96" xfId="39" applyFont="1" applyFill="1" applyBorder="1" applyAlignment="1">
      <alignment horizontal="center" wrapText="1"/>
    </xf>
    <xf numFmtId="49" fontId="34" fillId="24" borderId="66" xfId="39" applyNumberFormat="1" applyFont="1" applyFill="1" applyBorder="1" applyAlignment="1">
      <alignment horizontal="center" wrapText="1"/>
    </xf>
    <xf numFmtId="0" fontId="34" fillId="24" borderId="67" xfId="39" applyFont="1" applyFill="1" applyBorder="1" applyAlignment="1">
      <alignment horizontal="center" wrapText="1"/>
    </xf>
    <xf numFmtId="0" fontId="34" fillId="24" borderId="68" xfId="39" applyFont="1" applyFill="1" applyBorder="1" applyAlignment="1">
      <alignment horizontal="center" wrapText="1"/>
    </xf>
    <xf numFmtId="0" fontId="35" fillId="24" borderId="78" xfId="39" applyFont="1" applyFill="1" applyBorder="1" applyAlignment="1">
      <alignment horizontal="left" wrapText="1"/>
    </xf>
    <xf numFmtId="0" fontId="35" fillId="24" borderId="67" xfId="39" applyFont="1" applyFill="1" applyBorder="1" applyAlignment="1">
      <alignment horizontal="left" wrapText="1"/>
    </xf>
    <xf numFmtId="49" fontId="37" fillId="24" borderId="66" xfId="39" applyNumberFormat="1" applyFont="1" applyFill="1" applyBorder="1" applyAlignment="1">
      <alignment horizontal="left" wrapText="1"/>
    </xf>
    <xf numFmtId="0" fontId="37" fillId="24" borderId="67" xfId="39" applyFont="1" applyFill="1" applyBorder="1" applyAlignment="1">
      <alignment horizontal="left" wrapText="1"/>
    </xf>
    <xf numFmtId="0" fontId="37" fillId="24" borderId="79" xfId="39" applyFont="1" applyFill="1" applyBorder="1" applyAlignment="1">
      <alignment horizontal="left" wrapText="1"/>
    </xf>
    <xf numFmtId="0" fontId="35" fillId="24" borderId="80" xfId="39" applyFont="1" applyFill="1" applyBorder="1" applyAlignment="1">
      <alignment horizontal="left" wrapText="1"/>
    </xf>
    <xf numFmtId="0" fontId="35" fillId="24" borderId="81" xfId="39" applyFont="1" applyFill="1" applyBorder="1" applyAlignment="1">
      <alignment horizontal="left" wrapText="1"/>
    </xf>
    <xf numFmtId="0" fontId="34" fillId="33" borderId="93" xfId="40" applyFont="1" applyFill="1" applyBorder="1" applyAlignment="1">
      <alignment horizontal="center" vertical="top"/>
    </xf>
    <xf numFmtId="0" fontId="34" fillId="33" borderId="40" xfId="40" applyFont="1" applyFill="1" applyBorder="1" applyAlignment="1">
      <alignment horizontal="center"/>
    </xf>
    <xf numFmtId="0" fontId="34" fillId="33" borderId="41" xfId="40" applyFont="1" applyFill="1" applyBorder="1" applyAlignment="1">
      <alignment horizontal="center"/>
    </xf>
    <xf numFmtId="0" fontId="34" fillId="33" borderId="31" xfId="40" applyFont="1" applyFill="1" applyBorder="1" applyAlignment="1">
      <alignment horizontal="center"/>
    </xf>
  </cellXfs>
  <cellStyles count="47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_Functional Test Case v1.0" xfId="38" xr:uid="{00000000-0005-0000-0000-000026000000}"/>
    <cellStyle name="Normal_Sheet1" xfId="39" xr:uid="{00000000-0005-0000-0000-000027000000}"/>
    <cellStyle name="Normal_Template_UnitTest Case_v0.9" xfId="40" xr:uid="{00000000-0005-0000-0000-000028000000}"/>
    <cellStyle name="Note" xfId="41" builtinId="10" customBuiltin="1"/>
    <cellStyle name="Output" xfId="42" builtinId="21" customBuiltin="1"/>
    <cellStyle name="Title" xfId="43" builtinId="15" customBuiltin="1"/>
    <cellStyle name="Total" xfId="44" builtinId="25" customBuiltin="1"/>
    <cellStyle name="Warning Text" xfId="45" builtinId="11" customBuiltin="1"/>
    <cellStyle name="標準_結合試験(AllOvertheWorld)" xfId="46" xr:uid="{00000000-0005-0000-0000-00002E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en-US"/>
              <a:t>Test Type</a:t>
            </a:r>
          </a:p>
        </c:rich>
      </c:tx>
      <c:layout>
        <c:manualLayout>
          <c:xMode val="edge"/>
          <c:yMode val="edge"/>
          <c:x val="0.4183674540682415"/>
          <c:y val="3.906265706148433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153061224489796"/>
          <c:y val="0.26562550664044693"/>
          <c:w val="0.39795918367346939"/>
          <c:h val="0.60937616229279001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8D5D-4257-B0E5-CBFDA2B82CEB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8D5D-4257-B0E5-CBFDA2B82CEB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8D5D-4257-B0E5-CBFDA2B82CEB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'Test Report'!$F$11:$H$11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'Test Report'!$F$16:$H$16</c:f>
              <c:numCache>
                <c:formatCode>General</c:formatCode>
                <c:ptCount val="3"/>
                <c:pt idx="0">
                  <c:v>26</c:v>
                </c:pt>
                <c:pt idx="1">
                  <c:v>11</c:v>
                </c:pt>
                <c:pt idx="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D5D-4257-B0E5-CBFDA2B82CEB}"/>
            </c:ext>
          </c:extLst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8D5D-4257-B0E5-CBFDA2B82CEB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5-8D5D-4257-B0E5-CBFDA2B82CEB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8D5D-4257-B0E5-CBFDA2B82CEB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'Test Report'!$F$11:$H$11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'Test Report'!$F$15:$H$15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7-8D5D-4257-B0E5-CBFDA2B82CEB}"/>
            </c:ext>
          </c:extLst>
        </c:ser>
        <c:ser>
          <c:idx val="2"/>
          <c:order val="2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8D5D-4257-B0E5-CBFDA2B82CEB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9-8D5D-4257-B0E5-CBFDA2B82CEB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A-8D5D-4257-B0E5-CBFDA2B82CEB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'Test Report'!$F$11:$H$11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'Test Report'!#REF!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D5D-4257-B0E5-CBFDA2B82CEB}"/>
            </c:ext>
          </c:extLst>
        </c:ser>
        <c:ser>
          <c:idx val="3"/>
          <c:order val="3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8D5D-4257-B0E5-CBFDA2B82CEB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D-8D5D-4257-B0E5-CBFDA2B82CEB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E-8D5D-4257-B0E5-CBFDA2B82CEB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'Test Report'!$F$11:$H$11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'Test Report'!#REF!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8D5D-4257-B0E5-CBFDA2B82CEB}"/>
            </c:ext>
          </c:extLst>
        </c:ser>
        <c:ser>
          <c:idx val="4"/>
          <c:order val="4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8D5D-4257-B0E5-CBFDA2B82CEB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8D5D-4257-B0E5-CBFDA2B82CEB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2-8D5D-4257-B0E5-CBFDA2B82CEB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'Test Report'!$F$11:$H$11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'Test Report'!$F$16:$H$16</c:f>
              <c:numCache>
                <c:formatCode>General</c:formatCode>
                <c:ptCount val="3"/>
                <c:pt idx="0">
                  <c:v>26</c:v>
                </c:pt>
                <c:pt idx="1">
                  <c:v>11</c:v>
                </c:pt>
                <c:pt idx="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8D5D-4257-B0E5-CBFDA2B82C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0434996059241415"/>
          <c:y val="0.40704656558282465"/>
          <c:w val="9.1032850269749568E-2"/>
          <c:h val="0.3150696973982440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en-US"/>
              <a:t>Passed Percent</a:t>
            </a:r>
          </a:p>
        </c:rich>
      </c:tx>
      <c:layout>
        <c:manualLayout>
          <c:xMode val="edge"/>
          <c:yMode val="edge"/>
          <c:x val="0.36547089702022545"/>
          <c:y val="3.952586571839810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3094170403587444"/>
          <c:y val="0.28063295267908667"/>
          <c:w val="0.33856502242152464"/>
          <c:h val="0.59683909654284628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39D2-4999-A50F-82592F9362CA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39D2-4999-A50F-82592F9362CA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39D2-4999-A50F-82592F9362CA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'Test Report'!$C$11:$E$11</c:f>
              <c:strCache>
                <c:ptCount val="3"/>
                <c:pt idx="0">
                  <c:v>Passed</c:v>
                </c:pt>
                <c:pt idx="1">
                  <c:v>Failed</c:v>
                </c:pt>
                <c:pt idx="2">
                  <c:v>Untested</c:v>
                </c:pt>
              </c:strCache>
            </c:strRef>
          </c:cat>
          <c:val>
            <c:numRef>
              <c:f>'Test Report'!$C$16:$E$16</c:f>
              <c:numCache>
                <c:formatCode>General</c:formatCode>
                <c:ptCount val="3"/>
                <c:pt idx="0">
                  <c:v>34</c:v>
                </c:pt>
                <c:pt idx="1">
                  <c:v>10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9D2-4999-A50F-82592F9362CA}"/>
            </c:ext>
          </c:extLst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39D2-4999-A50F-82592F9362CA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5-39D2-4999-A50F-82592F9362CA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39D2-4999-A50F-82592F9362CA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'Test Report'!$C$11:$E$11</c:f>
              <c:strCache>
                <c:ptCount val="3"/>
                <c:pt idx="0">
                  <c:v>Passed</c:v>
                </c:pt>
                <c:pt idx="1">
                  <c:v>Failed</c:v>
                </c:pt>
                <c:pt idx="2">
                  <c:v>Untested</c:v>
                </c:pt>
              </c:strCache>
            </c:strRef>
          </c:cat>
          <c:val>
            <c:numRef>
              <c:f>'Test Report'!$C$15:$E$15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7-39D2-4999-A50F-82592F9362CA}"/>
            </c:ext>
          </c:extLst>
        </c:ser>
        <c:ser>
          <c:idx val="2"/>
          <c:order val="2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39D2-4999-A50F-82592F9362CA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9-39D2-4999-A50F-82592F9362CA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A-39D2-4999-A50F-82592F9362CA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'Test Report'!$C$11:$E$11</c:f>
              <c:strCache>
                <c:ptCount val="3"/>
                <c:pt idx="0">
                  <c:v>Passed</c:v>
                </c:pt>
                <c:pt idx="1">
                  <c:v>Failed</c:v>
                </c:pt>
                <c:pt idx="2">
                  <c:v>Untested</c:v>
                </c:pt>
              </c:strCache>
            </c:strRef>
          </c:cat>
          <c:val>
            <c:numRef>
              <c:f>'Test Report'!#REF!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9D2-4999-A50F-82592F9362CA}"/>
            </c:ext>
          </c:extLst>
        </c:ser>
        <c:ser>
          <c:idx val="3"/>
          <c:order val="3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39D2-4999-A50F-82592F9362CA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D-39D2-4999-A50F-82592F9362CA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E-39D2-4999-A50F-82592F9362CA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'Test Report'!$C$11:$E$11</c:f>
              <c:strCache>
                <c:ptCount val="3"/>
                <c:pt idx="0">
                  <c:v>Passed</c:v>
                </c:pt>
                <c:pt idx="1">
                  <c:v>Failed</c:v>
                </c:pt>
                <c:pt idx="2">
                  <c:v>Untested</c:v>
                </c:pt>
              </c:strCache>
            </c:strRef>
          </c:cat>
          <c:val>
            <c:numRef>
              <c:f>'Test Report'!#REF!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39D2-4999-A50F-82592F9362CA}"/>
            </c:ext>
          </c:extLst>
        </c:ser>
        <c:ser>
          <c:idx val="4"/>
          <c:order val="4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39D2-4999-A50F-82592F9362CA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39D2-4999-A50F-82592F9362CA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2-39D2-4999-A50F-82592F9362CA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'Test Report'!$C$11:$E$11</c:f>
              <c:strCache>
                <c:ptCount val="3"/>
                <c:pt idx="0">
                  <c:v>Passed</c:v>
                </c:pt>
                <c:pt idx="1">
                  <c:v>Failed</c:v>
                </c:pt>
                <c:pt idx="2">
                  <c:v>Untested</c:v>
                </c:pt>
              </c:strCache>
            </c:strRef>
          </c:cat>
          <c:val>
            <c:numRef>
              <c:f>'Test Report'!$C$16:$E$16</c:f>
              <c:numCache>
                <c:formatCode>General</c:formatCode>
                <c:ptCount val="3"/>
                <c:pt idx="0">
                  <c:v>34</c:v>
                </c:pt>
                <c:pt idx="1">
                  <c:v>10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39D2-4999-A50F-82592F9362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8031212484993995"/>
          <c:y val="0.4525691699604743"/>
          <c:w val="0.20528211284513806"/>
          <c:h val="0.2964426877470355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1</xdr:row>
      <xdr:rowOff>128588</xdr:rowOff>
    </xdr:from>
    <xdr:to>
      <xdr:col>0</xdr:col>
      <xdr:colOff>1233488</xdr:colOff>
      <xdr:row>1</xdr:row>
      <xdr:rowOff>852488</xdr:rowOff>
    </xdr:to>
    <xdr:pic>
      <xdr:nvPicPr>
        <xdr:cNvPr id="1035" name="Picture 2">
          <a:extLst>
            <a:ext uri="{FF2B5EF4-FFF2-40B4-BE49-F238E27FC236}">
              <a16:creationId xmlns:a16="http://schemas.microsoft.com/office/drawing/2014/main" id="{8E4212C4-AF74-41AB-BC0D-905B37D69F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290513"/>
          <a:ext cx="1166813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504825</xdr:colOff>
      <xdr:row>23</xdr:row>
      <xdr:rowOff>0</xdr:rowOff>
    </xdr:from>
    <xdr:to>
      <xdr:col>9</xdr:col>
      <xdr:colOff>0</xdr:colOff>
      <xdr:row>38</xdr:row>
      <xdr:rowOff>4763</xdr:rowOff>
    </xdr:to>
    <xdr:graphicFrame macro="">
      <xdr:nvGraphicFramePr>
        <xdr:cNvPr id="2067" name="Chart 16">
          <a:extLst>
            <a:ext uri="{FF2B5EF4-FFF2-40B4-BE49-F238E27FC236}">
              <a16:creationId xmlns:a16="http://schemas.microsoft.com/office/drawing/2014/main" id="{B517FF71-3EB6-420B-8AA7-8DD613DF39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109538</xdr:colOff>
      <xdr:row>23</xdr:row>
      <xdr:rowOff>19050</xdr:rowOff>
    </xdr:from>
    <xdr:to>
      <xdr:col>3</xdr:col>
      <xdr:colOff>219075</xdr:colOff>
      <xdr:row>38</xdr:row>
      <xdr:rowOff>0</xdr:rowOff>
    </xdr:to>
    <xdr:graphicFrame macro="">
      <xdr:nvGraphicFramePr>
        <xdr:cNvPr id="2068" name="Chart 17">
          <a:extLst>
            <a:ext uri="{FF2B5EF4-FFF2-40B4-BE49-F238E27FC236}">
              <a16:creationId xmlns:a16="http://schemas.microsoft.com/office/drawing/2014/main" id="{A46E7D74-A96F-4BE5-BE65-A94F935B3E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9"/>
  <sheetViews>
    <sheetView zoomScale="85" zoomScaleNormal="85" workbookViewId="0">
      <selection activeCell="A8" sqref="A8"/>
    </sheetView>
  </sheetViews>
  <sheetFormatPr defaultColWidth="9" defaultRowHeight="13.5" x14ac:dyDescent="0.25"/>
  <cols>
    <col min="1" max="1" width="119.33203125" style="127" customWidth="1"/>
    <col min="2" max="16384" width="9" style="127"/>
  </cols>
  <sheetData>
    <row r="1" spans="1:1" s="124" customFormat="1" ht="22.15" x14ac:dyDescent="0.55000000000000004">
      <c r="A1" s="123" t="s">
        <v>70</v>
      </c>
    </row>
    <row r="2" spans="1:1" s="124" customFormat="1" ht="22.15" x14ac:dyDescent="0.55000000000000004">
      <c r="A2" s="123"/>
    </row>
    <row r="3" spans="1:1" s="125" customFormat="1" ht="17.25" x14ac:dyDescent="0.4">
      <c r="A3" s="128" t="s">
        <v>87</v>
      </c>
    </row>
    <row r="4" spans="1:1" ht="15" customHeight="1" x14ac:dyDescent="0.35">
      <c r="A4" s="131" t="s">
        <v>68</v>
      </c>
    </row>
    <row r="5" spans="1:1" ht="15" customHeight="1" x14ac:dyDescent="0.35">
      <c r="A5" s="131" t="s">
        <v>92</v>
      </c>
    </row>
    <row r="6" spans="1:1" ht="38.25" x14ac:dyDescent="0.35">
      <c r="A6" s="132" t="s">
        <v>107</v>
      </c>
    </row>
    <row r="7" spans="1:1" ht="29.25" customHeight="1" x14ac:dyDescent="0.35">
      <c r="A7" s="132" t="s">
        <v>110</v>
      </c>
    </row>
    <row r="8" spans="1:1" ht="30" customHeight="1" x14ac:dyDescent="0.35">
      <c r="A8" s="133" t="s">
        <v>94</v>
      </c>
    </row>
    <row r="9" spans="1:1" s="136" customFormat="1" ht="16.5" customHeight="1" x14ac:dyDescent="0.35">
      <c r="A9" s="135" t="s">
        <v>108</v>
      </c>
    </row>
    <row r="10" spans="1:1" ht="16.5" customHeight="1" x14ac:dyDescent="0.35">
      <c r="A10" s="126"/>
    </row>
    <row r="11" spans="1:1" s="125" customFormat="1" ht="17.25" x14ac:dyDescent="0.4">
      <c r="A11" s="128" t="s">
        <v>69</v>
      </c>
    </row>
    <row r="12" spans="1:1" s="129" customFormat="1" ht="15" x14ac:dyDescent="0.35">
      <c r="A12" s="134" t="s">
        <v>51</v>
      </c>
    </row>
    <row r="13" spans="1:1" ht="38.25" x14ac:dyDescent="0.35">
      <c r="A13" s="131" t="s">
        <v>95</v>
      </c>
    </row>
    <row r="14" spans="1:1" x14ac:dyDescent="0.35">
      <c r="A14" s="131" t="s">
        <v>96</v>
      </c>
    </row>
    <row r="15" spans="1:1" x14ac:dyDescent="0.35">
      <c r="A15" s="132" t="s">
        <v>97</v>
      </c>
    </row>
    <row r="16" spans="1:1" x14ac:dyDescent="0.35">
      <c r="A16" s="126"/>
    </row>
    <row r="17" spans="1:4" s="129" customFormat="1" ht="15" x14ac:dyDescent="0.35">
      <c r="A17" s="134" t="s">
        <v>72</v>
      </c>
    </row>
    <row r="18" spans="1:4" x14ac:dyDescent="0.35">
      <c r="A18" s="131" t="s">
        <v>73</v>
      </c>
      <c r="B18" s="126"/>
    </row>
    <row r="19" spans="1:4" x14ac:dyDescent="0.35">
      <c r="A19" s="134" t="s">
        <v>98</v>
      </c>
    </row>
    <row r="20" spans="1:4" x14ac:dyDescent="0.35">
      <c r="A20" s="131" t="s">
        <v>74</v>
      </c>
      <c r="B20" s="126"/>
    </row>
    <row r="21" spans="1:4" ht="25.5" x14ac:dyDescent="0.35">
      <c r="A21" s="132" t="s">
        <v>75</v>
      </c>
    </row>
    <row r="22" spans="1:4" x14ac:dyDescent="0.35">
      <c r="A22" s="131" t="s">
        <v>76</v>
      </c>
      <c r="B22" s="130"/>
    </row>
    <row r="23" spans="1:4" x14ac:dyDescent="0.35">
      <c r="A23" s="131" t="s">
        <v>77</v>
      </c>
      <c r="B23" s="126"/>
    </row>
    <row r="24" spans="1:4" x14ac:dyDescent="0.35">
      <c r="A24" s="131" t="s">
        <v>111</v>
      </c>
      <c r="B24" s="126"/>
    </row>
    <row r="25" spans="1:4" x14ac:dyDescent="0.35">
      <c r="A25" s="131" t="s">
        <v>78</v>
      </c>
      <c r="B25" s="126"/>
      <c r="C25" s="126" t="s">
        <v>47</v>
      </c>
      <c r="D25" s="126" t="s">
        <v>47</v>
      </c>
    </row>
    <row r="26" spans="1:4" x14ac:dyDescent="0.35">
      <c r="A26" s="131" t="s">
        <v>48</v>
      </c>
    </row>
    <row r="27" spans="1:4" x14ac:dyDescent="0.35">
      <c r="A27" s="131" t="s">
        <v>88</v>
      </c>
      <c r="B27" s="126"/>
    </row>
    <row r="28" spans="1:4" x14ac:dyDescent="0.35">
      <c r="A28" s="131" t="s">
        <v>89</v>
      </c>
    </row>
    <row r="29" spans="1:4" x14ac:dyDescent="0.35">
      <c r="A29" s="131" t="s">
        <v>90</v>
      </c>
    </row>
    <row r="30" spans="1:4" x14ac:dyDescent="0.35">
      <c r="A30" s="131" t="s">
        <v>91</v>
      </c>
      <c r="B30" s="126"/>
      <c r="C30" s="126" t="s">
        <v>47</v>
      </c>
    </row>
    <row r="31" spans="1:4" x14ac:dyDescent="0.35">
      <c r="A31" s="134" t="s">
        <v>99</v>
      </c>
    </row>
    <row r="32" spans="1:4" ht="30" customHeight="1" x14ac:dyDescent="0.35">
      <c r="A32" s="132" t="s">
        <v>79</v>
      </c>
    </row>
    <row r="33" spans="1:2" x14ac:dyDescent="0.35">
      <c r="A33" s="131" t="s">
        <v>49</v>
      </c>
    </row>
    <row r="34" spans="1:2" x14ac:dyDescent="0.35">
      <c r="A34" s="131" t="s">
        <v>80</v>
      </c>
    </row>
    <row r="35" spans="1:2" x14ac:dyDescent="0.35">
      <c r="A35" s="131" t="s">
        <v>81</v>
      </c>
      <c r="B35" s="126"/>
    </row>
    <row r="36" spans="1:2" x14ac:dyDescent="0.35">
      <c r="A36" s="131" t="s">
        <v>82</v>
      </c>
      <c r="B36" s="126"/>
    </row>
    <row r="37" spans="1:2" x14ac:dyDescent="0.35">
      <c r="A37" s="134" t="s">
        <v>100</v>
      </c>
    </row>
    <row r="38" spans="1:2" x14ac:dyDescent="0.35">
      <c r="A38" s="131" t="s">
        <v>83</v>
      </c>
    </row>
    <row r="39" spans="1:2" ht="38.25" x14ac:dyDescent="0.35">
      <c r="A39" s="133" t="s">
        <v>93</v>
      </c>
      <c r="B39" s="126"/>
    </row>
    <row r="40" spans="1:2" x14ac:dyDescent="0.35">
      <c r="A40" s="133"/>
      <c r="B40" s="126"/>
    </row>
    <row r="41" spans="1:2" s="129" customFormat="1" ht="15" x14ac:dyDescent="0.35">
      <c r="A41" s="134" t="s">
        <v>84</v>
      </c>
    </row>
    <row r="42" spans="1:2" x14ac:dyDescent="0.35">
      <c r="A42" s="131" t="s">
        <v>101</v>
      </c>
    </row>
    <row r="43" spans="1:2" x14ac:dyDescent="0.35">
      <c r="A43" s="131" t="s">
        <v>102</v>
      </c>
    </row>
    <row r="44" spans="1:2" x14ac:dyDescent="0.35">
      <c r="A44" s="131" t="s">
        <v>103</v>
      </c>
    </row>
    <row r="45" spans="1:2" x14ac:dyDescent="0.35">
      <c r="A45" s="131" t="s">
        <v>104</v>
      </c>
    </row>
    <row r="46" spans="1:2" x14ac:dyDescent="0.35">
      <c r="A46" s="131" t="s">
        <v>105</v>
      </c>
    </row>
    <row r="47" spans="1:2" x14ac:dyDescent="0.35">
      <c r="A47" s="131" t="s">
        <v>106</v>
      </c>
    </row>
    <row r="48" spans="1:2" x14ac:dyDescent="0.35">
      <c r="A48" s="126" t="s">
        <v>50</v>
      </c>
    </row>
    <row r="49" spans="1:1" x14ac:dyDescent="0.35">
      <c r="A49" s="126"/>
    </row>
  </sheetData>
  <phoneticPr fontId="42"/>
  <pageMargins left="0.75" right="0.75" top="0.7" bottom="0.65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F18"/>
  <sheetViews>
    <sheetView workbookViewId="0">
      <selection activeCell="B2" sqref="B2:F2"/>
    </sheetView>
  </sheetViews>
  <sheetFormatPr defaultColWidth="9" defaultRowHeight="12.75" x14ac:dyDescent="0.35"/>
  <cols>
    <col min="1" max="1" width="21.33203125" style="28" customWidth="1"/>
    <col min="2" max="2" width="10" style="3" customWidth="1"/>
    <col min="3" max="3" width="14.33203125" style="3" customWidth="1"/>
    <col min="4" max="4" width="8" style="3" customWidth="1"/>
    <col min="5" max="5" width="53.33203125" style="3" customWidth="1"/>
    <col min="6" max="6" width="48.265625" style="3" customWidth="1"/>
    <col min="7" max="16384" width="9" style="3"/>
  </cols>
  <sheetData>
    <row r="2" spans="1:6" s="2" customFormat="1" ht="75.75" customHeight="1" x14ac:dyDescent="0.25">
      <c r="A2" s="1"/>
      <c r="B2" s="218" t="s">
        <v>0</v>
      </c>
      <c r="C2" s="218"/>
      <c r="D2" s="218"/>
      <c r="E2" s="218"/>
      <c r="F2" s="218"/>
    </row>
    <row r="3" spans="1:6" x14ac:dyDescent="0.35">
      <c r="A3" s="4"/>
      <c r="B3" s="5"/>
      <c r="E3" s="6"/>
    </row>
    <row r="4" spans="1:6" ht="14.25" customHeight="1" x14ac:dyDescent="0.35">
      <c r="A4" s="137" t="s">
        <v>1</v>
      </c>
      <c r="B4" s="219" t="s">
        <v>116</v>
      </c>
      <c r="C4" s="219"/>
      <c r="D4" s="219"/>
      <c r="E4" s="137" t="s">
        <v>2</v>
      </c>
      <c r="F4" s="7" t="s">
        <v>119</v>
      </c>
    </row>
    <row r="5" spans="1:6" ht="14.25" customHeight="1" x14ac:dyDescent="0.35">
      <c r="A5" s="137" t="s">
        <v>3</v>
      </c>
      <c r="B5" s="219" t="s">
        <v>117</v>
      </c>
      <c r="C5" s="219"/>
      <c r="D5" s="219"/>
      <c r="E5" s="137" t="s">
        <v>4</v>
      </c>
      <c r="F5" s="7"/>
    </row>
    <row r="6" spans="1:6" ht="15.75" customHeight="1" x14ac:dyDescent="0.35">
      <c r="A6" s="220" t="s">
        <v>5</v>
      </c>
      <c r="B6" s="221" t="s">
        <v>118</v>
      </c>
      <c r="C6" s="221"/>
      <c r="D6" s="221"/>
      <c r="E6" s="137" t="s">
        <v>6</v>
      </c>
      <c r="F6" s="183">
        <v>44475</v>
      </c>
    </row>
    <row r="7" spans="1:6" ht="13.5" customHeight="1" x14ac:dyDescent="0.35">
      <c r="A7" s="220"/>
      <c r="B7" s="221"/>
      <c r="C7" s="221"/>
      <c r="D7" s="221"/>
      <c r="E7" s="137" t="s">
        <v>7</v>
      </c>
      <c r="F7" s="119" t="s">
        <v>120</v>
      </c>
    </row>
    <row r="8" spans="1:6" x14ac:dyDescent="0.35">
      <c r="A8" s="138"/>
      <c r="B8" s="8"/>
      <c r="C8" s="9"/>
      <c r="D8" s="9"/>
      <c r="E8" s="10"/>
      <c r="F8" s="11"/>
    </row>
    <row r="9" spans="1:6" x14ac:dyDescent="0.35">
      <c r="A9" s="12"/>
      <c r="B9" s="13"/>
      <c r="C9" s="13"/>
      <c r="D9" s="13"/>
      <c r="E9" s="13"/>
    </row>
    <row r="10" spans="1:6" x14ac:dyDescent="0.35">
      <c r="A10" s="139" t="s">
        <v>8</v>
      </c>
    </row>
    <row r="11" spans="1:6" s="14" customFormat="1" x14ac:dyDescent="0.25">
      <c r="A11" s="15" t="s">
        <v>9</v>
      </c>
      <c r="B11" s="16" t="s">
        <v>7</v>
      </c>
      <c r="C11" s="16" t="s">
        <v>10</v>
      </c>
      <c r="D11" s="16" t="s">
        <v>11</v>
      </c>
      <c r="E11" s="16" t="s">
        <v>12</v>
      </c>
      <c r="F11" s="17" t="s">
        <v>13</v>
      </c>
    </row>
    <row r="12" spans="1:6" s="18" customFormat="1" x14ac:dyDescent="0.25">
      <c r="A12" s="183">
        <v>44475</v>
      </c>
      <c r="B12" s="19" t="s">
        <v>120</v>
      </c>
      <c r="C12" s="20" t="s">
        <v>115</v>
      </c>
      <c r="D12" s="20" t="s">
        <v>41</v>
      </c>
      <c r="E12" s="21" t="s">
        <v>231</v>
      </c>
      <c r="F12" s="120" t="s">
        <v>165</v>
      </c>
    </row>
    <row r="13" spans="1:6" s="18" customFormat="1" x14ac:dyDescent="0.25">
      <c r="A13" s="22">
        <v>44494</v>
      </c>
      <c r="B13" s="19" t="s">
        <v>229</v>
      </c>
      <c r="C13" s="20" t="s">
        <v>115</v>
      </c>
      <c r="D13" s="20" t="s">
        <v>230</v>
      </c>
      <c r="E13" s="20" t="s">
        <v>235</v>
      </c>
      <c r="F13" s="23"/>
    </row>
    <row r="14" spans="1:6" s="18" customFormat="1" x14ac:dyDescent="0.25">
      <c r="A14" s="22"/>
      <c r="B14" s="19"/>
      <c r="C14" s="20"/>
      <c r="D14" s="20"/>
      <c r="E14" s="20"/>
      <c r="F14" s="23"/>
    </row>
    <row r="15" spans="1:6" s="18" customFormat="1" x14ac:dyDescent="0.25">
      <c r="A15" s="22"/>
      <c r="B15" s="19"/>
      <c r="C15" s="20"/>
      <c r="D15" s="20"/>
      <c r="E15" s="20"/>
      <c r="F15" s="23"/>
    </row>
    <row r="16" spans="1:6" s="18" customFormat="1" x14ac:dyDescent="0.25">
      <c r="A16" s="22"/>
      <c r="B16" s="19"/>
      <c r="C16" s="20"/>
      <c r="D16" s="20"/>
      <c r="E16" s="20"/>
      <c r="F16" s="23"/>
    </row>
    <row r="17" spans="1:6" s="18" customFormat="1" x14ac:dyDescent="0.25">
      <c r="A17" s="22"/>
      <c r="B17" s="19"/>
      <c r="C17" s="20"/>
      <c r="D17" s="20"/>
      <c r="E17" s="20"/>
      <c r="F17" s="23"/>
    </row>
    <row r="18" spans="1:6" s="18" customFormat="1" x14ac:dyDescent="0.25">
      <c r="A18" s="24"/>
      <c r="B18" s="25"/>
      <c r="C18" s="26"/>
      <c r="D18" s="26"/>
      <c r="E18" s="26"/>
      <c r="F18" s="27"/>
    </row>
  </sheetData>
  <mergeCells count="5">
    <mergeCell ref="B2:F2"/>
    <mergeCell ref="B4:D4"/>
    <mergeCell ref="B5:D5"/>
    <mergeCell ref="A6:A7"/>
    <mergeCell ref="B6:D7"/>
  </mergeCells>
  <phoneticPr fontId="0" type="noConversion"/>
  <pageMargins left="0.47013888888888888" right="0.47013888888888888" top="0.5" bottom="0.35138888888888886" header="0.51180555555555562" footer="0.1701388888888889"/>
  <pageSetup paperSize="9" firstPageNumber="0" orientation="landscape" horizontalDpi="300" verticalDpi="300" r:id="rId1"/>
  <headerFooter alignWithMargins="0">
    <oddFooter>&amp;L&amp;"Tahoma,Regular"&amp;8 02ae-BM/PM/HDCV/FSOFT v2/1&amp;C&amp;"Tahoma,Regular"&amp;8Internal use&amp;R&amp;"tahomaTahoma,Regular"&amp;8&amp;P/&amp;N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H22"/>
  <sheetViews>
    <sheetView zoomScaleNormal="100" workbookViewId="0">
      <selection activeCell="J6" sqref="J6"/>
    </sheetView>
  </sheetViews>
  <sheetFormatPr defaultColWidth="9" defaultRowHeight="12.75" x14ac:dyDescent="0.35"/>
  <cols>
    <col min="1" max="1" width="7.06640625" style="62" customWidth="1"/>
    <col min="2" max="2" width="16.53125" style="62" customWidth="1"/>
    <col min="3" max="3" width="15.1328125" style="62" bestFit="1" customWidth="1"/>
    <col min="4" max="4" width="16.46484375" style="30" bestFit="1" customWidth="1"/>
    <col min="5" max="5" width="14.59765625" style="31" customWidth="1"/>
    <col min="6" max="6" width="12.33203125" style="30" customWidth="1"/>
    <col min="7" max="7" width="22.46484375" style="30" customWidth="1"/>
    <col min="8" max="8" width="33.73046875" style="30" customWidth="1"/>
    <col min="9" max="16384" width="9" style="6"/>
  </cols>
  <sheetData>
    <row r="2" spans="1:8" ht="24.4" x14ac:dyDescent="0.6">
      <c r="A2" s="29"/>
      <c r="B2" s="29"/>
      <c r="C2" s="29"/>
      <c r="E2" s="32" t="s">
        <v>14</v>
      </c>
      <c r="F2" s="32"/>
      <c r="G2" s="33"/>
    </row>
    <row r="3" spans="1:8" ht="13.5" customHeight="1" x14ac:dyDescent="0.35">
      <c r="A3" s="29"/>
      <c r="B3" s="29"/>
      <c r="C3" s="29"/>
      <c r="F3" s="34"/>
      <c r="G3" s="34"/>
    </row>
    <row r="4" spans="1:8" ht="14.25" customHeight="1" x14ac:dyDescent="0.35">
      <c r="A4" s="223" t="s">
        <v>1</v>
      </c>
      <c r="B4" s="223"/>
      <c r="C4" s="223"/>
      <c r="D4" s="223"/>
      <c r="E4" s="224" t="str">
        <f>Cover!B4</f>
        <v>DATE TIME CHECKER</v>
      </c>
      <c r="F4" s="225"/>
      <c r="G4" s="225"/>
      <c r="H4" s="226"/>
    </row>
    <row r="5" spans="1:8" ht="14.25" customHeight="1" x14ac:dyDescent="0.35">
      <c r="A5" s="223" t="s">
        <v>3</v>
      </c>
      <c r="B5" s="223"/>
      <c r="C5" s="223"/>
      <c r="D5" s="223"/>
      <c r="E5" s="224" t="str">
        <f>Cover!B5</f>
        <v>FU-SWT</v>
      </c>
      <c r="F5" s="225"/>
      <c r="G5" s="225"/>
      <c r="H5" s="226"/>
    </row>
    <row r="6" spans="1:8" ht="14.25" customHeight="1" x14ac:dyDescent="0.35">
      <c r="A6" s="230" t="s">
        <v>71</v>
      </c>
      <c r="B6" s="231"/>
      <c r="C6" s="231"/>
      <c r="D6" s="232"/>
      <c r="E6" s="149">
        <v>100</v>
      </c>
      <c r="F6" s="150"/>
      <c r="G6" s="150"/>
      <c r="H6" s="151"/>
    </row>
    <row r="7" spans="1:8" s="35" customFormat="1" ht="29.35" customHeight="1" x14ac:dyDescent="0.35">
      <c r="A7" s="222" t="s">
        <v>15</v>
      </c>
      <c r="B7" s="222"/>
      <c r="C7" s="222"/>
      <c r="D7" s="222"/>
      <c r="E7" s="227" t="s">
        <v>236</v>
      </c>
      <c r="F7" s="228"/>
      <c r="G7" s="228"/>
      <c r="H7" s="229"/>
    </row>
    <row r="8" spans="1:8" x14ac:dyDescent="0.35">
      <c r="A8" s="36"/>
      <c r="B8" s="36"/>
      <c r="C8" s="36"/>
      <c r="D8" s="37"/>
      <c r="E8" s="38"/>
      <c r="F8" s="37"/>
      <c r="G8" s="37"/>
      <c r="H8" s="37"/>
    </row>
    <row r="9" spans="1:8" s="42" customFormat="1" x14ac:dyDescent="0.25">
      <c r="A9" s="39"/>
      <c r="B9" s="39"/>
      <c r="C9" s="39"/>
      <c r="D9" s="40"/>
      <c r="E9" s="41"/>
      <c r="F9" s="40"/>
      <c r="G9" s="40"/>
      <c r="H9" s="40"/>
    </row>
    <row r="10" spans="1:8" s="50" customFormat="1" ht="24" customHeight="1" x14ac:dyDescent="0.35">
      <c r="A10" s="43" t="s">
        <v>16</v>
      </c>
      <c r="B10" s="44" t="s">
        <v>17</v>
      </c>
      <c r="C10" s="45" t="s">
        <v>18</v>
      </c>
      <c r="D10" s="46" t="s">
        <v>19</v>
      </c>
      <c r="E10" s="47" t="s">
        <v>86</v>
      </c>
      <c r="F10" s="46" t="s">
        <v>20</v>
      </c>
      <c r="G10" s="48" t="s">
        <v>21</v>
      </c>
      <c r="H10" s="49" t="s">
        <v>22</v>
      </c>
    </row>
    <row r="11" spans="1:8" ht="38.25" x14ac:dyDescent="0.35">
      <c r="A11" s="121">
        <v>1</v>
      </c>
      <c r="B11" s="51" t="s">
        <v>125</v>
      </c>
      <c r="C11" s="51" t="s">
        <v>232</v>
      </c>
      <c r="D11" s="52" t="s">
        <v>234</v>
      </c>
      <c r="E11" s="53" t="s">
        <v>123</v>
      </c>
      <c r="F11" s="184" t="s">
        <v>126</v>
      </c>
      <c r="G11" s="53" t="s">
        <v>181</v>
      </c>
      <c r="H11" s="196" t="s">
        <v>193</v>
      </c>
    </row>
    <row r="12" spans="1:8" ht="63.75" x14ac:dyDescent="0.35">
      <c r="A12" s="121">
        <v>2</v>
      </c>
      <c r="B12" s="51" t="s">
        <v>125</v>
      </c>
      <c r="C12" s="51" t="s">
        <v>232</v>
      </c>
      <c r="D12" s="52" t="s">
        <v>233</v>
      </c>
      <c r="E12" s="53" t="s">
        <v>124</v>
      </c>
      <c r="F12" s="184" t="s">
        <v>127</v>
      </c>
      <c r="G12" s="53" t="s">
        <v>182</v>
      </c>
      <c r="H12" s="196" t="s">
        <v>194</v>
      </c>
    </row>
    <row r="13" spans="1:8" x14ac:dyDescent="0.35">
      <c r="A13" s="121"/>
      <c r="B13" s="51"/>
      <c r="C13" s="51"/>
      <c r="D13" s="52"/>
      <c r="E13" s="53"/>
      <c r="F13" s="54"/>
      <c r="G13" s="54"/>
      <c r="H13" s="55"/>
    </row>
    <row r="14" spans="1:8" x14ac:dyDescent="0.35">
      <c r="A14" s="121"/>
      <c r="B14" s="51"/>
      <c r="C14" s="51"/>
      <c r="D14" s="52"/>
      <c r="E14" s="53"/>
      <c r="F14" s="54"/>
      <c r="G14" s="54"/>
      <c r="H14" s="55"/>
    </row>
    <row r="15" spans="1:8" x14ac:dyDescent="0.35">
      <c r="A15" s="121"/>
      <c r="B15" s="51"/>
      <c r="C15" s="51"/>
      <c r="D15" s="52"/>
      <c r="E15" s="53"/>
      <c r="F15" s="56"/>
      <c r="G15" s="56"/>
      <c r="H15" s="55"/>
    </row>
    <row r="16" spans="1:8" x14ac:dyDescent="0.35">
      <c r="A16" s="121"/>
      <c r="B16" s="51"/>
      <c r="C16" s="51"/>
      <c r="D16" s="52"/>
      <c r="E16" s="53"/>
      <c r="F16" s="56"/>
      <c r="G16" s="56"/>
      <c r="H16" s="55"/>
    </row>
    <row r="17" spans="1:8" x14ac:dyDescent="0.35">
      <c r="A17" s="121"/>
      <c r="B17" s="51"/>
      <c r="C17" s="51"/>
      <c r="D17" s="52"/>
      <c r="E17" s="53"/>
      <c r="F17" s="56"/>
      <c r="G17" s="56"/>
      <c r="H17" s="55"/>
    </row>
    <row r="18" spans="1:8" x14ac:dyDescent="0.35">
      <c r="A18" s="121"/>
      <c r="B18" s="51"/>
      <c r="C18" s="51"/>
      <c r="D18" s="52"/>
      <c r="E18" s="53"/>
      <c r="F18" s="56"/>
      <c r="G18" s="56"/>
      <c r="H18" s="55"/>
    </row>
    <row r="19" spans="1:8" x14ac:dyDescent="0.35">
      <c r="A19" s="121"/>
      <c r="B19" s="51"/>
      <c r="C19" s="51"/>
      <c r="D19" s="52"/>
      <c r="E19" s="53"/>
      <c r="F19" s="56"/>
      <c r="G19" s="56"/>
      <c r="H19" s="55"/>
    </row>
    <row r="20" spans="1:8" x14ac:dyDescent="0.35">
      <c r="A20" s="121"/>
      <c r="B20" s="51"/>
      <c r="C20" s="51"/>
      <c r="D20" s="52"/>
      <c r="E20" s="53"/>
      <c r="F20" s="56"/>
      <c r="G20" s="56"/>
      <c r="H20" s="55"/>
    </row>
    <row r="21" spans="1:8" x14ac:dyDescent="0.35">
      <c r="A21" s="121"/>
      <c r="B21" s="51"/>
      <c r="C21" s="51"/>
      <c r="D21" s="52"/>
      <c r="E21" s="53"/>
      <c r="F21" s="56"/>
      <c r="G21" s="56"/>
      <c r="H21" s="55"/>
    </row>
    <row r="22" spans="1:8" x14ac:dyDescent="0.35">
      <c r="A22" s="122"/>
      <c r="B22" s="57"/>
      <c r="C22" s="57"/>
      <c r="D22" s="58"/>
      <c r="E22" s="59"/>
      <c r="F22" s="60"/>
      <c r="G22" s="60"/>
      <c r="H22" s="61"/>
    </row>
  </sheetData>
  <mergeCells count="7">
    <mergeCell ref="A7:D7"/>
    <mergeCell ref="A4:D4"/>
    <mergeCell ref="A5:D5"/>
    <mergeCell ref="E4:H4"/>
    <mergeCell ref="E5:H5"/>
    <mergeCell ref="E7:H7"/>
    <mergeCell ref="A6:D6"/>
  </mergeCells>
  <phoneticPr fontId="0" type="noConversion"/>
  <hyperlinks>
    <hyperlink ref="F11" location="DayInMonth!A1" display="Function1" xr:uid="{00000000-0004-0000-0200-000000000000}"/>
    <hyperlink ref="F12" location="CheckDate!A1" display="Function2" xr:uid="{00000000-0004-0000-0200-000001000000}"/>
  </hyperlinks>
  <pageMargins left="0.65" right="0.65" top="0.75" bottom="0.75" header="0.5" footer="0.5"/>
  <pageSetup paperSize="9" firstPageNumber="0" orientation="landscape" horizontalDpi="300" verticalDpi="300" r:id="rId1"/>
  <headerFooter alignWithMargins="0">
    <oddFooter>&amp;L&amp;"Tahoma,Regular"&amp;8 02ae-BM/PM/HDCV/FSOFT v2/1&amp;C&amp;"Tahoma,Regular"&amp;8Internal use&amp;R&amp;"Tahoma,Regular"&amp;8&amp;P/&amp;N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I22"/>
  <sheetViews>
    <sheetView topLeftCell="A10" workbookViewId="0">
      <selection activeCell="J8" sqref="J8"/>
    </sheetView>
  </sheetViews>
  <sheetFormatPr defaultColWidth="9" defaultRowHeight="12.75" x14ac:dyDescent="0.35"/>
  <cols>
    <col min="1" max="1" width="15.33203125" style="6" customWidth="1"/>
    <col min="2" max="2" width="26.59765625" style="6" customWidth="1"/>
    <col min="3" max="3" width="12.06640625" style="6" customWidth="1"/>
    <col min="4" max="4" width="9.59765625" style="6" customWidth="1"/>
    <col min="5" max="5" width="9.73046875" style="6" customWidth="1"/>
    <col min="6" max="8" width="5.265625" style="6" customWidth="1"/>
    <col min="9" max="9" width="21" style="6" customWidth="1"/>
    <col min="10" max="10" width="33.06640625" style="6" customWidth="1"/>
    <col min="11" max="16384" width="9" style="6"/>
  </cols>
  <sheetData>
    <row r="2" spans="1:9" ht="25.5" customHeight="1" x14ac:dyDescent="0.6">
      <c r="A2" s="239" t="s">
        <v>23</v>
      </c>
      <c r="B2" s="239"/>
      <c r="C2" s="239"/>
      <c r="D2" s="239"/>
      <c r="E2" s="239"/>
      <c r="F2" s="239"/>
      <c r="G2" s="239"/>
      <c r="H2" s="239"/>
      <c r="I2" s="239"/>
    </row>
    <row r="3" spans="1:9" ht="14.25" customHeight="1" x14ac:dyDescent="0.35">
      <c r="A3" s="63"/>
      <c r="B3" s="64"/>
      <c r="C3" s="64"/>
      <c r="D3" s="64"/>
      <c r="E3" s="64"/>
      <c r="F3" s="64"/>
      <c r="G3" s="64"/>
      <c r="H3" s="64"/>
      <c r="I3" s="65"/>
    </row>
    <row r="4" spans="1:9" ht="13.5" customHeight="1" x14ac:dyDescent="0.35">
      <c r="A4" s="148" t="s">
        <v>1</v>
      </c>
      <c r="B4" s="236" t="str">
        <f>Cover!B4</f>
        <v>DATE TIME CHECKER</v>
      </c>
      <c r="C4" s="236"/>
      <c r="D4" s="237" t="s">
        <v>2</v>
      </c>
      <c r="E4" s="237"/>
      <c r="F4" s="240" t="s">
        <v>119</v>
      </c>
      <c r="G4" s="241"/>
      <c r="H4" s="241"/>
      <c r="I4" s="242"/>
    </row>
    <row r="5" spans="1:9" ht="13.5" customHeight="1" x14ac:dyDescent="0.35">
      <c r="A5" s="148" t="s">
        <v>3</v>
      </c>
      <c r="B5" s="236" t="str">
        <f>Cover!B5</f>
        <v>FU-SWT</v>
      </c>
      <c r="C5" s="236"/>
      <c r="D5" s="237" t="s">
        <v>4</v>
      </c>
      <c r="E5" s="237"/>
      <c r="F5" s="240"/>
      <c r="G5" s="241"/>
      <c r="H5" s="241"/>
      <c r="I5" s="242"/>
    </row>
    <row r="6" spans="1:9" ht="12.75" customHeight="1" x14ac:dyDescent="0.35">
      <c r="A6" s="152" t="s">
        <v>5</v>
      </c>
      <c r="B6" s="236" t="s">
        <v>118</v>
      </c>
      <c r="C6" s="236"/>
      <c r="D6" s="237" t="s">
        <v>6</v>
      </c>
      <c r="E6" s="237"/>
      <c r="F6" s="233">
        <v>44475</v>
      </c>
      <c r="G6" s="234"/>
      <c r="H6" s="234"/>
      <c r="I6" s="235"/>
    </row>
    <row r="7" spans="1:9" ht="15.75" customHeight="1" x14ac:dyDescent="0.35">
      <c r="A7" s="152" t="s">
        <v>24</v>
      </c>
      <c r="B7" s="238" t="s">
        <v>180</v>
      </c>
      <c r="C7" s="238"/>
      <c r="D7" s="238"/>
      <c r="E7" s="238"/>
      <c r="F7" s="238"/>
      <c r="G7" s="238"/>
      <c r="H7" s="238"/>
      <c r="I7" s="238"/>
    </row>
    <row r="8" spans="1:9" ht="14.25" customHeight="1" x14ac:dyDescent="0.35">
      <c r="A8" s="66"/>
      <c r="B8" s="67"/>
      <c r="C8" s="64"/>
      <c r="D8" s="64"/>
      <c r="E8" s="64"/>
      <c r="F8" s="64"/>
      <c r="G8" s="64"/>
      <c r="H8" s="64"/>
      <c r="I8" s="65"/>
    </row>
    <row r="9" spans="1:9" x14ac:dyDescent="0.35">
      <c r="A9" s="66"/>
      <c r="B9" s="67"/>
      <c r="C9" s="64"/>
      <c r="D9" s="64"/>
      <c r="E9" s="64"/>
      <c r="F9" s="64"/>
      <c r="G9" s="64"/>
      <c r="H9" s="64"/>
      <c r="I9" s="65"/>
    </row>
    <row r="10" spans="1:9" x14ac:dyDescent="0.35">
      <c r="A10" s="68"/>
      <c r="B10" s="68"/>
      <c r="C10" s="68"/>
      <c r="D10" s="68"/>
      <c r="E10" s="68"/>
      <c r="F10" s="68"/>
      <c r="G10" s="68"/>
      <c r="H10" s="68"/>
      <c r="I10" s="68"/>
    </row>
    <row r="11" spans="1:9" ht="14.25" customHeight="1" x14ac:dyDescent="0.35">
      <c r="A11" s="69" t="s">
        <v>16</v>
      </c>
      <c r="B11" s="70" t="s">
        <v>109</v>
      </c>
      <c r="C11" s="71" t="s">
        <v>25</v>
      </c>
      <c r="D11" s="70" t="s">
        <v>26</v>
      </c>
      <c r="E11" s="72" t="s">
        <v>27</v>
      </c>
      <c r="F11" s="72" t="s">
        <v>39</v>
      </c>
      <c r="G11" s="72" t="s">
        <v>41</v>
      </c>
      <c r="H11" s="72" t="s">
        <v>40</v>
      </c>
      <c r="I11" s="73" t="s">
        <v>28</v>
      </c>
    </row>
    <row r="12" spans="1:9" ht="13.5" x14ac:dyDescent="0.35">
      <c r="A12" s="74">
        <v>1</v>
      </c>
      <c r="B12" s="195" t="s">
        <v>123</v>
      </c>
      <c r="C12" s="75">
        <f>DayInMonth!A7</f>
        <v>18</v>
      </c>
      <c r="D12" s="75">
        <f>DayInMonth!C7</f>
        <v>5</v>
      </c>
      <c r="E12" s="75">
        <f>DayInMonth!F7</f>
        <v>0</v>
      </c>
      <c r="F12" s="76">
        <f>DayInMonth!L7</f>
        <v>15</v>
      </c>
      <c r="G12" s="75">
        <f>DayInMonth!M7</f>
        <v>6</v>
      </c>
      <c r="H12" s="75">
        <f>DayInMonth!N7</f>
        <v>2</v>
      </c>
      <c r="I12" s="75">
        <f>DayInMonth!O7</f>
        <v>23</v>
      </c>
    </row>
    <row r="13" spans="1:9" ht="13.5" x14ac:dyDescent="0.35">
      <c r="A13" s="74">
        <v>2</v>
      </c>
      <c r="B13" s="195" t="s">
        <v>124</v>
      </c>
      <c r="C13" s="75">
        <f>CheckDate!A7</f>
        <v>16</v>
      </c>
      <c r="D13" s="75">
        <f>CheckDate!C7</f>
        <v>5</v>
      </c>
      <c r="E13" s="75">
        <f>CheckDate!F7</f>
        <v>0</v>
      </c>
      <c r="F13" s="76">
        <f>CheckDate!L7</f>
        <v>11</v>
      </c>
      <c r="G13" s="75">
        <f>CheckDate!M7</f>
        <v>5</v>
      </c>
      <c r="H13" s="75">
        <f>CheckDate!N7</f>
        <v>5</v>
      </c>
      <c r="I13" s="75">
        <f>CheckDate!O7</f>
        <v>21</v>
      </c>
    </row>
    <row r="14" spans="1:9" ht="13.5" x14ac:dyDescent="0.35">
      <c r="A14" s="74"/>
      <c r="B14" s="140"/>
      <c r="C14" s="75"/>
      <c r="D14" s="75"/>
      <c r="E14" s="75"/>
      <c r="F14" s="76"/>
      <c r="G14" s="75"/>
      <c r="H14" s="75"/>
      <c r="I14" s="75"/>
    </row>
    <row r="15" spans="1:9" ht="13.5" x14ac:dyDescent="0.35">
      <c r="A15" s="74"/>
      <c r="B15" s="140"/>
      <c r="C15" s="75"/>
      <c r="D15" s="75"/>
      <c r="E15" s="75"/>
      <c r="F15" s="76"/>
      <c r="G15" s="75"/>
      <c r="H15" s="75"/>
      <c r="I15" s="75"/>
    </row>
    <row r="16" spans="1:9" ht="13.5" x14ac:dyDescent="0.35">
      <c r="A16" s="77"/>
      <c r="B16" s="141" t="s">
        <v>29</v>
      </c>
      <c r="C16" s="78">
        <f t="shared" ref="C16:I16" si="0">SUM(C10:C15)</f>
        <v>34</v>
      </c>
      <c r="D16" s="78">
        <f t="shared" si="0"/>
        <v>10</v>
      </c>
      <c r="E16" s="78">
        <f t="shared" si="0"/>
        <v>0</v>
      </c>
      <c r="F16" s="78">
        <f t="shared" si="0"/>
        <v>26</v>
      </c>
      <c r="G16" s="78">
        <f t="shared" si="0"/>
        <v>11</v>
      </c>
      <c r="H16" s="78">
        <f t="shared" si="0"/>
        <v>7</v>
      </c>
      <c r="I16" s="78">
        <f t="shared" si="0"/>
        <v>44</v>
      </c>
    </row>
    <row r="17" spans="1:9" x14ac:dyDescent="0.35">
      <c r="A17" s="79"/>
      <c r="B17" s="68"/>
      <c r="C17" s="80"/>
      <c r="D17" s="81"/>
      <c r="E17" s="81"/>
      <c r="F17" s="81"/>
      <c r="G17" s="81"/>
      <c r="H17" s="81"/>
      <c r="I17" s="81"/>
    </row>
    <row r="18" spans="1:9" x14ac:dyDescent="0.35">
      <c r="A18" s="68"/>
      <c r="B18" s="153" t="s">
        <v>30</v>
      </c>
      <c r="C18" s="68"/>
      <c r="D18" s="154">
        <f>(C16+D16)*100/(I16)</f>
        <v>100</v>
      </c>
      <c r="E18" s="68" t="s">
        <v>31</v>
      </c>
      <c r="F18" s="68"/>
      <c r="G18" s="68"/>
      <c r="H18" s="68"/>
      <c r="I18" s="82"/>
    </row>
    <row r="19" spans="1:9" x14ac:dyDescent="0.35">
      <c r="A19" s="68"/>
      <c r="B19" s="153" t="s">
        <v>32</v>
      </c>
      <c r="C19" s="68"/>
      <c r="D19" s="154">
        <f>C16*100/(I16)</f>
        <v>77.272727272727266</v>
      </c>
      <c r="E19" s="68" t="s">
        <v>31</v>
      </c>
      <c r="F19" s="68"/>
      <c r="G19" s="68"/>
      <c r="H19" s="68"/>
      <c r="I19" s="82"/>
    </row>
    <row r="20" spans="1:9" x14ac:dyDescent="0.35">
      <c r="B20" s="153" t="s">
        <v>33</v>
      </c>
      <c r="C20" s="68"/>
      <c r="D20" s="154">
        <f>F16*100/I16</f>
        <v>59.090909090909093</v>
      </c>
      <c r="E20" s="68" t="s">
        <v>31</v>
      </c>
    </row>
    <row r="21" spans="1:9" x14ac:dyDescent="0.35">
      <c r="B21" s="153" t="s">
        <v>34</v>
      </c>
      <c r="D21" s="154">
        <f>G16*100/I16</f>
        <v>25</v>
      </c>
      <c r="E21" s="68" t="s">
        <v>31</v>
      </c>
    </row>
    <row r="22" spans="1:9" x14ac:dyDescent="0.35">
      <c r="B22" s="153" t="s">
        <v>35</v>
      </c>
      <c r="D22" s="154">
        <f>H16*100/I16</f>
        <v>15.909090909090908</v>
      </c>
      <c r="E22" s="68" t="s">
        <v>31</v>
      </c>
    </row>
  </sheetData>
  <mergeCells count="11">
    <mergeCell ref="F6:I6"/>
    <mergeCell ref="B6:C6"/>
    <mergeCell ref="D6:E6"/>
    <mergeCell ref="B7:I7"/>
    <mergeCell ref="A2:I2"/>
    <mergeCell ref="B4:C4"/>
    <mergeCell ref="D4:E4"/>
    <mergeCell ref="B5:C5"/>
    <mergeCell ref="D5:E5"/>
    <mergeCell ref="F4:I4"/>
    <mergeCell ref="F5:I5"/>
  </mergeCells>
  <phoneticPr fontId="0" type="noConversion"/>
  <hyperlinks>
    <hyperlink ref="B13" location="CheckDate!A1" display="DAT" xr:uid="{00000000-0004-0000-0300-000000000000}"/>
    <hyperlink ref="B12" location="DayInMonth!A1" display="Function2" xr:uid="{00000000-0004-0000-0300-000001000000}"/>
  </hyperlinks>
  <pageMargins left="0.65" right="0.65" top="0.75" bottom="0.75" header="0.5" footer="0.5"/>
  <pageSetup firstPageNumber="0" orientation="landscape" horizontalDpi="300" verticalDpi="300" r:id="rId1"/>
  <headerFooter alignWithMargins="0">
    <oddFooter>&amp;L&amp;"Tahoma,Regular"&amp;8 02ae-BM/PM/HDCV/FSOFT v2/1&amp;C&amp;"Tahoma,Regular"&amp;8Internal use&amp;R&amp;"Tahoma,Regular"&amp;8&amp;P/&amp;N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65"/>
  <sheetViews>
    <sheetView tabSelected="1" zoomScale="113" zoomScaleNormal="55" workbookViewId="0">
      <selection activeCell="AD12" sqref="AD12"/>
    </sheetView>
  </sheetViews>
  <sheetFormatPr defaultColWidth="9" defaultRowHeight="13.5" customHeight="1" x14ac:dyDescent="0.25"/>
  <cols>
    <col min="1" max="1" width="8.265625" style="85" customWidth="1"/>
    <col min="2" max="2" width="13.33203125" style="89" customWidth="1"/>
    <col min="3" max="3" width="10.73046875" style="85" customWidth="1"/>
    <col min="4" max="4" width="4.265625" style="86" customWidth="1"/>
    <col min="5" max="5" width="2.46484375" style="85" hidden="1" customWidth="1"/>
    <col min="6" max="7" width="2.9296875" style="85" bestFit="1" customWidth="1"/>
    <col min="8" max="8" width="2.9296875" style="85" customWidth="1"/>
    <col min="9" max="10" width="2.9296875" style="85" bestFit="1" customWidth="1"/>
    <col min="11" max="29" width="2.9296875" style="85" customWidth="1"/>
    <col min="30" max="16384" width="9" style="85"/>
  </cols>
  <sheetData>
    <row r="1" spans="1:31" ht="10.15" thickBot="1" x14ac:dyDescent="0.3">
      <c r="A1" s="92"/>
      <c r="B1" s="145"/>
      <c r="D1" s="146"/>
    </row>
    <row r="2" spans="1:31" ht="15" customHeight="1" x14ac:dyDescent="0.25">
      <c r="A2" s="243" t="s">
        <v>56</v>
      </c>
      <c r="B2" s="244"/>
      <c r="C2" s="251" t="s">
        <v>123</v>
      </c>
      <c r="D2" s="252"/>
      <c r="E2" s="147"/>
      <c r="F2" s="244" t="s">
        <v>19</v>
      </c>
      <c r="G2" s="244"/>
      <c r="H2" s="244"/>
      <c r="I2" s="244"/>
      <c r="J2" s="244"/>
      <c r="K2" s="244"/>
      <c r="L2" s="248" t="s">
        <v>121</v>
      </c>
      <c r="M2" s="248"/>
      <c r="N2" s="248"/>
      <c r="O2" s="248"/>
      <c r="P2" s="248"/>
      <c r="Q2" s="248"/>
      <c r="R2" s="248"/>
      <c r="S2" s="248"/>
      <c r="T2" s="249"/>
      <c r="U2" s="249"/>
      <c r="V2" s="249"/>
      <c r="W2" s="249"/>
      <c r="X2" s="249"/>
      <c r="Y2" s="249"/>
      <c r="Z2" s="249"/>
      <c r="AA2" s="249"/>
      <c r="AB2" s="250"/>
    </row>
    <row r="3" spans="1:31" ht="13.5" customHeight="1" x14ac:dyDescent="0.25">
      <c r="A3" s="302" t="s">
        <v>57</v>
      </c>
      <c r="B3" s="303"/>
      <c r="C3" s="299" t="s">
        <v>119</v>
      </c>
      <c r="D3" s="300"/>
      <c r="E3" s="301"/>
      <c r="F3" s="258" t="s">
        <v>58</v>
      </c>
      <c r="G3" s="259"/>
      <c r="H3" s="259"/>
      <c r="I3" s="259"/>
      <c r="J3" s="259"/>
      <c r="K3" s="260"/>
      <c r="L3" s="267" t="s">
        <v>119</v>
      </c>
      <c r="M3" s="268"/>
      <c r="N3" s="268"/>
      <c r="O3" s="268"/>
      <c r="P3" s="268"/>
      <c r="Q3" s="268"/>
      <c r="R3" s="268"/>
      <c r="S3" s="268"/>
      <c r="T3" s="268"/>
      <c r="U3" s="268"/>
      <c r="V3" s="268"/>
      <c r="W3" s="268"/>
      <c r="X3" s="268"/>
      <c r="Y3" s="268"/>
      <c r="Z3" s="268"/>
      <c r="AA3" s="268"/>
      <c r="AB3" s="269"/>
    </row>
    <row r="4" spans="1:31" ht="13.5" customHeight="1" x14ac:dyDescent="0.25">
      <c r="A4" s="274" t="s">
        <v>167</v>
      </c>
      <c r="B4" s="275"/>
      <c r="C4" s="304">
        <v>100</v>
      </c>
      <c r="D4" s="268"/>
      <c r="E4" s="155"/>
      <c r="F4" s="270" t="s">
        <v>60</v>
      </c>
      <c r="G4" s="271"/>
      <c r="H4" s="271"/>
      <c r="I4" s="271"/>
      <c r="J4" s="271"/>
      <c r="K4" s="272"/>
      <c r="L4" s="261">
        <f xml:space="preserve"> IF(FunctionList!E6&lt;&gt;"N/A",SUM(C4*FunctionList!E6/1000,- O7),"N/A")</f>
        <v>-13</v>
      </c>
      <c r="M4" s="262"/>
      <c r="N4" s="262"/>
      <c r="O4" s="262"/>
      <c r="P4" s="262"/>
      <c r="Q4" s="262"/>
      <c r="R4" s="262"/>
      <c r="S4" s="262"/>
      <c r="T4" s="262"/>
      <c r="U4" s="262"/>
      <c r="V4" s="262"/>
      <c r="W4" s="262"/>
      <c r="X4" s="262"/>
      <c r="Y4" s="262"/>
      <c r="Z4" s="262"/>
      <c r="AA4" s="262"/>
      <c r="AB4" s="263"/>
      <c r="AD4" s="87"/>
    </row>
    <row r="5" spans="1:31" ht="13.5" customHeight="1" x14ac:dyDescent="0.25">
      <c r="A5" s="274" t="s">
        <v>61</v>
      </c>
      <c r="B5" s="275"/>
      <c r="C5" s="276" t="s">
        <v>168</v>
      </c>
      <c r="D5" s="276"/>
      <c r="E5" s="276"/>
      <c r="F5" s="277"/>
      <c r="G5" s="277"/>
      <c r="H5" s="277"/>
      <c r="I5" s="277"/>
      <c r="J5" s="277"/>
      <c r="K5" s="277"/>
      <c r="L5" s="276"/>
      <c r="M5" s="276"/>
      <c r="N5" s="276"/>
      <c r="O5" s="276"/>
      <c r="P5" s="276"/>
      <c r="Q5" s="276"/>
      <c r="R5" s="276"/>
      <c r="S5" s="276"/>
      <c r="T5" s="276"/>
      <c r="U5" s="276"/>
      <c r="V5" s="276"/>
      <c r="W5" s="276"/>
      <c r="X5" s="276"/>
      <c r="Y5" s="276"/>
      <c r="Z5" s="276"/>
      <c r="AA5" s="276"/>
      <c r="AB5" s="276"/>
    </row>
    <row r="6" spans="1:31" ht="13.5" customHeight="1" x14ac:dyDescent="0.25">
      <c r="A6" s="306" t="s">
        <v>25</v>
      </c>
      <c r="B6" s="307"/>
      <c r="C6" s="256" t="s">
        <v>26</v>
      </c>
      <c r="D6" s="254"/>
      <c r="E6" s="257"/>
      <c r="F6" s="256" t="s">
        <v>27</v>
      </c>
      <c r="G6" s="254"/>
      <c r="H6" s="254"/>
      <c r="I6" s="254"/>
      <c r="J6" s="254"/>
      <c r="K6" s="294"/>
      <c r="L6" s="254" t="s">
        <v>62</v>
      </c>
      <c r="M6" s="254"/>
      <c r="N6" s="254"/>
      <c r="O6" s="253" t="s">
        <v>28</v>
      </c>
      <c r="P6" s="254"/>
      <c r="Q6" s="254"/>
      <c r="R6" s="254"/>
      <c r="S6" s="254"/>
      <c r="T6" s="254"/>
      <c r="U6" s="254"/>
      <c r="V6" s="254"/>
      <c r="W6" s="254"/>
      <c r="X6" s="254"/>
      <c r="Y6" s="254"/>
      <c r="Z6" s="254"/>
      <c r="AA6" s="254"/>
      <c r="AB6" s="255"/>
      <c r="AD6" s="87"/>
    </row>
    <row r="7" spans="1:31" ht="13.5" customHeight="1" thickBot="1" x14ac:dyDescent="0.3">
      <c r="A7" s="296">
        <f>COUNTIF(F61:HY61,"P")</f>
        <v>18</v>
      </c>
      <c r="B7" s="266"/>
      <c r="C7" s="264">
        <f>COUNTIF(F61:HY61,"F")</f>
        <v>5</v>
      </c>
      <c r="D7" s="246"/>
      <c r="E7" s="266"/>
      <c r="F7" s="264">
        <f>SUM(O7,- A7,- C7)</f>
        <v>0</v>
      </c>
      <c r="G7" s="246"/>
      <c r="H7" s="246"/>
      <c r="I7" s="246"/>
      <c r="J7" s="246"/>
      <c r="K7" s="265"/>
      <c r="L7" s="144">
        <f>COUNTIF(E60:HY60,"N")</f>
        <v>15</v>
      </c>
      <c r="M7" s="144">
        <f>COUNTIF(E60:HY60,"A")</f>
        <v>6</v>
      </c>
      <c r="N7" s="144">
        <f>COUNTIF(E60:HY60,"B")</f>
        <v>2</v>
      </c>
      <c r="O7" s="245">
        <f>COUNTA(E9:IB9)</f>
        <v>23</v>
      </c>
      <c r="P7" s="246"/>
      <c r="Q7" s="246"/>
      <c r="R7" s="246"/>
      <c r="S7" s="246"/>
      <c r="T7" s="246"/>
      <c r="U7" s="246"/>
      <c r="V7" s="246"/>
      <c r="W7" s="246"/>
      <c r="X7" s="246"/>
      <c r="Y7" s="246"/>
      <c r="Z7" s="246"/>
      <c r="AA7" s="246"/>
      <c r="AB7" s="247"/>
      <c r="AC7" s="88"/>
    </row>
    <row r="8" spans="1:31" ht="10.15" thickBot="1" x14ac:dyDescent="0.3"/>
    <row r="9" spans="1:31" ht="31.5" thickTop="1" thickBot="1" x14ac:dyDescent="0.3">
      <c r="A9" s="168"/>
      <c r="B9" s="169"/>
      <c r="C9" s="170"/>
      <c r="D9" s="171"/>
      <c r="E9" s="170"/>
      <c r="F9" s="172" t="s">
        <v>145</v>
      </c>
      <c r="G9" s="172" t="s">
        <v>146</v>
      </c>
      <c r="H9" s="172" t="s">
        <v>147</v>
      </c>
      <c r="I9" s="172" t="s">
        <v>148</v>
      </c>
      <c r="J9" s="172" t="s">
        <v>149</v>
      </c>
      <c r="K9" s="172" t="s">
        <v>150</v>
      </c>
      <c r="L9" s="172" t="s">
        <v>151</v>
      </c>
      <c r="M9" s="172" t="s">
        <v>152</v>
      </c>
      <c r="N9" s="172" t="s">
        <v>153</v>
      </c>
      <c r="O9" s="172" t="s">
        <v>154</v>
      </c>
      <c r="P9" s="172" t="s">
        <v>155</v>
      </c>
      <c r="Q9" s="172" t="s">
        <v>156</v>
      </c>
      <c r="R9" s="172" t="s">
        <v>157</v>
      </c>
      <c r="S9" s="172" t="s">
        <v>158</v>
      </c>
      <c r="T9" s="172" t="s">
        <v>159</v>
      </c>
      <c r="U9" s="172" t="s">
        <v>160</v>
      </c>
      <c r="V9" s="172" t="s">
        <v>161</v>
      </c>
      <c r="W9" s="172" t="s">
        <v>162</v>
      </c>
      <c r="X9" s="172" t="s">
        <v>163</v>
      </c>
      <c r="Y9" s="172" t="s">
        <v>164</v>
      </c>
      <c r="Z9" s="172" t="s">
        <v>177</v>
      </c>
      <c r="AA9" s="172" t="s">
        <v>178</v>
      </c>
      <c r="AB9" s="172" t="s">
        <v>179</v>
      </c>
      <c r="AC9" s="90"/>
      <c r="AD9" s="91"/>
      <c r="AE9" s="92"/>
    </row>
    <row r="10" spans="1:31" ht="11.65" customHeight="1" x14ac:dyDescent="0.25">
      <c r="A10" s="166" t="s">
        <v>63</v>
      </c>
      <c r="B10" s="291" t="s">
        <v>52</v>
      </c>
      <c r="C10" s="292"/>
      <c r="D10" s="292"/>
      <c r="E10" s="292"/>
      <c r="F10" s="292"/>
      <c r="G10" s="292"/>
      <c r="H10" s="292"/>
      <c r="I10" s="292"/>
      <c r="J10" s="292"/>
      <c r="K10" s="292"/>
      <c r="L10" s="292"/>
      <c r="M10" s="292"/>
      <c r="N10" s="292"/>
      <c r="O10" s="292"/>
      <c r="P10" s="292"/>
      <c r="Q10" s="292"/>
      <c r="R10" s="292"/>
      <c r="S10" s="292"/>
      <c r="T10" s="292"/>
      <c r="U10" s="292"/>
      <c r="V10" s="292"/>
      <c r="W10" s="292"/>
      <c r="X10" s="292"/>
      <c r="Y10" s="292"/>
      <c r="Z10" s="292"/>
      <c r="AA10" s="292"/>
      <c r="AB10" s="293"/>
    </row>
    <row r="11" spans="1:31" ht="13.5" customHeight="1" x14ac:dyDescent="0.55000000000000004">
      <c r="A11" s="161"/>
      <c r="B11" s="311" t="s">
        <v>192</v>
      </c>
      <c r="C11" s="312"/>
      <c r="D11" s="313"/>
      <c r="E11" s="97"/>
      <c r="F11" s="96" t="s">
        <v>85</v>
      </c>
      <c r="G11" s="96" t="s">
        <v>85</v>
      </c>
      <c r="H11" s="96" t="s">
        <v>85</v>
      </c>
      <c r="I11" s="96" t="s">
        <v>85</v>
      </c>
      <c r="J11" s="96" t="s">
        <v>85</v>
      </c>
      <c r="K11" s="96" t="s">
        <v>85</v>
      </c>
      <c r="L11" s="96" t="s">
        <v>85</v>
      </c>
      <c r="M11" s="96" t="s">
        <v>85</v>
      </c>
      <c r="N11" s="96" t="s">
        <v>85</v>
      </c>
      <c r="O11" s="96" t="s">
        <v>85</v>
      </c>
      <c r="P11" s="96" t="s">
        <v>85</v>
      </c>
      <c r="Q11" s="96" t="s">
        <v>85</v>
      </c>
      <c r="R11" s="96" t="s">
        <v>85</v>
      </c>
      <c r="S11" s="96" t="s">
        <v>85</v>
      </c>
      <c r="T11" s="96" t="s">
        <v>85</v>
      </c>
      <c r="U11" s="96" t="s">
        <v>85</v>
      </c>
      <c r="V11" s="96" t="s">
        <v>85</v>
      </c>
      <c r="W11" s="96" t="s">
        <v>85</v>
      </c>
      <c r="X11" s="96" t="s">
        <v>85</v>
      </c>
      <c r="Y11" s="96" t="s">
        <v>85</v>
      </c>
      <c r="Z11" s="96" t="s">
        <v>85</v>
      </c>
      <c r="AA11" s="96" t="s">
        <v>85</v>
      </c>
      <c r="AB11" s="96" t="s">
        <v>85</v>
      </c>
      <c r="AD11" s="87"/>
    </row>
    <row r="12" spans="1:31" ht="22.15" customHeight="1" x14ac:dyDescent="0.55000000000000004">
      <c r="A12" s="161"/>
      <c r="B12" s="278" t="s">
        <v>166</v>
      </c>
      <c r="C12" s="279"/>
      <c r="D12" s="280"/>
      <c r="E12" s="97"/>
      <c r="F12" s="96" t="s">
        <v>85</v>
      </c>
      <c r="G12" s="96" t="s">
        <v>85</v>
      </c>
      <c r="H12" s="96" t="s">
        <v>85</v>
      </c>
      <c r="I12" s="96" t="s">
        <v>85</v>
      </c>
      <c r="J12" s="96" t="s">
        <v>85</v>
      </c>
      <c r="K12" s="96" t="s">
        <v>85</v>
      </c>
      <c r="L12" s="96" t="s">
        <v>85</v>
      </c>
      <c r="M12" s="96" t="s">
        <v>85</v>
      </c>
      <c r="N12" s="96" t="s">
        <v>85</v>
      </c>
      <c r="O12" s="96" t="s">
        <v>85</v>
      </c>
      <c r="P12" s="96" t="s">
        <v>85</v>
      </c>
      <c r="Q12" s="96" t="s">
        <v>85</v>
      </c>
      <c r="R12" s="96" t="s">
        <v>85</v>
      </c>
      <c r="S12" s="96" t="s">
        <v>85</v>
      </c>
      <c r="T12" s="96" t="s">
        <v>85</v>
      </c>
      <c r="U12" s="96" t="s">
        <v>85</v>
      </c>
      <c r="V12" s="96" t="s">
        <v>85</v>
      </c>
      <c r="W12" s="96" t="s">
        <v>85</v>
      </c>
      <c r="X12" s="96" t="s">
        <v>85</v>
      </c>
      <c r="Y12" s="96" t="s">
        <v>85</v>
      </c>
      <c r="Z12" s="96" t="s">
        <v>85</v>
      </c>
      <c r="AA12" s="96" t="s">
        <v>85</v>
      </c>
      <c r="AB12" s="96" t="s">
        <v>85</v>
      </c>
    </row>
    <row r="13" spans="1:31" ht="9.75" x14ac:dyDescent="0.25">
      <c r="A13" s="161"/>
      <c r="B13" s="286" t="s">
        <v>113</v>
      </c>
      <c r="C13" s="287"/>
      <c r="D13" s="287"/>
      <c r="E13" s="287"/>
      <c r="F13" s="287"/>
      <c r="G13" s="287"/>
      <c r="H13" s="287"/>
      <c r="I13" s="287"/>
      <c r="J13" s="287"/>
      <c r="K13" s="287"/>
      <c r="L13" s="287"/>
      <c r="M13" s="287"/>
      <c r="N13" s="287"/>
      <c r="O13" s="287"/>
      <c r="P13" s="287"/>
      <c r="Q13" s="287"/>
      <c r="R13" s="287"/>
      <c r="S13" s="287"/>
      <c r="T13" s="287"/>
      <c r="U13" s="287"/>
      <c r="V13" s="287"/>
      <c r="W13" s="287"/>
      <c r="X13" s="287"/>
      <c r="Y13" s="287"/>
      <c r="Z13" s="287"/>
      <c r="AA13" s="287"/>
      <c r="AB13" s="288"/>
    </row>
    <row r="14" spans="1:31" ht="13.5" customHeight="1" x14ac:dyDescent="0.55000000000000004">
      <c r="A14" s="161"/>
      <c r="B14" s="93"/>
      <c r="C14" s="94"/>
      <c r="D14" s="95">
        <v>0</v>
      </c>
      <c r="E14" s="98"/>
      <c r="F14" s="96" t="s">
        <v>85</v>
      </c>
      <c r="G14" s="96"/>
      <c r="H14" s="96"/>
      <c r="I14" s="96"/>
      <c r="J14" s="96"/>
      <c r="K14" s="96"/>
      <c r="L14" s="96"/>
      <c r="M14" s="96"/>
      <c r="N14" s="96"/>
      <c r="O14" s="96"/>
      <c r="P14" s="96"/>
      <c r="Q14" s="96"/>
      <c r="R14" s="96"/>
      <c r="S14" s="96"/>
      <c r="T14" s="187"/>
      <c r="U14" s="187"/>
      <c r="V14" s="187"/>
      <c r="W14" s="187"/>
      <c r="X14" s="187"/>
      <c r="Y14" s="187"/>
      <c r="Z14" s="187"/>
      <c r="AA14" s="187"/>
      <c r="AB14" s="173"/>
    </row>
    <row r="15" spans="1:31" ht="13.5" customHeight="1" x14ac:dyDescent="0.55000000000000004">
      <c r="A15" s="161"/>
      <c r="B15" s="93"/>
      <c r="C15" s="94"/>
      <c r="D15" s="95">
        <v>1</v>
      </c>
      <c r="E15" s="98"/>
      <c r="F15" s="96"/>
      <c r="G15" s="96" t="s">
        <v>85</v>
      </c>
      <c r="H15" s="96"/>
      <c r="I15" s="96"/>
      <c r="J15" s="96"/>
      <c r="K15" s="96"/>
      <c r="L15" s="96"/>
      <c r="M15" s="96"/>
      <c r="N15" s="96"/>
      <c r="O15" s="96"/>
      <c r="P15" s="96"/>
      <c r="Q15" s="96"/>
      <c r="R15" s="96"/>
      <c r="S15" s="96"/>
      <c r="T15" s="187"/>
      <c r="U15" s="187"/>
      <c r="V15" s="187"/>
      <c r="W15" s="187"/>
      <c r="X15" s="187"/>
      <c r="Y15" s="187"/>
      <c r="Z15" s="187"/>
      <c r="AA15" s="187"/>
      <c r="AB15" s="173"/>
    </row>
    <row r="16" spans="1:31" ht="13.5" customHeight="1" x14ac:dyDescent="0.55000000000000004">
      <c r="A16" s="161"/>
      <c r="B16" s="93"/>
      <c r="C16" s="94"/>
      <c r="D16" s="95">
        <v>2</v>
      </c>
      <c r="E16" s="98"/>
      <c r="G16" s="96"/>
      <c r="H16" s="96"/>
      <c r="I16" s="96"/>
      <c r="J16" s="96"/>
      <c r="K16" s="96"/>
      <c r="L16" s="96"/>
      <c r="M16" s="96"/>
      <c r="N16" s="96"/>
      <c r="O16" s="96"/>
      <c r="P16" s="96"/>
      <c r="Q16" s="96"/>
      <c r="R16" s="96" t="s">
        <v>85</v>
      </c>
      <c r="S16" s="96" t="s">
        <v>85</v>
      </c>
      <c r="T16" s="96" t="s">
        <v>85</v>
      </c>
      <c r="U16" s="96" t="s">
        <v>85</v>
      </c>
      <c r="V16" s="96"/>
      <c r="W16" s="96" t="s">
        <v>85</v>
      </c>
      <c r="X16" s="187"/>
      <c r="Y16" s="187"/>
      <c r="Z16" s="187"/>
      <c r="AA16" s="187"/>
      <c r="AB16" s="173"/>
    </row>
    <row r="17" spans="1:29" ht="13.5" customHeight="1" x14ac:dyDescent="0.55000000000000004">
      <c r="A17" s="161"/>
      <c r="B17" s="93"/>
      <c r="C17" s="94"/>
      <c r="D17" s="95">
        <v>3</v>
      </c>
      <c r="E17" s="98"/>
      <c r="F17" s="96"/>
      <c r="G17" s="96"/>
      <c r="H17" s="96" t="s">
        <v>85</v>
      </c>
      <c r="I17" s="96"/>
      <c r="J17" s="96"/>
      <c r="K17" s="96"/>
      <c r="L17" s="96"/>
      <c r="M17" s="96"/>
      <c r="N17" s="96"/>
      <c r="O17" s="96"/>
      <c r="P17" s="96"/>
      <c r="Q17" s="96"/>
      <c r="R17" s="96"/>
      <c r="S17" s="96"/>
      <c r="T17" s="187"/>
      <c r="U17" s="187"/>
      <c r="V17" s="187"/>
      <c r="W17" s="187"/>
      <c r="X17" s="187"/>
      <c r="Y17" s="187"/>
      <c r="Z17" s="187"/>
      <c r="AA17" s="187"/>
      <c r="AB17" s="173"/>
    </row>
    <row r="18" spans="1:29" ht="13.5" customHeight="1" x14ac:dyDescent="0.55000000000000004">
      <c r="A18" s="161"/>
      <c r="B18" s="93"/>
      <c r="C18" s="94"/>
      <c r="D18" s="95">
        <v>4</v>
      </c>
      <c r="E18" s="98"/>
      <c r="F18" s="96"/>
      <c r="G18" s="96"/>
      <c r="H18" s="96"/>
      <c r="I18" s="96"/>
      <c r="J18" s="96"/>
      <c r="K18" s="96"/>
      <c r="L18" s="96"/>
      <c r="M18" s="96"/>
      <c r="N18" s="96" t="s">
        <v>85</v>
      </c>
      <c r="O18" s="96"/>
      <c r="P18" s="96"/>
      <c r="Q18" s="96"/>
      <c r="R18" s="96"/>
      <c r="S18" s="96"/>
      <c r="T18" s="96"/>
      <c r="U18" s="96"/>
      <c r="V18" s="187"/>
      <c r="W18" s="187"/>
      <c r="X18" s="187"/>
      <c r="Y18" s="187"/>
      <c r="Z18" s="187"/>
      <c r="AA18" s="187"/>
      <c r="AB18" s="173"/>
    </row>
    <row r="19" spans="1:29" ht="13.5" customHeight="1" x14ac:dyDescent="0.55000000000000004">
      <c r="A19" s="161"/>
      <c r="B19" s="93"/>
      <c r="C19" s="94"/>
      <c r="D19" s="95">
        <v>5</v>
      </c>
      <c r="E19" s="98"/>
      <c r="F19" s="96"/>
      <c r="G19" s="96"/>
      <c r="H19" s="96"/>
      <c r="I19" s="96" t="s">
        <v>85</v>
      </c>
      <c r="J19" s="96"/>
      <c r="K19" s="96"/>
      <c r="L19" s="96"/>
      <c r="M19" s="96"/>
      <c r="N19" s="96"/>
      <c r="O19" s="96"/>
      <c r="P19" s="96"/>
      <c r="Q19" s="96"/>
      <c r="R19" s="96"/>
      <c r="S19" s="96"/>
      <c r="T19" s="187"/>
      <c r="U19" s="187"/>
      <c r="V19" s="96" t="s">
        <v>85</v>
      </c>
      <c r="W19" s="187"/>
      <c r="X19" s="187"/>
      <c r="Y19" s="187"/>
      <c r="Z19" s="187"/>
      <c r="AA19" s="187"/>
      <c r="AB19" s="173"/>
    </row>
    <row r="20" spans="1:29" ht="13.5" customHeight="1" x14ac:dyDescent="0.55000000000000004">
      <c r="A20" s="161"/>
      <c r="B20" s="93"/>
      <c r="C20" s="94"/>
      <c r="D20" s="95">
        <v>6</v>
      </c>
      <c r="E20" s="98"/>
      <c r="F20" s="96"/>
      <c r="G20" s="96"/>
      <c r="H20" s="96"/>
      <c r="I20" s="96"/>
      <c r="J20" s="96"/>
      <c r="K20" s="96"/>
      <c r="L20" s="96"/>
      <c r="M20" s="96"/>
      <c r="O20" s="96" t="s">
        <v>85</v>
      </c>
      <c r="P20" s="96"/>
      <c r="Q20" s="96"/>
      <c r="R20" s="96"/>
      <c r="S20" s="96"/>
      <c r="T20" s="187"/>
      <c r="U20" s="187"/>
      <c r="V20" s="187"/>
      <c r="W20" s="187"/>
      <c r="X20" s="187"/>
      <c r="Y20" s="187"/>
      <c r="Z20" s="187"/>
      <c r="AA20" s="187"/>
      <c r="AB20" s="173"/>
    </row>
    <row r="21" spans="1:29" ht="13.5" customHeight="1" x14ac:dyDescent="0.55000000000000004">
      <c r="A21" s="161"/>
      <c r="B21" s="93"/>
      <c r="C21" s="94"/>
      <c r="D21" s="95">
        <v>7</v>
      </c>
      <c r="E21" s="98"/>
      <c r="F21" s="96"/>
      <c r="G21" s="96"/>
      <c r="H21" s="96"/>
      <c r="I21" s="96"/>
      <c r="J21" s="96" t="s">
        <v>85</v>
      </c>
      <c r="K21" s="96"/>
      <c r="L21" s="96"/>
      <c r="M21" s="96"/>
      <c r="N21" s="96"/>
      <c r="O21" s="96"/>
      <c r="P21" s="96"/>
      <c r="Q21" s="96"/>
      <c r="R21" s="96"/>
      <c r="S21" s="96"/>
      <c r="T21" s="187"/>
      <c r="U21" s="187"/>
      <c r="V21" s="187"/>
      <c r="W21" s="187"/>
      <c r="X21" s="187"/>
      <c r="Y21" s="187"/>
      <c r="Z21" s="187"/>
      <c r="AA21" s="187"/>
      <c r="AB21" s="173"/>
    </row>
    <row r="22" spans="1:29" ht="13.5" customHeight="1" x14ac:dyDescent="0.55000000000000004">
      <c r="A22" s="161"/>
      <c r="B22" s="93"/>
      <c r="C22" s="94"/>
      <c r="D22" s="95">
        <v>8</v>
      </c>
      <c r="E22" s="98"/>
      <c r="F22" s="96"/>
      <c r="G22" s="96"/>
      <c r="H22" s="96"/>
      <c r="I22" s="96"/>
      <c r="J22" s="96"/>
      <c r="K22" s="96" t="s">
        <v>85</v>
      </c>
      <c r="L22" s="96"/>
      <c r="M22" s="96"/>
      <c r="N22" s="96"/>
      <c r="O22" s="96"/>
      <c r="P22" s="96"/>
      <c r="Q22" s="96"/>
      <c r="R22" s="96"/>
      <c r="S22" s="96"/>
      <c r="T22" s="187"/>
      <c r="U22" s="187"/>
      <c r="V22" s="187"/>
      <c r="W22" s="187"/>
      <c r="X22" s="187"/>
      <c r="Y22" s="187"/>
      <c r="Z22" s="187"/>
      <c r="AA22" s="187"/>
      <c r="AB22" s="173"/>
    </row>
    <row r="23" spans="1:29" ht="13.5" customHeight="1" x14ac:dyDescent="0.55000000000000004">
      <c r="A23" s="161"/>
      <c r="B23" s="93"/>
      <c r="C23" s="94"/>
      <c r="D23" s="95">
        <v>9</v>
      </c>
      <c r="E23" s="98"/>
      <c r="F23" s="96"/>
      <c r="G23" s="96"/>
      <c r="H23" s="96"/>
      <c r="I23" s="96"/>
      <c r="J23" s="96"/>
      <c r="K23" s="96"/>
      <c r="L23" s="96"/>
      <c r="M23" s="96"/>
      <c r="O23" s="96"/>
      <c r="P23" s="96" t="s">
        <v>85</v>
      </c>
      <c r="Q23" s="96"/>
      <c r="R23" s="96"/>
      <c r="S23" s="96"/>
      <c r="T23" s="187"/>
      <c r="U23" s="187"/>
      <c r="V23" s="187"/>
      <c r="W23" s="187"/>
      <c r="X23" s="187"/>
      <c r="Y23" s="187"/>
      <c r="Z23" s="187"/>
      <c r="AA23" s="187"/>
      <c r="AB23" s="173"/>
    </row>
    <row r="24" spans="1:29" ht="13.5" customHeight="1" x14ac:dyDescent="0.55000000000000004">
      <c r="A24" s="161"/>
      <c r="B24" s="93"/>
      <c r="C24" s="94"/>
      <c r="D24" s="95">
        <v>10</v>
      </c>
      <c r="E24" s="98"/>
      <c r="F24" s="96"/>
      <c r="G24" s="96"/>
      <c r="H24" s="96"/>
      <c r="I24" s="96"/>
      <c r="J24" s="96"/>
      <c r="K24" s="96"/>
      <c r="L24" s="96" t="s">
        <v>85</v>
      </c>
      <c r="M24" s="96"/>
      <c r="N24" s="96"/>
      <c r="O24" s="96"/>
      <c r="P24" s="96"/>
      <c r="Q24" s="96"/>
      <c r="R24" s="96"/>
      <c r="S24" s="96"/>
      <c r="T24" s="187"/>
      <c r="U24" s="187"/>
      <c r="V24" s="187"/>
      <c r="W24" s="187"/>
      <c r="X24" s="187"/>
      <c r="Y24" s="187"/>
      <c r="Z24" s="187"/>
      <c r="AA24" s="187"/>
      <c r="AB24" s="173"/>
    </row>
    <row r="25" spans="1:29" ht="13.5" customHeight="1" x14ac:dyDescent="0.55000000000000004">
      <c r="A25" s="161"/>
      <c r="B25" s="93"/>
      <c r="C25" s="94"/>
      <c r="D25" s="95">
        <v>11</v>
      </c>
      <c r="E25" s="98"/>
      <c r="F25" s="96"/>
      <c r="G25" s="96"/>
      <c r="H25" s="96"/>
      <c r="I25" s="96"/>
      <c r="J25" s="96"/>
      <c r="K25" s="96"/>
      <c r="L25" s="96"/>
      <c r="M25" s="96"/>
      <c r="O25" s="96"/>
      <c r="P25" s="96"/>
      <c r="Q25" s="96" t="s">
        <v>85</v>
      </c>
      <c r="R25" s="96"/>
      <c r="S25" s="96"/>
      <c r="T25" s="187"/>
      <c r="U25" s="187"/>
      <c r="V25" s="187"/>
      <c r="W25" s="187"/>
      <c r="X25" s="187"/>
      <c r="Y25" s="187"/>
      <c r="Z25" s="187"/>
      <c r="AA25" s="96" t="s">
        <v>85</v>
      </c>
      <c r="AB25" s="173"/>
    </row>
    <row r="26" spans="1:29" ht="13.5" customHeight="1" x14ac:dyDescent="0.55000000000000004">
      <c r="A26" s="161"/>
      <c r="B26" s="93"/>
      <c r="C26" s="94"/>
      <c r="D26" s="95">
        <v>12</v>
      </c>
      <c r="E26" s="98"/>
      <c r="F26" s="96"/>
      <c r="G26" s="96"/>
      <c r="H26" s="96"/>
      <c r="I26" s="96"/>
      <c r="J26" s="96"/>
      <c r="K26" s="96"/>
      <c r="L26" s="96"/>
      <c r="M26" s="96" t="s">
        <v>85</v>
      </c>
      <c r="N26" s="96"/>
      <c r="O26" s="96"/>
      <c r="P26" s="96"/>
      <c r="Q26" s="96"/>
      <c r="R26" s="96"/>
      <c r="S26" s="96"/>
      <c r="T26" s="187"/>
      <c r="U26" s="187"/>
      <c r="V26" s="187"/>
      <c r="W26" s="187"/>
      <c r="X26" s="96" t="s">
        <v>85</v>
      </c>
      <c r="Y26" s="187"/>
      <c r="Z26" s="187"/>
      <c r="AA26" s="187"/>
      <c r="AB26" s="173"/>
    </row>
    <row r="27" spans="1:29" ht="13.5" customHeight="1" x14ac:dyDescent="0.55000000000000004">
      <c r="A27" s="161"/>
      <c r="B27" s="93"/>
      <c r="C27" s="94"/>
      <c r="D27" s="95">
        <v>13</v>
      </c>
      <c r="E27" s="98"/>
      <c r="F27" s="96"/>
      <c r="G27" s="96"/>
      <c r="H27" s="96"/>
      <c r="I27" s="96"/>
      <c r="J27" s="96"/>
      <c r="K27" s="96"/>
      <c r="L27" s="96"/>
      <c r="M27" s="96"/>
      <c r="N27" s="96"/>
      <c r="O27" s="96"/>
      <c r="P27" s="96"/>
      <c r="Q27" s="96"/>
      <c r="R27" s="96"/>
      <c r="S27" s="96"/>
      <c r="T27" s="187"/>
      <c r="U27" s="187"/>
      <c r="V27" s="187"/>
      <c r="W27" s="187"/>
      <c r="X27" s="187"/>
      <c r="Y27" s="96" t="s">
        <v>85</v>
      </c>
      <c r="Z27" s="187"/>
      <c r="AB27" s="173"/>
    </row>
    <row r="28" spans="1:29" ht="13.5" customHeight="1" x14ac:dyDescent="0.55000000000000004">
      <c r="A28" s="161"/>
      <c r="B28" s="93"/>
      <c r="C28" s="94"/>
      <c r="D28" s="95" t="s">
        <v>36</v>
      </c>
      <c r="E28" s="98"/>
      <c r="F28" s="96"/>
      <c r="G28" s="96"/>
      <c r="H28" s="96"/>
      <c r="I28" s="96"/>
      <c r="J28" s="96"/>
      <c r="K28" s="96"/>
      <c r="L28" s="96"/>
      <c r="M28" s="96"/>
      <c r="N28" s="96"/>
      <c r="O28" s="96"/>
      <c r="P28" s="96"/>
      <c r="Q28" s="96"/>
      <c r="R28" s="96"/>
      <c r="S28" s="96"/>
      <c r="T28" s="187"/>
      <c r="U28" s="187"/>
      <c r="V28" s="187"/>
      <c r="W28" s="187"/>
      <c r="X28" s="187"/>
      <c r="Y28" s="187"/>
      <c r="Z28" s="96" t="s">
        <v>85</v>
      </c>
      <c r="AA28" s="187"/>
      <c r="AB28" s="173"/>
    </row>
    <row r="29" spans="1:29" ht="13.5" customHeight="1" x14ac:dyDescent="0.55000000000000004">
      <c r="A29" s="161"/>
      <c r="B29" s="93"/>
      <c r="C29" s="94"/>
      <c r="D29" s="95" t="s">
        <v>176</v>
      </c>
      <c r="E29" s="98"/>
      <c r="F29" s="96"/>
      <c r="G29" s="96"/>
      <c r="H29" s="96"/>
      <c r="I29" s="96"/>
      <c r="J29" s="96"/>
      <c r="K29" s="96"/>
      <c r="L29" s="96"/>
      <c r="M29" s="96"/>
      <c r="N29" s="96"/>
      <c r="O29" s="96"/>
      <c r="P29" s="96"/>
      <c r="Q29" s="96"/>
      <c r="R29" s="96"/>
      <c r="S29" s="96"/>
      <c r="T29" s="187"/>
      <c r="U29" s="187"/>
      <c r="V29" s="187"/>
      <c r="W29" s="187"/>
      <c r="X29" s="187"/>
      <c r="Y29" s="187"/>
      <c r="Z29" s="187"/>
      <c r="AA29" s="187"/>
      <c r="AB29" s="96" t="s">
        <v>85</v>
      </c>
      <c r="AC29" s="99"/>
    </row>
    <row r="30" spans="1:29" ht="6.4" customHeight="1" x14ac:dyDescent="0.35">
      <c r="A30" s="161"/>
      <c r="B30" s="205" t="s">
        <v>114</v>
      </c>
      <c r="C30" s="206"/>
      <c r="D30" s="284"/>
      <c r="E30" s="284"/>
      <c r="F30" s="284"/>
      <c r="G30" s="284"/>
      <c r="H30" s="284"/>
      <c r="I30" s="284"/>
      <c r="J30" s="284"/>
      <c r="K30" s="284"/>
      <c r="L30" s="284"/>
      <c r="M30" s="284"/>
      <c r="N30" s="284"/>
      <c r="O30" s="284"/>
      <c r="P30" s="284"/>
      <c r="Q30" s="284"/>
      <c r="R30" s="284"/>
      <c r="S30" s="284"/>
      <c r="T30" s="284"/>
      <c r="U30" s="284"/>
      <c r="V30" s="284"/>
      <c r="W30" s="284"/>
      <c r="X30" s="284"/>
      <c r="Y30" s="284"/>
      <c r="Z30" s="284"/>
      <c r="AA30" s="284"/>
      <c r="AB30" s="285"/>
      <c r="AC30" s="99"/>
    </row>
    <row r="31" spans="1:29" ht="13.5" customHeight="1" x14ac:dyDescent="0.55000000000000004">
      <c r="A31" s="161"/>
      <c r="B31" s="93"/>
      <c r="C31" s="94"/>
      <c r="D31" s="305">
        <v>2019</v>
      </c>
      <c r="E31" s="305"/>
      <c r="F31" s="96" t="s">
        <v>85</v>
      </c>
      <c r="G31" s="96" t="s">
        <v>85</v>
      </c>
      <c r="H31" s="96"/>
      <c r="I31" s="96"/>
      <c r="J31" s="96"/>
      <c r="K31" s="96"/>
      <c r="L31" s="96"/>
      <c r="M31" s="96"/>
      <c r="N31" s="96"/>
      <c r="O31" s="96"/>
      <c r="P31" s="96"/>
      <c r="Q31" s="96"/>
      <c r="R31" s="96"/>
      <c r="S31" s="96"/>
      <c r="T31" s="187"/>
      <c r="U31" s="187"/>
      <c r="V31" s="187"/>
      <c r="W31" s="187"/>
      <c r="X31" s="187"/>
      <c r="Y31" s="187"/>
      <c r="Z31" s="187"/>
      <c r="AA31" s="187"/>
      <c r="AB31" s="173"/>
    </row>
    <row r="32" spans="1:29" ht="13.5" customHeight="1" x14ac:dyDescent="0.55000000000000004">
      <c r="A32" s="161"/>
      <c r="B32" s="93"/>
      <c r="C32" s="94"/>
      <c r="D32" s="95">
        <v>999</v>
      </c>
      <c r="E32" s="98"/>
      <c r="F32" s="96"/>
      <c r="G32" s="96"/>
      <c r="H32" s="96"/>
      <c r="I32" s="96"/>
      <c r="J32" s="96"/>
      <c r="K32" s="96"/>
      <c r="L32" s="96"/>
      <c r="M32" s="96"/>
      <c r="N32" s="96"/>
      <c r="O32" s="96"/>
      <c r="P32" s="96"/>
      <c r="Q32" s="96"/>
      <c r="R32" s="96"/>
      <c r="S32" s="96"/>
      <c r="T32" s="187"/>
      <c r="U32" s="187"/>
      <c r="V32" s="187" t="s">
        <v>85</v>
      </c>
      <c r="W32" s="187"/>
      <c r="X32" s="187"/>
      <c r="Y32" s="187"/>
      <c r="Z32" s="187"/>
      <c r="AA32" s="187"/>
      <c r="AB32" s="173"/>
    </row>
    <row r="33" spans="1:28" ht="13.5" customHeight="1" x14ac:dyDescent="0.55000000000000004">
      <c r="A33" s="161"/>
      <c r="B33" s="93"/>
      <c r="C33" s="94"/>
      <c r="D33" s="95">
        <v>3001</v>
      </c>
      <c r="E33" s="98"/>
      <c r="F33" s="96"/>
      <c r="G33" s="96"/>
      <c r="H33" s="96"/>
      <c r="I33" s="96"/>
      <c r="J33" s="96"/>
      <c r="K33" s="96"/>
      <c r="L33" s="96"/>
      <c r="M33" s="96"/>
      <c r="N33" s="96"/>
      <c r="O33" s="96"/>
      <c r="P33" s="96"/>
      <c r="Q33" s="96"/>
      <c r="R33" s="96"/>
      <c r="S33" s="96"/>
      <c r="T33" s="187"/>
      <c r="U33" s="187"/>
      <c r="V33" s="187"/>
      <c r="W33" s="187" t="s">
        <v>85</v>
      </c>
      <c r="X33" s="187"/>
      <c r="Y33" s="187"/>
      <c r="Z33" s="187"/>
      <c r="AA33" s="187"/>
      <c r="AB33" s="173"/>
    </row>
    <row r="34" spans="1:28" ht="13.5" customHeight="1" x14ac:dyDescent="0.55000000000000004">
      <c r="A34" s="161"/>
      <c r="B34" s="93"/>
      <c r="C34" s="94"/>
      <c r="D34" s="95">
        <v>3000</v>
      </c>
      <c r="E34" s="98"/>
      <c r="F34" s="96"/>
      <c r="G34" s="96"/>
      <c r="H34" s="96"/>
      <c r="I34" s="96"/>
      <c r="J34" s="96"/>
      <c r="K34" s="96" t="s">
        <v>85</v>
      </c>
      <c r="L34" s="96"/>
      <c r="M34" s="96"/>
      <c r="N34" s="96"/>
      <c r="O34" s="96"/>
      <c r="P34" s="96"/>
      <c r="Q34" s="96"/>
      <c r="R34" s="96"/>
      <c r="S34" s="96"/>
      <c r="T34" s="187"/>
      <c r="U34" s="187"/>
      <c r="V34" s="187"/>
      <c r="W34" s="187"/>
      <c r="X34" s="187"/>
      <c r="Y34" s="187"/>
      <c r="Z34" s="187"/>
      <c r="AA34" s="187"/>
      <c r="AB34" s="173"/>
    </row>
    <row r="35" spans="1:28" ht="13.5" customHeight="1" x14ac:dyDescent="0.55000000000000004">
      <c r="A35" s="161"/>
      <c r="B35" s="93"/>
      <c r="C35" s="94"/>
      <c r="D35" s="95">
        <v>1000</v>
      </c>
      <c r="E35" s="98"/>
      <c r="F35" s="96"/>
      <c r="G35" s="96"/>
      <c r="H35" s="96" t="s">
        <v>85</v>
      </c>
      <c r="I35" s="96"/>
      <c r="J35" s="96"/>
      <c r="K35" s="96"/>
      <c r="L35" s="96"/>
      <c r="M35" s="96"/>
      <c r="N35" s="96"/>
      <c r="O35" s="96"/>
      <c r="P35" s="96"/>
      <c r="Q35" s="96"/>
      <c r="R35" s="96"/>
      <c r="S35" s="96"/>
      <c r="T35" s="187"/>
      <c r="U35" s="187"/>
      <c r="V35" s="187"/>
      <c r="W35" s="187"/>
      <c r="X35" s="187"/>
      <c r="Y35" s="187"/>
      <c r="Z35" s="187"/>
      <c r="AA35" s="187"/>
      <c r="AB35" s="173"/>
    </row>
    <row r="36" spans="1:28" ht="13.5" customHeight="1" x14ac:dyDescent="0.55000000000000004">
      <c r="A36" s="161"/>
      <c r="B36" s="93"/>
      <c r="C36" s="94"/>
      <c r="D36" s="95">
        <v>1004</v>
      </c>
      <c r="E36" s="98"/>
      <c r="F36" s="96"/>
      <c r="G36" s="96"/>
      <c r="H36" s="96"/>
      <c r="I36" s="96" t="s">
        <v>85</v>
      </c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187"/>
      <c r="U36" s="187"/>
      <c r="V36" s="187"/>
      <c r="W36" s="187"/>
      <c r="X36" s="187"/>
      <c r="Y36" s="187"/>
      <c r="Z36" s="187"/>
      <c r="AA36" s="187"/>
      <c r="AB36" s="173"/>
    </row>
    <row r="37" spans="1:28" ht="13.5" customHeight="1" x14ac:dyDescent="0.55000000000000004">
      <c r="A37" s="161"/>
      <c r="B37" s="93"/>
      <c r="C37" s="94"/>
      <c r="D37" s="95">
        <v>2000</v>
      </c>
      <c r="E37" s="98"/>
      <c r="F37" s="96"/>
      <c r="G37" s="96"/>
      <c r="H37" s="96"/>
      <c r="I37" s="96"/>
      <c r="J37" s="96" t="s">
        <v>85</v>
      </c>
      <c r="K37" s="96"/>
      <c r="L37" s="96"/>
      <c r="M37" s="96"/>
      <c r="N37" s="96"/>
      <c r="O37" s="96"/>
      <c r="P37" s="96"/>
      <c r="Q37" s="96"/>
      <c r="R37" s="96" t="s">
        <v>85</v>
      </c>
      <c r="S37" s="96"/>
      <c r="T37" s="187"/>
      <c r="U37" s="187"/>
      <c r="V37" s="187"/>
      <c r="W37" s="187"/>
      <c r="X37" s="187"/>
      <c r="Y37" s="187"/>
      <c r="Z37" s="187"/>
      <c r="AA37" s="187"/>
      <c r="AB37" s="173"/>
    </row>
    <row r="38" spans="1:28" ht="13.5" customHeight="1" x14ac:dyDescent="0.55000000000000004">
      <c r="A38" s="161"/>
      <c r="B38" s="93"/>
      <c r="C38" s="94"/>
      <c r="D38" s="95">
        <v>2023</v>
      </c>
      <c r="E38" s="98"/>
      <c r="F38" s="96"/>
      <c r="G38" s="96"/>
      <c r="H38" s="96"/>
      <c r="I38" s="96"/>
      <c r="J38" s="96"/>
      <c r="K38" s="96"/>
      <c r="L38" s="96" t="s">
        <v>85</v>
      </c>
      <c r="M38" s="96"/>
      <c r="N38" s="96"/>
      <c r="O38" s="96"/>
      <c r="P38" s="96"/>
      <c r="Q38" s="96" t="s">
        <v>85</v>
      </c>
      <c r="R38" s="96"/>
      <c r="S38" s="96"/>
      <c r="T38" s="187"/>
      <c r="U38" s="187"/>
      <c r="V38" s="187"/>
      <c r="W38" s="187"/>
      <c r="X38" s="187"/>
      <c r="Y38" s="187"/>
      <c r="Z38" s="187"/>
      <c r="AA38" s="187"/>
      <c r="AB38" s="173"/>
    </row>
    <row r="39" spans="1:28" ht="13.5" customHeight="1" x14ac:dyDescent="0.55000000000000004">
      <c r="A39" s="161"/>
      <c r="B39" s="93"/>
      <c r="C39" s="94"/>
      <c r="D39" s="95">
        <v>1999</v>
      </c>
      <c r="E39" s="98"/>
      <c r="F39" s="96"/>
      <c r="G39" s="96"/>
      <c r="H39" s="96"/>
      <c r="I39" s="96"/>
      <c r="J39" s="96"/>
      <c r="K39" s="96"/>
      <c r="L39" s="96"/>
      <c r="M39" s="96" t="s">
        <v>85</v>
      </c>
      <c r="N39" s="96"/>
      <c r="O39" s="96"/>
      <c r="P39" s="96" t="s">
        <v>85</v>
      </c>
      <c r="Q39" s="96"/>
      <c r="R39" s="96"/>
      <c r="S39" s="96"/>
      <c r="T39" s="187"/>
      <c r="U39" s="96" t="s">
        <v>85</v>
      </c>
      <c r="V39" s="187"/>
      <c r="W39" s="187"/>
      <c r="X39" s="187"/>
      <c r="Y39" s="187"/>
      <c r="Z39" s="187"/>
      <c r="AA39" s="187"/>
      <c r="AB39" s="96" t="s">
        <v>85</v>
      </c>
    </row>
    <row r="40" spans="1:28" ht="13.5" customHeight="1" x14ac:dyDescent="0.55000000000000004">
      <c r="A40" s="161"/>
      <c r="B40" s="93"/>
      <c r="C40" s="94"/>
      <c r="D40" s="95">
        <v>1780</v>
      </c>
      <c r="E40" s="98"/>
      <c r="F40" s="96"/>
      <c r="G40" s="96"/>
      <c r="H40" s="96"/>
      <c r="I40" s="96"/>
      <c r="J40" s="96"/>
      <c r="K40" s="96"/>
      <c r="L40" s="96"/>
      <c r="M40" s="96"/>
      <c r="N40" s="96"/>
      <c r="O40" s="96" t="s">
        <v>85</v>
      </c>
      <c r="P40" s="96"/>
      <c r="Q40" s="96"/>
      <c r="R40" s="96"/>
      <c r="S40" s="96"/>
      <c r="T40" s="96" t="s">
        <v>85</v>
      </c>
      <c r="U40" s="187"/>
      <c r="V40" s="187"/>
      <c r="W40" s="187"/>
      <c r="X40" s="187"/>
      <c r="Y40" s="187"/>
      <c r="Z40" s="187"/>
      <c r="AA40" s="187"/>
      <c r="AB40" s="173"/>
    </row>
    <row r="41" spans="1:28" ht="13.5" customHeight="1" x14ac:dyDescent="0.55000000000000004">
      <c r="A41" s="161"/>
      <c r="B41" s="191"/>
      <c r="C41" s="192"/>
      <c r="D41" s="193">
        <v>2222</v>
      </c>
      <c r="E41" s="98"/>
      <c r="F41" s="167"/>
      <c r="G41" s="167"/>
      <c r="H41" s="167"/>
      <c r="I41" s="167"/>
      <c r="J41" s="167"/>
      <c r="K41" s="167"/>
      <c r="L41" s="167"/>
      <c r="M41" s="167"/>
      <c r="N41" s="96" t="s">
        <v>85</v>
      </c>
      <c r="O41" s="167"/>
      <c r="P41" s="167"/>
      <c r="Q41" s="167"/>
      <c r="R41" s="167"/>
      <c r="S41" s="167"/>
      <c r="T41" s="190"/>
      <c r="U41" s="190"/>
      <c r="V41" s="190"/>
      <c r="W41" s="190"/>
      <c r="X41" s="190"/>
      <c r="Y41" s="190"/>
      <c r="Z41" s="190"/>
      <c r="AA41" s="190"/>
      <c r="AB41" s="176"/>
    </row>
    <row r="42" spans="1:28" ht="13.5" customHeight="1" x14ac:dyDescent="0.55000000000000004">
      <c r="A42" s="161"/>
      <c r="B42" s="191"/>
      <c r="C42" s="192"/>
      <c r="D42" s="193">
        <v>2100</v>
      </c>
      <c r="E42" s="98"/>
      <c r="F42" s="167"/>
      <c r="G42" s="167"/>
      <c r="H42" s="167"/>
      <c r="I42" s="167"/>
      <c r="J42" s="167"/>
      <c r="K42" s="167"/>
      <c r="L42" s="167"/>
      <c r="M42" s="167"/>
      <c r="N42" s="167"/>
      <c r="O42" s="167"/>
      <c r="P42" s="167"/>
      <c r="Q42" s="167"/>
      <c r="R42" s="167"/>
      <c r="S42" s="96" t="s">
        <v>85</v>
      </c>
      <c r="T42" s="190"/>
      <c r="U42" s="190"/>
      <c r="V42" s="190"/>
      <c r="W42" s="190"/>
      <c r="X42" s="190"/>
      <c r="Y42" s="190"/>
      <c r="Z42" s="190"/>
      <c r="AA42" s="190"/>
      <c r="AB42" s="176"/>
    </row>
    <row r="43" spans="1:28" ht="13.5" customHeight="1" x14ac:dyDescent="0.55000000000000004">
      <c r="A43" s="161"/>
      <c r="B43" s="191"/>
      <c r="C43" s="192"/>
      <c r="D43" s="193" t="s">
        <v>36</v>
      </c>
      <c r="E43" s="98"/>
      <c r="F43" s="167"/>
      <c r="G43" s="167"/>
      <c r="H43" s="167"/>
      <c r="I43" s="167"/>
      <c r="J43" s="167"/>
      <c r="K43" s="167"/>
      <c r="L43" s="167"/>
      <c r="M43" s="167"/>
      <c r="N43" s="167"/>
      <c r="O43" s="167"/>
      <c r="P43" s="167"/>
      <c r="Q43" s="167"/>
      <c r="R43" s="167"/>
      <c r="S43" s="167"/>
      <c r="T43" s="190"/>
      <c r="U43" s="190"/>
      <c r="V43" s="190"/>
      <c r="W43" s="190"/>
      <c r="X43" s="190"/>
      <c r="Y43" s="96" t="s">
        <v>85</v>
      </c>
      <c r="Z43" s="190"/>
      <c r="AA43" s="96" t="s">
        <v>85</v>
      </c>
      <c r="AB43" s="176"/>
    </row>
    <row r="44" spans="1:28" ht="13.5" customHeight="1" thickBot="1" x14ac:dyDescent="0.6">
      <c r="A44" s="161"/>
      <c r="B44" s="100"/>
      <c r="C44" s="101"/>
      <c r="D44" s="102" t="s">
        <v>175</v>
      </c>
      <c r="E44" s="103"/>
      <c r="F44" s="104"/>
      <c r="G44" s="104"/>
      <c r="H44" s="104"/>
      <c r="I44" s="104"/>
      <c r="J44" s="104"/>
      <c r="K44" s="104"/>
      <c r="L44" s="104"/>
      <c r="M44" s="104"/>
      <c r="N44" s="104"/>
      <c r="O44" s="104"/>
      <c r="P44" s="104"/>
      <c r="Q44" s="104"/>
      <c r="R44" s="104"/>
      <c r="S44" s="104"/>
      <c r="T44" s="188"/>
      <c r="U44" s="188"/>
      <c r="V44" s="188"/>
      <c r="W44" s="188"/>
      <c r="X44" s="96" t="s">
        <v>85</v>
      </c>
      <c r="Y44" s="188"/>
      <c r="Z44" s="96" t="s">
        <v>85</v>
      </c>
      <c r="AA44" s="188"/>
      <c r="AB44" s="174"/>
    </row>
    <row r="45" spans="1:28" ht="10.15" thickTop="1" x14ac:dyDescent="0.25">
      <c r="A45" s="165" t="s">
        <v>65</v>
      </c>
      <c r="B45" s="207" t="s">
        <v>53</v>
      </c>
      <c r="C45" s="314"/>
      <c r="D45" s="314"/>
      <c r="E45" s="314"/>
      <c r="F45" s="314"/>
      <c r="G45" s="314"/>
      <c r="H45" s="314"/>
      <c r="I45" s="314"/>
      <c r="J45" s="314"/>
      <c r="K45" s="314"/>
      <c r="L45" s="314"/>
      <c r="M45" s="314"/>
      <c r="N45" s="314"/>
      <c r="O45" s="314"/>
      <c r="P45" s="314"/>
      <c r="Q45" s="314"/>
      <c r="R45" s="314"/>
      <c r="S45" s="314"/>
      <c r="T45" s="314"/>
      <c r="U45" s="314"/>
      <c r="V45" s="314"/>
      <c r="W45" s="314"/>
      <c r="X45" s="314"/>
      <c r="Y45" s="314"/>
      <c r="Z45" s="314"/>
      <c r="AA45" s="314"/>
      <c r="AB45" s="315"/>
    </row>
    <row r="46" spans="1:28" ht="13.5" customHeight="1" x14ac:dyDescent="0.55000000000000004">
      <c r="A46" s="164"/>
      <c r="B46" s="105"/>
      <c r="C46" s="106"/>
      <c r="D46" s="107">
        <v>0</v>
      </c>
      <c r="E46" s="108"/>
      <c r="F46" s="96" t="s">
        <v>85</v>
      </c>
      <c r="G46" s="109"/>
      <c r="H46" s="109"/>
      <c r="I46" s="109"/>
      <c r="J46" s="109"/>
      <c r="K46" s="109"/>
      <c r="L46" s="109"/>
      <c r="M46" s="109"/>
      <c r="N46" s="109"/>
      <c r="O46" s="109"/>
      <c r="P46" s="109"/>
      <c r="Q46" s="109"/>
      <c r="R46" s="109"/>
      <c r="S46" s="109"/>
      <c r="T46" s="189"/>
      <c r="U46" s="189"/>
      <c r="V46" s="189" t="s">
        <v>85</v>
      </c>
      <c r="W46" s="189" t="s">
        <v>85</v>
      </c>
      <c r="X46" s="189"/>
      <c r="Y46" s="189" t="s">
        <v>85</v>
      </c>
      <c r="Z46" s="189"/>
      <c r="AA46" s="189"/>
      <c r="AB46" s="175"/>
    </row>
    <row r="47" spans="1:28" ht="13.5" customHeight="1" x14ac:dyDescent="0.55000000000000004">
      <c r="A47" s="164"/>
      <c r="B47" s="110"/>
      <c r="C47" s="111"/>
      <c r="D47" s="112">
        <v>31</v>
      </c>
      <c r="E47" s="113"/>
      <c r="F47" s="96"/>
      <c r="G47" s="96" t="s">
        <v>85</v>
      </c>
      <c r="H47" s="96" t="s">
        <v>85</v>
      </c>
      <c r="I47" s="96" t="s">
        <v>85</v>
      </c>
      <c r="J47" s="96" t="s">
        <v>85</v>
      </c>
      <c r="K47" s="96" t="s">
        <v>85</v>
      </c>
      <c r="L47" s="96" t="s">
        <v>85</v>
      </c>
      <c r="M47" s="96" t="s">
        <v>85</v>
      </c>
      <c r="N47" s="96"/>
      <c r="O47" s="96"/>
      <c r="P47" s="96"/>
      <c r="Q47" s="96"/>
      <c r="R47" s="96"/>
      <c r="S47" s="96"/>
      <c r="T47" s="187"/>
      <c r="U47" s="187"/>
      <c r="V47" s="187"/>
      <c r="W47" s="187"/>
      <c r="X47" s="187"/>
      <c r="Y47" s="187"/>
      <c r="Z47" s="187"/>
      <c r="AA47" s="187"/>
      <c r="AB47" s="173"/>
    </row>
    <row r="48" spans="1:28" ht="13.5" customHeight="1" x14ac:dyDescent="0.55000000000000004">
      <c r="A48" s="164"/>
      <c r="B48" s="110"/>
      <c r="C48" s="111"/>
      <c r="D48" s="112">
        <v>30</v>
      </c>
      <c r="E48" s="113"/>
      <c r="F48" s="96"/>
      <c r="G48" s="96"/>
      <c r="H48" s="96"/>
      <c r="I48" s="96"/>
      <c r="J48" s="96"/>
      <c r="K48" s="96"/>
      <c r="L48" s="96"/>
      <c r="M48" s="96"/>
      <c r="N48" s="96" t="s">
        <v>85</v>
      </c>
      <c r="O48" s="96" t="s">
        <v>85</v>
      </c>
      <c r="P48" s="96" t="s">
        <v>85</v>
      </c>
      <c r="Q48" s="96" t="s">
        <v>85</v>
      </c>
      <c r="R48" s="96"/>
      <c r="S48" s="96"/>
      <c r="T48" s="187"/>
      <c r="U48" s="187"/>
      <c r="V48" s="187"/>
      <c r="W48" s="187"/>
      <c r="X48" s="187"/>
      <c r="Y48" s="187"/>
      <c r="Z48" s="187"/>
      <c r="AA48" s="187"/>
      <c r="AB48" s="173"/>
    </row>
    <row r="49" spans="1:28" ht="13.5" customHeight="1" x14ac:dyDescent="0.55000000000000004">
      <c r="A49" s="164"/>
      <c r="B49" s="110"/>
      <c r="C49" s="111"/>
      <c r="D49" s="112">
        <v>29</v>
      </c>
      <c r="E49" s="113"/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 t="s">
        <v>85</v>
      </c>
      <c r="S49" s="96"/>
      <c r="T49" s="96" t="s">
        <v>85</v>
      </c>
      <c r="U49" s="187"/>
      <c r="V49" s="187"/>
      <c r="W49" s="187"/>
      <c r="X49" s="187"/>
      <c r="Y49" s="187"/>
      <c r="Z49" s="187"/>
      <c r="AA49" s="187"/>
      <c r="AB49" s="173"/>
    </row>
    <row r="50" spans="1:28" ht="13.5" customHeight="1" x14ac:dyDescent="0.55000000000000004">
      <c r="A50" s="164"/>
      <c r="B50" s="110"/>
      <c r="C50" s="114"/>
      <c r="D50" s="112">
        <v>28</v>
      </c>
      <c r="E50" s="115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 t="s">
        <v>85</v>
      </c>
      <c r="T50" s="187"/>
      <c r="U50" s="96" t="s">
        <v>85</v>
      </c>
      <c r="V50" s="187"/>
      <c r="W50" s="187"/>
      <c r="X50" s="187"/>
      <c r="Y50" s="187"/>
      <c r="Z50" s="187"/>
      <c r="AA50" s="187"/>
      <c r="AB50" s="173"/>
    </row>
    <row r="51" spans="1:28" ht="12.75" x14ac:dyDescent="0.25">
      <c r="A51" s="164"/>
      <c r="B51" s="209" t="s">
        <v>54</v>
      </c>
      <c r="C51" s="211"/>
      <c r="D51" s="289"/>
      <c r="E51" s="289"/>
      <c r="F51" s="289"/>
      <c r="G51" s="289"/>
      <c r="H51" s="289"/>
      <c r="I51" s="289"/>
      <c r="J51" s="289"/>
      <c r="K51" s="289"/>
      <c r="L51" s="289"/>
      <c r="M51" s="289"/>
      <c r="N51" s="289"/>
      <c r="O51" s="289"/>
      <c r="P51" s="289"/>
      <c r="Q51" s="289"/>
      <c r="R51" s="289"/>
      <c r="S51" s="289"/>
      <c r="T51" s="289"/>
      <c r="U51" s="289"/>
      <c r="V51" s="289"/>
      <c r="W51" s="289"/>
      <c r="X51" s="289"/>
      <c r="Y51" s="289"/>
      <c r="Z51" s="289"/>
      <c r="AA51" s="289"/>
      <c r="AB51" s="290"/>
    </row>
    <row r="52" spans="1:28" ht="27.75" customHeight="1" x14ac:dyDescent="0.55000000000000004">
      <c r="A52" s="164"/>
      <c r="B52" s="281" t="s">
        <v>169</v>
      </c>
      <c r="C52" s="282"/>
      <c r="D52" s="283"/>
      <c r="E52" s="115"/>
      <c r="F52" s="96" t="s">
        <v>85</v>
      </c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187"/>
      <c r="U52" s="187"/>
      <c r="V52" s="187"/>
      <c r="W52" s="187"/>
      <c r="X52" s="187"/>
      <c r="Y52" s="187" t="s">
        <v>85</v>
      </c>
      <c r="Z52" s="187" t="s">
        <v>85</v>
      </c>
      <c r="AA52" s="187"/>
      <c r="AB52" s="173" t="s">
        <v>85</v>
      </c>
    </row>
    <row r="53" spans="1:28" ht="22.9" customHeight="1" x14ac:dyDescent="0.55000000000000004">
      <c r="A53" s="164"/>
      <c r="B53" s="281" t="s">
        <v>170</v>
      </c>
      <c r="C53" s="282"/>
      <c r="D53" s="283"/>
      <c r="E53" s="115"/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187"/>
      <c r="U53" s="187"/>
      <c r="V53" s="187" t="s">
        <v>85</v>
      </c>
      <c r="W53" s="187" t="s">
        <v>85</v>
      </c>
      <c r="X53" s="187" t="s">
        <v>85</v>
      </c>
      <c r="Y53" s="187"/>
      <c r="Z53" s="187"/>
      <c r="AA53" s="187" t="s">
        <v>85</v>
      </c>
      <c r="AB53" s="173"/>
    </row>
    <row r="54" spans="1:28" ht="12.75" x14ac:dyDescent="0.25">
      <c r="A54" s="164"/>
      <c r="B54" s="209" t="s">
        <v>55</v>
      </c>
      <c r="C54" s="211"/>
      <c r="D54" s="289"/>
      <c r="E54" s="289"/>
      <c r="F54" s="289"/>
      <c r="G54" s="289"/>
      <c r="H54" s="289"/>
      <c r="I54" s="289"/>
      <c r="J54" s="289"/>
      <c r="K54" s="289"/>
      <c r="L54" s="289"/>
      <c r="M54" s="289"/>
      <c r="N54" s="289"/>
      <c r="O54" s="289"/>
      <c r="P54" s="289"/>
      <c r="Q54" s="289"/>
      <c r="R54" s="289"/>
      <c r="S54" s="289"/>
      <c r="T54" s="289"/>
      <c r="U54" s="289"/>
      <c r="V54" s="289"/>
      <c r="W54" s="289"/>
      <c r="X54" s="289"/>
      <c r="Y54" s="289"/>
      <c r="Z54" s="289"/>
      <c r="AA54" s="289"/>
      <c r="AB54" s="290"/>
    </row>
    <row r="55" spans="1:28" ht="13.5" customHeight="1" x14ac:dyDescent="0.55000000000000004">
      <c r="A55" s="164"/>
      <c r="B55" s="110"/>
      <c r="C55" s="114"/>
      <c r="D55" s="112" t="s">
        <v>37</v>
      </c>
      <c r="E55" s="115"/>
      <c r="F55" s="96"/>
      <c r="G55" s="187" t="s">
        <v>85</v>
      </c>
      <c r="H55" s="187" t="s">
        <v>85</v>
      </c>
      <c r="I55" s="187" t="s">
        <v>85</v>
      </c>
      <c r="J55" s="187" t="s">
        <v>85</v>
      </c>
      <c r="K55" s="187" t="s">
        <v>85</v>
      </c>
      <c r="L55" s="187" t="s">
        <v>85</v>
      </c>
      <c r="M55" s="187" t="s">
        <v>85</v>
      </c>
      <c r="N55" s="187" t="s">
        <v>85</v>
      </c>
      <c r="O55" s="187" t="s">
        <v>85</v>
      </c>
      <c r="P55" s="187" t="s">
        <v>85</v>
      </c>
      <c r="Q55" s="187" t="s">
        <v>85</v>
      </c>
      <c r="R55" s="187" t="s">
        <v>85</v>
      </c>
      <c r="S55" s="187" t="s">
        <v>85</v>
      </c>
      <c r="T55" s="187" t="s">
        <v>85</v>
      </c>
      <c r="U55" s="187" t="s">
        <v>85</v>
      </c>
      <c r="V55" s="187"/>
      <c r="W55" s="187"/>
      <c r="X55" s="187"/>
      <c r="Y55" s="187"/>
      <c r="Z55" s="187"/>
      <c r="AA55" s="187"/>
      <c r="AB55" s="173"/>
    </row>
    <row r="56" spans="1:28" ht="13.5" customHeight="1" thickBot="1" x14ac:dyDescent="0.6">
      <c r="A56" s="164"/>
      <c r="B56" s="308" t="s">
        <v>173</v>
      </c>
      <c r="C56" s="309"/>
      <c r="D56" s="310"/>
      <c r="E56" s="194"/>
      <c r="F56" s="167"/>
      <c r="G56" s="167"/>
      <c r="H56" s="167"/>
      <c r="I56" s="167"/>
      <c r="J56" s="167"/>
      <c r="K56" s="167"/>
      <c r="L56" s="167"/>
      <c r="M56" s="167"/>
      <c r="N56" s="167"/>
      <c r="O56" s="167"/>
      <c r="P56" s="167"/>
      <c r="Q56" s="167"/>
      <c r="R56" s="167"/>
      <c r="S56" s="167"/>
      <c r="T56" s="190"/>
      <c r="U56" s="190"/>
      <c r="V56" s="190"/>
      <c r="W56" s="190"/>
      <c r="X56" s="190"/>
      <c r="Y56" s="190"/>
      <c r="Z56" s="190" t="s">
        <v>85</v>
      </c>
      <c r="AA56" s="190"/>
      <c r="AB56" s="189" t="s">
        <v>85</v>
      </c>
    </row>
    <row r="57" spans="1:28" ht="13.5" customHeight="1" thickTop="1" thickBot="1" x14ac:dyDescent="0.6">
      <c r="A57" s="164"/>
      <c r="B57" s="308" t="s">
        <v>174</v>
      </c>
      <c r="C57" s="309"/>
      <c r="D57" s="310"/>
      <c r="E57" s="194"/>
      <c r="F57" s="167"/>
      <c r="G57" s="167"/>
      <c r="H57" s="167"/>
      <c r="I57" s="167"/>
      <c r="J57" s="167"/>
      <c r="K57" s="167"/>
      <c r="L57" s="167"/>
      <c r="M57" s="167"/>
      <c r="N57" s="167"/>
      <c r="O57" s="167"/>
      <c r="P57" s="167"/>
      <c r="Q57" s="167"/>
      <c r="R57" s="167"/>
      <c r="S57" s="167"/>
      <c r="T57" s="190"/>
      <c r="U57" s="190"/>
      <c r="V57" s="189"/>
      <c r="W57" s="190"/>
      <c r="X57" s="189" t="s">
        <v>85</v>
      </c>
      <c r="Y57" s="190"/>
      <c r="Z57" s="190"/>
      <c r="AA57" s="189" t="s">
        <v>85</v>
      </c>
      <c r="AB57" s="176"/>
    </row>
    <row r="58" spans="1:28" ht="13.5" customHeight="1" thickTop="1" thickBot="1" x14ac:dyDescent="0.6">
      <c r="A58" s="164"/>
      <c r="B58" s="308" t="s">
        <v>171</v>
      </c>
      <c r="C58" s="309"/>
      <c r="D58" s="310"/>
      <c r="E58" s="194"/>
      <c r="F58" s="96" t="s">
        <v>85</v>
      </c>
      <c r="G58" s="167"/>
      <c r="H58" s="167"/>
      <c r="I58" s="167"/>
      <c r="J58" s="167"/>
      <c r="K58" s="167"/>
      <c r="L58" s="167"/>
      <c r="M58" s="167"/>
      <c r="N58" s="167"/>
      <c r="O58" s="167"/>
      <c r="P58" s="167"/>
      <c r="Q58" s="167"/>
      <c r="R58" s="167"/>
      <c r="S58" s="167"/>
      <c r="T58" s="190"/>
      <c r="U58" s="190"/>
      <c r="V58" s="190"/>
      <c r="W58" s="190"/>
      <c r="X58" s="190"/>
      <c r="Y58" s="189" t="s">
        <v>85</v>
      </c>
      <c r="Z58" s="190"/>
      <c r="AA58" s="190"/>
      <c r="AB58" s="176"/>
    </row>
    <row r="59" spans="1:28" ht="13.5" customHeight="1" thickTop="1" thickBot="1" x14ac:dyDescent="0.6">
      <c r="A59" s="164"/>
      <c r="B59" s="308" t="s">
        <v>172</v>
      </c>
      <c r="C59" s="309"/>
      <c r="D59" s="310"/>
      <c r="E59" s="157"/>
      <c r="F59" s="167"/>
      <c r="G59" s="167"/>
      <c r="H59" s="167"/>
      <c r="I59" s="167"/>
      <c r="J59" s="167"/>
      <c r="K59" s="167"/>
      <c r="L59" s="167"/>
      <c r="M59" s="167"/>
      <c r="N59" s="167"/>
      <c r="O59" s="167"/>
      <c r="P59" s="167"/>
      <c r="Q59" s="167"/>
      <c r="R59" s="167"/>
      <c r="S59" s="167"/>
      <c r="T59" s="190"/>
      <c r="U59" s="190"/>
      <c r="V59" s="189" t="s">
        <v>85</v>
      </c>
      <c r="W59" s="189" t="s">
        <v>85</v>
      </c>
      <c r="X59" s="190"/>
      <c r="Y59" s="190"/>
      <c r="Z59" s="190"/>
      <c r="AA59" s="190"/>
      <c r="AB59" s="176"/>
    </row>
    <row r="60" spans="1:28" ht="13.5" customHeight="1" thickTop="1" x14ac:dyDescent="0.25">
      <c r="A60" s="165" t="s">
        <v>38</v>
      </c>
      <c r="B60" s="298" t="s">
        <v>184</v>
      </c>
      <c r="C60" s="298"/>
      <c r="D60" s="298"/>
      <c r="E60" s="158"/>
      <c r="F60" s="118" t="s">
        <v>40</v>
      </c>
      <c r="G60" s="118" t="s">
        <v>39</v>
      </c>
      <c r="H60" s="118" t="s">
        <v>39</v>
      </c>
      <c r="I60" s="118" t="s">
        <v>39</v>
      </c>
      <c r="J60" s="118" t="s">
        <v>39</v>
      </c>
      <c r="K60" s="118" t="s">
        <v>39</v>
      </c>
      <c r="L60" s="118" t="s">
        <v>39</v>
      </c>
      <c r="M60" s="118" t="s">
        <v>39</v>
      </c>
      <c r="N60" s="118" t="s">
        <v>39</v>
      </c>
      <c r="O60" s="118" t="s">
        <v>39</v>
      </c>
      <c r="P60" s="118" t="s">
        <v>39</v>
      </c>
      <c r="Q60" s="118" t="s">
        <v>39</v>
      </c>
      <c r="R60" s="118" t="s">
        <v>39</v>
      </c>
      <c r="S60" s="118" t="s">
        <v>39</v>
      </c>
      <c r="T60" s="118" t="s">
        <v>39</v>
      </c>
      <c r="U60" s="118" t="s">
        <v>39</v>
      </c>
      <c r="V60" s="118" t="s">
        <v>41</v>
      </c>
      <c r="W60" s="118" t="s">
        <v>41</v>
      </c>
      <c r="X60" s="118" t="s">
        <v>41</v>
      </c>
      <c r="Y60" s="118" t="s">
        <v>40</v>
      </c>
      <c r="Z60" s="118" t="s">
        <v>41</v>
      </c>
      <c r="AA60" s="118" t="s">
        <v>41</v>
      </c>
      <c r="AB60" s="118" t="s">
        <v>41</v>
      </c>
    </row>
    <row r="61" spans="1:28" ht="13.5" customHeight="1" x14ac:dyDescent="0.25">
      <c r="A61" s="164"/>
      <c r="B61" s="273" t="s">
        <v>42</v>
      </c>
      <c r="C61" s="273"/>
      <c r="D61" s="273"/>
      <c r="E61" s="116"/>
      <c r="F61" s="118" t="s">
        <v>43</v>
      </c>
      <c r="G61" s="118" t="s">
        <v>43</v>
      </c>
      <c r="H61" s="118" t="s">
        <v>44</v>
      </c>
      <c r="I61" s="118" t="s">
        <v>43</v>
      </c>
      <c r="J61" s="118" t="s">
        <v>43</v>
      </c>
      <c r="K61" s="118" t="s">
        <v>43</v>
      </c>
      <c r="L61" s="118" t="s">
        <v>43</v>
      </c>
      <c r="M61" s="118" t="s">
        <v>44</v>
      </c>
      <c r="N61" s="118" t="s">
        <v>43</v>
      </c>
      <c r="O61" s="118" t="s">
        <v>43</v>
      </c>
      <c r="P61" s="118" t="s">
        <v>43</v>
      </c>
      <c r="Q61" s="118" t="s">
        <v>44</v>
      </c>
      <c r="R61" s="118" t="s">
        <v>43</v>
      </c>
      <c r="S61" s="118" t="s">
        <v>44</v>
      </c>
      <c r="T61" s="118" t="s">
        <v>43</v>
      </c>
      <c r="U61" s="118" t="s">
        <v>44</v>
      </c>
      <c r="V61" s="118" t="s">
        <v>43</v>
      </c>
      <c r="W61" s="118" t="s">
        <v>43</v>
      </c>
      <c r="X61" s="118" t="s">
        <v>43</v>
      </c>
      <c r="Y61" s="118" t="s">
        <v>43</v>
      </c>
      <c r="Z61" s="118" t="s">
        <v>43</v>
      </c>
      <c r="AA61" s="118" t="s">
        <v>43</v>
      </c>
      <c r="AB61" s="118" t="s">
        <v>43</v>
      </c>
    </row>
    <row r="62" spans="1:28" ht="53.35" customHeight="1" x14ac:dyDescent="0.25">
      <c r="A62" s="164"/>
      <c r="B62" s="295" t="s">
        <v>45</v>
      </c>
      <c r="C62" s="295"/>
      <c r="D62" s="295"/>
      <c r="E62" s="117"/>
      <c r="F62" s="118">
        <v>44498</v>
      </c>
      <c r="G62" s="118">
        <v>44498</v>
      </c>
      <c r="H62" s="118">
        <v>44498</v>
      </c>
      <c r="I62" s="118">
        <v>44498</v>
      </c>
      <c r="J62" s="118">
        <v>44498</v>
      </c>
      <c r="K62" s="118">
        <v>44498</v>
      </c>
      <c r="L62" s="118">
        <v>44498</v>
      </c>
      <c r="M62" s="118">
        <v>44498</v>
      </c>
      <c r="N62" s="118">
        <v>44498</v>
      </c>
      <c r="O62" s="118">
        <v>44498</v>
      </c>
      <c r="P62" s="118">
        <v>44498</v>
      </c>
      <c r="Q62" s="118">
        <v>44498</v>
      </c>
      <c r="R62" s="118">
        <v>44498</v>
      </c>
      <c r="S62" s="118">
        <v>44498</v>
      </c>
      <c r="T62" s="118">
        <v>44498</v>
      </c>
      <c r="U62" s="118">
        <v>44498</v>
      </c>
      <c r="V62" s="118">
        <v>44498</v>
      </c>
      <c r="W62" s="118">
        <v>44498</v>
      </c>
      <c r="X62" s="118">
        <v>44498</v>
      </c>
      <c r="Y62" s="118">
        <v>44498</v>
      </c>
      <c r="Z62" s="118">
        <v>44498</v>
      </c>
      <c r="AA62" s="118">
        <v>44498</v>
      </c>
      <c r="AB62" s="118">
        <v>44498</v>
      </c>
    </row>
    <row r="63" spans="1:28" ht="79.150000000000006" thickBot="1" x14ac:dyDescent="0.3">
      <c r="A63" s="177"/>
      <c r="B63" s="297" t="s">
        <v>46</v>
      </c>
      <c r="C63" s="297"/>
      <c r="D63" s="297"/>
      <c r="E63" s="162"/>
      <c r="F63" s="163"/>
      <c r="G63" s="163"/>
      <c r="H63" s="163" t="s">
        <v>237</v>
      </c>
      <c r="I63" s="163"/>
      <c r="J63" s="163"/>
      <c r="K63" s="163"/>
      <c r="L63" s="163"/>
      <c r="M63" s="163" t="s">
        <v>238</v>
      </c>
      <c r="N63" s="163"/>
      <c r="O63" s="163"/>
      <c r="P63" s="163"/>
      <c r="Q63" s="163" t="s">
        <v>239</v>
      </c>
      <c r="R63" s="163"/>
      <c r="S63" s="163" t="s">
        <v>240</v>
      </c>
      <c r="T63" s="163"/>
      <c r="U63" s="163" t="s">
        <v>241</v>
      </c>
      <c r="V63" s="163"/>
      <c r="W63" s="163"/>
      <c r="X63" s="163"/>
      <c r="Y63" s="163"/>
      <c r="Z63" s="163"/>
      <c r="AA63" s="163"/>
      <c r="AB63" s="163"/>
    </row>
    <row r="64" spans="1:28" ht="10.15" thickTop="1" x14ac:dyDescent="0.25">
      <c r="A64" s="89"/>
      <c r="B64" s="85"/>
      <c r="C64" s="86"/>
      <c r="D64" s="85"/>
    </row>
    <row r="65" spans="6:25" ht="10.9" customHeight="1" x14ac:dyDescent="0.25">
      <c r="F65" s="85" t="s">
        <v>210</v>
      </c>
      <c r="G65" s="85" t="s">
        <v>195</v>
      </c>
      <c r="H65" s="85" t="s">
        <v>196</v>
      </c>
      <c r="I65" s="85" t="s">
        <v>197</v>
      </c>
      <c r="J65" s="85" t="s">
        <v>198</v>
      </c>
      <c r="K65" s="85" t="s">
        <v>199</v>
      </c>
      <c r="L65" s="85" t="s">
        <v>200</v>
      </c>
      <c r="M65" s="85" t="s">
        <v>201</v>
      </c>
      <c r="N65" s="85" t="s">
        <v>202</v>
      </c>
      <c r="O65" s="85" t="s">
        <v>203</v>
      </c>
      <c r="P65" s="85" t="s">
        <v>204</v>
      </c>
      <c r="Q65" s="85" t="s">
        <v>205</v>
      </c>
      <c r="R65" s="85" t="s">
        <v>206</v>
      </c>
      <c r="S65" s="85" t="s">
        <v>207</v>
      </c>
      <c r="T65" s="85" t="s">
        <v>208</v>
      </c>
      <c r="U65" s="213" t="s">
        <v>209</v>
      </c>
      <c r="Y65" s="85" t="s">
        <v>210</v>
      </c>
    </row>
  </sheetData>
  <mergeCells count="42">
    <mergeCell ref="B62:D62"/>
    <mergeCell ref="A7:B7"/>
    <mergeCell ref="B63:D63"/>
    <mergeCell ref="B60:D60"/>
    <mergeCell ref="C3:E3"/>
    <mergeCell ref="A3:B3"/>
    <mergeCell ref="A4:B4"/>
    <mergeCell ref="C4:D4"/>
    <mergeCell ref="D31:E31"/>
    <mergeCell ref="A6:B6"/>
    <mergeCell ref="B59:D59"/>
    <mergeCell ref="B58:D58"/>
    <mergeCell ref="B56:D56"/>
    <mergeCell ref="B57:D57"/>
    <mergeCell ref="B11:D11"/>
    <mergeCell ref="C45:AB45"/>
    <mergeCell ref="B61:D61"/>
    <mergeCell ref="A5:B5"/>
    <mergeCell ref="C5:AB5"/>
    <mergeCell ref="B12:D12"/>
    <mergeCell ref="B52:D52"/>
    <mergeCell ref="D30:AB30"/>
    <mergeCell ref="B13:AB13"/>
    <mergeCell ref="B53:D53"/>
    <mergeCell ref="D51:AB51"/>
    <mergeCell ref="D54:AB54"/>
    <mergeCell ref="B10:AB10"/>
    <mergeCell ref="F6:K6"/>
    <mergeCell ref="L6:N6"/>
    <mergeCell ref="A2:B2"/>
    <mergeCell ref="O7:AB7"/>
    <mergeCell ref="F2:K2"/>
    <mergeCell ref="L2:AB2"/>
    <mergeCell ref="C2:D2"/>
    <mergeCell ref="O6:AB6"/>
    <mergeCell ref="C6:E6"/>
    <mergeCell ref="F3:K3"/>
    <mergeCell ref="L4:AB4"/>
    <mergeCell ref="F7:K7"/>
    <mergeCell ref="C7:E7"/>
    <mergeCell ref="L3:AB3"/>
    <mergeCell ref="F4:K4"/>
  </mergeCells>
  <phoneticPr fontId="33" type="noConversion"/>
  <dataValidations count="3">
    <dataValidation type="list" allowBlank="1" showInputMessage="1" showErrorMessage="1" sqref="F20:M20 F23:M23 F25:M25 AB27 G50:AB50 F17:AB19 F27:Z27 F26:AB26 O25:AB25 G16:AB16 F24:AB24 O23:AB23 F21:AB22 O20:AB20 F14:AB15 F31:AB44 F46:AB49 F28:AB29 F55:AB59 F52:AB53 F11:AB12" xr:uid="{00000000-0002-0000-0400-000000000000}">
      <formula1>"O, "</formula1>
    </dataValidation>
    <dataValidation type="list" allowBlank="1" showInputMessage="1" showErrorMessage="1" sqref="F60:AB60" xr:uid="{00000000-0002-0000-0400-000001000000}">
      <formula1>"N,A,B, "</formula1>
    </dataValidation>
    <dataValidation type="list" allowBlank="1" showInputMessage="1" showErrorMessage="1" sqref="F61:AB61" xr:uid="{00000000-0002-0000-0400-000002000000}">
      <formula1>"P,F,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59"/>
  <sheetViews>
    <sheetView zoomScale="130" zoomScaleNormal="130" workbookViewId="0">
      <selection activeCell="W58" sqref="W58"/>
    </sheetView>
  </sheetViews>
  <sheetFormatPr defaultColWidth="9" defaultRowHeight="13.5" customHeight="1" x14ac:dyDescent="0.25"/>
  <cols>
    <col min="1" max="1" width="8.06640625" style="85" customWidth="1"/>
    <col min="2" max="2" width="7.73046875" style="89" customWidth="1"/>
    <col min="3" max="3" width="10.73046875" style="85" customWidth="1"/>
    <col min="4" max="4" width="9.6640625" style="86" customWidth="1"/>
    <col min="5" max="5" width="2.19921875" style="85" hidden="1" customWidth="1"/>
    <col min="6" max="6" width="2.9296875" style="85" bestFit="1" customWidth="1"/>
    <col min="7" max="7" width="2.9296875" style="199" bestFit="1" customWidth="1"/>
    <col min="8" max="8" width="2.9296875" style="199" customWidth="1"/>
    <col min="9" max="10" width="2.9296875" style="85" bestFit="1" customWidth="1"/>
    <col min="11" max="11" width="2.9296875" style="85" customWidth="1"/>
    <col min="12" max="12" width="2.9296875" style="199" customWidth="1"/>
    <col min="13" max="17" width="2.9296875" style="85" customWidth="1"/>
    <col min="18" max="18" width="2.9296875" style="199" customWidth="1"/>
    <col min="19" max="21" width="2.9296875" style="85" customWidth="1"/>
    <col min="22" max="26" width="2.9296875" style="85" bestFit="1" customWidth="1"/>
    <col min="27" max="16384" width="9" style="85"/>
  </cols>
  <sheetData>
    <row r="1" spans="1:26" ht="13.5" customHeight="1" thickBot="1" x14ac:dyDescent="0.3">
      <c r="A1" s="83"/>
      <c r="B1" s="84"/>
    </row>
    <row r="2" spans="1:26" ht="13.5" customHeight="1" x14ac:dyDescent="0.25">
      <c r="A2" s="325" t="s">
        <v>56</v>
      </c>
      <c r="B2" s="326"/>
      <c r="C2" s="327" t="s">
        <v>124</v>
      </c>
      <c r="D2" s="328"/>
      <c r="E2" s="329"/>
      <c r="F2" s="330" t="s">
        <v>19</v>
      </c>
      <c r="G2" s="331"/>
      <c r="H2" s="331"/>
      <c r="I2" s="331"/>
      <c r="J2" s="331"/>
      <c r="K2" s="331"/>
      <c r="L2" s="322" t="s">
        <v>122</v>
      </c>
      <c r="M2" s="323"/>
      <c r="N2" s="323"/>
      <c r="O2" s="323"/>
      <c r="P2" s="323"/>
      <c r="Q2" s="323"/>
      <c r="R2" s="323"/>
      <c r="S2" s="323"/>
      <c r="T2" s="323"/>
      <c r="U2" s="323"/>
      <c r="V2" s="324"/>
      <c r="X2" s="87"/>
    </row>
    <row r="3" spans="1:26" ht="13.5" customHeight="1" x14ac:dyDescent="0.25">
      <c r="A3" s="274" t="s">
        <v>57</v>
      </c>
      <c r="B3" s="275"/>
      <c r="C3" s="299" t="s">
        <v>119</v>
      </c>
      <c r="D3" s="300"/>
      <c r="E3" s="301"/>
      <c r="F3" s="270" t="s">
        <v>58</v>
      </c>
      <c r="G3" s="271"/>
      <c r="H3" s="271"/>
      <c r="I3" s="271"/>
      <c r="J3" s="271"/>
      <c r="K3" s="272"/>
      <c r="L3" s="319" t="s">
        <v>119</v>
      </c>
      <c r="M3" s="320"/>
      <c r="N3" s="320"/>
      <c r="O3" s="320"/>
      <c r="P3" s="320"/>
      <c r="Q3" s="320"/>
      <c r="R3" s="320"/>
      <c r="S3" s="320"/>
      <c r="T3" s="320"/>
      <c r="U3" s="320"/>
      <c r="V3" s="321"/>
    </row>
    <row r="4" spans="1:26" ht="13.5" customHeight="1" x14ac:dyDescent="0.25">
      <c r="A4" s="274" t="s">
        <v>59</v>
      </c>
      <c r="B4" s="275"/>
      <c r="C4" s="304">
        <v>100</v>
      </c>
      <c r="D4" s="268"/>
      <c r="E4" s="155"/>
      <c r="F4" s="270" t="s">
        <v>60</v>
      </c>
      <c r="G4" s="271"/>
      <c r="H4" s="271"/>
      <c r="I4" s="271"/>
      <c r="J4" s="271"/>
      <c r="K4" s="272"/>
      <c r="L4" s="261">
        <f xml:space="preserve"> IF(FunctionList!E6&lt;&gt;"N/A",SUM(C4*FunctionList!E6/1000,- O7),"N/A")</f>
        <v>-11</v>
      </c>
      <c r="M4" s="262"/>
      <c r="N4" s="262"/>
      <c r="O4" s="262"/>
      <c r="P4" s="262"/>
      <c r="Q4" s="262"/>
      <c r="R4" s="262"/>
      <c r="S4" s="262"/>
      <c r="T4" s="262"/>
      <c r="U4" s="262"/>
      <c r="V4" s="263"/>
      <c r="X4" s="87"/>
    </row>
    <row r="5" spans="1:26" ht="13.5" customHeight="1" x14ac:dyDescent="0.25">
      <c r="A5" s="274" t="s">
        <v>61</v>
      </c>
      <c r="B5" s="275"/>
      <c r="C5" s="299" t="s">
        <v>185</v>
      </c>
      <c r="D5" s="300"/>
      <c r="E5" s="300"/>
      <c r="F5" s="300"/>
      <c r="G5" s="300"/>
      <c r="H5" s="300"/>
      <c r="I5" s="300"/>
      <c r="J5" s="300"/>
      <c r="K5" s="300"/>
      <c r="L5" s="300"/>
      <c r="M5" s="300"/>
      <c r="N5" s="300"/>
      <c r="O5" s="300"/>
      <c r="P5" s="300"/>
      <c r="Q5" s="300"/>
      <c r="R5" s="300"/>
      <c r="S5" s="300"/>
      <c r="T5" s="300"/>
      <c r="U5" s="300"/>
      <c r="V5" s="318"/>
    </row>
    <row r="6" spans="1:26" ht="13.5" customHeight="1" x14ac:dyDescent="0.25">
      <c r="A6" s="306" t="s">
        <v>25</v>
      </c>
      <c r="B6" s="307"/>
      <c r="C6" s="256" t="s">
        <v>26</v>
      </c>
      <c r="D6" s="254"/>
      <c r="E6" s="257"/>
      <c r="F6" s="256" t="s">
        <v>27</v>
      </c>
      <c r="G6" s="254"/>
      <c r="H6" s="254"/>
      <c r="I6" s="254"/>
      <c r="J6" s="254"/>
      <c r="K6" s="294"/>
      <c r="L6" s="254" t="s">
        <v>62</v>
      </c>
      <c r="M6" s="254"/>
      <c r="N6" s="254"/>
      <c r="O6" s="253" t="s">
        <v>28</v>
      </c>
      <c r="P6" s="254"/>
      <c r="Q6" s="254"/>
      <c r="R6" s="254"/>
      <c r="S6" s="254"/>
      <c r="T6" s="254"/>
      <c r="U6" s="254"/>
      <c r="V6" s="255"/>
      <c r="X6" s="87"/>
    </row>
    <row r="7" spans="1:26" ht="13.5" customHeight="1" thickBot="1" x14ac:dyDescent="0.3">
      <c r="A7" s="296">
        <f>COUNTIF(F56:HS56,"P")</f>
        <v>16</v>
      </c>
      <c r="B7" s="266"/>
      <c r="C7" s="264">
        <f>COUNTIF(F56:HS56,"F")</f>
        <v>5</v>
      </c>
      <c r="D7" s="246"/>
      <c r="E7" s="266"/>
      <c r="F7" s="264">
        <f>SUM(O7,- A7,- C7)</f>
        <v>0</v>
      </c>
      <c r="G7" s="246"/>
      <c r="H7" s="246"/>
      <c r="I7" s="246"/>
      <c r="J7" s="246"/>
      <c r="K7" s="265"/>
      <c r="L7" s="204">
        <f>COUNTIF(E55:HS55,"N")</f>
        <v>11</v>
      </c>
      <c r="M7" s="144">
        <f>COUNTIF(E55:HS55,"A")</f>
        <v>5</v>
      </c>
      <c r="N7" s="144">
        <f>COUNTIF(E55:HS55,"B")</f>
        <v>5</v>
      </c>
      <c r="O7" s="245">
        <f>COUNTA(E9:HV9)</f>
        <v>21</v>
      </c>
      <c r="P7" s="246"/>
      <c r="Q7" s="246"/>
      <c r="R7" s="246"/>
      <c r="S7" s="246"/>
      <c r="T7" s="246"/>
      <c r="U7" s="246"/>
      <c r="V7" s="247"/>
      <c r="W7" s="88"/>
    </row>
    <row r="8" spans="1:26" ht="10.15" thickBot="1" x14ac:dyDescent="0.3"/>
    <row r="9" spans="1:26" ht="30.75" thickTop="1" thickBot="1" x14ac:dyDescent="0.3">
      <c r="A9" s="178"/>
      <c r="B9" s="179"/>
      <c r="C9" s="180"/>
      <c r="D9" s="181"/>
      <c r="E9" s="180"/>
      <c r="F9" s="182" t="s">
        <v>128</v>
      </c>
      <c r="G9" s="182" t="s">
        <v>129</v>
      </c>
      <c r="H9" s="182" t="s">
        <v>130</v>
      </c>
      <c r="I9" s="182" t="s">
        <v>131</v>
      </c>
      <c r="J9" s="182" t="s">
        <v>132</v>
      </c>
      <c r="K9" s="182" t="s">
        <v>133</v>
      </c>
      <c r="L9" s="182" t="s">
        <v>134</v>
      </c>
      <c r="M9" s="182" t="s">
        <v>135</v>
      </c>
      <c r="N9" s="182" t="s">
        <v>136</v>
      </c>
      <c r="O9" s="182" t="s">
        <v>137</v>
      </c>
      <c r="P9" s="182" t="s">
        <v>138</v>
      </c>
      <c r="Q9" s="182" t="s">
        <v>139</v>
      </c>
      <c r="R9" s="182" t="s">
        <v>140</v>
      </c>
      <c r="S9" s="182" t="s">
        <v>141</v>
      </c>
      <c r="T9" s="182" t="s">
        <v>142</v>
      </c>
      <c r="U9" s="182" t="s">
        <v>143</v>
      </c>
      <c r="V9" s="182" t="s">
        <v>144</v>
      </c>
      <c r="W9" s="182" t="s">
        <v>224</v>
      </c>
      <c r="X9" s="182" t="s">
        <v>225</v>
      </c>
      <c r="Y9" s="182" t="s">
        <v>226</v>
      </c>
      <c r="Z9" s="182" t="s">
        <v>227</v>
      </c>
    </row>
    <row r="10" spans="1:26" ht="13.5" customHeight="1" x14ac:dyDescent="0.25">
      <c r="A10" s="166" t="s">
        <v>63</v>
      </c>
      <c r="B10" s="316" t="s">
        <v>64</v>
      </c>
      <c r="C10" s="317"/>
      <c r="D10" s="317"/>
      <c r="E10" s="317"/>
      <c r="F10" s="317"/>
      <c r="G10" s="317"/>
      <c r="H10" s="317"/>
      <c r="I10" s="317"/>
      <c r="J10" s="317"/>
      <c r="K10" s="317"/>
      <c r="L10" s="317"/>
      <c r="M10" s="317"/>
      <c r="N10" s="317"/>
      <c r="O10" s="317"/>
      <c r="P10" s="317"/>
      <c r="Q10" s="317"/>
      <c r="R10" s="317"/>
      <c r="S10" s="317"/>
      <c r="T10" s="317"/>
      <c r="U10" s="317"/>
      <c r="V10" s="317"/>
      <c r="W10" s="316"/>
      <c r="X10" s="317"/>
      <c r="Y10" s="317"/>
      <c r="Z10" s="317"/>
    </row>
    <row r="11" spans="1:26" ht="13.5" customHeight="1" x14ac:dyDescent="0.55000000000000004">
      <c r="A11" s="161"/>
      <c r="B11" s="311" t="s">
        <v>192</v>
      </c>
      <c r="C11" s="312"/>
      <c r="D11" s="313"/>
      <c r="E11" s="97"/>
      <c r="F11" s="96" t="s">
        <v>85</v>
      </c>
      <c r="G11" s="200" t="s">
        <v>85</v>
      </c>
      <c r="H11" s="200" t="s">
        <v>85</v>
      </c>
      <c r="I11" s="96" t="s">
        <v>85</v>
      </c>
      <c r="J11" s="96" t="s">
        <v>85</v>
      </c>
      <c r="K11" s="96" t="s">
        <v>85</v>
      </c>
      <c r="L11" s="200" t="s">
        <v>85</v>
      </c>
      <c r="M11" s="96" t="s">
        <v>85</v>
      </c>
      <c r="N11" s="96" t="s">
        <v>85</v>
      </c>
      <c r="O11" s="96" t="s">
        <v>85</v>
      </c>
      <c r="P11" s="96" t="s">
        <v>85</v>
      </c>
      <c r="Q11" s="96" t="s">
        <v>85</v>
      </c>
      <c r="R11" s="200" t="s">
        <v>85</v>
      </c>
      <c r="S11" s="96" t="s">
        <v>85</v>
      </c>
      <c r="T11" s="96" t="s">
        <v>85</v>
      </c>
      <c r="U11" s="96" t="s">
        <v>85</v>
      </c>
      <c r="V11" s="96" t="s">
        <v>85</v>
      </c>
      <c r="W11" s="96" t="s">
        <v>85</v>
      </c>
      <c r="X11" s="96" t="s">
        <v>85</v>
      </c>
      <c r="Y11" s="96" t="s">
        <v>85</v>
      </c>
      <c r="Z11" s="96" t="s">
        <v>85</v>
      </c>
    </row>
    <row r="12" spans="1:26" ht="22.15" customHeight="1" x14ac:dyDescent="0.55000000000000004">
      <c r="A12" s="161"/>
      <c r="B12" s="278" t="s">
        <v>166</v>
      </c>
      <c r="C12" s="279"/>
      <c r="D12" s="280"/>
      <c r="E12" s="97"/>
      <c r="F12" s="96" t="s">
        <v>85</v>
      </c>
      <c r="G12" s="200" t="s">
        <v>85</v>
      </c>
      <c r="H12" s="200" t="s">
        <v>85</v>
      </c>
      <c r="I12" s="96" t="s">
        <v>85</v>
      </c>
      <c r="J12" s="96" t="s">
        <v>85</v>
      </c>
      <c r="K12" s="96" t="s">
        <v>85</v>
      </c>
      <c r="L12" s="200" t="s">
        <v>85</v>
      </c>
      <c r="M12" s="96" t="s">
        <v>85</v>
      </c>
      <c r="N12" s="96" t="s">
        <v>85</v>
      </c>
      <c r="O12" s="96" t="s">
        <v>85</v>
      </c>
      <c r="P12" s="96" t="s">
        <v>85</v>
      </c>
      <c r="Q12" s="96" t="s">
        <v>85</v>
      </c>
      <c r="R12" s="200" t="s">
        <v>85</v>
      </c>
      <c r="S12" s="96" t="s">
        <v>85</v>
      </c>
      <c r="T12" s="96" t="s">
        <v>85</v>
      </c>
      <c r="U12" s="96" t="s">
        <v>85</v>
      </c>
      <c r="V12" s="96" t="s">
        <v>85</v>
      </c>
      <c r="W12" s="96" t="s">
        <v>85</v>
      </c>
      <c r="X12" s="96" t="s">
        <v>85</v>
      </c>
      <c r="Y12" s="96" t="s">
        <v>85</v>
      </c>
      <c r="Z12" s="96" t="s">
        <v>85</v>
      </c>
    </row>
    <row r="13" spans="1:26" ht="39" customHeight="1" x14ac:dyDescent="0.55000000000000004">
      <c r="A13" s="161"/>
      <c r="B13" s="278" t="s">
        <v>191</v>
      </c>
      <c r="C13" s="279"/>
      <c r="D13" s="280"/>
      <c r="E13" s="97"/>
      <c r="F13" s="96" t="s">
        <v>85</v>
      </c>
      <c r="G13" s="200" t="s">
        <v>85</v>
      </c>
      <c r="H13" s="200" t="s">
        <v>85</v>
      </c>
      <c r="I13" s="96" t="s">
        <v>85</v>
      </c>
      <c r="J13" s="96" t="s">
        <v>85</v>
      </c>
      <c r="K13" s="96" t="s">
        <v>85</v>
      </c>
      <c r="L13" s="200" t="s">
        <v>85</v>
      </c>
      <c r="M13" s="96" t="s">
        <v>85</v>
      </c>
      <c r="N13" s="96" t="s">
        <v>85</v>
      </c>
      <c r="O13" s="96" t="s">
        <v>85</v>
      </c>
      <c r="P13" s="96" t="s">
        <v>85</v>
      </c>
      <c r="Q13" s="96" t="s">
        <v>85</v>
      </c>
      <c r="R13" s="200" t="s">
        <v>85</v>
      </c>
      <c r="S13" s="96" t="s">
        <v>85</v>
      </c>
      <c r="T13" s="96" t="s">
        <v>85</v>
      </c>
      <c r="U13" s="96" t="s">
        <v>85</v>
      </c>
      <c r="V13" s="96" t="s">
        <v>85</v>
      </c>
      <c r="W13" s="96" t="s">
        <v>85</v>
      </c>
      <c r="X13" s="96" t="s">
        <v>85</v>
      </c>
      <c r="Y13" s="96" t="s">
        <v>85</v>
      </c>
      <c r="Z13" s="96" t="s">
        <v>85</v>
      </c>
    </row>
    <row r="14" spans="1:26" ht="13.5" customHeight="1" x14ac:dyDescent="0.25">
      <c r="A14" s="161"/>
      <c r="B14" s="205" t="s">
        <v>112</v>
      </c>
      <c r="C14" s="206"/>
      <c r="D14" s="284"/>
      <c r="E14" s="284"/>
      <c r="F14" s="284"/>
      <c r="G14" s="284"/>
      <c r="H14" s="284"/>
      <c r="I14" s="284"/>
      <c r="J14" s="284"/>
      <c r="K14" s="284"/>
      <c r="L14" s="284"/>
      <c r="M14" s="284"/>
      <c r="N14" s="284"/>
      <c r="O14" s="284"/>
      <c r="P14" s="284"/>
      <c r="Q14" s="284"/>
      <c r="R14" s="284"/>
      <c r="S14" s="284"/>
      <c r="T14" s="284"/>
      <c r="U14" s="284"/>
      <c r="V14" s="332"/>
      <c r="W14" s="284"/>
      <c r="X14" s="284"/>
      <c r="Y14" s="284"/>
      <c r="Z14" s="284"/>
    </row>
    <row r="15" spans="1:26" ht="13.5" customHeight="1" x14ac:dyDescent="0.55000000000000004">
      <c r="A15" s="161"/>
      <c r="B15" s="93"/>
      <c r="C15" s="94"/>
      <c r="D15" s="95">
        <v>31</v>
      </c>
      <c r="E15" s="98"/>
      <c r="F15" s="96"/>
      <c r="G15" s="200" t="s">
        <v>85</v>
      </c>
      <c r="H15" s="200"/>
      <c r="I15" s="96"/>
      <c r="J15" s="96"/>
      <c r="K15" s="96"/>
      <c r="L15" s="200"/>
      <c r="M15" s="96"/>
      <c r="N15" s="96"/>
      <c r="O15" s="96"/>
      <c r="P15" s="96"/>
      <c r="Q15" s="96"/>
      <c r="R15" s="200"/>
      <c r="S15" s="96"/>
      <c r="T15" s="96"/>
      <c r="U15" s="96"/>
      <c r="V15" s="96"/>
      <c r="W15" s="96"/>
      <c r="X15" s="96"/>
      <c r="Y15" s="96"/>
      <c r="Z15" s="96"/>
    </row>
    <row r="16" spans="1:26" ht="13.5" customHeight="1" x14ac:dyDescent="0.55000000000000004">
      <c r="A16" s="161"/>
      <c r="B16" s="93"/>
      <c r="C16" s="94"/>
      <c r="D16" s="95">
        <v>30</v>
      </c>
      <c r="E16" s="98"/>
      <c r="F16" s="96" t="s">
        <v>85</v>
      </c>
      <c r="G16" s="200"/>
      <c r="H16" s="200"/>
      <c r="I16" s="96"/>
      <c r="J16" s="96" t="s">
        <v>85</v>
      </c>
      <c r="K16" s="96"/>
      <c r="L16" s="200"/>
      <c r="M16" s="96"/>
      <c r="N16" s="96"/>
      <c r="O16" s="96"/>
      <c r="P16" s="96"/>
      <c r="Q16" s="96"/>
      <c r="R16" s="200"/>
      <c r="S16" s="96"/>
      <c r="T16" s="96"/>
      <c r="U16" s="96"/>
      <c r="V16" s="96"/>
      <c r="W16" s="96"/>
      <c r="X16" s="96" t="s">
        <v>85</v>
      </c>
      <c r="Y16" s="96"/>
      <c r="Z16" s="96"/>
    </row>
    <row r="17" spans="1:26" ht="13.5" customHeight="1" x14ac:dyDescent="0.55000000000000004">
      <c r="A17" s="161"/>
      <c r="B17" s="93"/>
      <c r="C17" s="94"/>
      <c r="D17" s="95">
        <v>29</v>
      </c>
      <c r="E17" s="98"/>
      <c r="F17" s="96"/>
      <c r="G17" s="200"/>
      <c r="H17" s="200"/>
      <c r="I17" s="96" t="s">
        <v>85</v>
      </c>
      <c r="J17" s="96"/>
      <c r="K17" s="96"/>
      <c r="L17" s="200"/>
      <c r="M17" s="96" t="s">
        <v>85</v>
      </c>
      <c r="N17" s="96" t="s">
        <v>85</v>
      </c>
      <c r="O17" s="96" t="s">
        <v>85</v>
      </c>
      <c r="P17" s="96" t="s">
        <v>85</v>
      </c>
      <c r="Q17" s="96"/>
      <c r="R17" s="200"/>
      <c r="S17" s="96"/>
      <c r="T17" s="96"/>
      <c r="U17" s="96"/>
      <c r="V17" s="96"/>
      <c r="W17" s="96"/>
      <c r="X17" s="96"/>
      <c r="Y17" s="96"/>
      <c r="Z17" s="96" t="s">
        <v>85</v>
      </c>
    </row>
    <row r="18" spans="1:26" ht="13.15" customHeight="1" x14ac:dyDescent="0.55000000000000004">
      <c r="A18" s="161"/>
      <c r="B18" s="93"/>
      <c r="C18" s="94"/>
      <c r="D18" s="95">
        <v>28</v>
      </c>
      <c r="E18" s="98"/>
      <c r="F18" s="96"/>
      <c r="G18" s="200"/>
      <c r="H18" s="200" t="s">
        <v>85</v>
      </c>
      <c r="I18" s="96"/>
      <c r="J18" s="96"/>
      <c r="K18" s="96" t="s">
        <v>85</v>
      </c>
      <c r="L18" s="200"/>
      <c r="M18" s="96"/>
      <c r="N18" s="96"/>
      <c r="O18" s="96"/>
      <c r="P18" s="96"/>
      <c r="Q18" s="96" t="s">
        <v>85</v>
      </c>
      <c r="R18" s="200"/>
      <c r="S18" s="96"/>
      <c r="T18" s="96"/>
      <c r="U18" s="96"/>
      <c r="V18" s="96" t="s">
        <v>85</v>
      </c>
      <c r="W18" s="96"/>
      <c r="X18" s="96"/>
      <c r="Y18" s="96"/>
      <c r="Z18" s="96"/>
    </row>
    <row r="19" spans="1:26" ht="13.15" customHeight="1" x14ac:dyDescent="0.55000000000000004">
      <c r="A19" s="161"/>
      <c r="B19" s="93"/>
      <c r="C19" s="94"/>
      <c r="D19" s="212">
        <v>15</v>
      </c>
      <c r="E19" s="98"/>
      <c r="F19" s="96"/>
      <c r="G19" s="214"/>
      <c r="H19" s="200"/>
      <c r="I19" s="96"/>
      <c r="J19" s="96"/>
      <c r="K19" s="96"/>
      <c r="L19" s="200"/>
      <c r="M19" s="96"/>
      <c r="N19" s="96"/>
      <c r="O19" s="96"/>
      <c r="P19" s="96"/>
      <c r="Q19" s="96"/>
      <c r="R19" s="200"/>
      <c r="S19" s="96"/>
      <c r="T19" s="96"/>
      <c r="U19" s="96"/>
      <c r="V19" s="96"/>
      <c r="W19" s="96" t="s">
        <v>85</v>
      </c>
      <c r="X19" s="96"/>
      <c r="Y19" s="96"/>
      <c r="Z19" s="96"/>
    </row>
    <row r="20" spans="1:26" ht="13.5" customHeight="1" x14ac:dyDescent="0.55000000000000004">
      <c r="A20" s="161"/>
      <c r="B20" s="93"/>
      <c r="C20" s="94"/>
      <c r="D20" s="95">
        <v>1</v>
      </c>
      <c r="E20" s="98"/>
      <c r="F20" s="96"/>
      <c r="H20" s="200"/>
      <c r="I20" s="96"/>
      <c r="J20" s="96"/>
      <c r="K20" s="96"/>
      <c r="L20" s="200" t="s">
        <v>85</v>
      </c>
      <c r="M20" s="96"/>
      <c r="N20" s="96"/>
      <c r="O20" s="96"/>
      <c r="P20" s="96"/>
      <c r="Q20" s="96"/>
      <c r="R20" s="200"/>
      <c r="S20" s="96"/>
      <c r="T20" s="96"/>
      <c r="U20" s="96"/>
      <c r="V20" s="96"/>
      <c r="W20" s="96"/>
      <c r="X20" s="96"/>
      <c r="Y20" s="96" t="s">
        <v>85</v>
      </c>
      <c r="Z20" s="96"/>
    </row>
    <row r="21" spans="1:26" ht="13.5" customHeight="1" x14ac:dyDescent="0.55000000000000004">
      <c r="A21" s="161"/>
      <c r="B21" s="93"/>
      <c r="C21" s="94"/>
      <c r="D21" s="95">
        <v>0</v>
      </c>
      <c r="E21" s="98"/>
      <c r="F21" s="96"/>
      <c r="G21" s="200"/>
      <c r="H21" s="200"/>
      <c r="I21" s="96"/>
      <c r="J21" s="96"/>
      <c r="K21" s="96"/>
      <c r="L21" s="200"/>
      <c r="M21" s="96"/>
      <c r="N21" s="96"/>
      <c r="O21" s="96"/>
      <c r="P21" s="96"/>
      <c r="Q21" s="96"/>
      <c r="R21" s="200" t="s">
        <v>85</v>
      </c>
      <c r="S21" s="96"/>
      <c r="T21" s="96"/>
      <c r="U21" s="96"/>
      <c r="V21" s="96"/>
      <c r="W21" s="96"/>
      <c r="X21" s="96"/>
      <c r="Y21" s="96"/>
      <c r="Z21" s="96"/>
    </row>
    <row r="22" spans="1:26" ht="13.5" customHeight="1" x14ac:dyDescent="0.55000000000000004">
      <c r="A22" s="161"/>
      <c r="B22" s="93"/>
      <c r="C22" s="94"/>
      <c r="D22" s="95">
        <v>32</v>
      </c>
      <c r="E22" s="98"/>
      <c r="F22" s="96"/>
      <c r="G22" s="200"/>
      <c r="H22" s="200"/>
      <c r="I22" s="96"/>
      <c r="J22" s="96"/>
      <c r="K22" s="96"/>
      <c r="L22" s="200"/>
      <c r="M22" s="96"/>
      <c r="N22" s="96"/>
      <c r="O22" s="96"/>
      <c r="P22" s="96"/>
      <c r="Q22" s="96"/>
      <c r="R22" s="200"/>
      <c r="S22" s="96" t="s">
        <v>85</v>
      </c>
      <c r="T22" s="96"/>
      <c r="U22" s="96"/>
      <c r="V22" s="96"/>
      <c r="W22" s="96"/>
      <c r="X22" s="96"/>
      <c r="Y22" s="96"/>
      <c r="Z22" s="96"/>
    </row>
    <row r="23" spans="1:26" ht="13.5" customHeight="1" x14ac:dyDescent="0.55000000000000004">
      <c r="A23" s="161"/>
      <c r="B23" s="93"/>
      <c r="C23" s="94"/>
      <c r="D23" s="95" t="s">
        <v>183</v>
      </c>
      <c r="E23" s="98"/>
      <c r="F23" s="96"/>
      <c r="G23" s="200"/>
      <c r="H23" s="200"/>
      <c r="I23" s="96"/>
      <c r="J23" s="96"/>
      <c r="K23" s="96"/>
      <c r="L23" s="200"/>
      <c r="M23" s="96"/>
      <c r="N23" s="96"/>
      <c r="O23" s="96"/>
      <c r="P23" s="96"/>
      <c r="Q23" s="96"/>
      <c r="R23" s="200"/>
      <c r="S23" s="96"/>
      <c r="T23" s="96" t="s">
        <v>85</v>
      </c>
      <c r="U23" s="96"/>
      <c r="V23" s="96"/>
      <c r="W23" s="96"/>
      <c r="X23" s="96"/>
      <c r="Y23" s="96"/>
      <c r="Z23" s="96"/>
    </row>
    <row r="24" spans="1:26" ht="13.5" customHeight="1" x14ac:dyDescent="0.55000000000000004">
      <c r="A24" s="161"/>
      <c r="B24" s="93"/>
      <c r="C24" s="94"/>
      <c r="D24" s="86" t="s">
        <v>36</v>
      </c>
      <c r="E24" s="98"/>
      <c r="F24" s="96"/>
      <c r="G24" s="200"/>
      <c r="H24" s="200"/>
      <c r="I24" s="96"/>
      <c r="J24" s="96"/>
      <c r="K24" s="96"/>
      <c r="L24" s="200"/>
      <c r="M24" s="96"/>
      <c r="N24" s="96"/>
      <c r="O24" s="96"/>
      <c r="P24" s="96"/>
      <c r="Q24" s="96"/>
      <c r="R24" s="200"/>
      <c r="S24" s="96"/>
      <c r="T24" s="96"/>
      <c r="U24" s="96" t="s">
        <v>85</v>
      </c>
      <c r="V24" s="96"/>
      <c r="W24" s="96"/>
      <c r="X24" s="96"/>
      <c r="Y24" s="96"/>
      <c r="Z24" s="96"/>
    </row>
    <row r="25" spans="1:26" ht="10.9" customHeight="1" x14ac:dyDescent="0.25">
      <c r="A25" s="161"/>
      <c r="B25" s="205" t="s">
        <v>113</v>
      </c>
      <c r="C25" s="206"/>
      <c r="D25" s="284"/>
      <c r="E25" s="284"/>
      <c r="F25" s="284"/>
      <c r="G25" s="284"/>
      <c r="H25" s="284"/>
      <c r="I25" s="284"/>
      <c r="J25" s="284"/>
      <c r="K25" s="284"/>
      <c r="L25" s="284"/>
      <c r="M25" s="284"/>
      <c r="N25" s="284"/>
      <c r="O25" s="284"/>
      <c r="P25" s="284"/>
      <c r="Q25" s="284"/>
      <c r="R25" s="284"/>
      <c r="S25" s="284"/>
      <c r="T25" s="284"/>
      <c r="U25" s="284"/>
      <c r="V25" s="332"/>
      <c r="W25" s="284"/>
      <c r="X25" s="284"/>
      <c r="Y25" s="284"/>
      <c r="Z25" s="284"/>
    </row>
    <row r="26" spans="1:26" ht="13.5" customHeight="1" x14ac:dyDescent="0.55000000000000004">
      <c r="A26" s="161"/>
      <c r="B26" s="93"/>
      <c r="C26" s="94"/>
      <c r="D26" s="305">
        <v>1</v>
      </c>
      <c r="E26" s="305"/>
      <c r="F26" s="96"/>
      <c r="G26" s="200" t="s">
        <v>85</v>
      </c>
      <c r="H26" s="200"/>
      <c r="I26" s="96"/>
      <c r="J26" s="96"/>
      <c r="K26" s="96"/>
      <c r="L26" s="200"/>
      <c r="M26" s="96"/>
      <c r="N26" s="96"/>
      <c r="O26" s="96"/>
      <c r="P26" s="96"/>
      <c r="Q26" s="96"/>
      <c r="R26" s="200" t="s">
        <v>85</v>
      </c>
      <c r="S26" s="96"/>
      <c r="T26" s="96"/>
      <c r="U26" s="96"/>
      <c r="V26" s="96"/>
      <c r="W26" s="96"/>
      <c r="X26" s="96"/>
      <c r="Y26" s="96"/>
      <c r="Z26" s="96" t="s">
        <v>85</v>
      </c>
    </row>
    <row r="27" spans="1:26" ht="13.5" customHeight="1" x14ac:dyDescent="0.55000000000000004">
      <c r="A27" s="161"/>
      <c r="B27" s="93"/>
      <c r="C27" s="94"/>
      <c r="D27" s="95">
        <v>12</v>
      </c>
      <c r="E27" s="98"/>
      <c r="F27" s="96"/>
      <c r="G27" s="200"/>
      <c r="H27" s="200" t="s">
        <v>85</v>
      </c>
      <c r="I27" s="96"/>
      <c r="J27" s="96"/>
      <c r="K27" s="96"/>
      <c r="L27" s="200"/>
      <c r="M27" s="96"/>
      <c r="N27" s="96"/>
      <c r="O27" s="96"/>
      <c r="P27" s="96"/>
      <c r="Q27" s="96"/>
      <c r="R27" s="200"/>
      <c r="S27" s="96"/>
      <c r="T27" s="96" t="s">
        <v>85</v>
      </c>
      <c r="U27" s="96"/>
      <c r="V27" s="96"/>
      <c r="W27" s="96"/>
      <c r="X27" s="96"/>
      <c r="Y27" s="96" t="s">
        <v>85</v>
      </c>
      <c r="Z27" s="96"/>
    </row>
    <row r="28" spans="1:26" ht="13.5" customHeight="1" x14ac:dyDescent="0.55000000000000004">
      <c r="A28" s="161"/>
      <c r="B28" s="93"/>
      <c r="C28" s="94"/>
      <c r="D28" s="95">
        <v>4</v>
      </c>
      <c r="E28" s="98"/>
      <c r="F28" s="96"/>
      <c r="G28" s="200"/>
      <c r="I28" s="96" t="s">
        <v>85</v>
      </c>
      <c r="J28" s="96" t="s">
        <v>85</v>
      </c>
      <c r="K28" s="96"/>
      <c r="L28" s="200"/>
      <c r="M28" s="96"/>
      <c r="N28" s="96"/>
      <c r="O28" s="96"/>
      <c r="P28" s="96"/>
      <c r="Q28" s="96"/>
      <c r="R28" s="200"/>
      <c r="S28" s="96" t="s">
        <v>85</v>
      </c>
      <c r="T28" s="96"/>
      <c r="U28" s="96"/>
      <c r="V28" s="96"/>
      <c r="W28" s="96"/>
      <c r="X28" s="96" t="s">
        <v>85</v>
      </c>
      <c r="Y28" s="96"/>
      <c r="Z28" s="96"/>
    </row>
    <row r="29" spans="1:26" ht="13.5" customHeight="1" x14ac:dyDescent="0.55000000000000004">
      <c r="A29" s="161"/>
      <c r="B29" s="93"/>
      <c r="C29" s="94"/>
      <c r="D29" s="95">
        <v>2</v>
      </c>
      <c r="E29" s="98"/>
      <c r="F29" s="96"/>
      <c r="G29" s="200"/>
      <c r="H29" s="200"/>
      <c r="I29" s="96"/>
      <c r="J29" s="96"/>
      <c r="K29" s="96" t="s">
        <v>85</v>
      </c>
      <c r="L29" s="200" t="s">
        <v>85</v>
      </c>
      <c r="M29" s="96" t="s">
        <v>85</v>
      </c>
      <c r="N29" s="96" t="s">
        <v>85</v>
      </c>
      <c r="O29" s="96" t="s">
        <v>85</v>
      </c>
      <c r="P29" s="96" t="s">
        <v>85</v>
      </c>
      <c r="Q29" s="96" t="s">
        <v>85</v>
      </c>
      <c r="R29" s="200"/>
      <c r="S29" s="96"/>
      <c r="T29" s="96"/>
      <c r="U29" s="96" t="s">
        <v>85</v>
      </c>
      <c r="V29" s="96"/>
      <c r="W29" s="96" t="s">
        <v>85</v>
      </c>
      <c r="X29" s="96"/>
      <c r="Y29" s="96"/>
      <c r="Z29" s="96"/>
    </row>
    <row r="30" spans="1:26" ht="13.5" customHeight="1" x14ac:dyDescent="0.55000000000000004">
      <c r="A30" s="161"/>
      <c r="B30" s="93"/>
      <c r="C30" s="94"/>
      <c r="D30" s="95">
        <v>13</v>
      </c>
      <c r="E30" s="98"/>
      <c r="F30" s="96"/>
      <c r="H30" s="200"/>
      <c r="I30" s="96"/>
      <c r="J30" s="96"/>
      <c r="K30" s="96"/>
      <c r="L30" s="200"/>
      <c r="M30" s="96"/>
      <c r="N30" s="96"/>
      <c r="O30" s="96"/>
      <c r="P30" s="96"/>
      <c r="Q30" s="96"/>
      <c r="R30" s="200"/>
      <c r="S30" s="96"/>
      <c r="T30" s="96"/>
      <c r="U30" s="96"/>
      <c r="V30" s="96" t="s">
        <v>85</v>
      </c>
      <c r="W30" s="96"/>
      <c r="X30" s="96"/>
      <c r="Y30" s="96"/>
      <c r="Z30" s="96"/>
    </row>
    <row r="31" spans="1:26" ht="13.5" customHeight="1" x14ac:dyDescent="0.55000000000000004">
      <c r="A31" s="161"/>
      <c r="B31" s="93"/>
      <c r="C31" s="94"/>
      <c r="D31" s="95">
        <v>0</v>
      </c>
      <c r="E31" s="98"/>
      <c r="F31" s="96" t="s">
        <v>85</v>
      </c>
      <c r="G31" s="200"/>
      <c r="H31" s="200"/>
      <c r="I31" s="96"/>
      <c r="J31" s="96"/>
      <c r="K31" s="96"/>
      <c r="L31" s="200"/>
      <c r="M31" s="96"/>
      <c r="N31" s="96"/>
      <c r="O31" s="96"/>
      <c r="P31" s="96"/>
      <c r="Q31" s="96"/>
      <c r="R31" s="200"/>
      <c r="S31" s="96"/>
      <c r="T31" s="96"/>
      <c r="U31" s="96"/>
      <c r="V31" s="96"/>
      <c r="W31" s="96"/>
      <c r="X31" s="96"/>
      <c r="Y31" s="96"/>
      <c r="Z31" s="96"/>
    </row>
    <row r="32" spans="1:26" ht="13.5" customHeight="1" x14ac:dyDescent="0.25">
      <c r="A32" s="161"/>
      <c r="B32" s="205" t="s">
        <v>114</v>
      </c>
      <c r="C32" s="206"/>
      <c r="D32" s="284"/>
      <c r="E32" s="284"/>
      <c r="F32" s="284"/>
      <c r="G32" s="284"/>
      <c r="H32" s="284"/>
      <c r="I32" s="284"/>
      <c r="J32" s="284"/>
      <c r="K32" s="284"/>
      <c r="L32" s="284"/>
      <c r="M32" s="284"/>
      <c r="N32" s="284"/>
      <c r="O32" s="284"/>
      <c r="P32" s="284"/>
      <c r="Q32" s="284"/>
      <c r="R32" s="284"/>
      <c r="S32" s="284"/>
      <c r="T32" s="284"/>
      <c r="U32" s="284"/>
      <c r="V32" s="332"/>
      <c r="W32" s="284"/>
      <c r="X32" s="284"/>
      <c r="Y32" s="284"/>
      <c r="Z32" s="284"/>
    </row>
    <row r="33" spans="1:26" ht="13.5" customHeight="1" x14ac:dyDescent="0.55000000000000004">
      <c r="A33" s="161"/>
      <c r="B33" s="93"/>
      <c r="C33" s="94"/>
      <c r="D33" s="95">
        <v>2000</v>
      </c>
      <c r="E33" s="98"/>
      <c r="F33" s="96"/>
      <c r="G33" s="200" t="s">
        <v>85</v>
      </c>
      <c r="H33" s="200"/>
      <c r="I33" s="96"/>
      <c r="J33" s="96"/>
      <c r="K33" s="96"/>
      <c r="L33" s="200"/>
      <c r="M33" s="96"/>
      <c r="N33" s="96"/>
      <c r="O33" s="96" t="s">
        <v>85</v>
      </c>
      <c r="P33" s="96"/>
      <c r="R33" s="200" t="s">
        <v>85</v>
      </c>
      <c r="S33" s="96"/>
      <c r="T33" s="96"/>
      <c r="U33" s="96" t="s">
        <v>85</v>
      </c>
      <c r="V33" s="96"/>
      <c r="W33" s="96"/>
      <c r="X33" s="96"/>
      <c r="Y33" s="96"/>
      <c r="Z33" s="96"/>
    </row>
    <row r="34" spans="1:26" ht="13.5" customHeight="1" x14ac:dyDescent="0.55000000000000004">
      <c r="A34" s="161"/>
      <c r="B34" s="93"/>
      <c r="C34" s="94"/>
      <c r="D34" s="95">
        <v>2001</v>
      </c>
      <c r="E34" s="98"/>
      <c r="F34" s="96" t="s">
        <v>85</v>
      </c>
      <c r="G34" s="200"/>
      <c r="H34" s="200"/>
      <c r="I34" s="96"/>
      <c r="J34" s="96" t="s">
        <v>85</v>
      </c>
      <c r="K34" s="96"/>
      <c r="L34" s="200"/>
      <c r="M34" s="96"/>
      <c r="N34" s="96"/>
      <c r="O34" s="96"/>
      <c r="P34" s="96" t="s">
        <v>85</v>
      </c>
      <c r="Q34" s="96" t="s">
        <v>85</v>
      </c>
      <c r="S34" s="96"/>
      <c r="T34" s="96"/>
      <c r="U34" s="96"/>
      <c r="V34" s="96"/>
      <c r="W34" s="96"/>
      <c r="X34" s="96"/>
      <c r="Y34" s="96"/>
      <c r="Z34" s="96"/>
    </row>
    <row r="35" spans="1:26" ht="13.5" customHeight="1" x14ac:dyDescent="0.55000000000000004">
      <c r="A35" s="161"/>
      <c r="B35" s="93"/>
      <c r="C35" s="94"/>
      <c r="D35" s="95">
        <v>1400</v>
      </c>
      <c r="E35" s="98"/>
      <c r="F35" s="96"/>
      <c r="G35" s="200"/>
      <c r="H35" s="200" t="s">
        <v>85</v>
      </c>
      <c r="I35" s="96"/>
      <c r="J35" s="96"/>
      <c r="K35" s="96" t="s">
        <v>85</v>
      </c>
      <c r="L35" s="200" t="s">
        <v>85</v>
      </c>
      <c r="M35" s="96" t="s">
        <v>85</v>
      </c>
      <c r="N35" s="96"/>
      <c r="O35" s="96"/>
      <c r="P35" s="96"/>
      <c r="Q35" s="96"/>
      <c r="R35" s="200"/>
      <c r="S35" s="96" t="s">
        <v>85</v>
      </c>
      <c r="T35" s="96"/>
      <c r="U35" s="96"/>
      <c r="V35" s="96" t="s">
        <v>85</v>
      </c>
      <c r="X35" s="96"/>
      <c r="Y35" s="96"/>
      <c r="Z35" s="96"/>
    </row>
    <row r="36" spans="1:26" ht="13.5" customHeight="1" x14ac:dyDescent="0.55000000000000004">
      <c r="A36" s="161"/>
      <c r="B36" s="93"/>
      <c r="C36" s="94"/>
      <c r="D36" s="95">
        <v>1780</v>
      </c>
      <c r="E36" s="98"/>
      <c r="F36" s="96"/>
      <c r="G36" s="200"/>
      <c r="H36" s="200"/>
      <c r="I36" s="96" t="s">
        <v>85</v>
      </c>
      <c r="J36" s="96"/>
      <c r="K36" s="96"/>
      <c r="L36" s="200"/>
      <c r="M36" s="96"/>
      <c r="N36" s="96" t="s">
        <v>85</v>
      </c>
      <c r="O36" s="96"/>
      <c r="P36" s="96"/>
      <c r="Q36" s="96"/>
      <c r="R36" s="200"/>
      <c r="S36" s="96"/>
      <c r="T36" s="96" t="s">
        <v>85</v>
      </c>
      <c r="U36" s="96"/>
      <c r="V36" s="96"/>
      <c r="W36" s="96"/>
      <c r="X36" s="96"/>
      <c r="Y36" s="96"/>
      <c r="Z36" s="96"/>
    </row>
    <row r="37" spans="1:26" ht="13.5" customHeight="1" x14ac:dyDescent="0.55000000000000004">
      <c r="A37" s="161"/>
      <c r="B37" s="93"/>
      <c r="C37" s="94"/>
      <c r="D37" s="212">
        <v>999</v>
      </c>
      <c r="E37" s="98"/>
      <c r="F37" s="96"/>
      <c r="G37" s="200"/>
      <c r="H37" s="200"/>
      <c r="I37" s="96"/>
      <c r="J37" s="96"/>
      <c r="K37" s="96"/>
      <c r="L37" s="200"/>
      <c r="M37" s="96"/>
      <c r="N37" s="96"/>
      <c r="O37" s="96"/>
      <c r="P37" s="96"/>
      <c r="Q37" s="96"/>
      <c r="R37" s="200"/>
      <c r="S37" s="96"/>
      <c r="T37" s="96"/>
      <c r="U37" s="96"/>
      <c r="V37" s="96"/>
      <c r="W37" s="96"/>
      <c r="X37" s="96"/>
      <c r="Y37" s="96" t="s">
        <v>85</v>
      </c>
      <c r="Z37" s="96"/>
    </row>
    <row r="38" spans="1:26" ht="13.5" customHeight="1" x14ac:dyDescent="0.55000000000000004">
      <c r="A38" s="161"/>
      <c r="B38" s="93"/>
      <c r="C38" s="94"/>
      <c r="D38" s="212">
        <v>1000</v>
      </c>
      <c r="E38" s="98"/>
      <c r="F38" s="96"/>
      <c r="G38" s="200"/>
      <c r="H38" s="200"/>
      <c r="I38" s="96"/>
      <c r="J38" s="96"/>
      <c r="K38" s="96"/>
      <c r="L38" s="200"/>
      <c r="M38" s="96"/>
      <c r="N38" s="96"/>
      <c r="O38" s="96"/>
      <c r="P38" s="96"/>
      <c r="Q38" s="96"/>
      <c r="R38" s="200"/>
      <c r="S38" s="96"/>
      <c r="T38" s="96"/>
      <c r="U38" s="96"/>
      <c r="V38" s="96"/>
      <c r="W38" s="96" t="s">
        <v>85</v>
      </c>
      <c r="X38" s="96"/>
      <c r="Y38" s="96"/>
      <c r="Z38" s="96"/>
    </row>
    <row r="39" spans="1:26" ht="13.5" customHeight="1" x14ac:dyDescent="0.55000000000000004">
      <c r="A39" s="161"/>
      <c r="B39" s="93"/>
      <c r="C39" s="94"/>
      <c r="D39" s="212">
        <v>3000</v>
      </c>
      <c r="E39" s="98"/>
      <c r="F39" s="96"/>
      <c r="G39" s="200"/>
      <c r="H39" s="200"/>
      <c r="I39" s="96"/>
      <c r="J39" s="96"/>
      <c r="K39" s="96"/>
      <c r="L39" s="200"/>
      <c r="M39" s="96"/>
      <c r="N39" s="96"/>
      <c r="O39" s="96"/>
      <c r="P39" s="96"/>
      <c r="Q39" s="96"/>
      <c r="R39" s="200"/>
      <c r="S39" s="96"/>
      <c r="T39" s="96"/>
      <c r="U39" s="96"/>
      <c r="V39" s="96"/>
      <c r="W39" s="96"/>
      <c r="X39" s="96" t="s">
        <v>85</v>
      </c>
      <c r="Y39" s="96"/>
      <c r="Z39" s="96"/>
    </row>
    <row r="40" spans="1:26" ht="13.5" customHeight="1" thickBot="1" x14ac:dyDescent="0.6">
      <c r="A40" s="161"/>
      <c r="B40" s="93"/>
      <c r="C40" s="94"/>
      <c r="D40" s="212">
        <v>3001</v>
      </c>
      <c r="E40" s="98"/>
      <c r="F40" s="96"/>
      <c r="G40" s="200"/>
      <c r="H40" s="200"/>
      <c r="I40" s="96"/>
      <c r="J40" s="96"/>
      <c r="K40" s="96"/>
      <c r="L40" s="200"/>
      <c r="M40" s="96"/>
      <c r="N40" s="96"/>
      <c r="O40" s="96"/>
      <c r="P40" s="96"/>
      <c r="Q40" s="96"/>
      <c r="R40" s="200"/>
      <c r="S40" s="96"/>
      <c r="T40" s="96"/>
      <c r="U40" s="96"/>
      <c r="V40" s="96"/>
      <c r="W40" s="96"/>
      <c r="X40" s="96"/>
      <c r="Y40" s="96"/>
      <c r="Z40" s="96" t="s">
        <v>85</v>
      </c>
    </row>
    <row r="41" spans="1:26" ht="13.5" customHeight="1" x14ac:dyDescent="0.25">
      <c r="A41" s="165" t="s">
        <v>65</v>
      </c>
      <c r="B41" s="207" t="s">
        <v>66</v>
      </c>
      <c r="C41" s="208"/>
      <c r="D41" s="333"/>
      <c r="E41" s="333"/>
      <c r="F41" s="333"/>
      <c r="G41" s="333"/>
      <c r="H41" s="333"/>
      <c r="I41" s="333"/>
      <c r="J41" s="333"/>
      <c r="K41" s="333"/>
      <c r="L41" s="333"/>
      <c r="M41" s="333"/>
      <c r="N41" s="333"/>
      <c r="O41" s="333"/>
      <c r="P41" s="333"/>
      <c r="Q41" s="333"/>
      <c r="R41" s="333"/>
      <c r="S41" s="333"/>
      <c r="T41" s="333"/>
      <c r="U41" s="333"/>
      <c r="V41" s="334"/>
      <c r="W41" s="284"/>
      <c r="X41" s="284"/>
      <c r="Y41" s="284"/>
      <c r="Z41" s="284"/>
    </row>
    <row r="42" spans="1:26" ht="13.5" customHeight="1" x14ac:dyDescent="0.55000000000000004">
      <c r="A42" s="164"/>
      <c r="B42" s="110"/>
      <c r="C42" s="111"/>
      <c r="D42" s="112" t="b">
        <v>1</v>
      </c>
      <c r="E42" s="113"/>
      <c r="F42" s="96"/>
      <c r="G42" s="200" t="s">
        <v>85</v>
      </c>
      <c r="H42" s="200" t="s">
        <v>85</v>
      </c>
      <c r="I42" s="96" t="s">
        <v>85</v>
      </c>
      <c r="J42" s="96" t="s">
        <v>85</v>
      </c>
      <c r="K42" s="96" t="s">
        <v>85</v>
      </c>
      <c r="L42" s="200" t="s">
        <v>85</v>
      </c>
      <c r="N42" s="96" t="s">
        <v>85</v>
      </c>
      <c r="O42" s="96" t="s">
        <v>85</v>
      </c>
      <c r="Q42" s="96" t="s">
        <v>85</v>
      </c>
      <c r="R42" s="200"/>
      <c r="S42" s="96"/>
      <c r="T42" s="96"/>
      <c r="U42" s="96"/>
      <c r="V42" s="96"/>
      <c r="W42" s="96" t="s">
        <v>85</v>
      </c>
      <c r="X42" s="96" t="s">
        <v>85</v>
      </c>
      <c r="Y42" s="96"/>
      <c r="Z42" s="96"/>
    </row>
    <row r="43" spans="1:26" ht="13.5" customHeight="1" x14ac:dyDescent="0.55000000000000004">
      <c r="A43" s="164"/>
      <c r="B43" s="110"/>
      <c r="C43" s="142"/>
      <c r="D43" s="112" t="b">
        <v>0</v>
      </c>
      <c r="E43" s="115"/>
      <c r="F43" s="96" t="s">
        <v>85</v>
      </c>
      <c r="G43" s="200"/>
      <c r="H43" s="200"/>
      <c r="I43" s="96"/>
      <c r="J43" s="96"/>
      <c r="K43" s="96"/>
      <c r="L43" s="200"/>
      <c r="M43" s="96" t="s">
        <v>85</v>
      </c>
      <c r="N43" s="96"/>
      <c r="O43" s="96"/>
      <c r="P43" s="96" t="s">
        <v>85</v>
      </c>
      <c r="Q43" s="96"/>
      <c r="R43" s="200" t="s">
        <v>85</v>
      </c>
      <c r="S43" s="96" t="s">
        <v>85</v>
      </c>
      <c r="T43" s="96" t="s">
        <v>85</v>
      </c>
      <c r="U43" s="96" t="s">
        <v>85</v>
      </c>
      <c r="V43" s="96" t="s">
        <v>85</v>
      </c>
      <c r="Y43" s="96" t="s">
        <v>85</v>
      </c>
      <c r="Z43" s="96" t="s">
        <v>85</v>
      </c>
    </row>
    <row r="44" spans="1:26" ht="13.5" customHeight="1" x14ac:dyDescent="0.35">
      <c r="A44" s="164"/>
      <c r="B44" s="209" t="s">
        <v>67</v>
      </c>
      <c r="C44" s="210"/>
      <c r="D44" s="289"/>
      <c r="E44" s="289"/>
      <c r="F44" s="289"/>
      <c r="G44" s="289"/>
      <c r="H44" s="289"/>
      <c r="I44" s="289"/>
      <c r="J44" s="289"/>
      <c r="K44" s="289"/>
      <c r="L44" s="289"/>
      <c r="M44" s="289"/>
      <c r="N44" s="289"/>
      <c r="O44" s="289"/>
      <c r="P44" s="289"/>
      <c r="Q44" s="289"/>
      <c r="R44" s="289"/>
      <c r="S44" s="289"/>
      <c r="T44" s="289"/>
      <c r="U44" s="289"/>
      <c r="V44" s="335"/>
      <c r="W44" s="284"/>
      <c r="X44" s="284"/>
      <c r="Y44" s="284"/>
      <c r="Z44" s="284"/>
    </row>
    <row r="45" spans="1:26" ht="29.65" customHeight="1" x14ac:dyDescent="0.55000000000000004">
      <c r="A45" s="164"/>
      <c r="B45" s="281" t="s">
        <v>186</v>
      </c>
      <c r="C45" s="282"/>
      <c r="D45" s="282"/>
      <c r="E45" s="197"/>
      <c r="F45" s="96"/>
      <c r="G45" s="200"/>
      <c r="H45" s="200"/>
      <c r="I45" s="96"/>
      <c r="J45" s="96"/>
      <c r="K45" s="96"/>
      <c r="L45" s="200"/>
      <c r="M45" s="96"/>
      <c r="N45" s="96"/>
      <c r="O45" s="96"/>
      <c r="P45" s="96"/>
      <c r="Q45" s="96"/>
      <c r="R45" s="200" t="s">
        <v>85</v>
      </c>
      <c r="S45" s="96" t="s">
        <v>85</v>
      </c>
      <c r="T45" s="96" t="s">
        <v>85</v>
      </c>
      <c r="U45" s="96" t="s">
        <v>85</v>
      </c>
      <c r="V45" s="96"/>
      <c r="W45" s="96" t="s">
        <v>85</v>
      </c>
      <c r="X45" s="96"/>
      <c r="Y45" s="96"/>
      <c r="Z45" s="96"/>
    </row>
    <row r="46" spans="1:26" ht="24.75" customHeight="1" x14ac:dyDescent="0.55000000000000004">
      <c r="A46" s="164"/>
      <c r="B46" s="281" t="s">
        <v>169</v>
      </c>
      <c r="C46" s="282"/>
      <c r="D46" s="283"/>
      <c r="E46" s="115"/>
      <c r="F46" s="96" t="s">
        <v>85</v>
      </c>
      <c r="G46" s="200"/>
      <c r="H46" s="200"/>
      <c r="I46" s="96"/>
      <c r="J46" s="96"/>
      <c r="K46" s="96"/>
      <c r="L46" s="200"/>
      <c r="M46" s="96"/>
      <c r="N46" s="96"/>
      <c r="O46" s="96"/>
      <c r="P46" s="96"/>
      <c r="Q46" s="96"/>
      <c r="R46" s="200"/>
      <c r="S46" s="96"/>
      <c r="T46" s="96"/>
      <c r="U46" s="96"/>
      <c r="V46" s="96" t="s">
        <v>85</v>
      </c>
      <c r="W46" s="96"/>
      <c r="X46" s="96" t="s">
        <v>85</v>
      </c>
      <c r="Y46" s="96"/>
      <c r="Z46" s="96"/>
    </row>
    <row r="47" spans="1:26" ht="24.75" customHeight="1" x14ac:dyDescent="0.55000000000000004">
      <c r="A47" s="164"/>
      <c r="B47" s="281" t="s">
        <v>170</v>
      </c>
      <c r="C47" s="282"/>
      <c r="D47" s="283"/>
      <c r="E47" s="115"/>
      <c r="F47" s="96"/>
      <c r="G47" s="200"/>
      <c r="H47" s="200"/>
      <c r="I47" s="96"/>
      <c r="J47" s="96"/>
      <c r="K47" s="96"/>
      <c r="L47" s="200"/>
      <c r="M47" s="96"/>
      <c r="N47" s="96"/>
      <c r="O47" s="96"/>
      <c r="P47" s="96"/>
      <c r="Q47" s="96"/>
      <c r="R47" s="200"/>
      <c r="S47" s="96"/>
      <c r="T47" s="96"/>
      <c r="U47" s="96"/>
      <c r="V47" s="96"/>
      <c r="W47" s="96"/>
      <c r="X47" s="96"/>
      <c r="Y47" s="96" t="s">
        <v>85</v>
      </c>
      <c r="Z47" s="96" t="s">
        <v>85</v>
      </c>
    </row>
    <row r="48" spans="1:26" ht="13.5" customHeight="1" x14ac:dyDescent="0.35">
      <c r="A48" s="164"/>
      <c r="B48" s="209" t="s">
        <v>228</v>
      </c>
      <c r="C48" s="210"/>
      <c r="D48" s="216"/>
      <c r="E48" s="216"/>
      <c r="F48" s="216"/>
      <c r="G48" s="216"/>
      <c r="H48" s="216"/>
      <c r="I48" s="216"/>
      <c r="J48" s="216"/>
      <c r="K48" s="216"/>
      <c r="L48" s="216"/>
      <c r="M48" s="216"/>
      <c r="N48" s="216"/>
      <c r="O48" s="216"/>
      <c r="P48" s="216"/>
      <c r="Q48" s="216"/>
      <c r="R48" s="216"/>
      <c r="S48" s="216"/>
      <c r="T48" s="216"/>
      <c r="U48" s="216"/>
      <c r="V48" s="217"/>
      <c r="W48" s="215"/>
      <c r="X48" s="215"/>
      <c r="Y48" s="215"/>
      <c r="Z48" s="215"/>
    </row>
    <row r="49" spans="1:26" ht="13.5" customHeight="1" x14ac:dyDescent="0.55000000000000004">
      <c r="A49" s="164"/>
      <c r="B49" s="110"/>
      <c r="C49" s="142"/>
      <c r="D49" s="112" t="s">
        <v>189</v>
      </c>
      <c r="E49" s="115"/>
      <c r="F49" s="96"/>
      <c r="G49" s="200" t="s">
        <v>85</v>
      </c>
      <c r="H49" s="200" t="s">
        <v>85</v>
      </c>
      <c r="I49" s="200" t="s">
        <v>85</v>
      </c>
      <c r="J49" s="200" t="s">
        <v>85</v>
      </c>
      <c r="K49" s="200" t="s">
        <v>85</v>
      </c>
      <c r="L49" s="200" t="s">
        <v>85</v>
      </c>
      <c r="M49" s="96"/>
      <c r="N49" s="96" t="s">
        <v>85</v>
      </c>
      <c r="O49" s="96" t="s">
        <v>85</v>
      </c>
      <c r="P49" s="96"/>
      <c r="Q49" s="96" t="s">
        <v>85</v>
      </c>
      <c r="R49" s="200"/>
      <c r="S49" s="96"/>
      <c r="T49" s="96"/>
      <c r="U49" s="96"/>
      <c r="V49" s="96"/>
      <c r="W49" s="96" t="s">
        <v>85</v>
      </c>
      <c r="X49" s="96" t="s">
        <v>85</v>
      </c>
      <c r="Y49" s="96"/>
      <c r="Z49" s="96"/>
    </row>
    <row r="50" spans="1:26" ht="13.5" customHeight="1" x14ac:dyDescent="0.55000000000000004">
      <c r="A50" s="164"/>
      <c r="B50" s="156"/>
      <c r="C50" s="198"/>
      <c r="D50" s="112" t="s">
        <v>190</v>
      </c>
      <c r="E50" s="194"/>
      <c r="F50" s="96"/>
      <c r="G50" s="200"/>
      <c r="H50" s="200"/>
      <c r="I50" s="96"/>
      <c r="J50" s="96"/>
      <c r="K50" s="96"/>
      <c r="L50" s="200"/>
      <c r="M50" s="96" t="s">
        <v>85</v>
      </c>
      <c r="N50" s="96"/>
      <c r="O50" s="96"/>
      <c r="P50" s="96" t="s">
        <v>85</v>
      </c>
      <c r="Q50" s="96"/>
      <c r="R50" s="200"/>
      <c r="S50" s="96"/>
      <c r="T50" s="96"/>
      <c r="U50" s="96"/>
      <c r="V50" s="96"/>
      <c r="W50" s="96"/>
      <c r="X50" s="96"/>
      <c r="Y50" s="96"/>
      <c r="Z50" s="96"/>
    </row>
    <row r="51" spans="1:26" ht="13.5" customHeight="1" thickBot="1" x14ac:dyDescent="0.6">
      <c r="A51" s="164"/>
      <c r="B51" s="308" t="s">
        <v>187</v>
      </c>
      <c r="C51" s="309"/>
      <c r="D51" s="310"/>
      <c r="E51" s="194"/>
      <c r="F51" s="96"/>
      <c r="G51" s="200"/>
      <c r="H51" s="200"/>
      <c r="I51" s="96"/>
      <c r="J51" s="96"/>
      <c r="K51" s="96"/>
      <c r="L51" s="200"/>
      <c r="M51" s="96"/>
      <c r="N51" s="96"/>
      <c r="O51" s="96"/>
      <c r="P51" s="96"/>
      <c r="Q51" s="96"/>
      <c r="R51" s="200"/>
      <c r="S51" s="96"/>
      <c r="T51" s="96" t="s">
        <v>85</v>
      </c>
      <c r="U51" s="96" t="s">
        <v>85</v>
      </c>
      <c r="V51" s="96"/>
      <c r="W51" s="96"/>
      <c r="X51" s="96"/>
      <c r="Y51" s="96"/>
      <c r="Z51" s="96"/>
    </row>
    <row r="52" spans="1:26" ht="13.5" customHeight="1" thickTop="1" thickBot="1" x14ac:dyDescent="0.6">
      <c r="A52" s="164"/>
      <c r="B52" s="308" t="s">
        <v>188</v>
      </c>
      <c r="C52" s="309"/>
      <c r="D52" s="310"/>
      <c r="E52" s="194"/>
      <c r="F52" s="96"/>
      <c r="G52" s="200"/>
      <c r="H52" s="200"/>
      <c r="I52" s="96"/>
      <c r="J52" s="96"/>
      <c r="K52" s="96"/>
      <c r="L52" s="200"/>
      <c r="M52" s="96"/>
      <c r="N52" s="96"/>
      <c r="O52" s="96"/>
      <c r="P52" s="96"/>
      <c r="Q52" s="96"/>
      <c r="R52" s="200" t="s">
        <v>85</v>
      </c>
      <c r="S52" s="96" t="s">
        <v>85</v>
      </c>
      <c r="T52" s="96"/>
      <c r="U52" s="96"/>
      <c r="V52" s="96"/>
      <c r="W52" s="96"/>
      <c r="X52" s="96"/>
      <c r="Y52" s="96"/>
      <c r="Z52" s="96"/>
    </row>
    <row r="53" spans="1:26" ht="13.5" customHeight="1" thickTop="1" thickBot="1" x14ac:dyDescent="0.6">
      <c r="A53" s="164"/>
      <c r="B53" s="308" t="s">
        <v>171</v>
      </c>
      <c r="C53" s="309"/>
      <c r="D53" s="310"/>
      <c r="E53" s="194"/>
      <c r="F53" s="96" t="s">
        <v>85</v>
      </c>
      <c r="G53" s="200"/>
      <c r="H53" s="200"/>
      <c r="I53" s="96"/>
      <c r="J53" s="96"/>
      <c r="K53" s="96"/>
      <c r="L53" s="200"/>
      <c r="M53" s="96"/>
      <c r="N53" s="96"/>
      <c r="O53" s="96"/>
      <c r="P53" s="96"/>
      <c r="Q53" s="96"/>
      <c r="R53" s="200"/>
      <c r="S53" s="96"/>
      <c r="T53" s="96"/>
      <c r="U53" s="96"/>
      <c r="V53" s="96" t="s">
        <v>85</v>
      </c>
      <c r="W53" s="96"/>
      <c r="X53" s="96"/>
      <c r="Y53" s="96"/>
      <c r="Z53" s="96"/>
    </row>
    <row r="54" spans="1:26" ht="13.5" customHeight="1" thickTop="1" thickBot="1" x14ac:dyDescent="0.6">
      <c r="A54" s="164"/>
      <c r="B54" s="308" t="s">
        <v>172</v>
      </c>
      <c r="C54" s="309"/>
      <c r="D54" s="310"/>
      <c r="E54" s="194"/>
      <c r="F54" s="96"/>
      <c r="G54" s="200"/>
      <c r="H54" s="200"/>
      <c r="I54" s="96"/>
      <c r="J54" s="96"/>
      <c r="K54" s="96"/>
      <c r="L54" s="200"/>
      <c r="M54" s="96"/>
      <c r="N54" s="96"/>
      <c r="O54" s="96"/>
      <c r="P54" s="96"/>
      <c r="Q54" s="96"/>
      <c r="R54" s="200"/>
      <c r="S54" s="96"/>
      <c r="T54" s="96"/>
      <c r="U54" s="96"/>
      <c r="V54" s="96"/>
      <c r="W54" s="96"/>
      <c r="X54" s="96"/>
      <c r="Y54" s="96" t="s">
        <v>85</v>
      </c>
      <c r="Z54" s="96" t="s">
        <v>85</v>
      </c>
    </row>
    <row r="55" spans="1:26" ht="13.5" customHeight="1" thickTop="1" x14ac:dyDescent="0.25">
      <c r="A55" s="165" t="s">
        <v>38</v>
      </c>
      <c r="B55" s="298" t="s">
        <v>184</v>
      </c>
      <c r="C55" s="298"/>
      <c r="D55" s="298"/>
      <c r="E55" s="158"/>
      <c r="F55" s="159" t="s">
        <v>40</v>
      </c>
      <c r="G55" s="201" t="s">
        <v>39</v>
      </c>
      <c r="H55" s="201" t="s">
        <v>39</v>
      </c>
      <c r="I55" s="159" t="s">
        <v>39</v>
      </c>
      <c r="J55" s="159" t="s">
        <v>39</v>
      </c>
      <c r="K55" s="159" t="s">
        <v>39</v>
      </c>
      <c r="L55" s="201" t="s">
        <v>39</v>
      </c>
      <c r="M55" s="159" t="s">
        <v>39</v>
      </c>
      <c r="N55" s="159" t="s">
        <v>39</v>
      </c>
      <c r="O55" s="159" t="s">
        <v>39</v>
      </c>
      <c r="P55" s="159" t="s">
        <v>39</v>
      </c>
      <c r="Q55" s="159" t="s">
        <v>39</v>
      </c>
      <c r="R55" s="201" t="s">
        <v>40</v>
      </c>
      <c r="S55" s="159" t="s">
        <v>41</v>
      </c>
      <c r="T55" s="185" t="s">
        <v>41</v>
      </c>
      <c r="U55" s="185" t="s">
        <v>41</v>
      </c>
      <c r="V55" s="185" t="s">
        <v>40</v>
      </c>
      <c r="W55" s="185" t="s">
        <v>40</v>
      </c>
      <c r="X55" s="185" t="s">
        <v>40</v>
      </c>
      <c r="Y55" s="185" t="s">
        <v>41</v>
      </c>
      <c r="Z55" s="185" t="s">
        <v>41</v>
      </c>
    </row>
    <row r="56" spans="1:26" ht="13.5" customHeight="1" x14ac:dyDescent="0.25">
      <c r="A56" s="164"/>
      <c r="B56" s="273" t="s">
        <v>42</v>
      </c>
      <c r="C56" s="273"/>
      <c r="D56" s="273"/>
      <c r="E56" s="116"/>
      <c r="F56" s="143" t="s">
        <v>43</v>
      </c>
      <c r="G56" s="143" t="s">
        <v>43</v>
      </c>
      <c r="H56" s="143" t="s">
        <v>44</v>
      </c>
      <c r="I56" s="143" t="s">
        <v>43</v>
      </c>
      <c r="J56" s="143" t="s">
        <v>43</v>
      </c>
      <c r="K56" s="143" t="s">
        <v>43</v>
      </c>
      <c r="L56" s="143" t="s">
        <v>43</v>
      </c>
      <c r="M56" s="143" t="s">
        <v>44</v>
      </c>
      <c r="N56" s="143" t="s">
        <v>43</v>
      </c>
      <c r="O56" s="143" t="s">
        <v>43</v>
      </c>
      <c r="P56" s="143" t="s">
        <v>44</v>
      </c>
      <c r="Q56" s="143" t="s">
        <v>43</v>
      </c>
      <c r="R56" s="143" t="s">
        <v>44</v>
      </c>
      <c r="S56" s="143" t="s">
        <v>43</v>
      </c>
      <c r="T56" s="143" t="s">
        <v>43</v>
      </c>
      <c r="U56" s="143" t="s">
        <v>43</v>
      </c>
      <c r="V56" s="143" t="s">
        <v>43</v>
      </c>
      <c r="W56" s="143" t="s">
        <v>44</v>
      </c>
      <c r="X56" s="143" t="s">
        <v>43</v>
      </c>
      <c r="Y56" s="143" t="s">
        <v>43</v>
      </c>
      <c r="Z56" s="143" t="s">
        <v>43</v>
      </c>
    </row>
    <row r="57" spans="1:26" ht="49.5" x14ac:dyDescent="0.25">
      <c r="A57" s="164"/>
      <c r="B57" s="295" t="s">
        <v>45</v>
      </c>
      <c r="C57" s="295"/>
      <c r="D57" s="295"/>
      <c r="E57" s="117"/>
      <c r="F57" s="118">
        <v>44475</v>
      </c>
      <c r="G57" s="202">
        <v>44475</v>
      </c>
      <c r="H57" s="118">
        <v>44475</v>
      </c>
      <c r="I57" s="202">
        <v>44475</v>
      </c>
      <c r="J57" s="118">
        <v>44475</v>
      </c>
      <c r="K57" s="202">
        <v>44475</v>
      </c>
      <c r="L57" s="118">
        <v>44475</v>
      </c>
      <c r="M57" s="202">
        <v>44475</v>
      </c>
      <c r="N57" s="118">
        <v>44475</v>
      </c>
      <c r="O57" s="202">
        <v>44475</v>
      </c>
      <c r="P57" s="118">
        <v>44475</v>
      </c>
      <c r="Q57" s="202">
        <v>44475</v>
      </c>
      <c r="R57" s="118">
        <v>44475</v>
      </c>
      <c r="S57" s="202">
        <v>44475</v>
      </c>
      <c r="T57" s="118">
        <v>44475</v>
      </c>
      <c r="U57" s="202">
        <v>44475</v>
      </c>
      <c r="V57" s="118">
        <v>44475</v>
      </c>
      <c r="W57" s="118">
        <v>44475</v>
      </c>
      <c r="X57" s="118">
        <v>44475</v>
      </c>
      <c r="Y57" s="118">
        <v>44475</v>
      </c>
      <c r="Z57" s="118">
        <v>44475</v>
      </c>
    </row>
    <row r="58" spans="1:26" ht="79.150000000000006" thickBot="1" x14ac:dyDescent="0.3">
      <c r="A58" s="177"/>
      <c r="B58" s="297" t="s">
        <v>46</v>
      </c>
      <c r="C58" s="297"/>
      <c r="D58" s="297"/>
      <c r="E58" s="162"/>
      <c r="F58" s="203"/>
      <c r="G58" s="203"/>
      <c r="H58" s="203" t="s">
        <v>242</v>
      </c>
      <c r="I58" s="163"/>
      <c r="J58" s="163"/>
      <c r="K58" s="163"/>
      <c r="L58" s="203"/>
      <c r="M58" s="203" t="s">
        <v>243</v>
      </c>
      <c r="N58" s="163"/>
      <c r="O58" s="163"/>
      <c r="P58" s="203" t="s">
        <v>244</v>
      </c>
      <c r="Q58" s="163"/>
      <c r="R58" s="203" t="s">
        <v>245</v>
      </c>
      <c r="S58" s="163"/>
      <c r="T58" s="186"/>
      <c r="U58" s="186"/>
      <c r="V58" s="186"/>
      <c r="W58" s="203" t="s">
        <v>246</v>
      </c>
      <c r="X58" s="186"/>
      <c r="Y58" s="186"/>
      <c r="Z58" s="186"/>
    </row>
    <row r="59" spans="1:26" ht="10.15" thickTop="1" x14ac:dyDescent="0.25">
      <c r="A59" s="160"/>
      <c r="F59" s="85" t="s">
        <v>211</v>
      </c>
      <c r="G59" s="199" t="s">
        <v>216</v>
      </c>
      <c r="H59" s="199" t="s">
        <v>215</v>
      </c>
      <c r="I59" s="199" t="s">
        <v>214</v>
      </c>
      <c r="J59" s="199" t="s">
        <v>217</v>
      </c>
      <c r="K59" s="199" t="s">
        <v>218</v>
      </c>
      <c r="L59" s="199" t="s">
        <v>218</v>
      </c>
      <c r="M59" s="199" t="s">
        <v>219</v>
      </c>
      <c r="N59" s="199" t="s">
        <v>221</v>
      </c>
      <c r="O59" s="199" t="s">
        <v>220</v>
      </c>
      <c r="P59" s="199" t="s">
        <v>223</v>
      </c>
      <c r="Q59" s="199" t="s">
        <v>222</v>
      </c>
      <c r="R59" s="199" t="s">
        <v>213</v>
      </c>
      <c r="S59" s="199"/>
      <c r="V59" s="85" t="s">
        <v>212</v>
      </c>
      <c r="W59" s="85" t="s">
        <v>212</v>
      </c>
      <c r="X59" s="85" t="s">
        <v>212</v>
      </c>
      <c r="Y59" s="85" t="s">
        <v>212</v>
      </c>
      <c r="Z59" s="85" t="s">
        <v>212</v>
      </c>
    </row>
  </sheetData>
  <mergeCells count="50">
    <mergeCell ref="B12:D12"/>
    <mergeCell ref="B13:D13"/>
    <mergeCell ref="L3:V3"/>
    <mergeCell ref="B46:D46"/>
    <mergeCell ref="O6:V6"/>
    <mergeCell ref="L2:V2"/>
    <mergeCell ref="C6:E6"/>
    <mergeCell ref="F3:K3"/>
    <mergeCell ref="L4:V4"/>
    <mergeCell ref="F6:K6"/>
    <mergeCell ref="F4:K4"/>
    <mergeCell ref="A2:B2"/>
    <mergeCell ref="C2:E2"/>
    <mergeCell ref="F2:K2"/>
    <mergeCell ref="C4:D4"/>
    <mergeCell ref="B10:V10"/>
    <mergeCell ref="D14:V14"/>
    <mergeCell ref="D25:V25"/>
    <mergeCell ref="B57:D57"/>
    <mergeCell ref="B58:D58"/>
    <mergeCell ref="B55:D55"/>
    <mergeCell ref="C3:E3"/>
    <mergeCell ref="D26:E26"/>
    <mergeCell ref="A6:B6"/>
    <mergeCell ref="A5:B5"/>
    <mergeCell ref="C5:V5"/>
    <mergeCell ref="L6:N6"/>
    <mergeCell ref="O7:V7"/>
    <mergeCell ref="B56:D56"/>
    <mergeCell ref="F7:K7"/>
    <mergeCell ref="C7:E7"/>
    <mergeCell ref="A7:B7"/>
    <mergeCell ref="A3:B3"/>
    <mergeCell ref="A4:B4"/>
    <mergeCell ref="W41:Z41"/>
    <mergeCell ref="W44:Z44"/>
    <mergeCell ref="B54:D54"/>
    <mergeCell ref="B47:D47"/>
    <mergeCell ref="W10:Z10"/>
    <mergeCell ref="W14:Z14"/>
    <mergeCell ref="W25:Z25"/>
    <mergeCell ref="W32:Z32"/>
    <mergeCell ref="B53:D53"/>
    <mergeCell ref="D32:V32"/>
    <mergeCell ref="D41:V41"/>
    <mergeCell ref="D44:V44"/>
    <mergeCell ref="B45:D45"/>
    <mergeCell ref="B51:D51"/>
    <mergeCell ref="B52:D52"/>
    <mergeCell ref="B11:D11"/>
  </mergeCells>
  <phoneticPr fontId="33" type="noConversion"/>
  <dataValidations count="3">
    <dataValidation type="list" allowBlank="1" showInputMessage="1" showErrorMessage="1" sqref="F20 F30 H27 N42:O43 F27:G28 P43 M43 F42:L43 H20:U20 F15:U19 I27:U28 Q34 F26:U26 F33:P34 R33 F11:Z13 F21:U24 F35:U36 V18 V19:Z24 V15:Z17 H30:V30 F31:Z31 F29:Z29 V26:Z28 V35 S33:Z34 V36:Z36 X35:Z35 Q42:V43 F37:Z40 Y42:Z43 W42:X42 F53:V54 F49:Z52 X54:Z54 Y47:Z47 F46:X47 F45:Z45" xr:uid="{00000000-0002-0000-0500-000000000000}">
      <formula1>"O, "</formula1>
    </dataValidation>
    <dataValidation type="list" allowBlank="1" showInputMessage="1" showErrorMessage="1" sqref="F55:Z55" xr:uid="{00000000-0002-0000-0500-000001000000}">
      <formula1>"N,A,B, "</formula1>
    </dataValidation>
    <dataValidation type="list" allowBlank="1" showInputMessage="1" showErrorMessage="1" sqref="F56:Z56" xr:uid="{00000000-0002-0000-0500-000002000000}">
      <formula1>"P,F,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Guidleline</vt:lpstr>
      <vt:lpstr>Cover</vt:lpstr>
      <vt:lpstr>FunctionList</vt:lpstr>
      <vt:lpstr>Test Report</vt:lpstr>
      <vt:lpstr>DayInMonth</vt:lpstr>
      <vt:lpstr>CheckDate</vt:lpstr>
      <vt:lpstr>CheckDate!Print_Area</vt:lpstr>
      <vt:lpstr>DayInMonth!Print_Area</vt:lpstr>
      <vt:lpstr>FunctionList!Print_Area</vt:lpstr>
      <vt:lpstr>Guidleline!Print_Area</vt:lpstr>
      <vt:lpstr>'Test Report'!Print_Area</vt:lpstr>
    </vt:vector>
  </TitlesOfParts>
  <Company>FPT-Software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Hoang Anh</dc:creator>
  <cp:lastModifiedBy>Triet Nguyen</cp:lastModifiedBy>
  <cp:lastPrinted>2008-03-12T04:05:49Z</cp:lastPrinted>
  <dcterms:created xsi:type="dcterms:W3CDTF">2007-10-09T09:39:48Z</dcterms:created>
  <dcterms:modified xsi:type="dcterms:W3CDTF">2021-10-29T08:39:53Z</dcterms:modified>
</cp:coreProperties>
</file>