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<sst xmlns="http://schemas.openxmlformats.org/spreadsheetml/2006/main" count="140" uniqueCount="100">
  <si>
    <t>Công Ty TNHH Tập đoàn công nghiệp Trường Hải (THACO)</t>
  </si>
  <si>
    <t xml:space="preserve">Địa chỉ:  </t>
  </si>
  <si>
    <t xml:space="preserve">Hotline: </t>
  </si>
  <si>
    <t>Ngày in biểu: Thứ năm, 28/09/2023 18:45:42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</si>
  <si>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</si>
  <si>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</si>
  <si>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</si>
  <si>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</si>
  <si>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</si>
  <si>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</si>
  <si>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</si>
  <si>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</si>
  <si>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</si>
  <si>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</si>
  <si>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</si>
  <si>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</si>
  <si>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</si>
  <si>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</si>
  <si>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</si>
  <si>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</si>
  <si>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</si>
  <si>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</si>
  <si>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</si>
  <si>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</si>
  <si>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</si>
  <si>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2023-09-22 12:32:32</t>
  </si>
  <si>
    <t>2023-09-22 13:41:46</t>
  </si>
  <si>
    <t>2023-09-22 14:43:58</t>
  </si>
  <si>
    <t>2023-09-22 15:17:57</t>
  </si>
  <si>
    <t>2023-09-22 17:17:19</t>
  </si>
  <si>
    <t>2023-09-23 12:27:46</t>
  </si>
  <si>
    <t>2023-09-23 13:45:13</t>
  </si>
  <si>
    <t>2023-09-23 13:51:39</t>
  </si>
  <si>
    <t>2023-09-25 14:14:08</t>
  </si>
  <si>
    <t>2023-09-25 15:00:16</t>
  </si>
  <si>
    <t>2023-09-25 15:31:16</t>
  </si>
  <si>
    <t>2023-09-25 15:50:03</t>
  </si>
  <si>
    <t>2023-09-25 17:53:56</t>
  </si>
  <si>
    <t>2023-09-25 17:56:15</t>
  </si>
  <si>
    <t>2023-09-25 18:21:32</t>
  </si>
  <si>
    <t>2023-09-25 20:39:56</t>
  </si>
  <si>
    <t>2023-09-26 07:36:07</t>
  </si>
  <si>
    <t>2023-09-26 07:48:18</t>
  </si>
  <si>
    <t>2023-09-26 08:08:24</t>
  </si>
  <si>
    <t>2023-09-26 08:18:12</t>
  </si>
  <si>
    <t>2023-09-26 08:46:44</t>
  </si>
  <si>
    <t>2023-09-26 09:02:16</t>
  </si>
  <si>
    <t>2023-09-26 13:13:25</t>
  </si>
  <si>
    <t>2023-09-26 15:21:33</t>
  </si>
  <si>
    <t>2023-09-26 15:31:10</t>
  </si>
  <si>
    <t>2023-09-26 15:35:30</t>
  </si>
  <si>
    <t>2023-09-26 15:37:33</t>
  </si>
  <si>
    <t>2023-09-26 17:23:35</t>
  </si>
  <si>
    <t>2023-09-26 17:24:18</t>
  </si>
  <si>
    <t>2023-09-26 17:27:33</t>
  </si>
  <si>
    <t>2023-09-27 07:34:46</t>
  </si>
  <si>
    <t>2023-09-27 12:14:53</t>
  </si>
  <si>
    <t>2023-09-27 12:15:59</t>
  </si>
  <si>
    <t>2023-09-27 12:18:01</t>
  </si>
  <si>
    <t>2023-09-27 12:29:43</t>
  </si>
  <si>
    <t>2023-09-27 12:58:59</t>
  </si>
  <si>
    <t>2023-09-27 12:59:45</t>
  </si>
  <si>
    <t>2023-09-27 15:15:27</t>
  </si>
  <si>
    <t>2023-09-27 15:15:28</t>
  </si>
  <si>
    <t>2023-09-27 15:31:00</t>
  </si>
  <si>
    <t>2023-09-27 15:31:37</t>
  </si>
  <si>
    <t>2023-09-27 15:46:12</t>
  </si>
  <si>
    <t>2023-09-27 15:50:14</t>
  </si>
  <si>
    <t>2023-09-27 15:51:31</t>
  </si>
  <si>
    <t>2023-09-27 15:51:47</t>
  </si>
  <si>
    <t>2023-09-27 15:53:03</t>
  </si>
  <si>
    <t>2023-09-27 15:53:11</t>
  </si>
  <si>
    <t>2023-09-27 15:53:23</t>
  </si>
  <si>
    <t>2023-09-27 15:54:17</t>
  </si>
  <si>
    <t>2023-09-27 15:54:42</t>
  </si>
  <si>
    <t>2023-09-27 16:02:56</t>
  </si>
  <si>
    <t>2023-09-27 16:04:01</t>
  </si>
  <si>
    <t>2023-09-27 16:04:49</t>
  </si>
  <si>
    <t>2023-09-27 16:05:04</t>
  </si>
  <si>
    <t>2023-09-27 16:08:55</t>
  </si>
  <si>
    <t>2023-09-27 16:09:36</t>
  </si>
  <si>
    <t>2023-09-27 16:10:25</t>
  </si>
  <si>
    <t>2023-09-27 16:26:50</t>
  </si>
  <si>
    <t>2023-09-27 16:27:55</t>
  </si>
  <si>
    <t>2023-09-28 07:38:45</t>
  </si>
  <si>
    <t>2023-09-28 08:46:32</t>
  </si>
  <si>
    <t>2023-09-28 10:07:28</t>
  </si>
  <si>
    <t>2023-09-28 10:14:33</t>
  </si>
  <si>
    <t>2023-09-28 10:16:52</t>
  </si>
  <si>
    <t>2023-09-28 10:24:24</t>
  </si>
  <si>
    <t>2023-09-28 10:48:47</t>
  </si>
  <si>
    <t>2023-09-28 12:21:54</t>
  </si>
  <si>
    <t>2023-09-28 15:42:58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</si>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</sst>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0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f>2</f>
      </c>
      <c r="B9" s="5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f>3</f>
      </c>
      <c r="B10" s="5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5">
      <c r="A11" s="5">
        <f>4</f>
      </c>
      <c r="B11" s="5" t="s">
        <v>26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5">
        <f>5</f>
      </c>
      <c r="B12" s="5" t="s">
        <v>27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s="5">
        <f>6</f>
      </c>
      <c r="B13" s="5" t="s">
        <v>28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5">
        <f>7</f>
      </c>
      <c r="B14" s="5" t="s">
        <v>29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5">
        <f>8</f>
      </c>
      <c r="B15" s="5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5">
        <f>9</f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5">
        <f>10</f>
      </c>
      <c r="B17" s="5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5">
        <f>11</f>
      </c>
      <c r="B18" s="5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5">
        <f>12</f>
      </c>
      <c r="B19" s="5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5">
        <f>13</f>
      </c>
      <c r="B20" s="5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5">
        <f>14</f>
      </c>
      <c r="B21" s="5" t="s">
        <v>32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5">
        <f>15</f>
      </c>
      <c r="B22" s="5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5">
        <f>16</f>
      </c>
      <c r="B23" s="5" t="s">
        <v>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5">
        <f>17</f>
      </c>
      <c r="B24" s="5" t="s">
        <v>34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5">
        <f>18</f>
      </c>
      <c r="B25" s="5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5">
        <f>19</f>
      </c>
      <c r="B26" s="5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A27" s="5">
        <f>20</f>
      </c>
      <c r="B27" s="5" t="s">
        <v>35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">
        <f>21</f>
      </c>
      <c r="B28" s="5" t="s">
        <v>36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">
        <f>22</f>
      </c>
      <c r="B29" s="5" t="s">
        <v>36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">
        <f>23</f>
      </c>
      <c r="B30" s="5" t="s">
        <v>37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">
        <f>24</f>
      </c>
      <c r="B31" s="5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">
        <f>25</f>
      </c>
      <c r="B32" s="5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">
        <f>26</f>
      </c>
      <c r="B33" s="5" t="s">
        <v>38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5">
        <f>27</f>
      </c>
      <c r="B34" s="5" t="s">
        <v>39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">
        <f>28</f>
      </c>
      <c r="B35" s="5" t="s">
        <v>39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A36" s="5">
        <f>29</f>
      </c>
      <c r="B36" s="5" t="s">
        <v>40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A37" s="5">
        <f>30</f>
      </c>
      <c r="B37" s="5" t="s">
        <v>40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A38" s="5">
        <f>31</f>
      </c>
      <c r="B38" s="5" t="s">
        <v>41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A39" s="5">
        <f>32</f>
      </c>
      <c r="B39" s="5" t="s">
        <v>41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A40" s="5">
        <f>33</f>
      </c>
      <c r="B40" s="5" t="s">
        <v>42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A41" s="5">
        <f>34</f>
      </c>
      <c r="B41" s="5" t="s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A42" s="5">
        <f>35</f>
      </c>
      <c r="B42" s="5" t="s">
        <v>43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A43" s="5">
        <f>36</f>
      </c>
      <c r="B43" s="5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A44" s="5">
        <f>37</f>
      </c>
      <c r="B44" s="5" t="s">
        <v>44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A45" s="5">
        <f>38</f>
      </c>
      <c r="B45" s="5" t="s">
        <v>44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A46" s="5">
        <f>39</f>
      </c>
      <c r="B46" s="5" t="s">
        <v>45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A47" s="5">
        <f>40</f>
      </c>
      <c r="B47" s="5" t="s">
        <v>46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>
        <f>41</f>
      </c>
      <c r="B48" s="5" t="s">
        <v>47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>
        <f>42</f>
      </c>
      <c r="B49" s="5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>
        <f>43</f>
      </c>
      <c r="B50" s="5" t="s">
        <v>49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A51" s="5">
        <f>44</f>
      </c>
      <c r="B51" s="5" t="s">
        <v>50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A52" s="5">
        <f>45</f>
      </c>
      <c r="B52" s="5" t="s">
        <v>51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A53" s="5">
        <f>46</f>
      </c>
      <c r="B53" s="5" t="s">
        <v>52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A54" s="5">
        <f>47</f>
      </c>
      <c r="B54" s="5" t="s">
        <v>52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A55" s="5">
        <f>48</f>
      </c>
      <c r="B55" s="5" t="s">
        <v>53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x14ac:dyDescent="0.25">
      <c r="A56" s="5">
        <f>49</f>
      </c>
      <c r="B56" s="5" t="s">
        <v>53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s="5">
        <f>50</f>
      </c>
      <c r="B57" s="5" t="s">
        <v>54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s="5">
        <f>51</f>
      </c>
      <c r="B58" s="5" t="s">
        <v>54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s="5">
        <f>52</f>
      </c>
      <c r="B59" s="5" t="s">
        <v>55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s="5">
        <f>53</f>
      </c>
      <c r="B60" s="5" t="s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s="5">
        <f>54</f>
      </c>
      <c r="B61" s="5" t="s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x14ac:dyDescent="0.25">
      <c r="A62" s="5">
        <f>55</f>
      </c>
      <c r="B62" s="5" t="s">
        <v>56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s="5">
        <f>56</f>
      </c>
      <c r="B63" s="5" t="s">
        <v>57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5">
        <f>57</f>
      </c>
      <c r="B64" s="5" t="s">
        <v>57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s="5">
        <f>58</f>
      </c>
      <c r="B65" s="5" t="s">
        <v>58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s="5">
        <f>59</f>
      </c>
      <c r="B66" s="5" t="s">
        <v>58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x14ac:dyDescent="0.25">
      <c r="A67" s="5">
        <f>60</f>
      </c>
      <c r="B67" s="5" t="s">
        <v>59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s="5">
        <f>61</f>
      </c>
      <c r="B68" s="5" t="s">
        <v>59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5">
      <c r="A69" s="5">
        <f>62</f>
      </c>
      <c r="B69" s="5" t="s">
        <v>60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5">
      <c r="A70" s="5">
        <f>63</f>
      </c>
      <c r="B70" s="5" t="s">
        <v>60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s="5">
        <f>64</f>
      </c>
      <c r="B71" s="5" t="s">
        <v>61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s="5">
        <f>65</f>
      </c>
      <c r="B72" s="5" t="s">
        <v>61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s="5">
        <f>66</f>
      </c>
      <c r="B73" s="5" t="s">
        <v>62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s="5">
        <f>67</f>
      </c>
      <c r="B74" s="5" t="s">
        <v>63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s="5">
        <f>68</f>
      </c>
      <c r="B75" s="5" t="s">
        <v>64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A76" s="5">
        <f>69</f>
      </c>
      <c r="B76" s="5" t="s">
        <v>64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A77" s="5">
        <f>70</f>
      </c>
      <c r="B77" s="5" t="s">
        <v>65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A78" s="5">
        <f>71</f>
      </c>
      <c r="B78" s="5" t="s">
        <v>65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A79" s="5">
        <f>72</f>
      </c>
      <c r="B79" s="5" t="s">
        <v>66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>
        <f>73</f>
      </c>
      <c r="B80" s="5" t="s">
        <v>67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>
        <f>74</f>
      </c>
      <c r="B81" s="5" t="s">
        <v>68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>
        <f>75</f>
      </c>
      <c r="B82" s="5" t="s">
        <v>69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>
        <f>76</f>
      </c>
      <c r="B83" s="5" t="s">
        <v>70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>
        <f>77</f>
      </c>
      <c r="B84" s="5" t="s">
        <v>71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A85" s="5">
        <f>78</f>
      </c>
      <c r="B85" s="5" t="s">
        <v>72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5">
      <c r="A86" s="5">
        <f>79</f>
      </c>
      <c r="B86" s="5" t="s">
        <v>73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5">
      <c r="A87" s="5">
        <f>80</f>
      </c>
      <c r="B87" s="5" t="s">
        <v>74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5">
      <c r="A88" s="5">
        <f>81</f>
      </c>
      <c r="B88" s="5" t="s">
        <v>75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5">
      <c r="A89" s="5">
        <f>82</f>
      </c>
      <c r="B89" s="5" t="s">
        <v>76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5">
      <c r="A90" s="5">
        <f>83</f>
      </c>
      <c r="B90" s="5" t="s">
        <v>77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5">
      <c r="A91" s="5">
        <f>84</f>
      </c>
      <c r="B91" s="5" t="s">
        <v>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5">
      <c r="A92" s="5">
        <f>85</f>
      </c>
      <c r="B92" s="5" t="s">
        <v>79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5">
      <c r="A93" s="5">
        <f>86</f>
      </c>
      <c r="B93" s="5" t="s">
        <v>80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5">
      <c r="A94" s="5">
        <f>87</f>
      </c>
      <c r="B94" s="5" t="s">
        <v>81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5">
      <c r="A95" s="5">
        <f>88</f>
      </c>
      <c r="B95" s="5" t="s">
        <v>82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5">
      <c r="A96" s="5">
        <f>89</f>
      </c>
      <c r="B96" s="5" t="s">
        <v>83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x14ac:dyDescent="0.25">
      <c r="A97" s="5">
        <f>90</f>
      </c>
      <c r="B97" s="5" t="s">
        <v>84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5">
      <c r="A98" s="5">
        <f>91</f>
      </c>
      <c r="B98" s="5" t="s">
        <v>84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5">
      <c r="A99" s="5">
        <f>92</f>
      </c>
      <c r="B99" s="5" t="s">
        <v>85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5">
      <c r="A100" s="5">
        <f>93</f>
      </c>
      <c r="B100" s="5" t="s">
        <v>86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5">
      <c r="A101" s="5">
        <f>94</f>
      </c>
      <c r="B101" s="5" t="s">
        <v>87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x14ac:dyDescent="0.25">
      <c r="A102" s="5">
        <f>95</f>
      </c>
      <c r="B102" s="5" t="s">
        <v>88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x14ac:dyDescent="0.25">
      <c r="A103" s="5">
        <f>96</f>
      </c>
      <c r="B103" s="5" t="s">
        <v>89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x14ac:dyDescent="0.25">
      <c r="A104" s="5">
        <f>97</f>
      </c>
      <c r="B104" s="5" t="s">
        <v>90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x14ac:dyDescent="0.25">
      <c r="A105" s="5">
        <f>98</f>
      </c>
      <c r="B105" s="5" t="s">
        <v>91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x14ac:dyDescent="0.25">
      <c r="A106" s="5">
        <f>99</f>
      </c>
      <c r="B106" s="5" t="s">
        <v>92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x14ac:dyDescent="0.25">
      <c r="A107" s="6" t="s">
        <v>93</v>
      </c>
      <c r="B107" s="7" t="s">
        <v>94</v>
      </c>
      <c r="C107" s="7" t="s">
        <v>94</v>
      </c>
      <c r="D107" s="7" t="s">
        <v>94</v>
      </c>
      <c r="E107" s="7">
        <f>=average(E8:E106)</f>
      </c>
      <c r="F107" s="7">
        <f>=average(F8:F106)</f>
      </c>
      <c r="G107" s="7" t="s">
        <v>94</v>
      </c>
      <c r="H107" s="7">
        <f>=average(H8:H106)</f>
      </c>
      <c r="I107" s="7">
        <f>=average(I8:I106)</f>
      </c>
      <c r="J107" s="7" t="s">
        <v>94</v>
      </c>
      <c r="K107" s="7">
        <f>=average(K8:K106)</f>
      </c>
      <c r="L107" s="7">
        <f>=average(L8:L106)</f>
      </c>
      <c r="M107" s="7" t="s">
        <v>94</v>
      </c>
      <c r="N107" s="7">
        <f>=average(N8:N106)</f>
      </c>
      <c r="O107" s="7">
        <f>=average(O8:O106)</f>
      </c>
      <c r="P107" s="7">
        <f>=average(P8:P106)</f>
      </c>
      <c r="Q107" s="7">
        <f>=average(Q8:Q106)</f>
      </c>
      <c r="R107" s="7">
        <f>=average(R8:R106)</f>
      </c>
      <c r="S107" s="7" t="s">
        <v>94</v>
      </c>
      <c r="T107" s="7" t="s">
        <v>94</v>
      </c>
    </row>
    <row r="108" spans="13:13" x14ac:dyDescent="0.25">
      <c r="M108" s="8" t="s">
        <v>95</v>
      </c>
    </row>
    <row r="109" spans="2:12" x14ac:dyDescent="0.25">
      <c r="B109" s="9" t="s">
        <v>96</v>
      </c>
      <c r="G109" s="9" t="s">
        <v>97</v>
      </c>
      <c r="L109" s="9" t="s">
        <v>98</v>
      </c>
    </row>
    <row r="110" spans="2:12" x14ac:dyDescent="0.25">
      <c r="B110" s="10" t="s">
        <v>99</v>
      </c>
      <c r="G110" s="10" t="s">
        <v>99</v>
      </c>
      <c r="L110" s="10" t="s">
        <v>99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2023-09-28T11:45:42Z</dcterms:created>
  <dcterms:modified xsi:type="dcterms:W3CDTF">2023-09-28T11:45:42Z</dcterms:modified>
</cp:coreProperties>
</file>