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<sst xmlns="http://schemas.openxmlformats.org/spreadsheetml/2006/main" count="6093" uniqueCount="1547">
  <si>
    <t>Công Ty CP Tập đoàn Trường Hải (THACO)</t>
  </si>
  <si>
    <t xml:space="preserve">Địa chỉ:  </t>
  </si>
  <si>
    <t xml:space="preserve">Hotline: </t>
  </si>
  <si>
    <t>Ngày in biểu: Thứ ba, 01/08/2023 8:22:17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</si>
  <si>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</si>
  <si>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</si>
  <si>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</si>
  <si>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</si>
  <si>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</si>
  <si>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</si>
  <si>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</si>
  <si>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</si>
  <si>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</si>
  <si>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</si>
  <si>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</si>
  <si>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</si>
  <si>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</si>
  <si>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</si>
  <si>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</si>
  <si>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</si>
  <si>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</si>
  <si>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</si>
  <si>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</si>
  <si>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</si>
  <si>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</si>
  <si>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2023-07-28 08:22:26</t>
  </si>
  <si>
    <t>true</t>
  </si>
  <si>
    <t>false</t>
  </si>
  <si>
    <t>2023-07-28 08:22:56</t>
  </si>
  <si>
    <t>2023-07-28 08:23:25</t>
  </si>
  <si>
    <t>2023-07-28 08:23:54</t>
  </si>
  <si>
    <t>2023-07-28 08:24:23</t>
  </si>
  <si>
    <t>2023-07-28 08:24:51</t>
  </si>
  <si>
    <t>2023-07-28 08:25:21</t>
  </si>
  <si>
    <t>2023-07-28 08:25:50</t>
  </si>
  <si>
    <t>2023-07-28 08:26:19</t>
  </si>
  <si>
    <t>2023-07-28 08:26:47</t>
  </si>
  <si>
    <t>2023-07-28 08:27:17</t>
  </si>
  <si>
    <t>2023-07-28 08:27:46</t>
  </si>
  <si>
    <t>2023-07-28 08:28:15</t>
  </si>
  <si>
    <t>2023-07-28 08:28:44</t>
  </si>
  <si>
    <t>2023-07-28 08:29:12</t>
  </si>
  <si>
    <t>2023-07-28 08:29:42</t>
  </si>
  <si>
    <t>2023-07-28 08:30:11</t>
  </si>
  <si>
    <t>2023-07-28 08:30:40</t>
  </si>
  <si>
    <t>2023-07-28 08:31:08</t>
  </si>
  <si>
    <t>2023-07-28 08:31:38</t>
  </si>
  <si>
    <t>2023-07-28 08:32:07</t>
  </si>
  <si>
    <t>2023-07-28 08:32:36</t>
  </si>
  <si>
    <t>2023-07-28 08:33:04</t>
  </si>
  <si>
    <t>2023-07-28 08:33:34</t>
  </si>
  <si>
    <t>2023-07-28 08:34:03</t>
  </si>
  <si>
    <t>2023-07-28 08:34:32</t>
  </si>
  <si>
    <t>2023-07-28 08:35:01</t>
  </si>
  <si>
    <t>2023-07-28 08:35:29</t>
  </si>
  <si>
    <t>2023-07-28 08:35:59</t>
  </si>
  <si>
    <t>2023-07-28 08:36:28</t>
  </si>
  <si>
    <t>2023-07-28 08:36:57</t>
  </si>
  <si>
    <t>2023-07-28 08:37:25</t>
  </si>
  <si>
    <t>2023-07-28 08:37:55</t>
  </si>
  <si>
    <t>2023-07-28 08:38:24</t>
  </si>
  <si>
    <t>2023-07-28 08:38:53</t>
  </si>
  <si>
    <t>2023-07-28 08:39:22</t>
  </si>
  <si>
    <t>2023-07-28 08:39:50</t>
  </si>
  <si>
    <t>2023-07-28 08:40:20</t>
  </si>
  <si>
    <t>2023-07-28 08:40:49</t>
  </si>
  <si>
    <t>2023-07-28 08:41:18</t>
  </si>
  <si>
    <t>2023-07-28 08:41:46</t>
  </si>
  <si>
    <t>2023-07-28 08:42:16</t>
  </si>
  <si>
    <t>2023-07-28 08:42:45</t>
  </si>
  <si>
    <t>2023-07-28 08:43:14</t>
  </si>
  <si>
    <t>2023-07-28 08:43:43</t>
  </si>
  <si>
    <t>2023-07-28 08:44:11</t>
  </si>
  <si>
    <t>2023-07-28 08:44:41</t>
  </si>
  <si>
    <t>2023-07-28 08:45:10</t>
  </si>
  <si>
    <t>2023-07-28 08:45:39</t>
  </si>
  <si>
    <t>2023-07-28 08:46:07</t>
  </si>
  <si>
    <t>2023-07-28 08:46:37</t>
  </si>
  <si>
    <t>2023-07-28 08:47:06</t>
  </si>
  <si>
    <t>2023-07-28 08:47:35</t>
  </si>
  <si>
    <t>2023-07-28 08:48:04</t>
  </si>
  <si>
    <t>2023-07-28 08:48:32</t>
  </si>
  <si>
    <t>2023-07-28 08:49:02</t>
  </si>
  <si>
    <t>2023-07-28 08:49:31</t>
  </si>
  <si>
    <t>2023-07-28 08:50:00</t>
  </si>
  <si>
    <t>2023-07-28 08:50:29</t>
  </si>
  <si>
    <t>2023-07-28 08:50:57</t>
  </si>
  <si>
    <t>2023-07-28 08:51:27</t>
  </si>
  <si>
    <t>2023-07-28 08:51:56</t>
  </si>
  <si>
    <t>2023-07-28 08:52:25</t>
  </si>
  <si>
    <t>2023-07-28 08:52:54</t>
  </si>
  <si>
    <t>2023-07-28 08:53:22</t>
  </si>
  <si>
    <t>2023-07-28 08:53:52</t>
  </si>
  <si>
    <t>2023-07-28 08:54:21</t>
  </si>
  <si>
    <t>2023-07-28 08:54:50</t>
  </si>
  <si>
    <t>2023-07-28 08:55:18</t>
  </si>
  <si>
    <t>2023-07-28 08:55:48</t>
  </si>
  <si>
    <t>2023-07-28 08:56:17</t>
  </si>
  <si>
    <t>2023-07-28 08:56:46</t>
  </si>
  <si>
    <t>2023-07-28 08:57:15</t>
  </si>
  <si>
    <t>2023-07-28 08:57:43</t>
  </si>
  <si>
    <t>2023-07-28 08:58:13</t>
  </si>
  <si>
    <t>2023-07-28 08:58:42</t>
  </si>
  <si>
    <t>2023-07-28 08:59:11</t>
  </si>
  <si>
    <t>2023-07-28 08:59:39</t>
  </si>
  <si>
    <t>2023-07-28 09:00:09</t>
  </si>
  <si>
    <t>2023-07-28 09:00:38</t>
  </si>
  <si>
    <t>2023-07-28 09:01:07</t>
  </si>
  <si>
    <t>2023-07-28 09:01:35</t>
  </si>
  <si>
    <t>2023-07-28 09:02:05</t>
  </si>
  <si>
    <t>2023-07-28 09:02:34</t>
  </si>
  <si>
    <t>2023-07-28 09:03:03</t>
  </si>
  <si>
    <t>2023-07-28 09:03:32</t>
  </si>
  <si>
    <t>2023-07-28 09:04:00</t>
  </si>
  <si>
    <t>2023-07-28 09:04:30</t>
  </si>
  <si>
    <t>2023-07-28 09:04:59</t>
  </si>
  <si>
    <t>2023-07-28 09:05:28</t>
  </si>
  <si>
    <t>2023-07-28 09:05:56</t>
  </si>
  <si>
    <t>2023-07-28 09:06:26</t>
  </si>
  <si>
    <t>2023-07-28 09:06:55</t>
  </si>
  <si>
    <t>2023-07-28 09:07:24</t>
  </si>
  <si>
    <t>2023-07-28 09:07:52</t>
  </si>
  <si>
    <t>2023-07-28 09:08:22</t>
  </si>
  <si>
    <t>2023-07-28 09:08:51</t>
  </si>
  <si>
    <t>2023-07-28 09:10:21</t>
  </si>
  <si>
    <t>2023-07-28 09:10:47</t>
  </si>
  <si>
    <t>2023-07-28 09:12:14</t>
  </si>
  <si>
    <t>2023-07-28 09:12:43</t>
  </si>
  <si>
    <t>2023-07-28 09:13:11</t>
  </si>
  <si>
    <t>2023-07-28 09:13:40</t>
  </si>
  <si>
    <t>2023-07-28 09:14:10</t>
  </si>
  <si>
    <t>2023-07-28 09:14:39</t>
  </si>
  <si>
    <t>2023-07-28 09:15:08</t>
  </si>
  <si>
    <t>2023-07-28 09:15:36</t>
  </si>
  <si>
    <t>2023-07-28 09:16:06</t>
  </si>
  <si>
    <t>2023-07-28 09:16:35</t>
  </si>
  <si>
    <t>2023-07-28 09:17:04</t>
  </si>
  <si>
    <t>2023-07-28 09:17:32</t>
  </si>
  <si>
    <t>2023-07-28 09:18:02</t>
  </si>
  <si>
    <t>2023-07-28 09:18:31</t>
  </si>
  <si>
    <t>2023-07-28 09:19:00</t>
  </si>
  <si>
    <t>2023-07-28 09:19:29</t>
  </si>
  <si>
    <t>2023-07-28 09:19:57</t>
  </si>
  <si>
    <t>2023-07-28 09:20:27</t>
  </si>
  <si>
    <t>2023-07-28 09:20:56</t>
  </si>
  <si>
    <t>2023-07-28 09:21:25</t>
  </si>
  <si>
    <t>2023-07-28 09:21:53</t>
  </si>
  <si>
    <t>2023-07-28 09:22:23</t>
  </si>
  <si>
    <t>2023-07-28 09:22:52</t>
  </si>
  <si>
    <t>2023-07-28 09:23:21</t>
  </si>
  <si>
    <t>2023-07-28 09:23:50</t>
  </si>
  <si>
    <t>2023-07-28 09:24:18</t>
  </si>
  <si>
    <t>2023-07-28 09:24:48</t>
  </si>
  <si>
    <t>2023-07-28 09:25:17</t>
  </si>
  <si>
    <t>2023-07-28 09:25:46</t>
  </si>
  <si>
    <t>2023-07-28 09:26:14</t>
  </si>
  <si>
    <t>2023-07-28 09:26:44</t>
  </si>
  <si>
    <t>2023-07-28 09:27:13</t>
  </si>
  <si>
    <t>2023-07-28 09:27:42</t>
  </si>
  <si>
    <t>2023-07-28 09:28:11</t>
  </si>
  <si>
    <t>2023-07-28 09:28:39</t>
  </si>
  <si>
    <t>2023-07-28 09:29:09</t>
  </si>
  <si>
    <t>2023-07-28 09:29:38</t>
  </si>
  <si>
    <t>2023-07-28 09:30:07</t>
  </si>
  <si>
    <t>2023-07-28 09:30:35</t>
  </si>
  <si>
    <t>2023-07-28 09:31:05</t>
  </si>
  <si>
    <t>2023-07-28 09:31:34</t>
  </si>
  <si>
    <t>2023-07-28 09:32:03</t>
  </si>
  <si>
    <t>2023-07-28 09:32:32</t>
  </si>
  <si>
    <t>2023-07-28 09:33:00</t>
  </si>
  <si>
    <t>2023-07-28 09:33:30</t>
  </si>
  <si>
    <t>2023-07-28 09:38:49</t>
  </si>
  <si>
    <t>2023-07-28 09:39:18</t>
  </si>
  <si>
    <t>2023-07-28 09:39:47</t>
  </si>
  <si>
    <t>2023-07-28 09:40:15</t>
  </si>
  <si>
    <t>2023-07-28 09:40:45</t>
  </si>
  <si>
    <t>2023-07-28 09:41:14</t>
  </si>
  <si>
    <t>2023-07-28 09:41:43</t>
  </si>
  <si>
    <t>2023-07-28 09:44:50</t>
  </si>
  <si>
    <t>2023-07-28 09:45:06</t>
  </si>
  <si>
    <t>2023-07-28 09:46:32</t>
  </si>
  <si>
    <t>2023-07-28 09:47:02</t>
  </si>
  <si>
    <t>2023-07-28 09:48:57</t>
  </si>
  <si>
    <t>2023-07-28 09:49:27</t>
  </si>
  <si>
    <t>2023-07-28 09:49:56</t>
  </si>
  <si>
    <t>2023-07-28 09:50:25</t>
  </si>
  <si>
    <t>2023-07-28 09:50:54</t>
  </si>
  <si>
    <t>2023-07-28 09:51:23</t>
  </si>
  <si>
    <t>2023-07-28 09:51:52</t>
  </si>
  <si>
    <t>2023-07-28 09:52:21</t>
  </si>
  <si>
    <t>2023-07-28 09:52:50</t>
  </si>
  <si>
    <t>2023-07-28 09:53:18</t>
  </si>
  <si>
    <t>2023-07-28 09:53:48</t>
  </si>
  <si>
    <t>2023-07-28 09:54:17</t>
  </si>
  <si>
    <t>2023-07-28 09:54:46</t>
  </si>
  <si>
    <t>2023-07-28 09:55:14</t>
  </si>
  <si>
    <t>2023-07-28 09:55:44</t>
  </si>
  <si>
    <t>2023-07-28 09:56:13</t>
  </si>
  <si>
    <t>2023-07-28 09:56:42</t>
  </si>
  <si>
    <t>2023-07-28 09:57:11</t>
  </si>
  <si>
    <t>2023-07-28 09:57:39</t>
  </si>
  <si>
    <t>2023-07-28 09:58:09</t>
  </si>
  <si>
    <t>2023-07-28 09:58:38</t>
  </si>
  <si>
    <t>2023-07-28 09:59:07</t>
  </si>
  <si>
    <t>2023-07-28 09:59:35</t>
  </si>
  <si>
    <t>2023-07-28 10:00:05</t>
  </si>
  <si>
    <t>2023-07-28 10:00:34</t>
  </si>
  <si>
    <t>2023-07-28 10:01:03</t>
  </si>
  <si>
    <t>2023-07-28 10:01:32</t>
  </si>
  <si>
    <t>2023-07-28 10:02:00</t>
  </si>
  <si>
    <t>2023-07-28 10:02:30</t>
  </si>
  <si>
    <t>2023-07-28 10:02:59</t>
  </si>
  <si>
    <t>2023-07-28 10:03:28</t>
  </si>
  <si>
    <t>2023-07-28 10:03:57</t>
  </si>
  <si>
    <t>2023-07-28 10:04:26</t>
  </si>
  <si>
    <t>2023-07-28 10:04:55</t>
  </si>
  <si>
    <t>2023-07-28 10:05:24</t>
  </si>
  <si>
    <t>2023-07-28 10:05:53</t>
  </si>
  <si>
    <t>2023-07-28 10:06:21</t>
  </si>
  <si>
    <t>2023-07-28 10:06:51</t>
  </si>
  <si>
    <t>2023-07-28 10:07:20</t>
  </si>
  <si>
    <t>2023-07-28 10:07:49</t>
  </si>
  <si>
    <t>2023-07-28 10:08:17</t>
  </si>
  <si>
    <t>2023-07-28 10:08:47</t>
  </si>
  <si>
    <t>2023-07-28 10:09:16</t>
  </si>
  <si>
    <t>2023-07-28 10:09:45</t>
  </si>
  <si>
    <t>2023-07-28 10:10:14</t>
  </si>
  <si>
    <t>2023-07-28 10:10:42</t>
  </si>
  <si>
    <t>2023-07-28 10:11:12</t>
  </si>
  <si>
    <t>2023-07-28 10:27:09</t>
  </si>
  <si>
    <t>2023-07-28 10:27:38</t>
  </si>
  <si>
    <t>2023-07-28 10:28:07</t>
  </si>
  <si>
    <t>2023-07-28 10:28:35</t>
  </si>
  <si>
    <t>2023-07-28 10:29:05</t>
  </si>
  <si>
    <t>2023-07-28 10:29:34</t>
  </si>
  <si>
    <t>2023-07-28 10:30:03</t>
  </si>
  <si>
    <t>2023-07-28 10:30:31</t>
  </si>
  <si>
    <t>2023-07-28 10:31:01</t>
  </si>
  <si>
    <t>2023-07-28 10:31:30</t>
  </si>
  <si>
    <t>2023-07-28 10:31:59</t>
  </si>
  <si>
    <t>2023-07-28 10:32:28</t>
  </si>
  <si>
    <t>2023-07-28 10:32:56</t>
  </si>
  <si>
    <t>2023-07-28 10:33:26</t>
  </si>
  <si>
    <t>2023-07-28 10:33:55</t>
  </si>
  <si>
    <t>2023-07-28 10:34:24</t>
  </si>
  <si>
    <t>2023-07-28 10:34:52</t>
  </si>
  <si>
    <t>2023-07-28 10:35:22</t>
  </si>
  <si>
    <t>2023-07-28 10:35:51</t>
  </si>
  <si>
    <t>2023-07-28 10:36:20</t>
  </si>
  <si>
    <t>2023-07-28 10:36:49</t>
  </si>
  <si>
    <t>2023-07-28 10:37:18</t>
  </si>
  <si>
    <t>2023-07-28 10:37:47</t>
  </si>
  <si>
    <t>2023-07-28 10:38:16</t>
  </si>
  <si>
    <t>2023-07-28 10:38:45</t>
  </si>
  <si>
    <t>2023-07-28 10:39:13</t>
  </si>
  <si>
    <t>2023-07-28 10:39:43</t>
  </si>
  <si>
    <t>2023-07-28 10:40:12</t>
  </si>
  <si>
    <t>2023-07-28 10:40:41</t>
  </si>
  <si>
    <t>2023-07-28 10:41:09</t>
  </si>
  <si>
    <t>2023-07-28 10:41:39</t>
  </si>
  <si>
    <t>2023-07-28 10:42:08</t>
  </si>
  <si>
    <t>2023-07-28 10:42:37</t>
  </si>
  <si>
    <t>2023-07-28 10:43:06</t>
  </si>
  <si>
    <t>2023-07-28 10:43:35</t>
  </si>
  <si>
    <t>2023-07-28 10:44:04</t>
  </si>
  <si>
    <t>2023-07-28 10:44:33</t>
  </si>
  <si>
    <t>2023-07-28 10:45:02</t>
  </si>
  <si>
    <t>2023-07-28 10:45:30</t>
  </si>
  <si>
    <t>2023-07-28 10:46:00</t>
  </si>
  <si>
    <t>2023-07-28 10:46:29</t>
  </si>
  <si>
    <t>2023-07-28 10:46:58</t>
  </si>
  <si>
    <t>2023-07-28 10:47:26</t>
  </si>
  <si>
    <t>2023-07-28 10:47:56</t>
  </si>
  <si>
    <t>2023-07-28 10:48:25</t>
  </si>
  <si>
    <t>2023-07-28 10:48:54</t>
  </si>
  <si>
    <t>2023-07-28 10:49:23</t>
  </si>
  <si>
    <t>2023-07-28 10:49:51</t>
  </si>
  <si>
    <t>2023-07-28 10:50:21</t>
  </si>
  <si>
    <t>2023-07-28 10:50:50</t>
  </si>
  <si>
    <t>2023-07-28 10:51:19</t>
  </si>
  <si>
    <t>2023-07-28 10:51:47</t>
  </si>
  <si>
    <t>2023-07-28 10:52:17</t>
  </si>
  <si>
    <t>2023-07-28 10:52:46</t>
  </si>
  <si>
    <t>2023-07-28 10:53:15</t>
  </si>
  <si>
    <t>2023-07-28 10:54:52</t>
  </si>
  <si>
    <t>2023-07-28 10:55:11</t>
  </si>
  <si>
    <t>2023-07-28 10:55:40</t>
  </si>
  <si>
    <t>2023-07-28 10:56:09</t>
  </si>
  <si>
    <t>2023-07-28 10:56:38</t>
  </si>
  <si>
    <t>2023-07-28 10:57:07</t>
  </si>
  <si>
    <t>2023-07-28 10:57:36</t>
  </si>
  <si>
    <t>2023-07-28 10:58:05</t>
  </si>
  <si>
    <t>2023-07-28 10:58:33</t>
  </si>
  <si>
    <t>2023-07-28 10:59:03</t>
  </si>
  <si>
    <t>2023-07-28 10:59:32</t>
  </si>
  <si>
    <t>2023-07-28 12:00:26</t>
  </si>
  <si>
    <t>2023-07-28 12:00:55</t>
  </si>
  <si>
    <t>2023-07-28 12:01:24</t>
  </si>
  <si>
    <t>2023-07-28 12:01:52</t>
  </si>
  <si>
    <t>2023-07-28 12:02:22</t>
  </si>
  <si>
    <t>2023-07-28 12:02:51</t>
  </si>
  <si>
    <t>2023-07-28 12:03:20</t>
  </si>
  <si>
    <t>2023-07-28 12:03:48</t>
  </si>
  <si>
    <t>2023-07-28 12:04:18</t>
  </si>
  <si>
    <t>2023-07-28 12:04:47</t>
  </si>
  <si>
    <t>2023-07-28 12:05:16</t>
  </si>
  <si>
    <t>2023-07-28 12:05:44</t>
  </si>
  <si>
    <t>2023-07-28 12:06:14</t>
  </si>
  <si>
    <t>2023-07-28 12:06:43</t>
  </si>
  <si>
    <t>2023-07-28 12:07:12</t>
  </si>
  <si>
    <t>2023-07-28 12:07:40</t>
  </si>
  <si>
    <t>2023-07-28 12:08:10</t>
  </si>
  <si>
    <t>2023-07-28 12:08:39</t>
  </si>
  <si>
    <t>2023-07-28 12:09:08</t>
  </si>
  <si>
    <t>2023-07-28 12:09:37</t>
  </si>
  <si>
    <t>2023-07-28 12:10:05</t>
  </si>
  <si>
    <t>2023-07-28 12:10:35</t>
  </si>
  <si>
    <t>2023-07-28 12:11:04</t>
  </si>
  <si>
    <t>2023-07-28 12:11:33</t>
  </si>
  <si>
    <t>2023-07-28 12:12:01</t>
  </si>
  <si>
    <t>2023-07-28 12:12:31</t>
  </si>
  <si>
    <t>2023-07-28 12:13:00</t>
  </si>
  <si>
    <t>2023-07-28 12:13:29</t>
  </si>
  <si>
    <t>2023-07-28 12:13:58</t>
  </si>
  <si>
    <t>2023-07-28 12:14:27</t>
  </si>
  <si>
    <t>2023-07-28 12:14:56</t>
  </si>
  <si>
    <t>2023-07-28 12:15:54</t>
  </si>
  <si>
    <t>2023-07-28 12:16:23</t>
  </si>
  <si>
    <t>2023-07-28 12:16:52</t>
  </si>
  <si>
    <t>2023-07-28 12:17:21</t>
  </si>
  <si>
    <t>2023-07-28 12:17:49</t>
  </si>
  <si>
    <t>2023-07-28 12:18:19</t>
  </si>
  <si>
    <t>2023-07-28 12:18:48</t>
  </si>
  <si>
    <t>2023-07-28 12:19:17</t>
  </si>
  <si>
    <t>2023-07-28 12:19:46</t>
  </si>
  <si>
    <t>2023-07-28 12:20:14</t>
  </si>
  <si>
    <t>2023-07-28 12:20:44</t>
  </si>
  <si>
    <t>2023-07-28 12:21:13</t>
  </si>
  <si>
    <t>2023-07-28 12:21:42</t>
  </si>
  <si>
    <t>2023-07-28 12:22:10</t>
  </si>
  <si>
    <t>2023-07-28 12:22:40</t>
  </si>
  <si>
    <t>2023-07-28 12:23:09</t>
  </si>
  <si>
    <t>2023-07-28 12:23:38</t>
  </si>
  <si>
    <t>2023-07-28 12:24:07</t>
  </si>
  <si>
    <t>2023-07-28 12:24:35</t>
  </si>
  <si>
    <t>2023-07-28 12:25:05</t>
  </si>
  <si>
    <t>2023-07-28 12:25:34</t>
  </si>
  <si>
    <t>2023-07-28 12:26:03</t>
  </si>
  <si>
    <t>2023-07-28 12:26:31</t>
  </si>
  <si>
    <t>2023-07-28 12:27:01</t>
  </si>
  <si>
    <t>2023-07-28 12:27:30</t>
  </si>
  <si>
    <t>2023-07-28 12:27:59</t>
  </si>
  <si>
    <t>2023-07-28 12:28:27</t>
  </si>
  <si>
    <t>2023-07-28 12:28:57</t>
  </si>
  <si>
    <t>2023-07-28 12:29:26</t>
  </si>
  <si>
    <t>2023-07-28 12:29:55</t>
  </si>
  <si>
    <t>2023-07-28 12:30:24</t>
  </si>
  <si>
    <t>2023-07-28 12:30:53</t>
  </si>
  <si>
    <t>2023-07-28 12:31:22</t>
  </si>
  <si>
    <t>2023-07-28 12:31:51</t>
  </si>
  <si>
    <t>2023-07-28 12:32:20</t>
  </si>
  <si>
    <t>2023-07-28 12:32:48</t>
  </si>
  <si>
    <t>2023-07-28 12:33:18</t>
  </si>
  <si>
    <t>2023-07-28 12:33:47</t>
  </si>
  <si>
    <t>2023-07-28 12:34:16</t>
  </si>
  <si>
    <t>2023-07-28 12:34:44</t>
  </si>
  <si>
    <t>2023-07-28 12:35:14</t>
  </si>
  <si>
    <t>2023-07-28 12:35:43</t>
  </si>
  <si>
    <t>2023-07-28 12:36:12</t>
  </si>
  <si>
    <t>2023-07-28 13:33:55</t>
  </si>
  <si>
    <t>2023-07-28 13:34:12</t>
  </si>
  <si>
    <t>2023-07-28 13:34:41</t>
  </si>
  <si>
    <t>2023-07-28 13:35:10</t>
  </si>
  <si>
    <t>2023-07-28 13:35:38</t>
  </si>
  <si>
    <t>2023-07-28 13:36:08</t>
  </si>
  <si>
    <t>2023-07-28 13:36:37</t>
  </si>
  <si>
    <t>2023-07-28 13:37:06</t>
  </si>
  <si>
    <t>2023-07-28 13:37:35</t>
  </si>
  <si>
    <t>2023-07-28 13:38:03</t>
  </si>
  <si>
    <t>2023-07-28 13:38:33</t>
  </si>
  <si>
    <t>2023-07-28 13:39:02</t>
  </si>
  <si>
    <t>2023-07-28 13:39:31</t>
  </si>
  <si>
    <t>2023-07-28 13:40:00</t>
  </si>
  <si>
    <t>2023-07-28 13:40:28</t>
  </si>
  <si>
    <t>2023-07-28 13:40:58</t>
  </si>
  <si>
    <t>2023-07-28 13:41:27</t>
  </si>
  <si>
    <t>2023-07-28 13:41:56</t>
  </si>
  <si>
    <t>2023-07-28 13:42:25</t>
  </si>
  <si>
    <t>2023-07-28 13:42:53</t>
  </si>
  <si>
    <t>2023-07-28 13:43:23</t>
  </si>
  <si>
    <t>2023-07-28 13:43:52</t>
  </si>
  <si>
    <t>2023-07-28 13:44:21</t>
  </si>
  <si>
    <t>2023-07-28 13:44:49</t>
  </si>
  <si>
    <t>2023-07-28 13:45:19</t>
  </si>
  <si>
    <t>2023-07-28 13:45:48</t>
  </si>
  <si>
    <t>2023-07-28 13:46:17</t>
  </si>
  <si>
    <t>2023-07-28 13:46:46</t>
  </si>
  <si>
    <t>2023-07-28 13:47:14</t>
  </si>
  <si>
    <t>2023-07-28 13:47:44</t>
  </si>
  <si>
    <t>2023-07-28 13:48:13</t>
  </si>
  <si>
    <t>2023-07-28 13:48:42</t>
  </si>
  <si>
    <t>2023-07-28 13:49:10</t>
  </si>
  <si>
    <t>2023-07-28 13:49:40</t>
  </si>
  <si>
    <t>2023-07-28 13:50:09</t>
  </si>
  <si>
    <t>2023-07-28 13:50:38</t>
  </si>
  <si>
    <t>2023-07-28 13:51:07</t>
  </si>
  <si>
    <t>2023-07-28 13:51:35</t>
  </si>
  <si>
    <t>2023-07-28 13:52:05</t>
  </si>
  <si>
    <t>2023-07-28 13:52:34</t>
  </si>
  <si>
    <t>2023-07-28 13:53:03</t>
  </si>
  <si>
    <t>2023-07-28 13:53:31</t>
  </si>
  <si>
    <t>2023-07-28 13:54:01</t>
  </si>
  <si>
    <t>2023-07-28 13:54:30</t>
  </si>
  <si>
    <t>2023-07-28 13:54:59</t>
  </si>
  <si>
    <t>2023-07-28 13:55:28</t>
  </si>
  <si>
    <t>2023-07-28 13:55:56</t>
  </si>
  <si>
    <t>2023-07-28 13:56:26</t>
  </si>
  <si>
    <t>2023-07-28 13:56:55</t>
  </si>
  <si>
    <t>2023-07-28 13:57:24</t>
  </si>
  <si>
    <t>2023-07-28 13:57:52</t>
  </si>
  <si>
    <t>2023-07-28 13:58:22</t>
  </si>
  <si>
    <t>2023-07-28 13:58:51</t>
  </si>
  <si>
    <t>2023-07-28 13:59:20</t>
  </si>
  <si>
    <t>2023-07-28 13:59:49</t>
  </si>
  <si>
    <t>2023-07-28 14:00:18</t>
  </si>
  <si>
    <t>2023-07-28 14:00:47</t>
  </si>
  <si>
    <t>2023-07-28 14:01:16</t>
  </si>
  <si>
    <t>2023-07-28 14:01:45</t>
  </si>
  <si>
    <t>2023-07-28 14:02:13</t>
  </si>
  <si>
    <t>2023-07-28 14:02:43</t>
  </si>
  <si>
    <t>2023-07-28 14:03:12</t>
  </si>
  <si>
    <t>2023-07-28 14:03:41</t>
  </si>
  <si>
    <t>2023-07-28 14:04:09</t>
  </si>
  <si>
    <t>2023-07-28 14:04:39</t>
  </si>
  <si>
    <t>2023-07-28 14:05:08</t>
  </si>
  <si>
    <t>2023-07-28 14:05:37</t>
  </si>
  <si>
    <t>2023-07-28 14:06:06</t>
  </si>
  <si>
    <t>2023-07-28 14:06:34</t>
  </si>
  <si>
    <t>2023-07-28 14:07:04</t>
  </si>
  <si>
    <t>2023-07-28 14:07:33</t>
  </si>
  <si>
    <t>2023-07-28 14:08:02</t>
  </si>
  <si>
    <t>2023-07-28 14:08:30</t>
  </si>
  <si>
    <t>2023-07-28 14:09:00</t>
  </si>
  <si>
    <t>2023-07-28 14:09:29</t>
  </si>
  <si>
    <t>2023-07-28 14:09:58</t>
  </si>
  <si>
    <t>2023-07-28 14:10:26</t>
  </si>
  <si>
    <t>2023-07-28 14:10:56</t>
  </si>
  <si>
    <t>2023-07-28 14:11:25</t>
  </si>
  <si>
    <t>2023-07-28 14:11:54</t>
  </si>
  <si>
    <t>2023-07-28 14:12:23</t>
  </si>
  <si>
    <t>2023-07-28 14:12:51</t>
  </si>
  <si>
    <t>2023-07-28 14:13:21</t>
  </si>
  <si>
    <t>2023-07-28 14:13:50</t>
  </si>
  <si>
    <t>2023-07-28 14:14:19</t>
  </si>
  <si>
    <t>2023-07-28 14:14:48</t>
  </si>
  <si>
    <t>2023-07-28 14:15:17</t>
  </si>
  <si>
    <t>2023-07-28 14:15:46</t>
  </si>
  <si>
    <t>2023-07-28 14:16:15</t>
  </si>
  <si>
    <t>2023-07-28 14:16:44</t>
  </si>
  <si>
    <t>2023-07-28 14:17:12</t>
  </si>
  <si>
    <t>2023-07-28 14:17:42</t>
  </si>
  <si>
    <t>2023-07-28 14:18:11</t>
  </si>
  <si>
    <t>2023-07-28 14:18:40</t>
  </si>
  <si>
    <t>2023-07-28 14:19:09</t>
  </si>
  <si>
    <t>2023-07-28 14:19:37</t>
  </si>
  <si>
    <t>2023-07-28 14:20:07</t>
  </si>
  <si>
    <t>2023-07-28 14:20:36</t>
  </si>
  <si>
    <t>2023-07-28 14:21:05</t>
  </si>
  <si>
    <t>2023-07-28 14:21:33</t>
  </si>
  <si>
    <t>2023-07-28 14:22:03</t>
  </si>
  <si>
    <t>2023-07-28 14:22:32</t>
  </si>
  <si>
    <t>2023-07-28 14:23:01</t>
  </si>
  <si>
    <t>2023-07-28 14:23:30</t>
  </si>
  <si>
    <t>2023-07-28 14:23:58</t>
  </si>
  <si>
    <t>2023-07-28 14:24:28</t>
  </si>
  <si>
    <t>2023-07-28 14:24:57</t>
  </si>
  <si>
    <t>2023-07-28 14:25:26</t>
  </si>
  <si>
    <t>2023-07-28 14:25:54</t>
  </si>
  <si>
    <t>2023-07-28 14:26:24</t>
  </si>
  <si>
    <t>2023-07-28 14:26:53</t>
  </si>
  <si>
    <t>2023-07-28 14:27:22</t>
  </si>
  <si>
    <t>2023-07-28 14:27:51</t>
  </si>
  <si>
    <t>2023-07-28 14:28:20</t>
  </si>
  <si>
    <t>2023-07-28 14:28:49</t>
  </si>
  <si>
    <t>2023-07-28 14:29:18</t>
  </si>
  <si>
    <t>2023-07-28 14:29:47</t>
  </si>
  <si>
    <t>2023-07-28 14:30:15</t>
  </si>
  <si>
    <t>2023-07-28 14:30:45</t>
  </si>
  <si>
    <t>2023-07-28 14:31:14</t>
  </si>
  <si>
    <t>2023-07-28 14:31:43</t>
  </si>
  <si>
    <t>2023-07-28 14:32:12</t>
  </si>
  <si>
    <t>2023-07-28 14:32:40</t>
  </si>
  <si>
    <t>2023-07-28 14:33:10</t>
  </si>
  <si>
    <t>2023-07-28 14:33:39</t>
  </si>
  <si>
    <t>2023-07-28 14:34:08</t>
  </si>
  <si>
    <t>2023-07-28 14:34:36</t>
  </si>
  <si>
    <t>2023-07-28 14:35:06</t>
  </si>
  <si>
    <t>2023-07-28 14:35:35</t>
  </si>
  <si>
    <t>2023-07-28 14:36:04</t>
  </si>
  <si>
    <t>2023-07-28 14:36:33</t>
  </si>
  <si>
    <t>2023-07-28 14:37:01</t>
  </si>
  <si>
    <t>2023-07-28 14:37:31</t>
  </si>
  <si>
    <t>2023-07-28 14:38:00</t>
  </si>
  <si>
    <t>2023-07-28 14:38:29</t>
  </si>
  <si>
    <t>2023-07-28 14:38:57</t>
  </si>
  <si>
    <t>2023-07-28 14:39:27</t>
  </si>
  <si>
    <t>2023-07-28 14:39:56</t>
  </si>
  <si>
    <t>2023-07-28 14:40:25</t>
  </si>
  <si>
    <t>2023-07-28 14:40:53</t>
  </si>
  <si>
    <t>2023-07-28 14:41:23</t>
  </si>
  <si>
    <t>2023-07-28 14:41:52</t>
  </si>
  <si>
    <t>2023-07-28 14:42:21</t>
  </si>
  <si>
    <t>2023-07-28 14:42:50</t>
  </si>
  <si>
    <t>2023-07-28 14:43:18</t>
  </si>
  <si>
    <t>2023-07-28 14:43:48</t>
  </si>
  <si>
    <t>2023-07-28 14:44:17</t>
  </si>
  <si>
    <t>2023-07-28 14:44:46</t>
  </si>
  <si>
    <t>2023-07-28 14:45:14</t>
  </si>
  <si>
    <t>2023-07-28 14:45:44</t>
  </si>
  <si>
    <t>2023-07-28 14:46:13</t>
  </si>
  <si>
    <t>2023-07-28 14:46:42</t>
  </si>
  <si>
    <t>2023-07-28 14:47:11</t>
  </si>
  <si>
    <t>2023-07-28 14:47:40</t>
  </si>
  <si>
    <t>2023-07-28 14:48:09</t>
  </si>
  <si>
    <t>2023-07-28 14:48:38</t>
  </si>
  <si>
    <t>2023-07-28 14:49:07</t>
  </si>
  <si>
    <t>2023-07-28 14:49:35</t>
  </si>
  <si>
    <t>2023-07-28 14:50:05</t>
  </si>
  <si>
    <t>2023-07-28 14:50:34</t>
  </si>
  <si>
    <t>2023-07-28 14:51:03</t>
  </si>
  <si>
    <t>2023-07-28 14:51:32</t>
  </si>
  <si>
    <t>2023-07-28 14:52:01</t>
  </si>
  <si>
    <t>2023-07-28 14:52:30</t>
  </si>
  <si>
    <t>2023-07-28 14:52:59</t>
  </si>
  <si>
    <t>2023-07-28 14:53:28</t>
  </si>
  <si>
    <t>2023-07-28 14:54:26</t>
  </si>
  <si>
    <t>2023-07-28 14:54:54</t>
  </si>
  <si>
    <t>2023-07-28 14:55:24</t>
  </si>
  <si>
    <t>2023-07-28 14:55:53</t>
  </si>
  <si>
    <t>2023-07-28 14:56:22</t>
  </si>
  <si>
    <t>2023-07-28 14:56:51</t>
  </si>
  <si>
    <t>2023-07-28 14:57:19</t>
  </si>
  <si>
    <t>2023-07-28 14:57:49</t>
  </si>
  <si>
    <t>2023-07-28 14:58:18</t>
  </si>
  <si>
    <t>2023-07-28 14:58:47</t>
  </si>
  <si>
    <t>2023-07-28 14:59:16</t>
  </si>
  <si>
    <t>2023-07-28 14:59:44</t>
  </si>
  <si>
    <t>2023-07-28 15:00:14</t>
  </si>
  <si>
    <t>2023-07-28 15:00:43</t>
  </si>
  <si>
    <t>2023-07-28 15:01:12</t>
  </si>
  <si>
    <t>2023-07-28 15:01:41</t>
  </si>
  <si>
    <t>2023-07-28 15:02:10</t>
  </si>
  <si>
    <t>2023-07-28 15:02:39</t>
  </si>
  <si>
    <t>2023-07-28 15:03:08</t>
  </si>
  <si>
    <t>2023-07-28 15:03:37</t>
  </si>
  <si>
    <t>2023-07-28 15:04:05</t>
  </si>
  <si>
    <t>2023-07-28 15:04:35</t>
  </si>
  <si>
    <t>2023-07-28 15:05:04</t>
  </si>
  <si>
    <t>2023-07-28 15:05:33</t>
  </si>
  <si>
    <t>2023-07-28 15:06:02</t>
  </si>
  <si>
    <t>2023-07-28 15:06:30</t>
  </si>
  <si>
    <t>2023-07-28 15:07:00</t>
  </si>
  <si>
    <t>2023-07-28 15:07:29</t>
  </si>
  <si>
    <t>2023-07-28 15:07:58</t>
  </si>
  <si>
    <t>2023-07-28 15:08:27</t>
  </si>
  <si>
    <t>2023-07-28 15:08:56</t>
  </si>
  <si>
    <t>2023-07-28 15:09:25</t>
  </si>
  <si>
    <t>2023-07-28 15:09:54</t>
  </si>
  <si>
    <t>2023-07-28 15:10:23</t>
  </si>
  <si>
    <t>2023-07-28 15:10:51</t>
  </si>
  <si>
    <t>2023-07-28 15:11:21</t>
  </si>
  <si>
    <t>2023-07-28 15:11:50</t>
  </si>
  <si>
    <t>2023-07-28 15:12:19</t>
  </si>
  <si>
    <t>2023-07-28 15:12:48</t>
  </si>
  <si>
    <t>2023-07-28 15:13:16</t>
  </si>
  <si>
    <t>2023-07-28 15:13:46</t>
  </si>
  <si>
    <t>2023-07-28 15:29:43</t>
  </si>
  <si>
    <t>2023-07-28 15:30:12</t>
  </si>
  <si>
    <t>2023-07-28 15:30:41</t>
  </si>
  <si>
    <t>2023-07-28 15:31:10</t>
  </si>
  <si>
    <t>2023-07-28 15:31:38</t>
  </si>
  <si>
    <t>2023-07-28 15:32:08</t>
  </si>
  <si>
    <t>2023-07-28 15:32:37</t>
  </si>
  <si>
    <t>2023-07-28 15:33:06</t>
  </si>
  <si>
    <t>2023-07-28 15:33:35</t>
  </si>
  <si>
    <t>2023-07-28 15:34:03</t>
  </si>
  <si>
    <t>2023-07-28 15:34:33</t>
  </si>
  <si>
    <t>2023-07-28 15:35:02</t>
  </si>
  <si>
    <t>2023-07-28 15:35:31</t>
  </si>
  <si>
    <t>2023-07-28 15:40:32</t>
  </si>
  <si>
    <t>2023-07-28 15:40:50</t>
  </si>
  <si>
    <t>2023-07-28 15:41:19</t>
  </si>
  <si>
    <t>2023-07-28 15:41:48</t>
  </si>
  <si>
    <t>2023-07-28 15:42:17</t>
  </si>
  <si>
    <t>2023-07-28 15:43:15</t>
  </si>
  <si>
    <t>2023-07-28 15:43:44</t>
  </si>
  <si>
    <t>2023-07-28 15:44:13</t>
  </si>
  <si>
    <t>2023-07-28 15:44:41</t>
  </si>
  <si>
    <t>2023-07-28 15:45:11</t>
  </si>
  <si>
    <t>2023-07-28 15:45:40</t>
  </si>
  <si>
    <t>2023-07-28 15:46:09</t>
  </si>
  <si>
    <t>2023-07-28 15:46:38</t>
  </si>
  <si>
    <t>2023-07-28 15:47:07</t>
  </si>
  <si>
    <t>2023-07-28 15:47:36</t>
  </si>
  <si>
    <t>2023-07-28 15:48:05</t>
  </si>
  <si>
    <t>2023-07-28 15:48:34</t>
  </si>
  <si>
    <t>2023-07-28 15:49:02</t>
  </si>
  <si>
    <t>2023-07-28 15:49:32</t>
  </si>
  <si>
    <t>2023-07-28 15:50:01</t>
  </si>
  <si>
    <t>2023-07-28 15:50:30</t>
  </si>
  <si>
    <t>2023-07-28 15:50:59</t>
  </si>
  <si>
    <t>2023-07-28 15:51:27</t>
  </si>
  <si>
    <t>2023-07-28 15:51:57</t>
  </si>
  <si>
    <t>2023-07-28 15:52:26</t>
  </si>
  <si>
    <t>2023-07-28 15:52:55</t>
  </si>
  <si>
    <t>2023-07-28 15:53:24</t>
  </si>
  <si>
    <t>2023-07-28 15:53:52</t>
  </si>
  <si>
    <t>2023-07-28 15:54:22</t>
  </si>
  <si>
    <t>2023-07-28 15:54:51</t>
  </si>
  <si>
    <t>2023-07-28 15:55:20</t>
  </si>
  <si>
    <t>2023-07-28 15:55:49</t>
  </si>
  <si>
    <t>2023-07-28 15:56:17</t>
  </si>
  <si>
    <t>2023-07-28 15:56:47</t>
  </si>
  <si>
    <t>2023-07-28 15:57:16</t>
  </si>
  <si>
    <t>2023-07-28 16:09:20</t>
  </si>
  <si>
    <t>2023-07-28 16:09:50</t>
  </si>
  <si>
    <t>2023-07-28 16:10:48</t>
  </si>
  <si>
    <t>2023-07-28 16:11:17</t>
  </si>
  <si>
    <t>2023-07-28 16:11:46</t>
  </si>
  <si>
    <t>2023-07-28 16:12:15</t>
  </si>
  <si>
    <t>2023-07-28 16:12:43</t>
  </si>
  <si>
    <t>2023-07-28 16:13:13</t>
  </si>
  <si>
    <t>2023-07-28 16:13:42</t>
  </si>
  <si>
    <t>2023-07-28 16:14:11</t>
  </si>
  <si>
    <t>2023-07-28 16:14:39</t>
  </si>
  <si>
    <t>2023-07-28 16:15:09</t>
  </si>
  <si>
    <t>2023-07-28 16:15:38</t>
  </si>
  <si>
    <t>2023-07-28 16:16:07</t>
  </si>
  <si>
    <t>2023-07-28 16:16:36</t>
  </si>
  <si>
    <t>2023-07-28 16:17:04</t>
  </si>
  <si>
    <t>2023-07-28 16:17:34</t>
  </si>
  <si>
    <t>2023-07-28 16:18:03</t>
  </si>
  <si>
    <t>2023-07-28 16:18:32</t>
  </si>
  <si>
    <t>2023-07-28 16:19:00</t>
  </si>
  <si>
    <t>2023-07-28 16:19:30</t>
  </si>
  <si>
    <t>2023-07-28 16:19:59</t>
  </si>
  <si>
    <t>2023-07-28 16:20:28</t>
  </si>
  <si>
    <t>2023-07-28 16:20:57</t>
  </si>
  <si>
    <t>2023-07-28 16:21:26</t>
  </si>
  <si>
    <t>2023-07-28 16:21:55</t>
  </si>
  <si>
    <t>2023-07-28 16:22:24</t>
  </si>
  <si>
    <t>2023-07-28 16:22:53</t>
  </si>
  <si>
    <t>2023-07-28 16:23:22</t>
  </si>
  <si>
    <t>2023-07-28 16:23:50</t>
  </si>
  <si>
    <t>2023-07-28 16:24:20</t>
  </si>
  <si>
    <t>2023-07-28 16:24:49</t>
  </si>
  <si>
    <t>2023-07-28 16:25:18</t>
  </si>
  <si>
    <t>2023-07-28 16:25:47</t>
  </si>
  <si>
    <t>2023-07-28 16:26:15</t>
  </si>
  <si>
    <t>2023-07-28 16:26:45</t>
  </si>
  <si>
    <t>2023-07-28 16:27:14</t>
  </si>
  <si>
    <t>2023-07-28 16:27:43</t>
  </si>
  <si>
    <t>2023-07-28 16:28:12</t>
  </si>
  <si>
    <t>2023-07-28 16:28:40</t>
  </si>
  <si>
    <t>2023-07-28 16:29:10</t>
  </si>
  <si>
    <t>2023-07-28 16:29:39</t>
  </si>
  <si>
    <t>2023-07-28 16:30:08</t>
  </si>
  <si>
    <t>2023-07-28 16:30:36</t>
  </si>
  <si>
    <t>2023-07-28 16:31:06</t>
  </si>
  <si>
    <t>2023-07-28 16:31:35</t>
  </si>
  <si>
    <t>2023-07-28 16:32:04</t>
  </si>
  <si>
    <t>2023-07-28 16:32:32</t>
  </si>
  <si>
    <t>2023-07-28 16:33:02</t>
  </si>
  <si>
    <t>2023-07-28 16:33:31</t>
  </si>
  <si>
    <t>2023-07-28 16:34:00</t>
  </si>
  <si>
    <t>2023-07-28 16:34:28</t>
  </si>
  <si>
    <t>2023-07-28 16:34:58</t>
  </si>
  <si>
    <t>2023-07-28 16:35:27</t>
  </si>
  <si>
    <t>2023-07-28 16:35:56</t>
  </si>
  <si>
    <t>2023-07-28 16:36:25</t>
  </si>
  <si>
    <t>2023-07-28 16:36:53</t>
  </si>
  <si>
    <t>2023-07-28 16:37:23</t>
  </si>
  <si>
    <t>2023-07-28 16:37:52</t>
  </si>
  <si>
    <t>2023-07-28 16:38:21</t>
  </si>
  <si>
    <t>2023-07-28 16:38:50</t>
  </si>
  <si>
    <t>2023-07-28 16:39:19</t>
  </si>
  <si>
    <t>2023-07-28 16:39:48</t>
  </si>
  <si>
    <t>2023-07-28 16:40:17</t>
  </si>
  <si>
    <t>2023-07-28 16:40:46</t>
  </si>
  <si>
    <t>2023-07-28 16:41:14</t>
  </si>
  <si>
    <t>2023-07-28 16:41:44</t>
  </si>
  <si>
    <t>2023-07-28 16:42:13</t>
  </si>
  <si>
    <t>2023-07-28 16:42:42</t>
  </si>
  <si>
    <t>2023-07-28 16:43:11</t>
  </si>
  <si>
    <t>2023-07-28 16:43:39</t>
  </si>
  <si>
    <t>2023-07-28 16:44:09</t>
  </si>
  <si>
    <t>2023-07-28 16:44:38</t>
  </si>
  <si>
    <t>2023-07-28 16:45:07</t>
  </si>
  <si>
    <t>2023-07-28 16:45:35</t>
  </si>
  <si>
    <t>2023-07-28 16:46:05</t>
  </si>
  <si>
    <t>2023-07-28 16:46:34</t>
  </si>
  <si>
    <t>2023-07-28 16:47:03</t>
  </si>
  <si>
    <t>2023-07-28 16:47:31</t>
  </si>
  <si>
    <t>2023-07-28 16:48:01</t>
  </si>
  <si>
    <t>2023-07-28 16:48:30</t>
  </si>
  <si>
    <t>2023-07-28 16:48:59</t>
  </si>
  <si>
    <t>2023-07-28 16:49:28</t>
  </si>
  <si>
    <t>2023-07-28 16:49:56</t>
  </si>
  <si>
    <t>2023-07-28 16:50:26</t>
  </si>
  <si>
    <t>2023-07-28 16:50:55</t>
  </si>
  <si>
    <t>2023-07-28 16:51:24</t>
  </si>
  <si>
    <t>2023-07-28 16:51:53</t>
  </si>
  <si>
    <t>2023-07-28 16:52:22</t>
  </si>
  <si>
    <t>2023-07-28 16:52:51</t>
  </si>
  <si>
    <t>2023-07-28 16:53:19</t>
  </si>
  <si>
    <t>2023-07-28 16:53:49</t>
  </si>
  <si>
    <t>2023-07-28 16:54:18</t>
  </si>
  <si>
    <t>2023-07-28 16:54:47</t>
  </si>
  <si>
    <t>2023-07-28 16:55:16</t>
  </si>
  <si>
    <t>2023-07-28 16:55:45</t>
  </si>
  <si>
    <t>2023-07-28 16:56:14</t>
  </si>
  <si>
    <t>2023-07-28 16:56:43</t>
  </si>
  <si>
    <t>2023-07-28 16:57:12</t>
  </si>
  <si>
    <t>2023-07-28 16:57:41</t>
  </si>
  <si>
    <t>2023-07-28 16:58:10</t>
  </si>
  <si>
    <t>2023-07-28 16:58:38</t>
  </si>
  <si>
    <t>2023-07-28 16:59:08</t>
  </si>
  <si>
    <t>2023-07-28 16:59:37</t>
  </si>
  <si>
    <t>2023-07-28 17:00:06</t>
  </si>
  <si>
    <t>2023-07-28 17:00:34</t>
  </si>
  <si>
    <t>2023-07-28 17:01:04</t>
  </si>
  <si>
    <t>2023-07-28 17:01:33</t>
  </si>
  <si>
    <t>2023-07-28 17:02:02</t>
  </si>
  <si>
    <t>2023-07-28 17:02:31</t>
  </si>
  <si>
    <t>2023-07-28 17:03:00</t>
  </si>
  <si>
    <t>2023-07-28 17:03:29</t>
  </si>
  <si>
    <t>2023-07-28 17:03:57</t>
  </si>
  <si>
    <t>2023-07-28 17:04:27</t>
  </si>
  <si>
    <t>2023-07-28 17:04:56</t>
  </si>
  <si>
    <t>2023-07-28 17:05:25</t>
  </si>
  <si>
    <t>2023-07-28 17:05:54</t>
  </si>
  <si>
    <t>2023-07-28 17:06:23</t>
  </si>
  <si>
    <t>2023-07-28 17:06:52</t>
  </si>
  <si>
    <t>2023-07-28 17:07:20</t>
  </si>
  <si>
    <t>2023-07-28 17:07:50</t>
  </si>
  <si>
    <t>2023-07-28 17:08:19</t>
  </si>
  <si>
    <t>2023-07-28 17:08:48</t>
  </si>
  <si>
    <t>2023-07-28 17:09:17</t>
  </si>
  <si>
    <t>2023-07-28 17:09:46</t>
  </si>
  <si>
    <t>2023-07-28 17:10:15</t>
  </si>
  <si>
    <t>2023-07-28 17:10:43</t>
  </si>
  <si>
    <t>2023-07-28 17:11:13</t>
  </si>
  <si>
    <t>2023-07-28 17:11:42</t>
  </si>
  <si>
    <t>2023-07-28 17:12:11</t>
  </si>
  <si>
    <t>2023-07-28 17:12:39</t>
  </si>
  <si>
    <t>2023-07-28 17:13:09</t>
  </si>
  <si>
    <t>2023-07-28 17:13:38</t>
  </si>
  <si>
    <t>2023-07-28 17:14:06</t>
  </si>
  <si>
    <t>2023-07-28 17:14:36</t>
  </si>
  <si>
    <t>2023-07-28 17:15:05</t>
  </si>
  <si>
    <t>2023-07-28 17:15:34</t>
  </si>
  <si>
    <t>2023-07-28 17:16:02</t>
  </si>
  <si>
    <t>2023-07-28 17:16:32</t>
  </si>
  <si>
    <t>2023-07-28 17:17:01</t>
  </si>
  <si>
    <t>2023-07-28 17:17:30</t>
  </si>
  <si>
    <t>2023-07-28 17:17:58</t>
  </si>
  <si>
    <t>2023-07-28 17:18:27</t>
  </si>
  <si>
    <t>2023-07-28 17:18:57</t>
  </si>
  <si>
    <t>2023-07-28 17:19:26</t>
  </si>
  <si>
    <t>2023-07-28 17:19:55</t>
  </si>
  <si>
    <t>2023-07-28 17:20:23</t>
  </si>
  <si>
    <t>2023-07-28 17:20:53</t>
  </si>
  <si>
    <t>2023-07-28 17:21:22</t>
  </si>
  <si>
    <t>2023-07-28 17:21:51</t>
  </si>
  <si>
    <t>2023-07-28 17:22:19</t>
  </si>
  <si>
    <t>2023-07-28 17:22:48</t>
  </si>
  <si>
    <t>2023-07-28 17:23:18</t>
  </si>
  <si>
    <t>2023-07-28 17:23:47</t>
  </si>
  <si>
    <t>2023-07-28 17:24:16</t>
  </si>
  <si>
    <t>2023-07-28 17:24:44</t>
  </si>
  <si>
    <t>2023-07-28 17:25:13</t>
  </si>
  <si>
    <t>2023-07-28 17:25:43</t>
  </si>
  <si>
    <t>2023-07-28 17:26:12</t>
  </si>
  <si>
    <t>2023-07-28 17:26:40</t>
  </si>
  <si>
    <t>2023-07-28 17:27:09</t>
  </si>
  <si>
    <t>2023-07-28 17:27:38</t>
  </si>
  <si>
    <t>2023-07-28 17:28:08</t>
  </si>
  <si>
    <t>2023-07-28 17:28:36</t>
  </si>
  <si>
    <t>2023-07-28 17:29:05</t>
  </si>
  <si>
    <t>2023-07-28 17:29:34</t>
  </si>
  <si>
    <t>2023-07-28 17:30:04</t>
  </si>
  <si>
    <t>2023-07-28 17:30:32</t>
  </si>
  <si>
    <t>2023-07-28 17:31:01</t>
  </si>
  <si>
    <t>2023-07-28 17:31:30</t>
  </si>
  <si>
    <t>2023-07-28 17:31:59</t>
  </si>
  <si>
    <t>2023-07-28 17:32:29</t>
  </si>
  <si>
    <t>2023-07-28 17:32:57</t>
  </si>
  <si>
    <t>2023-07-28 17:33:26</t>
  </si>
  <si>
    <t>2023-07-28 17:33:55</t>
  </si>
  <si>
    <t>2023-07-28 17:34:25</t>
  </si>
  <si>
    <t>2023-07-28 17:34:54</t>
  </si>
  <si>
    <t>2023-07-28 17:35:22</t>
  </si>
  <si>
    <t>2023-07-28 17:35:51</t>
  </si>
  <si>
    <t>2023-07-28 17:37:19</t>
  </si>
  <si>
    <t>2023-07-28 17:37:48</t>
  </si>
  <si>
    <t>2023-07-28 17:38:16</t>
  </si>
  <si>
    <t>2023-07-28 17:38:46</t>
  </si>
  <si>
    <t>2023-07-28 17:39:15</t>
  </si>
  <si>
    <t>2023-07-28 17:39:44</t>
  </si>
  <si>
    <t>2023-07-28 17:40:13</t>
  </si>
  <si>
    <t>2023-07-28 17:40:42</t>
  </si>
  <si>
    <t>2023-07-28 17:41:11</t>
  </si>
  <si>
    <t>2023-07-28 17:41:39</t>
  </si>
  <si>
    <t>2023-07-28 17:42:09</t>
  </si>
  <si>
    <t>2023-07-28 17:42:38</t>
  </si>
  <si>
    <t>2023-07-28 17:43:07</t>
  </si>
  <si>
    <t>2023-07-28 17:43:36</t>
  </si>
  <si>
    <t>2023-07-28 17:44:04</t>
  </si>
  <si>
    <t>2023-07-28 17:44:34</t>
  </si>
  <si>
    <t>2023-07-28 17:45:03</t>
  </si>
  <si>
    <t>2023-07-28 17:45:32</t>
  </si>
  <si>
    <t>2023-07-28 17:46:01</t>
  </si>
  <si>
    <t>2023-07-28 17:46:29</t>
  </si>
  <si>
    <t>2023-07-28 17:46:59</t>
  </si>
  <si>
    <t>2023-07-28 17:47:38</t>
  </si>
  <si>
    <t>2023-07-28 17:47:57</t>
  </si>
  <si>
    <t>2023-07-28 17:48:26</t>
  </si>
  <si>
    <t>2023-07-28 17:48:55</t>
  </si>
  <si>
    <t>2023-07-28 17:49:24</t>
  </si>
  <si>
    <t>2023-07-28 17:49:52</t>
  </si>
  <si>
    <t>2023-07-28 17:50:22</t>
  </si>
  <si>
    <t>2023-07-28 17:50:51</t>
  </si>
  <si>
    <t>2023-07-28 17:51:20</t>
  </si>
  <si>
    <t>2023-07-28 17:51:49</t>
  </si>
  <si>
    <t>2023-07-28 17:52:17</t>
  </si>
  <si>
    <t>2023-07-28 17:52:47</t>
  </si>
  <si>
    <t>2023-07-28 17:53:16</t>
  </si>
  <si>
    <t>2023-07-28 17:53:45</t>
  </si>
  <si>
    <t>2023-07-28 17:54:13</t>
  </si>
  <si>
    <t>2023-07-28 17:54:43</t>
  </si>
  <si>
    <t>2023-07-28 17:55:12</t>
  </si>
  <si>
    <t>2023-07-28 17:55:41</t>
  </si>
  <si>
    <t>2023-07-28 17:56:10</t>
  </si>
  <si>
    <t>2023-07-28 17:56:38</t>
  </si>
  <si>
    <t>2023-07-28 17:57:08</t>
  </si>
  <si>
    <t>2023-07-28 17:57:37</t>
  </si>
  <si>
    <t>2023-07-28 17:58:06</t>
  </si>
  <si>
    <t>2023-07-28 17:58:35</t>
  </si>
  <si>
    <t>2023-07-28 17:59:03</t>
  </si>
  <si>
    <t>2023-07-28 17:59:33</t>
  </si>
  <si>
    <t>2023-07-28 18:00:02</t>
  </si>
  <si>
    <t>2023-07-28 18:00:31</t>
  </si>
  <si>
    <t>2023-07-28 18:00:59</t>
  </si>
  <si>
    <t>2023-07-28 18:01:29</t>
  </si>
  <si>
    <t>2023-07-28 18:01:58</t>
  </si>
  <si>
    <t>2023-07-28 18:02:27</t>
  </si>
  <si>
    <t>2023-07-28 18:02:56</t>
  </si>
  <si>
    <t>2023-07-28 18:03:24</t>
  </si>
  <si>
    <t>2023-07-28 18:03:54</t>
  </si>
  <si>
    <t>2023-07-28 18:04:23</t>
  </si>
  <si>
    <t>2023-07-28 18:04:52</t>
  </si>
  <si>
    <t>2023-07-28 18:05:21</t>
  </si>
  <si>
    <t>2023-07-28 18:05:49</t>
  </si>
  <si>
    <t>2023-07-28 18:06:19</t>
  </si>
  <si>
    <t>2023-07-28 18:06:48</t>
  </si>
  <si>
    <t>2023-07-28 18:07:17</t>
  </si>
  <si>
    <t>2023-07-28 18:07:46</t>
  </si>
  <si>
    <t>2023-07-28 18:08:14</t>
  </si>
  <si>
    <t>2023-07-28 18:08:44</t>
  </si>
  <si>
    <t>2023-07-28 18:09:13</t>
  </si>
  <si>
    <t>2023-07-28 18:09:42</t>
  </si>
  <si>
    <t>2023-07-28 18:10:11</t>
  </si>
  <si>
    <t>2023-07-28 18:10:39</t>
  </si>
  <si>
    <t>2023-07-28 18:11:09</t>
  </si>
  <si>
    <t>2023-07-28 18:11:38</t>
  </si>
  <si>
    <t>2023-07-28 18:12:07</t>
  </si>
  <si>
    <t>2023-07-28 18:12:35</t>
  </si>
  <si>
    <t>2023-07-28 18:13:05</t>
  </si>
  <si>
    <t>2023-07-28 18:13:34</t>
  </si>
  <si>
    <t>2023-07-28 18:14:03</t>
  </si>
  <si>
    <t>2023-07-28 18:14:32</t>
  </si>
  <si>
    <t>2023-07-28 18:15:00</t>
  </si>
  <si>
    <t>2023-07-28 18:15:30</t>
  </si>
  <si>
    <t>2023-07-28 18:15:59</t>
  </si>
  <si>
    <t>2023-07-28 18:16:28</t>
  </si>
  <si>
    <t>2023-07-28 18:16:56</t>
  </si>
  <si>
    <t>2023-07-28 18:17:25</t>
  </si>
  <si>
    <t>2023-07-28 18:17:55</t>
  </si>
  <si>
    <t>2023-07-28 18:18:24</t>
  </si>
  <si>
    <t>2023-07-28 18:18:53</t>
  </si>
  <si>
    <t>2023-07-28 18:19:21</t>
  </si>
  <si>
    <t>2023-07-28 18:19:51</t>
  </si>
  <si>
    <t>2023-07-28 18:20:20</t>
  </si>
  <si>
    <t>2023-07-28 18:20:49</t>
  </si>
  <si>
    <t>2023-07-28 18:21:18</t>
  </si>
  <si>
    <t>2023-07-28 18:21:46</t>
  </si>
  <si>
    <t>2023-07-28 18:22:16</t>
  </si>
  <si>
    <t>2023-07-28 18:22:45</t>
  </si>
  <si>
    <t>2023-07-28 18:23:14</t>
  </si>
  <si>
    <t>2023-07-28 18:23:42</t>
  </si>
  <si>
    <t>2023-07-28 18:24:12</t>
  </si>
  <si>
    <t>2023-07-28 18:24:41</t>
  </si>
  <si>
    <t>2023-07-28 18:25:10</t>
  </si>
  <si>
    <t>2023-07-28 18:25:39</t>
  </si>
  <si>
    <t>2023-07-28 18:26:07</t>
  </si>
  <si>
    <t>2023-07-29 15:39:41</t>
  </si>
  <si>
    <t>2023-07-29 15:40:10</t>
  </si>
  <si>
    <t>2023-07-29 15:40:40</t>
  </si>
  <si>
    <t>2023-07-29 15:41:09</t>
  </si>
  <si>
    <t>2023-07-29 15:41:38</t>
  </si>
  <si>
    <t>2023-07-29 15:42:06</t>
  </si>
  <si>
    <t>2023-07-29 15:42:35</t>
  </si>
  <si>
    <t>2023-07-29 15:43:05</t>
  </si>
  <si>
    <t>2023-07-29 15:43:34</t>
  </si>
  <si>
    <t>2023-07-29 15:44:03</t>
  </si>
  <si>
    <t>2023-07-29 15:44:31</t>
  </si>
  <si>
    <t>2023-07-29 15:45:00</t>
  </si>
  <si>
    <t>2023-07-29 15:45:29</t>
  </si>
  <si>
    <t>2023-07-29 15:45:59</t>
  </si>
  <si>
    <t>2023-07-29 15:46:28</t>
  </si>
  <si>
    <t>2023-07-29 15:46:57</t>
  </si>
  <si>
    <t>2023-07-29 15:47:25</t>
  </si>
  <si>
    <t>2023-07-29 15:47:54</t>
  </si>
  <si>
    <t>2023-07-29 15:48:24</t>
  </si>
  <si>
    <t>2023-07-29 15:48:53</t>
  </si>
  <si>
    <t>2023-07-29 15:49:21</t>
  </si>
  <si>
    <t>2023-07-29 15:50:19</t>
  </si>
  <si>
    <t>2023-07-29 15:50:49</t>
  </si>
  <si>
    <t>2023-07-29 15:51:18</t>
  </si>
  <si>
    <t>2023-07-29 15:51:47</t>
  </si>
  <si>
    <t>2023-07-29 15:52:15</t>
  </si>
  <si>
    <t>2023-07-29 15:52:44</t>
  </si>
  <si>
    <t>2023-07-29 15:53:14</t>
  </si>
  <si>
    <t>2023-07-29 15:53:43</t>
  </si>
  <si>
    <t>2023-07-29 15:54:12</t>
  </si>
  <si>
    <t>2023-07-29 15:54:40</t>
  </si>
  <si>
    <t>2023-07-29 15:55:09</t>
  </si>
  <si>
    <t>2023-07-29 15:55:39</t>
  </si>
  <si>
    <t>2023-07-29 15:56:08</t>
  </si>
  <si>
    <t>2023-07-29 15:56:36</t>
  </si>
  <si>
    <t>2023-07-29 15:57:05</t>
  </si>
  <si>
    <t>2023-07-29 15:57:35</t>
  </si>
  <si>
    <t>2023-07-29 15:58:04</t>
  </si>
  <si>
    <t>2023-07-29 15:58:32</t>
  </si>
  <si>
    <t>2023-07-29 15:59:01</t>
  </si>
  <si>
    <t>2023-07-29 15:59:30</t>
  </si>
  <si>
    <t>2023-07-29 16:00:00</t>
  </si>
  <si>
    <t>2023-07-29 16:00:29</t>
  </si>
  <si>
    <t>2023-07-29 16:00:57</t>
  </si>
  <si>
    <t>2023-07-29 16:01:26</t>
  </si>
  <si>
    <t>2023-07-29 16:01:55</t>
  </si>
  <si>
    <t>2023-07-29 16:02:25</t>
  </si>
  <si>
    <t>2023-07-29 16:02:54</t>
  </si>
  <si>
    <t>2023-07-29 16:03:22</t>
  </si>
  <si>
    <t>2023-07-29 16:03:51</t>
  </si>
  <si>
    <t>2023-07-29 16:04:20</t>
  </si>
  <si>
    <t>2023-07-29 16:04:50</t>
  </si>
  <si>
    <t>2023-07-29 16:05:19</t>
  </si>
  <si>
    <t>2023-07-29 16:05:47</t>
  </si>
  <si>
    <t>2023-07-29 16:06:16</t>
  </si>
  <si>
    <t>2023-07-29 16:06:46</t>
  </si>
  <si>
    <t>2023-07-29 16:07:15</t>
  </si>
  <si>
    <t>2023-07-29 16:07:44</t>
  </si>
  <si>
    <t>2023-07-29 16:08:12</t>
  </si>
  <si>
    <t>2023-07-29 16:08:41</t>
  </si>
  <si>
    <t>2023-07-29 16:09:11</t>
  </si>
  <si>
    <t>2023-07-29 16:09:40</t>
  </si>
  <si>
    <t>2023-07-29 16:10:08</t>
  </si>
  <si>
    <t>2023-07-29 16:10:37</t>
  </si>
  <si>
    <t>2023-07-29 16:11:07</t>
  </si>
  <si>
    <t>2023-07-29 16:11:36</t>
  </si>
  <si>
    <t>2023-07-29 16:12:05</t>
  </si>
  <si>
    <t>2023-07-29 16:12:33</t>
  </si>
  <si>
    <t>2023-07-29 16:13:02</t>
  </si>
  <si>
    <t>2023-07-29 16:13:32</t>
  </si>
  <si>
    <t>2023-07-29 16:14:01</t>
  </si>
  <si>
    <t>2023-07-29 16:14:29</t>
  </si>
  <si>
    <t>2023-07-29 16:14:58</t>
  </si>
  <si>
    <t>2023-07-29 16:15:28</t>
  </si>
  <si>
    <t>2023-07-29 16:15:57</t>
  </si>
  <si>
    <t>2023-07-29 16:16:25</t>
  </si>
  <si>
    <t>2023-07-29 16:16:54</t>
  </si>
  <si>
    <t>2023-07-29 16:17:24</t>
  </si>
  <si>
    <t>2023-07-29 16:17:53</t>
  </si>
  <si>
    <t>2023-07-29 16:18:21</t>
  </si>
  <si>
    <t>2023-07-29 16:18:50</t>
  </si>
  <si>
    <t>2023-07-29 16:19:20</t>
  </si>
  <si>
    <t>2023-07-29 16:19:49</t>
  </si>
  <si>
    <t>2023-07-29 16:20:18</t>
  </si>
  <si>
    <t>2023-07-29 16:20:46</t>
  </si>
  <si>
    <t>2023-07-29 16:21:15</t>
  </si>
  <si>
    <t>2023-07-29 16:21:45</t>
  </si>
  <si>
    <t>2023-07-29 16:22:14</t>
  </si>
  <si>
    <t>2023-07-29 16:22:42</t>
  </si>
  <si>
    <t>2023-07-29 16:23:11</t>
  </si>
  <si>
    <t>2023-07-29 16:23:40</t>
  </si>
  <si>
    <t>2023-07-29 16:24:10</t>
  </si>
  <si>
    <t>2023-07-29 16:24:39</t>
  </si>
  <si>
    <t>2023-07-29 16:25:07</t>
  </si>
  <si>
    <t>2023-07-29 16:25:36</t>
  </si>
  <si>
    <t>2023-07-29 16:26:06</t>
  </si>
  <si>
    <t>2023-07-29 16:26:35</t>
  </si>
  <si>
    <t>2023-07-31 08:16:51</t>
  </si>
  <si>
    <t>2023-07-31 08:20:07</t>
  </si>
  <si>
    <t>2023-07-31 08:20:33</t>
  </si>
  <si>
    <t>2023-07-31 08:21:01</t>
  </si>
  <si>
    <t>2023-07-31 08:21:31</t>
  </si>
  <si>
    <t>2023-07-31 08:28:17</t>
  </si>
  <si>
    <t>2023-07-31 08:28:46</t>
  </si>
  <si>
    <t>2023-07-31 08:29:15</t>
  </si>
  <si>
    <t>2023-07-31 08:29:43</t>
  </si>
  <si>
    <t>2023-07-31 08:30:13</t>
  </si>
  <si>
    <t>2023-07-31 08:30:42</t>
  </si>
  <si>
    <t>2023-07-31 08:31:11</t>
  </si>
  <si>
    <t>2023-07-31 08:31:39</t>
  </si>
  <si>
    <t>2023-07-31 08:32:09</t>
  </si>
  <si>
    <t>2023-07-31 08:32:38</t>
  </si>
  <si>
    <t>2023-07-31 08:33:07</t>
  </si>
  <si>
    <t>2023-07-31 08:33:35</t>
  </si>
  <si>
    <t>2023-07-31 08:34:05</t>
  </si>
  <si>
    <t>2023-07-31 08:34:34</t>
  </si>
  <si>
    <t>2023-07-31 08:35:03</t>
  </si>
  <si>
    <t>2023-07-31 08:35:31</t>
  </si>
  <si>
    <t>2023-07-31 08:35:43</t>
  </si>
  <si>
    <t>2023-07-31 08:36:01</t>
  </si>
  <si>
    <t>2023-07-31 08:36:29</t>
  </si>
  <si>
    <t>2023-07-31 08:36:59</t>
  </si>
  <si>
    <t>2023-07-31 08:37:28</t>
  </si>
  <si>
    <t>2023-07-31 08:37:57</t>
  </si>
  <si>
    <t>2023-07-31 08:38:25</t>
  </si>
  <si>
    <t>2023-07-31 08:38:55</t>
  </si>
  <si>
    <t>2023-07-31 08:39:24</t>
  </si>
  <si>
    <t>2023-07-31 08:39:53</t>
  </si>
  <si>
    <t>2023-07-31 08:40:22</t>
  </si>
  <si>
    <t>2023-07-31 08:40:50</t>
  </si>
  <si>
    <t>2023-07-31 08:41:20</t>
  </si>
  <si>
    <t>2023-07-31 08:41:49</t>
  </si>
  <si>
    <t>2023-07-31 08:42:18</t>
  </si>
  <si>
    <t>2023-07-31 08:42:46</t>
  </si>
  <si>
    <t>2023-07-31 08:43:15</t>
  </si>
  <si>
    <t>2023-07-31 08:43:45</t>
  </si>
  <si>
    <t>2023-07-31 08:44:14</t>
  </si>
  <si>
    <t>2023-07-31 08:44:43</t>
  </si>
  <si>
    <t>2023-07-31 08:45:11</t>
  </si>
  <si>
    <t>2023-07-31 08:45:41</t>
  </si>
  <si>
    <t>2023-07-31 08:46:10</t>
  </si>
  <si>
    <t>2023-07-31 08:46:39</t>
  </si>
  <si>
    <t>2023-07-31 08:47:08</t>
  </si>
  <si>
    <t>2023-07-31 08:47:36</t>
  </si>
  <si>
    <t>2023-07-31 08:48:06</t>
  </si>
  <si>
    <t>2023-07-31 08:48:35</t>
  </si>
  <si>
    <t>2023-07-31 08:49:04</t>
  </si>
  <si>
    <t>2023-07-31 08:49:32</t>
  </si>
  <si>
    <t>2023-07-31 08:50:02</t>
  </si>
  <si>
    <t>2023-07-31 08:50:31</t>
  </si>
  <si>
    <t>2023-07-31 08:51:00</t>
  </si>
  <si>
    <t>2023-07-31 08:51:28</t>
  </si>
  <si>
    <t>2023-07-31 08:51:58</t>
  </si>
  <si>
    <t>2023-07-31 08:52:27</t>
  </si>
  <si>
    <t>2023-07-31 08:52:56</t>
  </si>
  <si>
    <t>2023-07-31 08:53:24</t>
  </si>
  <si>
    <t>2023-07-31 08:53:53</t>
  </si>
  <si>
    <t>2023-07-31 08:54:23</t>
  </si>
  <si>
    <t>2023-07-31 08:54:52</t>
  </si>
  <si>
    <t>2023-07-31 08:55:21</t>
  </si>
  <si>
    <t>2023-07-31 08:55:49</t>
  </si>
  <si>
    <t>2023-07-31 08:56:19</t>
  </si>
  <si>
    <t>2023-07-31 08:56:48</t>
  </si>
  <si>
    <t>2023-07-31 08:57:17</t>
  </si>
  <si>
    <t>2023-07-31 08:57:46</t>
  </si>
  <si>
    <t>2023-07-31 08:58:14</t>
  </si>
  <si>
    <t>2023-07-31 08:58:44</t>
  </si>
  <si>
    <t>2023-07-31 08:59:13</t>
  </si>
  <si>
    <t>2023-07-31 08:59:42</t>
  </si>
  <si>
    <t>2023-07-31 09:00:10</t>
  </si>
  <si>
    <t>2023-07-31 09:00:40</t>
  </si>
  <si>
    <t>2023-07-31 09:01:09</t>
  </si>
  <si>
    <t>2023-07-31 09:01:38</t>
  </si>
  <si>
    <t>2023-07-31 09:02:06</t>
  </si>
  <si>
    <t>2023-07-31 09:02:36</t>
  </si>
  <si>
    <t>2023-07-31 09:03:05</t>
  </si>
  <si>
    <t>2023-07-31 09:03:34</t>
  </si>
  <si>
    <t>2023-07-31 09:04:03</t>
  </si>
  <si>
    <t>2023-07-31 09:04:31</t>
  </si>
  <si>
    <t>2023-07-31 09:05:01</t>
  </si>
  <si>
    <t>2023-07-31 09:05:30</t>
  </si>
  <si>
    <t>2023-07-31 09:24:54</t>
  </si>
  <si>
    <t>2023-07-31 09:25:19</t>
  </si>
  <si>
    <t>2023-07-31 09:25:48</t>
  </si>
  <si>
    <t>2023-07-31 09:26:17</t>
  </si>
  <si>
    <t>2023-07-31 09:26:46</t>
  </si>
  <si>
    <t>2023-07-31 09:27:14</t>
  </si>
  <si>
    <t>2023-07-31 09:27:44</t>
  </si>
  <si>
    <t>2023-07-31 09:28:13</t>
  </si>
  <si>
    <t>2023-07-31 09:28:42</t>
  </si>
  <si>
    <t>2023-07-31 09:29:10</t>
  </si>
  <si>
    <t>2023-07-31 09:29:40</t>
  </si>
  <si>
    <t>2023-07-31 09:30:09</t>
  </si>
  <si>
    <t>2023-07-31 09:30:38</t>
  </si>
  <si>
    <t>2023-07-31 09:31:06</t>
  </si>
  <si>
    <t>2023-07-31 09:34:39</t>
  </si>
  <si>
    <t>2023-07-31 09:34:59</t>
  </si>
  <si>
    <t>2023-07-31 09:35:28</t>
  </si>
  <si>
    <t>2023-07-31 09:35:56</t>
  </si>
  <si>
    <t>2023-07-31 09:36:26</t>
  </si>
  <si>
    <t>2023-07-31 09:36:55</t>
  </si>
  <si>
    <t>2023-07-31 09:37:24</t>
  </si>
  <si>
    <t>2023-07-31 09:37:53</t>
  </si>
  <si>
    <t>2023-07-31 09:38:21</t>
  </si>
  <si>
    <t>2023-07-31 09:38:51</t>
  </si>
  <si>
    <t>2023-07-31 09:39:20</t>
  </si>
  <si>
    <t>2023-07-31 09:39:49</t>
  </si>
  <si>
    <t>2023-07-31 09:40:18</t>
  </si>
  <si>
    <t>2023-07-31 09:40:46</t>
  </si>
  <si>
    <t>2023-07-31 09:41:16</t>
  </si>
  <si>
    <t>2023-07-31 09:41:45</t>
  </si>
  <si>
    <t>2023-07-31 09:42:14</t>
  </si>
  <si>
    <t>2023-07-31 09:42:44</t>
  </si>
  <si>
    <t>2023-07-31 09:43:23</t>
  </si>
  <si>
    <t>2023-07-31 09:43:41</t>
  </si>
  <si>
    <t>2023-07-31 09:44:10</t>
  </si>
  <si>
    <t>2023-07-31 09:44:39</t>
  </si>
  <si>
    <t>2023-07-31 09:45:07</t>
  </si>
  <si>
    <t>2023-07-31 09:45:36</t>
  </si>
  <si>
    <t>2023-07-31 09:46:06</t>
  </si>
  <si>
    <t>2023-07-31 09:46:35</t>
  </si>
  <si>
    <t>2023-07-31 09:47:04</t>
  </si>
  <si>
    <t>2023-07-31 09:47:32</t>
  </si>
  <si>
    <t>2023-07-31 09:48:02</t>
  </si>
  <si>
    <t>2023-07-31 09:49:58</t>
  </si>
  <si>
    <t>2023-07-31 09:50:27</t>
  </si>
  <si>
    <t>2023-07-31 09:50:56</t>
  </si>
  <si>
    <t>2023-07-31 09:51:24</t>
  </si>
  <si>
    <t>2023-07-31 09:51:54</t>
  </si>
  <si>
    <t>2023-07-31 09:52:23</t>
  </si>
  <si>
    <t>2023-07-31 09:52:52</t>
  </si>
  <si>
    <t>2023-07-31 09:53:50</t>
  </si>
  <si>
    <t>2023-07-31 09:53:55</t>
  </si>
  <si>
    <t>2023-07-31 09:54:19</t>
  </si>
  <si>
    <t>2023-07-31 09:54:47</t>
  </si>
  <si>
    <t>2023-07-31 09:55:16</t>
  </si>
  <si>
    <t>2023-07-31 09:55:46</t>
  </si>
  <si>
    <t>2023-07-31 09:56:15</t>
  </si>
  <si>
    <t>2023-07-31 09:56:44</t>
  </si>
  <si>
    <t>2023-07-31 09:57:12</t>
  </si>
  <si>
    <t>2023-07-31 09:57:42</t>
  </si>
  <si>
    <t>2023-07-31 09:58:11</t>
  </si>
  <si>
    <t>2023-07-31 09:58:40</t>
  </si>
  <si>
    <t>2023-07-31 09:59:08</t>
  </si>
  <si>
    <t>2023-07-31 09:59:38</t>
  </si>
  <si>
    <t>2023-07-31 10:00:07</t>
  </si>
  <si>
    <t>2023-07-31 10:00:36</t>
  </si>
  <si>
    <t>2023-07-31 10:01:05</t>
  </si>
  <si>
    <t>2023-07-31 10:01:33</t>
  </si>
  <si>
    <t>2023-07-31 10:02:03</t>
  </si>
  <si>
    <t>2023-07-31 10:02:32</t>
  </si>
  <si>
    <t>2023-07-31 10:03:01</t>
  </si>
  <si>
    <t>2023-07-31 10:03:29</t>
  </si>
  <si>
    <t>2023-07-31 10:03:59</t>
  </si>
  <si>
    <t>2023-07-31 10:04:28</t>
  </si>
  <si>
    <t>2023-07-31 10:04:57</t>
  </si>
  <si>
    <t>2023-07-31 10:05:25</t>
  </si>
  <si>
    <t>2023-07-31 10:05:54</t>
  </si>
  <si>
    <t>2023-07-31 10:06:24</t>
  </si>
  <si>
    <t>2023-07-31 10:06:53</t>
  </si>
  <si>
    <t>2023-07-31 10:07:22</t>
  </si>
  <si>
    <t>2023-07-31 10:07:50</t>
  </si>
  <si>
    <t>2023-07-31 10:08:20</t>
  </si>
  <si>
    <t>2023-07-31 10:08:49</t>
  </si>
  <si>
    <t>2023-07-31 10:09:18</t>
  </si>
  <si>
    <t>2023-07-31 10:09:47</t>
  </si>
  <si>
    <t>2023-07-31 10:10:15</t>
  </si>
  <si>
    <t>2023-07-31 10:10:45</t>
  </si>
  <si>
    <t>2023-07-31 10:11:14</t>
  </si>
  <si>
    <t>2023-07-31 10:11:42</t>
  </si>
  <si>
    <t>2023-07-31 10:12:11</t>
  </si>
  <si>
    <t>2023-07-31 10:12:41</t>
  </si>
  <si>
    <t>2023-07-31 10:13:10</t>
  </si>
  <si>
    <t>2023-07-31 10:13:39</t>
  </si>
  <si>
    <t>2023-07-31 10:14:07</t>
  </si>
  <si>
    <t>2023-07-31 10:14:37</t>
  </si>
  <si>
    <t>2023-07-31 10:15:06</t>
  </si>
  <si>
    <t>2023-07-31 10:15:35</t>
  </si>
  <si>
    <t>2023-07-31 10:16:04</t>
  </si>
  <si>
    <t>2023-07-31 10:16:32</t>
  </si>
  <si>
    <t>2023-07-31 10:17:02</t>
  </si>
  <si>
    <t>2023-07-31 10:17:31</t>
  </si>
  <si>
    <t>2023-07-31 10:18:00</t>
  </si>
  <si>
    <t>2023-07-31 10:18:28</t>
  </si>
  <si>
    <t>2023-07-31 10:18:57</t>
  </si>
  <si>
    <t>2023-07-31 10:19:27</t>
  </si>
  <si>
    <t>2023-07-31 10:19:56</t>
  </si>
  <si>
    <t>2023-07-31 10:20:25</t>
  </si>
  <si>
    <t>2023-07-31 10:20:53</t>
  </si>
  <si>
    <t>2023-07-31 10:21:23</t>
  </si>
  <si>
    <t>2023-07-31 10:21:52</t>
  </si>
  <si>
    <t>2023-07-31 10:22:21</t>
  </si>
  <si>
    <t>2023-07-31 10:22:50</t>
  </si>
  <si>
    <t>2023-07-31 10:23:18</t>
  </si>
  <si>
    <t>2023-07-31 10:23:48</t>
  </si>
  <si>
    <t>2023-07-31 10:24:17</t>
  </si>
  <si>
    <t>2023-07-31 10:24:46</t>
  </si>
  <si>
    <t>2023-07-31 10:25:15</t>
  </si>
  <si>
    <t>2023-07-31 10:25:43</t>
  </si>
  <si>
    <t>2023-07-31 10:26:13</t>
  </si>
  <si>
    <t>2023-07-31 10:26:42</t>
  </si>
  <si>
    <t>2023-07-31 10:27:11</t>
  </si>
  <si>
    <t>2023-07-31 10:27:39</t>
  </si>
  <si>
    <t>2023-07-31 10:28:08</t>
  </si>
  <si>
    <t>2023-07-31 10:28:38</t>
  </si>
  <si>
    <t>2023-07-31 10:28:45</t>
  </si>
  <si>
    <t>2023-07-31 10:29:07</t>
  </si>
  <si>
    <t>2023-07-31 10:29:35</t>
  </si>
  <si>
    <t>2023-07-31 10:30:04</t>
  </si>
  <si>
    <t>2023-07-31 10:30:34</t>
  </si>
  <si>
    <t>2023-07-31 10:31:03</t>
  </si>
  <si>
    <t>2023-07-31 10:31:32</t>
  </si>
  <si>
    <t>2023-07-31 10:32:00</t>
  </si>
  <si>
    <t>2023-07-31 10:32:30</t>
  </si>
  <si>
    <t>2023-07-31 10:32:59</t>
  </si>
  <si>
    <t>2023-07-31 10:33:28</t>
  </si>
  <si>
    <t>2023-07-31 10:33:56</t>
  </si>
  <si>
    <t>2023-07-31 10:34:26</t>
  </si>
  <si>
    <t>2023-07-31 10:34:55</t>
  </si>
  <si>
    <t>2023-07-31 10:35:24</t>
  </si>
  <si>
    <t>2023-07-31 10:35:52</t>
  </si>
  <si>
    <t>2023-07-31 10:36:22</t>
  </si>
  <si>
    <t>2023-07-31 10:36:51</t>
  </si>
  <si>
    <t>2023-07-31 10:37:20</t>
  </si>
  <si>
    <t>2023-07-31 10:37:48</t>
  </si>
  <si>
    <t>2023-07-31 10:38:18</t>
  </si>
  <si>
    <t>2023-07-31 10:38:47</t>
  </si>
  <si>
    <t>2023-07-31 10:39:16</t>
  </si>
  <si>
    <t>2023-07-31 10:39:44</t>
  </si>
  <si>
    <t>2023-07-31 10:40:14</t>
  </si>
  <si>
    <t>2023-07-31 10:40:43</t>
  </si>
  <si>
    <t>2023-07-31 10:41:11</t>
  </si>
  <si>
    <t>2023-07-31 10:41:40</t>
  </si>
  <si>
    <t>2023-07-31 10:42:10</t>
  </si>
  <si>
    <t>2023-07-31 10:42:39</t>
  </si>
  <si>
    <t>2023-07-31 10:43:07</t>
  </si>
  <si>
    <t>2023-07-31 10:43:37</t>
  </si>
  <si>
    <t>2023-07-31 10:44:06</t>
  </si>
  <si>
    <t>2023-07-31 10:44:35</t>
  </si>
  <si>
    <t>2023-07-31 10:45:03</t>
  </si>
  <si>
    <t>2023-07-31 10:45:33</t>
  </si>
  <si>
    <t>2023-07-31 10:46:02</t>
  </si>
  <si>
    <t>2023-07-31 10:46:31</t>
  </si>
  <si>
    <t>2023-07-31 10:46:59</t>
  </si>
  <si>
    <t>2023-07-31 10:47:29</t>
  </si>
  <si>
    <t>2023-07-31 10:47:58</t>
  </si>
  <si>
    <t>2023-07-31 10:48:27</t>
  </si>
  <si>
    <t>2023-07-31 10:48:55</t>
  </si>
  <si>
    <t>2023-07-31 10:49:25</t>
  </si>
  <si>
    <t>2023-07-31 10:49:54</t>
  </si>
  <si>
    <t>2023-07-31 10:50:22</t>
  </si>
  <si>
    <t>2023-07-31 10:50:51</t>
  </si>
  <si>
    <t>2023-07-31 10:51:21</t>
  </si>
  <si>
    <t>2023-07-31 10:51:50</t>
  </si>
  <si>
    <t>2023-07-31 10:52:18</t>
  </si>
  <si>
    <t>2023-07-31 10:52:48</t>
  </si>
  <si>
    <t>2023-07-31 10:53:17</t>
  </si>
  <si>
    <t>2023-07-31 10:53:46</t>
  </si>
  <si>
    <t>2023-07-31 10:54:14</t>
  </si>
  <si>
    <t>2023-07-31 10:54:44</t>
  </si>
  <si>
    <t>2023-07-31 10:55:13</t>
  </si>
  <si>
    <t>2023-07-31 10:55:42</t>
  </si>
  <si>
    <t>2023-07-31 10:56:10</t>
  </si>
  <si>
    <t>2023-07-31 10:56:40</t>
  </si>
  <si>
    <t>2023-07-31 10:57:09</t>
  </si>
  <si>
    <t>2023-07-31 12:02:01</t>
  </si>
  <si>
    <t>2023-07-31 12:02:24</t>
  </si>
  <si>
    <t>2023-07-31 12:02:53</t>
  </si>
  <si>
    <t>2023-07-31 12:03:22</t>
  </si>
  <si>
    <t>2023-07-31 12:03:50</t>
  </si>
  <si>
    <t>2023-07-31 12:04:20</t>
  </si>
  <si>
    <t>2023-07-31 12:04:49</t>
  </si>
  <si>
    <t>2023-07-31 12:05:18</t>
  </si>
  <si>
    <t>2023-07-31 12:05:47</t>
  </si>
  <si>
    <t>2023-07-31 12:06:15</t>
  </si>
  <si>
    <t>2023-07-31 12:06:45</t>
  </si>
  <si>
    <t>2023-07-31 12:07:14</t>
  </si>
  <si>
    <t>2023-07-31 12:07:43</t>
  </si>
  <si>
    <t>2023-07-31 12:08:11</t>
  </si>
  <si>
    <t>2023-07-31 12:08:41</t>
  </si>
  <si>
    <t>2023-07-31 12:09:10</t>
  </si>
  <si>
    <t>2023-07-31 12:09:39</t>
  </si>
  <si>
    <t>2023-07-31 12:10:08</t>
  </si>
  <si>
    <t>2023-07-31 12:10:36</t>
  </si>
  <si>
    <t>2023-07-31 12:11:06</t>
  </si>
  <si>
    <t>2023-07-31 12:11:35</t>
  </si>
  <si>
    <t>2023-07-31 12:12:04</t>
  </si>
  <si>
    <t>2023-07-31 12:12:32</t>
  </si>
  <si>
    <t>2023-07-31 12:13:02</t>
  </si>
  <si>
    <t>2023-07-31 12:13:13</t>
  </si>
  <si>
    <t>2023-07-31 12:13:30</t>
  </si>
  <si>
    <t>2023-07-31 12:14:00</t>
  </si>
  <si>
    <t>2023-07-31 12:14:29</t>
  </si>
  <si>
    <t>2023-07-31 12:14:58</t>
  </si>
  <si>
    <t>2023-07-31 12:15:26</t>
  </si>
  <si>
    <t>2023-07-31 12:15:56</t>
  </si>
  <si>
    <t>2023-07-31 12:16:25</t>
  </si>
  <si>
    <t>2023-07-31 12:16:54</t>
  </si>
  <si>
    <t>2023-07-31 12:17:22</t>
  </si>
  <si>
    <t>2023-07-31 12:17:51</t>
  </si>
  <si>
    <t>2023-07-31 12:18:21</t>
  </si>
  <si>
    <t>2023-07-31 12:18:50</t>
  </si>
  <si>
    <t>2023-07-31 12:23:40</t>
  </si>
  <si>
    <t>2023-07-31 12:24:08</t>
  </si>
  <si>
    <t>2023-07-31 12:24:37</t>
  </si>
  <si>
    <t>2023-07-31 12:25:07</t>
  </si>
  <si>
    <t>2023-07-31 12:25:36</t>
  </si>
  <si>
    <t>2023-07-31 12:26:05</t>
  </si>
  <si>
    <t>2023-07-31 12:26:33</t>
  </si>
  <si>
    <t>2023-07-31 12:27:03</t>
  </si>
  <si>
    <t>2023-07-31 12:27:32</t>
  </si>
  <si>
    <t>2023-07-31 12:28:01</t>
  </si>
  <si>
    <t>2023-07-31 12:28:29</t>
  </si>
  <si>
    <t>2023-07-31 12:28:59</t>
  </si>
  <si>
    <t>2023-07-31 12:29:28</t>
  </si>
  <si>
    <t>2023-07-31 12:29:57</t>
  </si>
  <si>
    <t>2023-07-31 12:30:25</t>
  </si>
  <si>
    <t>2023-07-31 12:30:55</t>
  </si>
  <si>
    <t>2023-07-31 12:31:24</t>
  </si>
  <si>
    <t>2023-07-31 12:31:53</t>
  </si>
  <si>
    <t>2023-07-31 12:32:21</t>
  </si>
  <si>
    <t>2023-07-31 12:32:50</t>
  </si>
  <si>
    <t>2023-07-31 12:33:20</t>
  </si>
  <si>
    <t>2023-07-31 12:33:49</t>
  </si>
  <si>
    <t>2023-07-31 12:34:18</t>
  </si>
  <si>
    <t>2023-07-31 12:35:16</t>
  </si>
  <si>
    <t>2023-07-31 12:35:45</t>
  </si>
  <si>
    <t>2023-07-31 12:36:43</t>
  </si>
  <si>
    <t>2023-07-31 12:37:11</t>
  </si>
  <si>
    <t>2023-07-31 12:37:40</t>
  </si>
  <si>
    <t>2023-07-31 12:38:10</t>
  </si>
  <si>
    <t>2023-07-31 12:38:39</t>
  </si>
  <si>
    <t>2023-07-31 12:39:08</t>
  </si>
  <si>
    <t>2023-07-31 12:39:36</t>
  </si>
  <si>
    <t>2023-07-31 12:40:06</t>
  </si>
  <si>
    <t>2023-07-31 12:40:35</t>
  </si>
  <si>
    <t>2023-07-31 12:42:04</t>
  </si>
  <si>
    <t>2023-07-31 12:42:30</t>
  </si>
  <si>
    <t>2023-07-31 12:42:59</t>
  </si>
  <si>
    <t>2023-07-31 12:43:29</t>
  </si>
  <si>
    <t>2023-07-31 12:43:58</t>
  </si>
  <si>
    <t>2023-07-31 12:44:27</t>
  </si>
  <si>
    <t>2023-07-31 12:44:55</t>
  </si>
  <si>
    <t>2023-07-31 12:45:25</t>
  </si>
  <si>
    <t>2023-07-31 12:45:54</t>
  </si>
  <si>
    <t>2023-07-31 12:46:23</t>
  </si>
  <si>
    <t>2023-07-31 12:46:52</t>
  </si>
  <si>
    <t>2023-07-31 12:47:20</t>
  </si>
  <si>
    <t>2023-07-31 12:47:50</t>
  </si>
  <si>
    <t>2023-07-31 12:48:19</t>
  </si>
  <si>
    <t>2023-07-31 12:48:48</t>
  </si>
  <si>
    <t>2023-07-31 12:49:16</t>
  </si>
  <si>
    <t>2023-07-31 12:49:46</t>
  </si>
  <si>
    <t>2023-07-31 12:50:15</t>
  </si>
  <si>
    <t>2023-07-31 12:50:43</t>
  </si>
  <si>
    <t>2023-07-31 12:51:13</t>
  </si>
  <si>
    <t>2023-07-31 12:51:42</t>
  </si>
  <si>
    <t>2023-07-31 12:52:11</t>
  </si>
  <si>
    <t>2023-07-31 12:52:39</t>
  </si>
  <si>
    <t>2023-07-31 12:53:09</t>
  </si>
  <si>
    <t>2023-07-31 12:53:38</t>
  </si>
  <si>
    <t>2023-07-31 12:54:07</t>
  </si>
  <si>
    <t>2023-07-31 12:54:35</t>
  </si>
  <si>
    <t>2023-07-31 12:55:04</t>
  </si>
  <si>
    <t>2023-07-31 12:55:34</t>
  </si>
  <si>
    <t>2023-07-31 12:56:03</t>
  </si>
  <si>
    <t>2023-07-31 12:56:31</t>
  </si>
  <si>
    <t>2023-07-31 12:57:01</t>
  </si>
  <si>
    <t>2023-07-31 12:57:30</t>
  </si>
  <si>
    <t>2023-07-31 12:57:59</t>
  </si>
  <si>
    <t>2023-07-31 12:58:27</t>
  </si>
  <si>
    <t>2023-07-31 12:58:57</t>
  </si>
  <si>
    <t>2023-07-31 12:59:26</t>
  </si>
  <si>
    <t>2023-07-31 12:59:55</t>
  </si>
  <si>
    <t>2023-07-31 13:00:23</t>
  </si>
  <si>
    <t>2023-07-31 13:00:53</t>
  </si>
  <si>
    <t>2023-07-31 13:01:22</t>
  </si>
  <si>
    <t>2023-07-31 13:01:51</t>
  </si>
  <si>
    <t>2023-07-31 13:02:19</t>
  </si>
  <si>
    <t>2023-07-31 13:02:49</t>
  </si>
  <si>
    <t>2023-07-31 13:03:18</t>
  </si>
  <si>
    <t>2023-07-31 13:03:46</t>
  </si>
  <si>
    <t>2023-07-31 13:04:16</t>
  </si>
  <si>
    <t>2023-07-31 13:04:45</t>
  </si>
  <si>
    <t>2023-07-31 13:05:14</t>
  </si>
  <si>
    <t>2023-07-31 13:05:42</t>
  </si>
  <si>
    <t>2023-07-31 13:06:12</t>
  </si>
  <si>
    <t>2023-07-31 13:06:41</t>
  </si>
  <si>
    <t>2023-07-31 13:07:10</t>
  </si>
  <si>
    <t>2023-07-31 13:07:38</t>
  </si>
  <si>
    <t>2023-07-31 13:08:08</t>
  </si>
  <si>
    <t>2023-07-31 13:08:37</t>
  </si>
  <si>
    <t>2023-07-31 13:09:06</t>
  </si>
  <si>
    <t>2023-07-31 13:09:34</t>
  </si>
  <si>
    <t>2023-07-31 13:10:04</t>
  </si>
  <si>
    <t>2023-07-31 13:10:33</t>
  </si>
  <si>
    <t>2023-07-31 13:11:01</t>
  </si>
  <si>
    <t>2023-07-31 13:11:31</t>
  </si>
  <si>
    <t>2023-07-31 13:12:00</t>
  </si>
  <si>
    <t>2023-07-31 13:12:29</t>
  </si>
  <si>
    <t>2023-07-31 13:12:57</t>
  </si>
  <si>
    <t>2023-07-31 13:13:27</t>
  </si>
  <si>
    <t>2023-07-31 13:13:56</t>
  </si>
  <si>
    <t>2023-07-31 13:14:24</t>
  </si>
  <si>
    <t>2023-07-31 13:14:54</t>
  </si>
  <si>
    <t>2023-07-31 13:15:23</t>
  </si>
  <si>
    <t>2023-07-31 13:15:52</t>
  </si>
  <si>
    <t>2023-07-31 13:16:20</t>
  </si>
  <si>
    <t>2023-07-31 13:16:49</t>
  </si>
  <si>
    <t>2023-07-31 13:17:19</t>
  </si>
  <si>
    <t>2023-07-31 13:17:48</t>
  </si>
  <si>
    <t>2023-07-31 13:18:16</t>
  </si>
  <si>
    <t>2023-07-31 13:18:45</t>
  </si>
  <si>
    <t>2023-07-31 13:19:15</t>
  </si>
  <si>
    <t>2023-07-31 13:19:44</t>
  </si>
  <si>
    <t>2023-07-31 13:20:12</t>
  </si>
  <si>
    <t>2023-07-31 13:20:41</t>
  </si>
  <si>
    <t>2023-07-31 13:21:11</t>
  </si>
  <si>
    <t>2023-07-31 13:21:40</t>
  </si>
  <si>
    <t>2023-07-31 13:22:08</t>
  </si>
  <si>
    <t>2023-07-31 13:22:37</t>
  </si>
  <si>
    <t>2023-07-31 13:23:07</t>
  </si>
  <si>
    <t>2023-07-31 13:23:36</t>
  </si>
  <si>
    <t>2023-07-31 13:24:04</t>
  </si>
  <si>
    <t>2023-07-31 13:24:34</t>
  </si>
  <si>
    <t>2023-07-31 13:25:03</t>
  </si>
  <si>
    <t>2023-07-31 13:25:31</t>
  </si>
  <si>
    <t>2023-07-31 13:26:00</t>
  </si>
  <si>
    <t>2023-07-31 13:26:30</t>
  </si>
  <si>
    <t>2023-07-31 13:26:59</t>
  </si>
  <si>
    <t>2023-07-31 13:27:27</t>
  </si>
  <si>
    <t>2023-07-31 13:27:56</t>
  </si>
  <si>
    <t>2023-07-31 13:28:26</t>
  </si>
  <si>
    <t>2023-07-31 13:28:55</t>
  </si>
  <si>
    <t>2023-07-31 13:29:23</t>
  </si>
  <si>
    <t>2023-07-31 13:29:52</t>
  </si>
  <si>
    <t>2023-07-31 13:30:22</t>
  </si>
  <si>
    <t>2023-07-31 13:30:51</t>
  </si>
  <si>
    <t>2023-07-31 13:31:19</t>
  </si>
  <si>
    <t>2023-07-31 13:31:48</t>
  </si>
  <si>
    <t>2023-07-31 13:32:18</t>
  </si>
  <si>
    <t>2023-07-31 13:32:47</t>
  </si>
  <si>
    <t>2023-07-31 13:33:15</t>
  </si>
  <si>
    <t>2023-07-31 13:33:44</t>
  </si>
  <si>
    <t>2023-07-31 13:34:13</t>
  </si>
  <si>
    <t>2023-07-31 13:34:43</t>
  </si>
  <si>
    <t>2023-07-31 13:35:11</t>
  </si>
  <si>
    <t>2023-07-31 13:35:40</t>
  </si>
  <si>
    <t>2023-07-31 13:36:09</t>
  </si>
  <si>
    <t>2023-07-31 13:36:39</t>
  </si>
  <si>
    <t>2023-07-31 13:37:08</t>
  </si>
  <si>
    <t>2023-07-31 13:37:36</t>
  </si>
  <si>
    <t>2023-07-31 13:38:05</t>
  </si>
  <si>
    <t>2023-07-31 13:38:34</t>
  </si>
  <si>
    <t>2023-07-31 13:39:04</t>
  </si>
  <si>
    <t>2023-07-31 13:39:33</t>
  </si>
  <si>
    <t>2023-07-31 13:40:01</t>
  </si>
  <si>
    <t>2023-07-31 13:40:30</t>
  </si>
  <si>
    <t>2023-07-31 13:41:00</t>
  </si>
  <si>
    <t>2023-07-31 13:41:29</t>
  </si>
  <si>
    <t>2023-07-31 13:41:57</t>
  </si>
  <si>
    <t>2023-07-31 13:42:26</t>
  </si>
  <si>
    <t>2023-07-31 13:42:56</t>
  </si>
  <si>
    <t>2023-07-31 13:43:25</t>
  </si>
  <si>
    <t>2023-07-31 13:43:54</t>
  </si>
  <si>
    <t>2023-07-31 13:44:22</t>
  </si>
  <si>
    <t>2023-07-31 13:44:51</t>
  </si>
  <si>
    <t>2023-07-31 13:45:20</t>
  </si>
  <si>
    <t>2023-07-31 13:45:50</t>
  </si>
  <si>
    <t>2023-07-31 13:46:19</t>
  </si>
  <si>
    <t>2023-07-31 13:46:47</t>
  </si>
  <si>
    <t>2023-07-31 13:47:16</t>
  </si>
  <si>
    <t>2023-07-31 13:47:45</t>
  </si>
  <si>
    <t>2023-07-31 13:48:15</t>
  </si>
  <si>
    <t>2023-07-31 13:48:44</t>
  </si>
  <si>
    <t>2023-07-31 13:49:12</t>
  </si>
  <si>
    <t>2023-07-31 13:49:41</t>
  </si>
  <si>
    <t>2023-07-31 13:50:11</t>
  </si>
  <si>
    <t>2023-07-31 13:50:40</t>
  </si>
  <si>
    <t>2023-07-31 13:51:08</t>
  </si>
  <si>
    <t>2023-07-31 13:51:37</t>
  </si>
  <si>
    <t>2023-07-31 13:52:06</t>
  </si>
  <si>
    <t>2023-07-31 13:52:36</t>
  </si>
  <si>
    <t>2023-07-31 13:53:04</t>
  </si>
  <si>
    <t>2023-07-31 13:53:33</t>
  </si>
  <si>
    <t>2023-07-31 13:54:03</t>
  </si>
  <si>
    <t>2023-07-31 13:54:31</t>
  </si>
  <si>
    <t>2023-07-31 13:55:00</t>
  </si>
  <si>
    <t>2023-07-31 13:55:29</t>
  </si>
  <si>
    <t>2023-07-31 13:55:58</t>
  </si>
  <si>
    <t>2023-07-31 13:56:28</t>
  </si>
  <si>
    <t>2023-07-31 13:56:56</t>
  </si>
  <si>
    <t>2023-07-31 13:57:25</t>
  </si>
  <si>
    <t>2023-07-31 13:57:54</t>
  </si>
  <si>
    <t>2023-07-31 13:58:23</t>
  </si>
  <si>
    <t>2023-07-31 13:58:52</t>
  </si>
  <si>
    <t>2023-07-31 13:59:21</t>
  </si>
  <si>
    <t>2023-07-31 13:59:50</t>
  </si>
  <si>
    <t>2023-07-31 14:00:19</t>
  </si>
  <si>
    <t>2023-07-31 14:00:48</t>
  </si>
  <si>
    <t>2023-07-31 14:01:17</t>
  </si>
  <si>
    <t>2023-07-31 14:01:46</t>
  </si>
  <si>
    <t>2023-07-31 14:02:15</t>
  </si>
  <si>
    <t>2023-07-31 14:02:44</t>
  </si>
  <si>
    <t>2023-07-31 14:03:13</t>
  </si>
  <si>
    <t>2023-07-31 14:03:42</t>
  </si>
  <si>
    <t>2023-07-31 14:04:11</t>
  </si>
  <si>
    <t>2023-07-31 14:04:40</t>
  </si>
  <si>
    <t>2023-07-31 14:05:09</t>
  </si>
  <si>
    <t>2023-07-31 14:05:38</t>
  </si>
  <si>
    <t>2023-07-31 14:06:11</t>
  </si>
  <si>
    <t>2023-07-31 14:06:37</t>
  </si>
  <si>
    <t>2023-07-31 14:07:06</t>
  </si>
  <si>
    <t>2023-07-31 14:07:34</t>
  </si>
  <si>
    <t>2023-07-31 14:08:04</t>
  </si>
  <si>
    <t>2023-07-31 14:08:33</t>
  </si>
  <si>
    <t>2023-07-31 14:09:02</t>
  </si>
  <si>
    <t>2023-07-31 14:09:31</t>
  </si>
  <si>
    <t>2023-07-31 14:09:59</t>
  </si>
  <si>
    <t>2023-07-31 14:10:29</t>
  </si>
  <si>
    <t>2023-07-31 14:10:58</t>
  </si>
  <si>
    <t>2023-07-31 14:11:27</t>
  </si>
  <si>
    <t>2023-07-31 14:11:56</t>
  </si>
  <si>
    <t>2023-07-31 14:12:24</t>
  </si>
  <si>
    <t>2023-07-31 14:12:54</t>
  </si>
  <si>
    <t>2023-07-31 14:13:23</t>
  </si>
  <si>
    <t>2023-08-01 08:18:06</t>
  </si>
  <si>
    <t>2023-08-01 08:18:35</t>
  </si>
  <si>
    <t>2023-08-01 08:19:05</t>
  </si>
  <si>
    <t>2023-08-01 08:19:33</t>
  </si>
  <si>
    <t>2023-08-01 08:20:02</t>
  </si>
  <si>
    <t>2023-08-01 08:20:31</t>
  </si>
  <si>
    <t>2023-08-01 08:21:01</t>
  </si>
  <si>
    <t>2023-08-01 08:21:29</t>
  </si>
  <si>
    <t>2023-08-01 08:21:58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</si>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</sst>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524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18</v>
      </c>
      <c r="F8" s="5">
        <v>0</v>
      </c>
      <c r="G8" s="5">
        <v>0</v>
      </c>
      <c r="H8" s="5">
        <v>18</v>
      </c>
      <c r="I8" s="5">
        <v>22</v>
      </c>
      <c r="J8" s="5">
        <v>0</v>
      </c>
      <c r="K8" s="5">
        <v>27</v>
      </c>
      <c r="L8" s="5">
        <v>28</v>
      </c>
      <c r="M8" s="5">
        <v>0</v>
      </c>
      <c r="N8" s="5">
        <v>30</v>
      </c>
      <c r="O8" s="5">
        <v>30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18</v>
      </c>
      <c r="F9" s="5">
        <v>0</v>
      </c>
      <c r="G9" s="5">
        <v>0</v>
      </c>
      <c r="H9" s="5">
        <v>18</v>
      </c>
      <c r="I9" s="5">
        <v>22</v>
      </c>
      <c r="J9" s="5">
        <v>0</v>
      </c>
      <c r="K9" s="5">
        <v>27</v>
      </c>
      <c r="L9" s="5">
        <v>28</v>
      </c>
      <c r="M9" s="5">
        <v>0</v>
      </c>
      <c r="N9" s="5">
        <v>30</v>
      </c>
      <c r="O9" s="5">
        <v>30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18</v>
      </c>
      <c r="F10" s="5">
        <v>0</v>
      </c>
      <c r="G10" s="5">
        <v>0</v>
      </c>
      <c r="H10" s="5">
        <v>18</v>
      </c>
      <c r="I10" s="5">
        <v>22</v>
      </c>
      <c r="J10" s="5">
        <v>0</v>
      </c>
      <c r="K10" s="5">
        <v>27</v>
      </c>
      <c r="L10" s="5">
        <v>28</v>
      </c>
      <c r="M10" s="5">
        <v>0</v>
      </c>
      <c r="N10" s="5">
        <v>30</v>
      </c>
      <c r="O10" s="5">
        <v>30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18</v>
      </c>
      <c r="F11" s="5">
        <v>0</v>
      </c>
      <c r="G11" s="5">
        <v>0</v>
      </c>
      <c r="H11" s="5">
        <v>18</v>
      </c>
      <c r="I11" s="5">
        <v>22</v>
      </c>
      <c r="J11" s="5">
        <v>0</v>
      </c>
      <c r="K11" s="5">
        <v>27</v>
      </c>
      <c r="L11" s="5">
        <v>28</v>
      </c>
      <c r="M11" s="5">
        <v>0</v>
      </c>
      <c r="N11" s="5">
        <v>30</v>
      </c>
      <c r="O11" s="5">
        <v>30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18</v>
      </c>
      <c r="F12" s="5">
        <v>0</v>
      </c>
      <c r="G12" s="5">
        <v>0</v>
      </c>
      <c r="H12" s="5">
        <v>18</v>
      </c>
      <c r="I12" s="5">
        <v>22</v>
      </c>
      <c r="J12" s="5">
        <v>0</v>
      </c>
      <c r="K12" s="5">
        <v>27</v>
      </c>
      <c r="L12" s="5">
        <v>28</v>
      </c>
      <c r="M12" s="5">
        <v>0</v>
      </c>
      <c r="N12" s="5">
        <v>30</v>
      </c>
      <c r="O12" s="5">
        <v>30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18</v>
      </c>
      <c r="F13" s="5">
        <v>0</v>
      </c>
      <c r="G13" s="5">
        <v>0</v>
      </c>
      <c r="H13" s="5">
        <v>18</v>
      </c>
      <c r="I13" s="5">
        <v>22</v>
      </c>
      <c r="J13" s="5">
        <v>0</v>
      </c>
      <c r="K13" s="5">
        <v>27</v>
      </c>
      <c r="L13" s="5">
        <v>28</v>
      </c>
      <c r="M13" s="5">
        <v>0</v>
      </c>
      <c r="N13" s="5">
        <v>30</v>
      </c>
      <c r="O13" s="5">
        <v>30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18</v>
      </c>
      <c r="F14" s="5">
        <v>0</v>
      </c>
      <c r="G14" s="5">
        <v>0</v>
      </c>
      <c r="H14" s="5">
        <v>18</v>
      </c>
      <c r="I14" s="5">
        <v>22</v>
      </c>
      <c r="J14" s="5">
        <v>0</v>
      </c>
      <c r="K14" s="5">
        <v>27</v>
      </c>
      <c r="L14" s="5">
        <v>28</v>
      </c>
      <c r="M14" s="5">
        <v>0</v>
      </c>
      <c r="N14" s="5">
        <v>30</v>
      </c>
      <c r="O14" s="5">
        <v>30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22</v>
      </c>
      <c r="F15" s="5">
        <v>0</v>
      </c>
      <c r="G15" s="5">
        <v>0</v>
      </c>
      <c r="H15" s="5">
        <v>18</v>
      </c>
      <c r="I15" s="5">
        <v>28</v>
      </c>
      <c r="J15" s="5">
        <v>0</v>
      </c>
      <c r="K15" s="5">
        <v>27</v>
      </c>
      <c r="L15" s="5">
        <v>15</v>
      </c>
      <c r="M15" s="5">
        <v>0</v>
      </c>
      <c r="N15" s="5">
        <v>30</v>
      </c>
      <c r="O15" s="5">
        <v>17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22</v>
      </c>
      <c r="F16" s="5">
        <v>0</v>
      </c>
      <c r="G16" s="5">
        <v>0</v>
      </c>
      <c r="H16" s="5">
        <v>18</v>
      </c>
      <c r="I16" s="5">
        <v>28</v>
      </c>
      <c r="J16" s="5">
        <v>0</v>
      </c>
      <c r="K16" s="5">
        <v>27</v>
      </c>
      <c r="L16" s="5">
        <v>15</v>
      </c>
      <c r="M16" s="5">
        <v>0</v>
      </c>
      <c r="N16" s="5">
        <v>30</v>
      </c>
      <c r="O16" s="5">
        <v>17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22</v>
      </c>
      <c r="F17" s="5">
        <v>0</v>
      </c>
      <c r="G17" s="5">
        <v>0</v>
      </c>
      <c r="H17" s="5">
        <v>18</v>
      </c>
      <c r="I17" s="5">
        <v>28</v>
      </c>
      <c r="J17" s="5">
        <v>0</v>
      </c>
      <c r="K17" s="5">
        <v>27</v>
      </c>
      <c r="L17" s="5">
        <v>15</v>
      </c>
      <c r="M17" s="5">
        <v>0</v>
      </c>
      <c r="N17" s="5">
        <v>30</v>
      </c>
      <c r="O17" s="5">
        <v>17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22</v>
      </c>
      <c r="F18" s="5">
        <v>0</v>
      </c>
      <c r="G18" s="5">
        <v>0</v>
      </c>
      <c r="H18" s="5">
        <v>18</v>
      </c>
      <c r="I18" s="5">
        <v>28</v>
      </c>
      <c r="J18" s="5">
        <v>0</v>
      </c>
      <c r="K18" s="5">
        <v>27</v>
      </c>
      <c r="L18" s="5">
        <v>15</v>
      </c>
      <c r="M18" s="5">
        <v>0</v>
      </c>
      <c r="N18" s="5">
        <v>30</v>
      </c>
      <c r="O18" s="5">
        <v>17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22</v>
      </c>
      <c r="F19" s="5">
        <v>0</v>
      </c>
      <c r="G19" s="5">
        <v>0</v>
      </c>
      <c r="H19" s="5">
        <v>18</v>
      </c>
      <c r="I19" s="5">
        <v>28</v>
      </c>
      <c r="J19" s="5">
        <v>0</v>
      </c>
      <c r="K19" s="5">
        <v>27</v>
      </c>
      <c r="L19" s="5">
        <v>15</v>
      </c>
      <c r="M19" s="5">
        <v>0</v>
      </c>
      <c r="N19" s="5">
        <v>30</v>
      </c>
      <c r="O19" s="5">
        <v>17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22</v>
      </c>
      <c r="F20" s="5">
        <v>0</v>
      </c>
      <c r="G20" s="5">
        <v>0</v>
      </c>
      <c r="H20" s="5">
        <v>18</v>
      </c>
      <c r="I20" s="5">
        <v>28</v>
      </c>
      <c r="J20" s="5">
        <v>0</v>
      </c>
      <c r="K20" s="5">
        <v>27</v>
      </c>
      <c r="L20" s="5">
        <v>15</v>
      </c>
      <c r="M20" s="5">
        <v>0</v>
      </c>
      <c r="N20" s="5">
        <v>30</v>
      </c>
      <c r="O20" s="5">
        <v>17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22</v>
      </c>
      <c r="F21" s="5">
        <v>0</v>
      </c>
      <c r="G21" s="5">
        <v>0</v>
      </c>
      <c r="H21" s="5">
        <v>18</v>
      </c>
      <c r="I21" s="5">
        <v>28</v>
      </c>
      <c r="J21" s="5">
        <v>0</v>
      </c>
      <c r="K21" s="5">
        <v>27</v>
      </c>
      <c r="L21" s="5">
        <v>15</v>
      </c>
      <c r="M21" s="5">
        <v>0</v>
      </c>
      <c r="N21" s="5">
        <v>30</v>
      </c>
      <c r="O21" s="5">
        <v>17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22</v>
      </c>
      <c r="F22" s="5">
        <v>0</v>
      </c>
      <c r="G22" s="5">
        <v>0</v>
      </c>
      <c r="H22" s="5">
        <v>18</v>
      </c>
      <c r="I22" s="5">
        <v>28</v>
      </c>
      <c r="J22" s="5">
        <v>0</v>
      </c>
      <c r="K22" s="5">
        <v>27</v>
      </c>
      <c r="L22" s="5">
        <v>15</v>
      </c>
      <c r="M22" s="5">
        <v>0</v>
      </c>
      <c r="N22" s="5">
        <v>30</v>
      </c>
      <c r="O22" s="5">
        <v>17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22</v>
      </c>
      <c r="F23" s="5">
        <v>0</v>
      </c>
      <c r="G23" s="5">
        <v>0</v>
      </c>
      <c r="H23" s="5">
        <v>18</v>
      </c>
      <c r="I23" s="5">
        <v>28</v>
      </c>
      <c r="J23" s="5">
        <v>0</v>
      </c>
      <c r="K23" s="5">
        <v>27</v>
      </c>
      <c r="L23" s="5">
        <v>15</v>
      </c>
      <c r="M23" s="5">
        <v>0</v>
      </c>
      <c r="N23" s="5">
        <v>30</v>
      </c>
      <c r="O23" s="5">
        <v>17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22</v>
      </c>
      <c r="F24" s="5">
        <v>0</v>
      </c>
      <c r="G24" s="5">
        <v>0</v>
      </c>
      <c r="H24" s="5">
        <v>18</v>
      </c>
      <c r="I24" s="5">
        <v>28</v>
      </c>
      <c r="J24" s="5">
        <v>0</v>
      </c>
      <c r="K24" s="5">
        <v>27</v>
      </c>
      <c r="L24" s="5">
        <v>15</v>
      </c>
      <c r="M24" s="5">
        <v>0</v>
      </c>
      <c r="N24" s="5">
        <v>30</v>
      </c>
      <c r="O24" s="5">
        <v>17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22</v>
      </c>
      <c r="F25" s="5">
        <v>0</v>
      </c>
      <c r="G25" s="5">
        <v>0</v>
      </c>
      <c r="H25" s="5">
        <v>18</v>
      </c>
      <c r="I25" s="5">
        <v>28</v>
      </c>
      <c r="J25" s="5">
        <v>0</v>
      </c>
      <c r="K25" s="5">
        <v>27</v>
      </c>
      <c r="L25" s="5">
        <v>15</v>
      </c>
      <c r="M25" s="5">
        <v>0</v>
      </c>
      <c r="N25" s="5">
        <v>30</v>
      </c>
      <c r="O25" s="5">
        <v>17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22</v>
      </c>
      <c r="F26" s="5">
        <v>0</v>
      </c>
      <c r="G26" s="5">
        <v>0</v>
      </c>
      <c r="H26" s="5">
        <v>18</v>
      </c>
      <c r="I26" s="5">
        <v>28</v>
      </c>
      <c r="J26" s="5">
        <v>0</v>
      </c>
      <c r="K26" s="5">
        <v>27</v>
      </c>
      <c r="L26" s="5">
        <v>15</v>
      </c>
      <c r="M26" s="5">
        <v>0</v>
      </c>
      <c r="N26" s="5">
        <v>30</v>
      </c>
      <c r="O26" s="5">
        <v>17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22</v>
      </c>
      <c r="F27" s="5">
        <v>0</v>
      </c>
      <c r="G27" s="5">
        <v>0</v>
      </c>
      <c r="H27" s="5">
        <v>18</v>
      </c>
      <c r="I27" s="5">
        <v>28</v>
      </c>
      <c r="J27" s="5">
        <v>0</v>
      </c>
      <c r="K27" s="5">
        <v>27</v>
      </c>
      <c r="L27" s="5">
        <v>15</v>
      </c>
      <c r="M27" s="5">
        <v>0</v>
      </c>
      <c r="N27" s="5">
        <v>30</v>
      </c>
      <c r="O27" s="5">
        <v>17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22</v>
      </c>
      <c r="F28" s="5">
        <v>0</v>
      </c>
      <c r="G28" s="5">
        <v>0</v>
      </c>
      <c r="H28" s="5">
        <v>18</v>
      </c>
      <c r="I28" s="5">
        <v>28</v>
      </c>
      <c r="J28" s="5">
        <v>0</v>
      </c>
      <c r="K28" s="5">
        <v>27</v>
      </c>
      <c r="L28" s="5">
        <v>15</v>
      </c>
      <c r="M28" s="5">
        <v>0</v>
      </c>
      <c r="N28" s="5">
        <v>30</v>
      </c>
      <c r="O28" s="5">
        <v>17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22</v>
      </c>
      <c r="F29" s="5">
        <v>0</v>
      </c>
      <c r="G29" s="5">
        <v>0</v>
      </c>
      <c r="H29" s="5">
        <v>18</v>
      </c>
      <c r="I29" s="5">
        <v>28</v>
      </c>
      <c r="J29" s="5">
        <v>0</v>
      </c>
      <c r="K29" s="5">
        <v>27</v>
      </c>
      <c r="L29" s="5">
        <v>15</v>
      </c>
      <c r="M29" s="5">
        <v>0</v>
      </c>
      <c r="N29" s="5">
        <v>30</v>
      </c>
      <c r="O29" s="5">
        <v>17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22</v>
      </c>
      <c r="F30" s="5">
        <v>0</v>
      </c>
      <c r="G30" s="5">
        <v>0</v>
      </c>
      <c r="H30" s="5">
        <v>18</v>
      </c>
      <c r="I30" s="5">
        <v>28</v>
      </c>
      <c r="J30" s="5">
        <v>0</v>
      </c>
      <c r="K30" s="5">
        <v>27</v>
      </c>
      <c r="L30" s="5">
        <v>15</v>
      </c>
      <c r="M30" s="5">
        <v>0</v>
      </c>
      <c r="N30" s="5">
        <v>30</v>
      </c>
      <c r="O30" s="5">
        <v>17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22</v>
      </c>
      <c r="F31" s="5">
        <v>0</v>
      </c>
      <c r="G31" s="5">
        <v>0</v>
      </c>
      <c r="H31" s="5">
        <v>18</v>
      </c>
      <c r="I31" s="5">
        <v>28</v>
      </c>
      <c r="J31" s="5">
        <v>0</v>
      </c>
      <c r="K31" s="5">
        <v>27</v>
      </c>
      <c r="L31" s="5">
        <v>15</v>
      </c>
      <c r="M31" s="5">
        <v>0</v>
      </c>
      <c r="N31" s="5">
        <v>30</v>
      </c>
      <c r="O31" s="5">
        <v>17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22</v>
      </c>
      <c r="F32" s="5">
        <v>0</v>
      </c>
      <c r="G32" s="5">
        <v>0</v>
      </c>
      <c r="H32" s="5">
        <v>18</v>
      </c>
      <c r="I32" s="5">
        <v>28</v>
      </c>
      <c r="J32" s="5">
        <v>0</v>
      </c>
      <c r="K32" s="5">
        <v>27</v>
      </c>
      <c r="L32" s="5">
        <v>15</v>
      </c>
      <c r="M32" s="5">
        <v>0</v>
      </c>
      <c r="N32" s="5">
        <v>30</v>
      </c>
      <c r="O32" s="5">
        <v>17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22</v>
      </c>
      <c r="F33" s="5">
        <v>0</v>
      </c>
      <c r="G33" s="5">
        <v>0</v>
      </c>
      <c r="H33" s="5">
        <v>18</v>
      </c>
      <c r="I33" s="5">
        <v>28</v>
      </c>
      <c r="J33" s="5">
        <v>0</v>
      </c>
      <c r="K33" s="5">
        <v>27</v>
      </c>
      <c r="L33" s="5">
        <v>15</v>
      </c>
      <c r="M33" s="5">
        <v>0</v>
      </c>
      <c r="N33" s="5">
        <v>30</v>
      </c>
      <c r="O33" s="5">
        <v>17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22</v>
      </c>
      <c r="F34" s="5">
        <v>0</v>
      </c>
      <c r="G34" s="5">
        <v>0</v>
      </c>
      <c r="H34" s="5">
        <v>18</v>
      </c>
      <c r="I34" s="5">
        <v>28</v>
      </c>
      <c r="J34" s="5">
        <v>0</v>
      </c>
      <c r="K34" s="5">
        <v>27</v>
      </c>
      <c r="L34" s="5">
        <v>15</v>
      </c>
      <c r="M34" s="5">
        <v>0</v>
      </c>
      <c r="N34" s="5">
        <v>30</v>
      </c>
      <c r="O34" s="5">
        <v>17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22</v>
      </c>
      <c r="F35" s="5">
        <v>0</v>
      </c>
      <c r="G35" s="5">
        <v>0</v>
      </c>
      <c r="H35" s="5">
        <v>18</v>
      </c>
      <c r="I35" s="5">
        <v>28</v>
      </c>
      <c r="J35" s="5">
        <v>0</v>
      </c>
      <c r="K35" s="5">
        <v>27</v>
      </c>
      <c r="L35" s="5">
        <v>15</v>
      </c>
      <c r="M35" s="5">
        <v>0</v>
      </c>
      <c r="N35" s="5">
        <v>30</v>
      </c>
      <c r="O35" s="5">
        <v>17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22</v>
      </c>
      <c r="F36" s="5">
        <v>0</v>
      </c>
      <c r="G36" s="5">
        <v>0</v>
      </c>
      <c r="H36" s="5">
        <v>18</v>
      </c>
      <c r="I36" s="5">
        <v>28</v>
      </c>
      <c r="J36" s="5">
        <v>0</v>
      </c>
      <c r="K36" s="5">
        <v>27</v>
      </c>
      <c r="L36" s="5">
        <v>15</v>
      </c>
      <c r="M36" s="5">
        <v>0</v>
      </c>
      <c r="N36" s="5">
        <v>30</v>
      </c>
      <c r="O36" s="5">
        <v>17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22</v>
      </c>
      <c r="F37" s="5">
        <v>0</v>
      </c>
      <c r="G37" s="5">
        <v>0</v>
      </c>
      <c r="H37" s="5">
        <v>18</v>
      </c>
      <c r="I37" s="5">
        <v>28</v>
      </c>
      <c r="J37" s="5">
        <v>0</v>
      </c>
      <c r="K37" s="5">
        <v>27</v>
      </c>
      <c r="L37" s="5">
        <v>15</v>
      </c>
      <c r="M37" s="5">
        <v>0</v>
      </c>
      <c r="N37" s="5">
        <v>30</v>
      </c>
      <c r="O37" s="5">
        <v>17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22</v>
      </c>
      <c r="F38" s="5">
        <v>0</v>
      </c>
      <c r="G38" s="5">
        <v>0</v>
      </c>
      <c r="H38" s="5">
        <v>18</v>
      </c>
      <c r="I38" s="5">
        <v>28</v>
      </c>
      <c r="J38" s="5">
        <v>0</v>
      </c>
      <c r="K38" s="5">
        <v>27</v>
      </c>
      <c r="L38" s="5">
        <v>15</v>
      </c>
      <c r="M38" s="5">
        <v>0</v>
      </c>
      <c r="N38" s="5">
        <v>30</v>
      </c>
      <c r="O38" s="5">
        <v>17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22</v>
      </c>
      <c r="F39" s="5">
        <v>0</v>
      </c>
      <c r="G39" s="5">
        <v>0</v>
      </c>
      <c r="H39" s="5">
        <v>18</v>
      </c>
      <c r="I39" s="5">
        <v>28</v>
      </c>
      <c r="J39" s="5">
        <v>0</v>
      </c>
      <c r="K39" s="5">
        <v>27</v>
      </c>
      <c r="L39" s="5">
        <v>15</v>
      </c>
      <c r="M39" s="5">
        <v>0</v>
      </c>
      <c r="N39" s="5">
        <v>30</v>
      </c>
      <c r="O39" s="5">
        <v>17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22</v>
      </c>
      <c r="F40" s="5">
        <v>0</v>
      </c>
      <c r="G40" s="5">
        <v>0</v>
      </c>
      <c r="H40" s="5">
        <v>18</v>
      </c>
      <c r="I40" s="5">
        <v>28</v>
      </c>
      <c r="J40" s="5">
        <v>0</v>
      </c>
      <c r="K40" s="5">
        <v>27</v>
      </c>
      <c r="L40" s="5">
        <v>15</v>
      </c>
      <c r="M40" s="5">
        <v>0</v>
      </c>
      <c r="N40" s="5">
        <v>30</v>
      </c>
      <c r="O40" s="5">
        <v>17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22</v>
      </c>
      <c r="F41" s="5">
        <v>0</v>
      </c>
      <c r="G41" s="5">
        <v>0</v>
      </c>
      <c r="H41" s="5">
        <v>18</v>
      </c>
      <c r="I41" s="5">
        <v>28</v>
      </c>
      <c r="J41" s="5">
        <v>0</v>
      </c>
      <c r="K41" s="5">
        <v>27</v>
      </c>
      <c r="L41" s="5">
        <v>15</v>
      </c>
      <c r="M41" s="5">
        <v>0</v>
      </c>
      <c r="N41" s="5">
        <v>30</v>
      </c>
      <c r="O41" s="5">
        <v>17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22</v>
      </c>
      <c r="F42" s="5">
        <v>0</v>
      </c>
      <c r="G42" s="5">
        <v>0</v>
      </c>
      <c r="H42" s="5">
        <v>18</v>
      </c>
      <c r="I42" s="5">
        <v>28</v>
      </c>
      <c r="J42" s="5">
        <v>0</v>
      </c>
      <c r="K42" s="5">
        <v>27</v>
      </c>
      <c r="L42" s="5">
        <v>15</v>
      </c>
      <c r="M42" s="5">
        <v>0</v>
      </c>
      <c r="N42" s="5">
        <v>30</v>
      </c>
      <c r="O42" s="5">
        <v>17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22</v>
      </c>
      <c r="F43" s="5">
        <v>0</v>
      </c>
      <c r="G43" s="5">
        <v>0</v>
      </c>
      <c r="H43" s="5">
        <v>18</v>
      </c>
      <c r="I43" s="5">
        <v>28</v>
      </c>
      <c r="J43" s="5">
        <v>0</v>
      </c>
      <c r="K43" s="5">
        <v>27</v>
      </c>
      <c r="L43" s="5">
        <v>15</v>
      </c>
      <c r="M43" s="5">
        <v>0</v>
      </c>
      <c r="N43" s="5">
        <v>30</v>
      </c>
      <c r="O43" s="5">
        <v>17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22</v>
      </c>
      <c r="F44" s="5">
        <v>0</v>
      </c>
      <c r="G44" s="5">
        <v>0</v>
      </c>
      <c r="H44" s="5">
        <v>18</v>
      </c>
      <c r="I44" s="5">
        <v>28</v>
      </c>
      <c r="J44" s="5">
        <v>0</v>
      </c>
      <c r="K44" s="5">
        <v>27</v>
      </c>
      <c r="L44" s="5">
        <v>15</v>
      </c>
      <c r="M44" s="5">
        <v>0</v>
      </c>
      <c r="N44" s="5">
        <v>30</v>
      </c>
      <c r="O44" s="5">
        <v>17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22</v>
      </c>
      <c r="F45" s="5">
        <v>0</v>
      </c>
      <c r="G45" s="5">
        <v>0</v>
      </c>
      <c r="H45" s="5">
        <v>18</v>
      </c>
      <c r="I45" s="5">
        <v>28</v>
      </c>
      <c r="J45" s="5">
        <v>0</v>
      </c>
      <c r="K45" s="5">
        <v>27</v>
      </c>
      <c r="L45" s="5">
        <v>15</v>
      </c>
      <c r="M45" s="5">
        <v>0</v>
      </c>
      <c r="N45" s="5">
        <v>30</v>
      </c>
      <c r="O45" s="5">
        <v>17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22</v>
      </c>
      <c r="F46" s="5">
        <v>0</v>
      </c>
      <c r="G46" s="5">
        <v>0</v>
      </c>
      <c r="H46" s="5">
        <v>18</v>
      </c>
      <c r="I46" s="5">
        <v>28</v>
      </c>
      <c r="J46" s="5">
        <v>0</v>
      </c>
      <c r="K46" s="5">
        <v>27</v>
      </c>
      <c r="L46" s="5">
        <v>15</v>
      </c>
      <c r="M46" s="5">
        <v>0</v>
      </c>
      <c r="N46" s="5">
        <v>30</v>
      </c>
      <c r="O46" s="5">
        <v>17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22</v>
      </c>
      <c r="F47" s="5">
        <v>0</v>
      </c>
      <c r="G47" s="5">
        <v>0</v>
      </c>
      <c r="H47" s="5">
        <v>18</v>
      </c>
      <c r="I47" s="5">
        <v>28</v>
      </c>
      <c r="J47" s="5">
        <v>0</v>
      </c>
      <c r="K47" s="5">
        <v>27</v>
      </c>
      <c r="L47" s="5">
        <v>15</v>
      </c>
      <c r="M47" s="5">
        <v>0</v>
      </c>
      <c r="N47" s="5">
        <v>30</v>
      </c>
      <c r="O47" s="5">
        <v>17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22</v>
      </c>
      <c r="F48" s="5">
        <v>0</v>
      </c>
      <c r="G48" s="5">
        <v>0</v>
      </c>
      <c r="H48" s="5">
        <v>18</v>
      </c>
      <c r="I48" s="5">
        <v>28</v>
      </c>
      <c r="J48" s="5">
        <v>0</v>
      </c>
      <c r="K48" s="5">
        <v>27</v>
      </c>
      <c r="L48" s="5">
        <v>15</v>
      </c>
      <c r="M48" s="5">
        <v>0</v>
      </c>
      <c r="N48" s="5">
        <v>30</v>
      </c>
      <c r="O48" s="5">
        <v>17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22</v>
      </c>
      <c r="F49" s="5">
        <v>0</v>
      </c>
      <c r="G49" s="5">
        <v>0</v>
      </c>
      <c r="H49" s="5">
        <v>18</v>
      </c>
      <c r="I49" s="5">
        <v>28</v>
      </c>
      <c r="J49" s="5">
        <v>0</v>
      </c>
      <c r="K49" s="5">
        <v>27</v>
      </c>
      <c r="L49" s="5">
        <v>15</v>
      </c>
      <c r="M49" s="5">
        <v>0</v>
      </c>
      <c r="N49" s="5">
        <v>30</v>
      </c>
      <c r="O49" s="5">
        <v>17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22</v>
      </c>
      <c r="F50" s="5">
        <v>0</v>
      </c>
      <c r="G50" s="5">
        <v>0</v>
      </c>
      <c r="H50" s="5">
        <v>18</v>
      </c>
      <c r="I50" s="5">
        <v>28</v>
      </c>
      <c r="J50" s="5">
        <v>0</v>
      </c>
      <c r="K50" s="5">
        <v>27</v>
      </c>
      <c r="L50" s="5">
        <v>15</v>
      </c>
      <c r="M50" s="5">
        <v>0</v>
      </c>
      <c r="N50" s="5">
        <v>30</v>
      </c>
      <c r="O50" s="5">
        <v>17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22</v>
      </c>
      <c r="F51" s="5">
        <v>0</v>
      </c>
      <c r="G51" s="5">
        <v>0</v>
      </c>
      <c r="H51" s="5">
        <v>18</v>
      </c>
      <c r="I51" s="5">
        <v>28</v>
      </c>
      <c r="J51" s="5">
        <v>0</v>
      </c>
      <c r="K51" s="5">
        <v>27</v>
      </c>
      <c r="L51" s="5">
        <v>15</v>
      </c>
      <c r="M51" s="5">
        <v>0</v>
      </c>
      <c r="N51" s="5">
        <v>30</v>
      </c>
      <c r="O51" s="5">
        <v>17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22</v>
      </c>
      <c r="F52" s="5">
        <v>0</v>
      </c>
      <c r="G52" s="5">
        <v>0</v>
      </c>
      <c r="H52" s="5">
        <v>18</v>
      </c>
      <c r="I52" s="5">
        <v>28</v>
      </c>
      <c r="J52" s="5">
        <v>0</v>
      </c>
      <c r="K52" s="5">
        <v>27</v>
      </c>
      <c r="L52" s="5">
        <v>15</v>
      </c>
      <c r="M52" s="5">
        <v>0</v>
      </c>
      <c r="N52" s="5">
        <v>30</v>
      </c>
      <c r="O52" s="5">
        <v>17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22</v>
      </c>
      <c r="F53" s="5">
        <v>0</v>
      </c>
      <c r="G53" s="5">
        <v>0</v>
      </c>
      <c r="H53" s="5">
        <v>18</v>
      </c>
      <c r="I53" s="5">
        <v>28</v>
      </c>
      <c r="J53" s="5">
        <v>0</v>
      </c>
      <c r="K53" s="5">
        <v>27</v>
      </c>
      <c r="L53" s="5">
        <v>15</v>
      </c>
      <c r="M53" s="5">
        <v>0</v>
      </c>
      <c r="N53" s="5">
        <v>30</v>
      </c>
      <c r="O53" s="5">
        <v>17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22</v>
      </c>
      <c r="F54" s="5">
        <v>0</v>
      </c>
      <c r="G54" s="5">
        <v>0</v>
      </c>
      <c r="H54" s="5">
        <v>18</v>
      </c>
      <c r="I54" s="5">
        <v>28</v>
      </c>
      <c r="J54" s="5">
        <v>0</v>
      </c>
      <c r="K54" s="5">
        <v>27</v>
      </c>
      <c r="L54" s="5">
        <v>15</v>
      </c>
      <c r="M54" s="5">
        <v>0</v>
      </c>
      <c r="N54" s="5">
        <v>30</v>
      </c>
      <c r="O54" s="5">
        <v>17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22</v>
      </c>
      <c r="F55" s="5">
        <v>0</v>
      </c>
      <c r="G55" s="5">
        <v>0</v>
      </c>
      <c r="H55" s="5">
        <v>18</v>
      </c>
      <c r="I55" s="5">
        <v>28</v>
      </c>
      <c r="J55" s="5">
        <v>0</v>
      </c>
      <c r="K55" s="5">
        <v>27</v>
      </c>
      <c r="L55" s="5">
        <v>15</v>
      </c>
      <c r="M55" s="5">
        <v>0</v>
      </c>
      <c r="N55" s="5">
        <v>30</v>
      </c>
      <c r="O55" s="5">
        <v>17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22</v>
      </c>
      <c r="F56" s="5">
        <v>0</v>
      </c>
      <c r="G56" s="5">
        <v>0</v>
      </c>
      <c r="H56" s="5">
        <v>18</v>
      </c>
      <c r="I56" s="5">
        <v>28</v>
      </c>
      <c r="J56" s="5">
        <v>0</v>
      </c>
      <c r="K56" s="5">
        <v>27</v>
      </c>
      <c r="L56" s="5">
        <v>15</v>
      </c>
      <c r="M56" s="5">
        <v>0</v>
      </c>
      <c r="N56" s="5">
        <v>30</v>
      </c>
      <c r="O56" s="5">
        <v>17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22</v>
      </c>
      <c r="F57" s="5">
        <v>0</v>
      </c>
      <c r="G57" s="5">
        <v>0</v>
      </c>
      <c r="H57" s="5">
        <v>18</v>
      </c>
      <c r="I57" s="5">
        <v>28</v>
      </c>
      <c r="J57" s="5">
        <v>0</v>
      </c>
      <c r="K57" s="5">
        <v>27</v>
      </c>
      <c r="L57" s="5">
        <v>15</v>
      </c>
      <c r="M57" s="5">
        <v>0</v>
      </c>
      <c r="N57" s="5">
        <v>30</v>
      </c>
      <c r="O57" s="5">
        <v>17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22</v>
      </c>
      <c r="F58" s="5">
        <v>0</v>
      </c>
      <c r="G58" s="5">
        <v>0</v>
      </c>
      <c r="H58" s="5">
        <v>18</v>
      </c>
      <c r="I58" s="5">
        <v>28</v>
      </c>
      <c r="J58" s="5">
        <v>0</v>
      </c>
      <c r="K58" s="5">
        <v>27</v>
      </c>
      <c r="L58" s="5">
        <v>15</v>
      </c>
      <c r="M58" s="5">
        <v>0</v>
      </c>
      <c r="N58" s="5">
        <v>30</v>
      </c>
      <c r="O58" s="5">
        <v>17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22</v>
      </c>
      <c r="F59" s="5">
        <v>0</v>
      </c>
      <c r="G59" s="5">
        <v>0</v>
      </c>
      <c r="H59" s="5">
        <v>18</v>
      </c>
      <c r="I59" s="5">
        <v>28</v>
      </c>
      <c r="J59" s="5">
        <v>0</v>
      </c>
      <c r="K59" s="5">
        <v>27</v>
      </c>
      <c r="L59" s="5">
        <v>15</v>
      </c>
      <c r="M59" s="5">
        <v>0</v>
      </c>
      <c r="N59" s="5">
        <v>30</v>
      </c>
      <c r="O59" s="5">
        <v>17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22</v>
      </c>
      <c r="F60" s="5">
        <v>0</v>
      </c>
      <c r="G60" s="5">
        <v>0</v>
      </c>
      <c r="H60" s="5">
        <v>18</v>
      </c>
      <c r="I60" s="5">
        <v>28</v>
      </c>
      <c r="J60" s="5">
        <v>0</v>
      </c>
      <c r="K60" s="5">
        <v>27</v>
      </c>
      <c r="L60" s="5">
        <v>15</v>
      </c>
      <c r="M60" s="5">
        <v>0</v>
      </c>
      <c r="N60" s="5">
        <v>30</v>
      </c>
      <c r="O60" s="5">
        <v>17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22</v>
      </c>
      <c r="F61" s="5">
        <v>0</v>
      </c>
      <c r="G61" s="5">
        <v>0</v>
      </c>
      <c r="H61" s="5">
        <v>18</v>
      </c>
      <c r="I61" s="5">
        <v>28</v>
      </c>
      <c r="J61" s="5">
        <v>0</v>
      </c>
      <c r="K61" s="5">
        <v>27</v>
      </c>
      <c r="L61" s="5">
        <v>15</v>
      </c>
      <c r="M61" s="5">
        <v>0</v>
      </c>
      <c r="N61" s="5">
        <v>30</v>
      </c>
      <c r="O61" s="5">
        <v>17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22</v>
      </c>
      <c r="F62" s="5">
        <v>0</v>
      </c>
      <c r="G62" s="5">
        <v>0</v>
      </c>
      <c r="H62" s="5">
        <v>18</v>
      </c>
      <c r="I62" s="5">
        <v>28</v>
      </c>
      <c r="J62" s="5">
        <v>0</v>
      </c>
      <c r="K62" s="5">
        <v>27</v>
      </c>
      <c r="L62" s="5">
        <v>15</v>
      </c>
      <c r="M62" s="5">
        <v>0</v>
      </c>
      <c r="N62" s="5">
        <v>30</v>
      </c>
      <c r="O62" s="5">
        <v>17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22</v>
      </c>
      <c r="F63" s="5">
        <v>0</v>
      </c>
      <c r="G63" s="5">
        <v>0</v>
      </c>
      <c r="H63" s="5">
        <v>18</v>
      </c>
      <c r="I63" s="5">
        <v>28</v>
      </c>
      <c r="J63" s="5">
        <v>0</v>
      </c>
      <c r="K63" s="5">
        <v>27</v>
      </c>
      <c r="L63" s="5">
        <v>15</v>
      </c>
      <c r="M63" s="5">
        <v>0</v>
      </c>
      <c r="N63" s="5">
        <v>30</v>
      </c>
      <c r="O63" s="5">
        <v>17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22</v>
      </c>
      <c r="F64" s="5">
        <v>0</v>
      </c>
      <c r="G64" s="5">
        <v>0</v>
      </c>
      <c r="H64" s="5">
        <v>18</v>
      </c>
      <c r="I64" s="5">
        <v>28</v>
      </c>
      <c r="J64" s="5">
        <v>0</v>
      </c>
      <c r="K64" s="5">
        <v>27</v>
      </c>
      <c r="L64" s="5">
        <v>15</v>
      </c>
      <c r="M64" s="5">
        <v>0</v>
      </c>
      <c r="N64" s="5">
        <v>30</v>
      </c>
      <c r="O64" s="5">
        <v>17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22</v>
      </c>
      <c r="F65" s="5">
        <v>0</v>
      </c>
      <c r="G65" s="5">
        <v>0</v>
      </c>
      <c r="H65" s="5">
        <v>18</v>
      </c>
      <c r="I65" s="5">
        <v>28</v>
      </c>
      <c r="J65" s="5">
        <v>0</v>
      </c>
      <c r="K65" s="5">
        <v>27</v>
      </c>
      <c r="L65" s="5">
        <v>15</v>
      </c>
      <c r="M65" s="5">
        <v>0</v>
      </c>
      <c r="N65" s="5">
        <v>30</v>
      </c>
      <c r="O65" s="5">
        <v>17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22</v>
      </c>
      <c r="F66" s="5">
        <v>0</v>
      </c>
      <c r="G66" s="5">
        <v>0</v>
      </c>
      <c r="H66" s="5">
        <v>18</v>
      </c>
      <c r="I66" s="5">
        <v>28</v>
      </c>
      <c r="J66" s="5">
        <v>0</v>
      </c>
      <c r="K66" s="5">
        <v>27</v>
      </c>
      <c r="L66" s="5">
        <v>15</v>
      </c>
      <c r="M66" s="5">
        <v>0</v>
      </c>
      <c r="N66" s="5">
        <v>30</v>
      </c>
      <c r="O66" s="5">
        <v>17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22</v>
      </c>
      <c r="F67" s="5">
        <v>0</v>
      </c>
      <c r="G67" s="5">
        <v>0</v>
      </c>
      <c r="H67" s="5">
        <v>18</v>
      </c>
      <c r="I67" s="5">
        <v>28</v>
      </c>
      <c r="J67" s="5">
        <v>0</v>
      </c>
      <c r="K67" s="5">
        <v>27</v>
      </c>
      <c r="L67" s="5">
        <v>15</v>
      </c>
      <c r="M67" s="5">
        <v>0</v>
      </c>
      <c r="N67" s="5">
        <v>30</v>
      </c>
      <c r="O67" s="5">
        <v>17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22</v>
      </c>
      <c r="F68" s="5">
        <v>0</v>
      </c>
      <c r="G68" s="5">
        <v>0</v>
      </c>
      <c r="H68" s="5">
        <v>18</v>
      </c>
      <c r="I68" s="5">
        <v>28</v>
      </c>
      <c r="J68" s="5">
        <v>0</v>
      </c>
      <c r="K68" s="5">
        <v>27</v>
      </c>
      <c r="L68" s="5">
        <v>15</v>
      </c>
      <c r="M68" s="5">
        <v>0</v>
      </c>
      <c r="N68" s="5">
        <v>30</v>
      </c>
      <c r="O68" s="5">
        <v>17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22</v>
      </c>
      <c r="F69" s="5">
        <v>0</v>
      </c>
      <c r="G69" s="5">
        <v>0</v>
      </c>
      <c r="H69" s="5">
        <v>18</v>
      </c>
      <c r="I69" s="5">
        <v>28</v>
      </c>
      <c r="J69" s="5">
        <v>0</v>
      </c>
      <c r="K69" s="5">
        <v>27</v>
      </c>
      <c r="L69" s="5">
        <v>15</v>
      </c>
      <c r="M69" s="5">
        <v>0</v>
      </c>
      <c r="N69" s="5">
        <v>30</v>
      </c>
      <c r="O69" s="5">
        <v>17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22</v>
      </c>
      <c r="F70" s="5">
        <v>0</v>
      </c>
      <c r="G70" s="5">
        <v>0</v>
      </c>
      <c r="H70" s="5">
        <v>18</v>
      </c>
      <c r="I70" s="5">
        <v>28</v>
      </c>
      <c r="J70" s="5">
        <v>0</v>
      </c>
      <c r="K70" s="5">
        <v>27</v>
      </c>
      <c r="L70" s="5">
        <v>15</v>
      </c>
      <c r="M70" s="5">
        <v>0</v>
      </c>
      <c r="N70" s="5">
        <v>30</v>
      </c>
      <c r="O70" s="5">
        <v>17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22</v>
      </c>
      <c r="F71" s="5">
        <v>0</v>
      </c>
      <c r="G71" s="5">
        <v>0</v>
      </c>
      <c r="H71" s="5">
        <v>18</v>
      </c>
      <c r="I71" s="5">
        <v>28</v>
      </c>
      <c r="J71" s="5">
        <v>0</v>
      </c>
      <c r="K71" s="5">
        <v>27</v>
      </c>
      <c r="L71" s="5">
        <v>15</v>
      </c>
      <c r="M71" s="5">
        <v>0</v>
      </c>
      <c r="N71" s="5">
        <v>30</v>
      </c>
      <c r="O71" s="5">
        <v>17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22</v>
      </c>
      <c r="F72" s="5">
        <v>0</v>
      </c>
      <c r="G72" s="5">
        <v>0</v>
      </c>
      <c r="H72" s="5">
        <v>18</v>
      </c>
      <c r="I72" s="5">
        <v>28</v>
      </c>
      <c r="J72" s="5">
        <v>0</v>
      </c>
      <c r="K72" s="5">
        <v>27</v>
      </c>
      <c r="L72" s="5">
        <v>15</v>
      </c>
      <c r="M72" s="5">
        <v>0</v>
      </c>
      <c r="N72" s="5">
        <v>30</v>
      </c>
      <c r="O72" s="5">
        <v>17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22</v>
      </c>
      <c r="F73" s="5">
        <v>0</v>
      </c>
      <c r="G73" s="5">
        <v>0</v>
      </c>
      <c r="H73" s="5">
        <v>18</v>
      </c>
      <c r="I73" s="5">
        <v>28</v>
      </c>
      <c r="J73" s="5">
        <v>0</v>
      </c>
      <c r="K73" s="5">
        <v>27</v>
      </c>
      <c r="L73" s="5">
        <v>15</v>
      </c>
      <c r="M73" s="5">
        <v>0</v>
      </c>
      <c r="N73" s="5">
        <v>30</v>
      </c>
      <c r="O73" s="5">
        <v>17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22</v>
      </c>
      <c r="F74" s="5">
        <v>0</v>
      </c>
      <c r="G74" s="5">
        <v>0</v>
      </c>
      <c r="H74" s="5">
        <v>18</v>
      </c>
      <c r="I74" s="5">
        <v>28</v>
      </c>
      <c r="J74" s="5">
        <v>0</v>
      </c>
      <c r="K74" s="5">
        <v>27</v>
      </c>
      <c r="L74" s="5">
        <v>15</v>
      </c>
      <c r="M74" s="5">
        <v>0</v>
      </c>
      <c r="N74" s="5">
        <v>30</v>
      </c>
      <c r="O74" s="5">
        <v>17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22</v>
      </c>
      <c r="F75" s="5">
        <v>0</v>
      </c>
      <c r="G75" s="5">
        <v>0</v>
      </c>
      <c r="H75" s="5">
        <v>18</v>
      </c>
      <c r="I75" s="5">
        <v>28</v>
      </c>
      <c r="J75" s="5">
        <v>0</v>
      </c>
      <c r="K75" s="5">
        <v>27</v>
      </c>
      <c r="L75" s="5">
        <v>15</v>
      </c>
      <c r="M75" s="5">
        <v>0</v>
      </c>
      <c r="N75" s="5">
        <v>30</v>
      </c>
      <c r="O75" s="5">
        <v>17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22</v>
      </c>
      <c r="F76" s="5">
        <v>0</v>
      </c>
      <c r="G76" s="5">
        <v>0</v>
      </c>
      <c r="H76" s="5">
        <v>18</v>
      </c>
      <c r="I76" s="5">
        <v>28</v>
      </c>
      <c r="J76" s="5">
        <v>0</v>
      </c>
      <c r="K76" s="5">
        <v>27</v>
      </c>
      <c r="L76" s="5">
        <v>15</v>
      </c>
      <c r="M76" s="5">
        <v>0</v>
      </c>
      <c r="N76" s="5">
        <v>30</v>
      </c>
      <c r="O76" s="5">
        <v>17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22</v>
      </c>
      <c r="F77" s="5">
        <v>0</v>
      </c>
      <c r="G77" s="5">
        <v>0</v>
      </c>
      <c r="H77" s="5">
        <v>18</v>
      </c>
      <c r="I77" s="5">
        <v>28</v>
      </c>
      <c r="J77" s="5">
        <v>0</v>
      </c>
      <c r="K77" s="5">
        <v>27</v>
      </c>
      <c r="L77" s="5">
        <v>15</v>
      </c>
      <c r="M77" s="5">
        <v>0</v>
      </c>
      <c r="N77" s="5">
        <v>30</v>
      </c>
      <c r="O77" s="5">
        <v>17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22</v>
      </c>
      <c r="F78" s="5">
        <v>0</v>
      </c>
      <c r="G78" s="5">
        <v>0</v>
      </c>
      <c r="H78" s="5">
        <v>18</v>
      </c>
      <c r="I78" s="5">
        <v>28</v>
      </c>
      <c r="J78" s="5">
        <v>0</v>
      </c>
      <c r="K78" s="5">
        <v>27</v>
      </c>
      <c r="L78" s="5">
        <v>15</v>
      </c>
      <c r="M78" s="5">
        <v>0</v>
      </c>
      <c r="N78" s="5">
        <v>30</v>
      </c>
      <c r="O78" s="5">
        <v>17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22</v>
      </c>
      <c r="F79" s="5">
        <v>0</v>
      </c>
      <c r="G79" s="5">
        <v>0</v>
      </c>
      <c r="H79" s="5">
        <v>18</v>
      </c>
      <c r="I79" s="5">
        <v>28</v>
      </c>
      <c r="J79" s="5">
        <v>0</v>
      </c>
      <c r="K79" s="5">
        <v>27</v>
      </c>
      <c r="L79" s="5">
        <v>15</v>
      </c>
      <c r="M79" s="5">
        <v>0</v>
      </c>
      <c r="N79" s="5">
        <v>30</v>
      </c>
      <c r="O79" s="5">
        <v>17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22</v>
      </c>
      <c r="F80" s="5">
        <v>0</v>
      </c>
      <c r="G80" s="5">
        <v>0</v>
      </c>
      <c r="H80" s="5">
        <v>18</v>
      </c>
      <c r="I80" s="5">
        <v>28</v>
      </c>
      <c r="J80" s="5">
        <v>0</v>
      </c>
      <c r="K80" s="5">
        <v>27</v>
      </c>
      <c r="L80" s="5">
        <v>15</v>
      </c>
      <c r="M80" s="5">
        <v>0</v>
      </c>
      <c r="N80" s="5">
        <v>30</v>
      </c>
      <c r="O80" s="5">
        <v>17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22</v>
      </c>
      <c r="F81" s="5">
        <v>0</v>
      </c>
      <c r="G81" s="5">
        <v>0</v>
      </c>
      <c r="H81" s="5">
        <v>18</v>
      </c>
      <c r="I81" s="5">
        <v>28</v>
      </c>
      <c r="J81" s="5">
        <v>0</v>
      </c>
      <c r="K81" s="5">
        <v>27</v>
      </c>
      <c r="L81" s="5">
        <v>15</v>
      </c>
      <c r="M81" s="5">
        <v>0</v>
      </c>
      <c r="N81" s="5">
        <v>30</v>
      </c>
      <c r="O81" s="5">
        <v>17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22</v>
      </c>
      <c r="F82" s="5">
        <v>0</v>
      </c>
      <c r="G82" s="5">
        <v>0</v>
      </c>
      <c r="H82" s="5">
        <v>18</v>
      </c>
      <c r="I82" s="5">
        <v>28</v>
      </c>
      <c r="J82" s="5">
        <v>0</v>
      </c>
      <c r="K82" s="5">
        <v>27</v>
      </c>
      <c r="L82" s="5">
        <v>15</v>
      </c>
      <c r="M82" s="5">
        <v>0</v>
      </c>
      <c r="N82" s="5">
        <v>30</v>
      </c>
      <c r="O82" s="5">
        <v>17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22</v>
      </c>
      <c r="F83" s="5">
        <v>0</v>
      </c>
      <c r="G83" s="5">
        <v>0</v>
      </c>
      <c r="H83" s="5">
        <v>18</v>
      </c>
      <c r="I83" s="5">
        <v>28</v>
      </c>
      <c r="J83" s="5">
        <v>0</v>
      </c>
      <c r="K83" s="5">
        <v>27</v>
      </c>
      <c r="L83" s="5">
        <v>15</v>
      </c>
      <c r="M83" s="5">
        <v>0</v>
      </c>
      <c r="N83" s="5">
        <v>30</v>
      </c>
      <c r="O83" s="5">
        <v>17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22</v>
      </c>
      <c r="F84" s="5">
        <v>0</v>
      </c>
      <c r="G84" s="5">
        <v>0</v>
      </c>
      <c r="H84" s="5">
        <v>18</v>
      </c>
      <c r="I84" s="5">
        <v>28</v>
      </c>
      <c r="J84" s="5">
        <v>0</v>
      </c>
      <c r="K84" s="5">
        <v>27</v>
      </c>
      <c r="L84" s="5">
        <v>15</v>
      </c>
      <c r="M84" s="5">
        <v>0</v>
      </c>
      <c r="N84" s="5">
        <v>30</v>
      </c>
      <c r="O84" s="5">
        <v>17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22</v>
      </c>
      <c r="F85" s="5">
        <v>0</v>
      </c>
      <c r="G85" s="5">
        <v>0</v>
      </c>
      <c r="H85" s="5">
        <v>18</v>
      </c>
      <c r="I85" s="5">
        <v>28</v>
      </c>
      <c r="J85" s="5">
        <v>0</v>
      </c>
      <c r="K85" s="5">
        <v>27</v>
      </c>
      <c r="L85" s="5">
        <v>15</v>
      </c>
      <c r="M85" s="5">
        <v>0</v>
      </c>
      <c r="N85" s="5">
        <v>30</v>
      </c>
      <c r="O85" s="5">
        <v>17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22</v>
      </c>
      <c r="F86" s="5">
        <v>0</v>
      </c>
      <c r="G86" s="5">
        <v>0</v>
      </c>
      <c r="H86" s="5">
        <v>18</v>
      </c>
      <c r="I86" s="5">
        <v>28</v>
      </c>
      <c r="J86" s="5">
        <v>0</v>
      </c>
      <c r="K86" s="5">
        <v>27</v>
      </c>
      <c r="L86" s="5">
        <v>15</v>
      </c>
      <c r="M86" s="5">
        <v>0</v>
      </c>
      <c r="N86" s="5">
        <v>30</v>
      </c>
      <c r="O86" s="5">
        <v>17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22</v>
      </c>
      <c r="F87" s="5">
        <v>0</v>
      </c>
      <c r="G87" s="5">
        <v>0</v>
      </c>
      <c r="H87" s="5">
        <v>18</v>
      </c>
      <c r="I87" s="5">
        <v>28</v>
      </c>
      <c r="J87" s="5">
        <v>0</v>
      </c>
      <c r="K87" s="5">
        <v>27</v>
      </c>
      <c r="L87" s="5">
        <v>15</v>
      </c>
      <c r="M87" s="5">
        <v>0</v>
      </c>
      <c r="N87" s="5">
        <v>30</v>
      </c>
      <c r="O87" s="5">
        <v>17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22</v>
      </c>
      <c r="F88" s="5">
        <v>0</v>
      </c>
      <c r="G88" s="5">
        <v>0</v>
      </c>
      <c r="H88" s="5">
        <v>18</v>
      </c>
      <c r="I88" s="5">
        <v>28</v>
      </c>
      <c r="J88" s="5">
        <v>0</v>
      </c>
      <c r="K88" s="5">
        <v>27</v>
      </c>
      <c r="L88" s="5">
        <v>15</v>
      </c>
      <c r="M88" s="5">
        <v>0</v>
      </c>
      <c r="N88" s="5">
        <v>30</v>
      </c>
      <c r="O88" s="5">
        <v>17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22</v>
      </c>
      <c r="F89" s="5">
        <v>0</v>
      </c>
      <c r="G89" s="5">
        <v>0</v>
      </c>
      <c r="H89" s="5">
        <v>18</v>
      </c>
      <c r="I89" s="5">
        <v>28</v>
      </c>
      <c r="J89" s="5">
        <v>0</v>
      </c>
      <c r="K89" s="5">
        <v>27</v>
      </c>
      <c r="L89" s="5">
        <v>15</v>
      </c>
      <c r="M89" s="5">
        <v>0</v>
      </c>
      <c r="N89" s="5">
        <v>30</v>
      </c>
      <c r="O89" s="5">
        <v>17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22</v>
      </c>
      <c r="F90" s="5">
        <v>0</v>
      </c>
      <c r="G90" s="5">
        <v>0</v>
      </c>
      <c r="H90" s="5">
        <v>18</v>
      </c>
      <c r="I90" s="5">
        <v>28</v>
      </c>
      <c r="J90" s="5">
        <v>0</v>
      </c>
      <c r="K90" s="5">
        <v>27</v>
      </c>
      <c r="L90" s="5">
        <v>15</v>
      </c>
      <c r="M90" s="5">
        <v>0</v>
      </c>
      <c r="N90" s="5">
        <v>30</v>
      </c>
      <c r="O90" s="5">
        <v>17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22</v>
      </c>
      <c r="F91" s="5">
        <v>0</v>
      </c>
      <c r="G91" s="5">
        <v>0</v>
      </c>
      <c r="H91" s="5">
        <v>18</v>
      </c>
      <c r="I91" s="5">
        <v>28</v>
      </c>
      <c r="J91" s="5">
        <v>0</v>
      </c>
      <c r="K91" s="5">
        <v>27</v>
      </c>
      <c r="L91" s="5">
        <v>15</v>
      </c>
      <c r="M91" s="5">
        <v>0</v>
      </c>
      <c r="N91" s="5">
        <v>30</v>
      </c>
      <c r="O91" s="5">
        <v>17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22</v>
      </c>
      <c r="F92" s="5">
        <v>0</v>
      </c>
      <c r="G92" s="5">
        <v>0</v>
      </c>
      <c r="H92" s="5">
        <v>18</v>
      </c>
      <c r="I92" s="5">
        <v>28</v>
      </c>
      <c r="J92" s="5">
        <v>0</v>
      </c>
      <c r="K92" s="5">
        <v>27</v>
      </c>
      <c r="L92" s="5">
        <v>15</v>
      </c>
      <c r="M92" s="5">
        <v>0</v>
      </c>
      <c r="N92" s="5">
        <v>30</v>
      </c>
      <c r="O92" s="5">
        <v>17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22</v>
      </c>
      <c r="F93" s="5">
        <v>0</v>
      </c>
      <c r="G93" s="5">
        <v>0</v>
      </c>
      <c r="H93" s="5">
        <v>18</v>
      </c>
      <c r="I93" s="5">
        <v>28</v>
      </c>
      <c r="J93" s="5">
        <v>0</v>
      </c>
      <c r="K93" s="5">
        <v>27</v>
      </c>
      <c r="L93" s="5">
        <v>15</v>
      </c>
      <c r="M93" s="5">
        <v>0</v>
      </c>
      <c r="N93" s="5">
        <v>30</v>
      </c>
      <c r="O93" s="5">
        <v>17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22</v>
      </c>
      <c r="F94" s="5">
        <v>0</v>
      </c>
      <c r="G94" s="5">
        <v>0</v>
      </c>
      <c r="H94" s="5">
        <v>18</v>
      </c>
      <c r="I94" s="5">
        <v>28</v>
      </c>
      <c r="J94" s="5">
        <v>0</v>
      </c>
      <c r="K94" s="5">
        <v>27</v>
      </c>
      <c r="L94" s="5">
        <v>15</v>
      </c>
      <c r="M94" s="5">
        <v>0</v>
      </c>
      <c r="N94" s="5">
        <v>30</v>
      </c>
      <c r="O94" s="5">
        <v>17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22</v>
      </c>
      <c r="F95" s="5">
        <v>0</v>
      </c>
      <c r="G95" s="5">
        <v>0</v>
      </c>
      <c r="H95" s="5">
        <v>18</v>
      </c>
      <c r="I95" s="5">
        <v>28</v>
      </c>
      <c r="J95" s="5">
        <v>0</v>
      </c>
      <c r="K95" s="5">
        <v>27</v>
      </c>
      <c r="L95" s="5">
        <v>15</v>
      </c>
      <c r="M95" s="5">
        <v>0</v>
      </c>
      <c r="N95" s="5">
        <v>30</v>
      </c>
      <c r="O95" s="5">
        <v>17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22</v>
      </c>
      <c r="F96" s="5">
        <v>0</v>
      </c>
      <c r="G96" s="5">
        <v>0</v>
      </c>
      <c r="H96" s="5">
        <v>18</v>
      </c>
      <c r="I96" s="5">
        <v>28</v>
      </c>
      <c r="J96" s="5">
        <v>0</v>
      </c>
      <c r="K96" s="5">
        <v>27</v>
      </c>
      <c r="L96" s="5">
        <v>15</v>
      </c>
      <c r="M96" s="5">
        <v>0</v>
      </c>
      <c r="N96" s="5">
        <v>30</v>
      </c>
      <c r="O96" s="5">
        <v>17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22</v>
      </c>
      <c r="F97" s="5">
        <v>0</v>
      </c>
      <c r="G97" s="5">
        <v>0</v>
      </c>
      <c r="H97" s="5">
        <v>18</v>
      </c>
      <c r="I97" s="5">
        <v>28</v>
      </c>
      <c r="J97" s="5">
        <v>0</v>
      </c>
      <c r="K97" s="5">
        <v>27</v>
      </c>
      <c r="L97" s="5">
        <v>15</v>
      </c>
      <c r="M97" s="5">
        <v>0</v>
      </c>
      <c r="N97" s="5">
        <v>30</v>
      </c>
      <c r="O97" s="5">
        <v>17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22</v>
      </c>
      <c r="F98" s="5">
        <v>0</v>
      </c>
      <c r="G98" s="5">
        <v>0</v>
      </c>
      <c r="H98" s="5">
        <v>18</v>
      </c>
      <c r="I98" s="5">
        <v>28</v>
      </c>
      <c r="J98" s="5">
        <v>0</v>
      </c>
      <c r="K98" s="5">
        <v>27</v>
      </c>
      <c r="L98" s="5">
        <v>15</v>
      </c>
      <c r="M98" s="5">
        <v>0</v>
      </c>
      <c r="N98" s="5">
        <v>30</v>
      </c>
      <c r="O98" s="5">
        <v>17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22</v>
      </c>
      <c r="F99" s="5">
        <v>0</v>
      </c>
      <c r="G99" s="5">
        <v>0</v>
      </c>
      <c r="H99" s="5">
        <v>18</v>
      </c>
      <c r="I99" s="5">
        <v>28</v>
      </c>
      <c r="J99" s="5">
        <v>0</v>
      </c>
      <c r="K99" s="5">
        <v>27</v>
      </c>
      <c r="L99" s="5">
        <v>15</v>
      </c>
      <c r="M99" s="5">
        <v>0</v>
      </c>
      <c r="N99" s="5">
        <v>30</v>
      </c>
      <c r="O99" s="5">
        <v>17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22</v>
      </c>
      <c r="F100" s="5">
        <v>0</v>
      </c>
      <c r="G100" s="5">
        <v>0</v>
      </c>
      <c r="H100" s="5">
        <v>18</v>
      </c>
      <c r="I100" s="5">
        <v>28</v>
      </c>
      <c r="J100" s="5">
        <v>0</v>
      </c>
      <c r="K100" s="5">
        <v>27</v>
      </c>
      <c r="L100" s="5">
        <v>15</v>
      </c>
      <c r="M100" s="5">
        <v>0</v>
      </c>
      <c r="N100" s="5">
        <v>30</v>
      </c>
      <c r="O100" s="5">
        <v>17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22</v>
      </c>
      <c r="F101" s="5">
        <v>0</v>
      </c>
      <c r="G101" s="5">
        <v>0</v>
      </c>
      <c r="H101" s="5">
        <v>18</v>
      </c>
      <c r="I101" s="5">
        <v>28</v>
      </c>
      <c r="J101" s="5">
        <v>0</v>
      </c>
      <c r="K101" s="5">
        <v>27</v>
      </c>
      <c r="L101" s="5">
        <v>15</v>
      </c>
      <c r="M101" s="5">
        <v>0</v>
      </c>
      <c r="N101" s="5">
        <v>30</v>
      </c>
      <c r="O101" s="5">
        <v>17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22</v>
      </c>
      <c r="F102" s="5">
        <v>0</v>
      </c>
      <c r="G102" s="5">
        <v>0</v>
      </c>
      <c r="H102" s="5">
        <v>18</v>
      </c>
      <c r="I102" s="5">
        <v>28</v>
      </c>
      <c r="J102" s="5">
        <v>0</v>
      </c>
      <c r="K102" s="5">
        <v>27</v>
      </c>
      <c r="L102" s="5">
        <v>15</v>
      </c>
      <c r="M102" s="5">
        <v>0</v>
      </c>
      <c r="N102" s="5">
        <v>30</v>
      </c>
      <c r="O102" s="5">
        <v>17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22</v>
      </c>
      <c r="F103" s="5">
        <v>0</v>
      </c>
      <c r="G103" s="5">
        <v>0</v>
      </c>
      <c r="H103" s="5">
        <v>18</v>
      </c>
      <c r="I103" s="5">
        <v>28</v>
      </c>
      <c r="J103" s="5">
        <v>0</v>
      </c>
      <c r="K103" s="5">
        <v>27</v>
      </c>
      <c r="L103" s="5">
        <v>15</v>
      </c>
      <c r="M103" s="5">
        <v>0</v>
      </c>
      <c r="N103" s="5">
        <v>30</v>
      </c>
      <c r="O103" s="5">
        <v>17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22</v>
      </c>
      <c r="F104" s="5">
        <v>0</v>
      </c>
      <c r="G104" s="5">
        <v>0</v>
      </c>
      <c r="H104" s="5">
        <v>18</v>
      </c>
      <c r="I104" s="5">
        <v>28</v>
      </c>
      <c r="J104" s="5">
        <v>0</v>
      </c>
      <c r="K104" s="5">
        <v>27</v>
      </c>
      <c r="L104" s="5">
        <v>15</v>
      </c>
      <c r="M104" s="5">
        <v>0</v>
      </c>
      <c r="N104" s="5">
        <v>30</v>
      </c>
      <c r="O104" s="5">
        <v>17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22</v>
      </c>
      <c r="F105" s="5">
        <v>0</v>
      </c>
      <c r="G105" s="5">
        <v>0</v>
      </c>
      <c r="H105" s="5">
        <v>18</v>
      </c>
      <c r="I105" s="5">
        <v>28</v>
      </c>
      <c r="J105" s="5">
        <v>0</v>
      </c>
      <c r="K105" s="5">
        <v>27</v>
      </c>
      <c r="L105" s="5">
        <v>15</v>
      </c>
      <c r="M105" s="5">
        <v>0</v>
      </c>
      <c r="N105" s="5">
        <v>30</v>
      </c>
      <c r="O105" s="5">
        <v>17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22</v>
      </c>
      <c r="F106" s="5">
        <v>0</v>
      </c>
      <c r="G106" s="5">
        <v>0</v>
      </c>
      <c r="H106" s="5">
        <v>18</v>
      </c>
      <c r="I106" s="5">
        <v>28</v>
      </c>
      <c r="J106" s="5">
        <v>0</v>
      </c>
      <c r="K106" s="5">
        <v>27</v>
      </c>
      <c r="L106" s="5">
        <v>15</v>
      </c>
      <c r="M106" s="5">
        <v>0</v>
      </c>
      <c r="N106" s="5">
        <v>30</v>
      </c>
      <c r="O106" s="5">
        <v>17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22</v>
      </c>
      <c r="F107" s="5">
        <v>0</v>
      </c>
      <c r="G107" s="5">
        <v>0</v>
      </c>
      <c r="H107" s="5">
        <v>18</v>
      </c>
      <c r="I107" s="5">
        <v>28</v>
      </c>
      <c r="J107" s="5">
        <v>0</v>
      </c>
      <c r="K107" s="5">
        <v>27</v>
      </c>
      <c r="L107" s="5">
        <v>15</v>
      </c>
      <c r="M107" s="5">
        <v>0</v>
      </c>
      <c r="N107" s="5">
        <v>30</v>
      </c>
      <c r="O107" s="5">
        <v>17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22</v>
      </c>
      <c r="F108" s="5">
        <v>0</v>
      </c>
      <c r="G108" s="5">
        <v>0</v>
      </c>
      <c r="H108" s="5">
        <v>18</v>
      </c>
      <c r="I108" s="5">
        <v>28</v>
      </c>
      <c r="J108" s="5">
        <v>0</v>
      </c>
      <c r="K108" s="5">
        <v>27</v>
      </c>
      <c r="L108" s="5">
        <v>15</v>
      </c>
      <c r="M108" s="5">
        <v>0</v>
      </c>
      <c r="N108" s="5">
        <v>30</v>
      </c>
      <c r="O108" s="5">
        <v>17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22</v>
      </c>
      <c r="F109" s="5">
        <v>0</v>
      </c>
      <c r="G109" s="5">
        <v>0</v>
      </c>
      <c r="H109" s="5">
        <v>18</v>
      </c>
      <c r="I109" s="5">
        <v>28</v>
      </c>
      <c r="J109" s="5">
        <v>0</v>
      </c>
      <c r="K109" s="5">
        <v>27</v>
      </c>
      <c r="L109" s="5">
        <v>15</v>
      </c>
      <c r="M109" s="5">
        <v>0</v>
      </c>
      <c r="N109" s="5">
        <v>30</v>
      </c>
      <c r="O109" s="5">
        <v>17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22</v>
      </c>
      <c r="F110" s="5">
        <v>0</v>
      </c>
      <c r="G110" s="5">
        <v>0</v>
      </c>
      <c r="H110" s="5">
        <v>18</v>
      </c>
      <c r="I110" s="5">
        <v>28</v>
      </c>
      <c r="J110" s="5">
        <v>0</v>
      </c>
      <c r="K110" s="5">
        <v>27</v>
      </c>
      <c r="L110" s="5">
        <v>15</v>
      </c>
      <c r="M110" s="5">
        <v>0</v>
      </c>
      <c r="N110" s="5">
        <v>30</v>
      </c>
      <c r="O110" s="5">
        <v>17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22</v>
      </c>
      <c r="F111" s="5">
        <v>0</v>
      </c>
      <c r="G111" s="5">
        <v>0</v>
      </c>
      <c r="H111" s="5">
        <v>18</v>
      </c>
      <c r="I111" s="5">
        <v>28</v>
      </c>
      <c r="J111" s="5">
        <v>0</v>
      </c>
      <c r="K111" s="5">
        <v>27</v>
      </c>
      <c r="L111" s="5">
        <v>15</v>
      </c>
      <c r="M111" s="5">
        <v>0</v>
      </c>
      <c r="N111" s="5">
        <v>30</v>
      </c>
      <c r="O111" s="5">
        <v>17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22</v>
      </c>
      <c r="F112" s="5">
        <v>0</v>
      </c>
      <c r="G112" s="5">
        <v>0</v>
      </c>
      <c r="H112" s="5">
        <v>18</v>
      </c>
      <c r="I112" s="5">
        <v>28</v>
      </c>
      <c r="J112" s="5">
        <v>0</v>
      </c>
      <c r="K112" s="5">
        <v>27</v>
      </c>
      <c r="L112" s="5">
        <v>15</v>
      </c>
      <c r="M112" s="5">
        <v>0</v>
      </c>
      <c r="N112" s="5">
        <v>30</v>
      </c>
      <c r="O112" s="5">
        <v>17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22</v>
      </c>
      <c r="F113" s="5">
        <v>0</v>
      </c>
      <c r="G113" s="5">
        <v>0</v>
      </c>
      <c r="H113" s="5">
        <v>18</v>
      </c>
      <c r="I113" s="5">
        <v>28</v>
      </c>
      <c r="J113" s="5">
        <v>0</v>
      </c>
      <c r="K113" s="5">
        <v>27</v>
      </c>
      <c r="L113" s="5">
        <v>15</v>
      </c>
      <c r="M113" s="5">
        <v>0</v>
      </c>
      <c r="N113" s="5">
        <v>30</v>
      </c>
      <c r="O113" s="5">
        <v>17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22</v>
      </c>
      <c r="F114" s="5">
        <v>0</v>
      </c>
      <c r="G114" s="5">
        <v>0</v>
      </c>
      <c r="H114" s="5">
        <v>18</v>
      </c>
      <c r="I114" s="5">
        <v>28</v>
      </c>
      <c r="J114" s="5">
        <v>0</v>
      </c>
      <c r="K114" s="5">
        <v>27</v>
      </c>
      <c r="L114" s="5">
        <v>15</v>
      </c>
      <c r="M114" s="5">
        <v>0</v>
      </c>
      <c r="N114" s="5">
        <v>30</v>
      </c>
      <c r="O114" s="5">
        <v>17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22</v>
      </c>
      <c r="F115" s="5">
        <v>0</v>
      </c>
      <c r="G115" s="5">
        <v>0</v>
      </c>
      <c r="H115" s="5">
        <v>18</v>
      </c>
      <c r="I115" s="5">
        <v>28</v>
      </c>
      <c r="J115" s="5">
        <v>0</v>
      </c>
      <c r="K115" s="5">
        <v>27</v>
      </c>
      <c r="L115" s="5">
        <v>15</v>
      </c>
      <c r="M115" s="5">
        <v>0</v>
      </c>
      <c r="N115" s="5">
        <v>30</v>
      </c>
      <c r="O115" s="5">
        <v>17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22</v>
      </c>
      <c r="F116" s="5">
        <v>0</v>
      </c>
      <c r="G116" s="5">
        <v>0</v>
      </c>
      <c r="H116" s="5">
        <v>18</v>
      </c>
      <c r="I116" s="5">
        <v>28</v>
      </c>
      <c r="J116" s="5">
        <v>0</v>
      </c>
      <c r="K116" s="5">
        <v>27</v>
      </c>
      <c r="L116" s="5">
        <v>15</v>
      </c>
      <c r="M116" s="5">
        <v>0</v>
      </c>
      <c r="N116" s="5">
        <v>30</v>
      </c>
      <c r="O116" s="5">
        <v>17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22</v>
      </c>
      <c r="F117" s="5">
        <v>0</v>
      </c>
      <c r="G117" s="5">
        <v>0</v>
      </c>
      <c r="H117" s="5">
        <v>18</v>
      </c>
      <c r="I117" s="5">
        <v>28</v>
      </c>
      <c r="J117" s="5">
        <v>0</v>
      </c>
      <c r="K117" s="5">
        <v>27</v>
      </c>
      <c r="L117" s="5">
        <v>15</v>
      </c>
      <c r="M117" s="5">
        <v>0</v>
      </c>
      <c r="N117" s="5">
        <v>30</v>
      </c>
      <c r="O117" s="5">
        <v>17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22</v>
      </c>
      <c r="F118" s="5">
        <v>0</v>
      </c>
      <c r="G118" s="5">
        <v>0</v>
      </c>
      <c r="H118" s="5">
        <v>18</v>
      </c>
      <c r="I118" s="5">
        <v>28</v>
      </c>
      <c r="J118" s="5">
        <v>0</v>
      </c>
      <c r="K118" s="5">
        <v>27</v>
      </c>
      <c r="L118" s="5">
        <v>15</v>
      </c>
      <c r="M118" s="5">
        <v>0</v>
      </c>
      <c r="N118" s="5">
        <v>30</v>
      </c>
      <c r="O118" s="5">
        <v>17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22</v>
      </c>
      <c r="F119" s="5">
        <v>0</v>
      </c>
      <c r="G119" s="5">
        <v>0</v>
      </c>
      <c r="H119" s="5">
        <v>18</v>
      </c>
      <c r="I119" s="5">
        <v>28</v>
      </c>
      <c r="J119" s="5">
        <v>0</v>
      </c>
      <c r="K119" s="5">
        <v>27</v>
      </c>
      <c r="L119" s="5">
        <v>15</v>
      </c>
      <c r="M119" s="5">
        <v>0</v>
      </c>
      <c r="N119" s="5">
        <v>30</v>
      </c>
      <c r="O119" s="5">
        <v>17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22</v>
      </c>
      <c r="F120" s="5">
        <v>0</v>
      </c>
      <c r="G120" s="5">
        <v>0</v>
      </c>
      <c r="H120" s="5">
        <v>18</v>
      </c>
      <c r="I120" s="5">
        <v>28</v>
      </c>
      <c r="J120" s="5">
        <v>0</v>
      </c>
      <c r="K120" s="5">
        <v>27</v>
      </c>
      <c r="L120" s="5">
        <v>15</v>
      </c>
      <c r="M120" s="5">
        <v>0</v>
      </c>
      <c r="N120" s="5">
        <v>30</v>
      </c>
      <c r="O120" s="5">
        <v>17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22</v>
      </c>
      <c r="F121" s="5">
        <v>0</v>
      </c>
      <c r="G121" s="5">
        <v>0</v>
      </c>
      <c r="H121" s="5">
        <v>18</v>
      </c>
      <c r="I121" s="5">
        <v>28</v>
      </c>
      <c r="J121" s="5">
        <v>0</v>
      </c>
      <c r="K121" s="5">
        <v>27</v>
      </c>
      <c r="L121" s="5">
        <v>15</v>
      </c>
      <c r="M121" s="5">
        <v>0</v>
      </c>
      <c r="N121" s="5">
        <v>30</v>
      </c>
      <c r="O121" s="5">
        <v>17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22</v>
      </c>
      <c r="F122" s="5">
        <v>0</v>
      </c>
      <c r="G122" s="5">
        <v>0</v>
      </c>
      <c r="H122" s="5">
        <v>18</v>
      </c>
      <c r="I122" s="5">
        <v>28</v>
      </c>
      <c r="J122" s="5">
        <v>0</v>
      </c>
      <c r="K122" s="5">
        <v>27</v>
      </c>
      <c r="L122" s="5">
        <v>15</v>
      </c>
      <c r="M122" s="5">
        <v>0</v>
      </c>
      <c r="N122" s="5">
        <v>30</v>
      </c>
      <c r="O122" s="5">
        <v>17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22</v>
      </c>
      <c r="F123" s="5">
        <v>0</v>
      </c>
      <c r="G123" s="5">
        <v>0</v>
      </c>
      <c r="H123" s="5">
        <v>18</v>
      </c>
      <c r="I123" s="5">
        <v>28</v>
      </c>
      <c r="J123" s="5">
        <v>0</v>
      </c>
      <c r="K123" s="5">
        <v>27</v>
      </c>
      <c r="L123" s="5">
        <v>15</v>
      </c>
      <c r="M123" s="5">
        <v>0</v>
      </c>
      <c r="N123" s="5">
        <v>30</v>
      </c>
      <c r="O123" s="5">
        <v>17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22</v>
      </c>
      <c r="F124" s="5">
        <v>0</v>
      </c>
      <c r="G124" s="5">
        <v>0</v>
      </c>
      <c r="H124" s="5">
        <v>18</v>
      </c>
      <c r="I124" s="5">
        <v>28</v>
      </c>
      <c r="J124" s="5">
        <v>0</v>
      </c>
      <c r="K124" s="5">
        <v>27</v>
      </c>
      <c r="L124" s="5">
        <v>15</v>
      </c>
      <c r="M124" s="5">
        <v>0</v>
      </c>
      <c r="N124" s="5">
        <v>30</v>
      </c>
      <c r="O124" s="5">
        <v>17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22</v>
      </c>
      <c r="F125" s="5">
        <v>0</v>
      </c>
      <c r="G125" s="5">
        <v>0</v>
      </c>
      <c r="H125" s="5">
        <v>18</v>
      </c>
      <c r="I125" s="5">
        <v>28</v>
      </c>
      <c r="J125" s="5">
        <v>0</v>
      </c>
      <c r="K125" s="5">
        <v>27</v>
      </c>
      <c r="L125" s="5">
        <v>15</v>
      </c>
      <c r="M125" s="5">
        <v>0</v>
      </c>
      <c r="N125" s="5">
        <v>30</v>
      </c>
      <c r="O125" s="5">
        <v>17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22</v>
      </c>
      <c r="F126" s="5">
        <v>0</v>
      </c>
      <c r="G126" s="5">
        <v>0</v>
      </c>
      <c r="H126" s="5">
        <v>18</v>
      </c>
      <c r="I126" s="5">
        <v>28</v>
      </c>
      <c r="J126" s="5">
        <v>0</v>
      </c>
      <c r="K126" s="5">
        <v>27</v>
      </c>
      <c r="L126" s="5">
        <v>15</v>
      </c>
      <c r="M126" s="5">
        <v>0</v>
      </c>
      <c r="N126" s="5">
        <v>30</v>
      </c>
      <c r="O126" s="5">
        <v>17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27</v>
      </c>
      <c r="E127" s="5">
        <v>22</v>
      </c>
      <c r="F127" s="5">
        <v>0</v>
      </c>
      <c r="G127" s="5">
        <v>0</v>
      </c>
      <c r="H127" s="5">
        <v>18</v>
      </c>
      <c r="I127" s="5">
        <v>28</v>
      </c>
      <c r="J127" s="5">
        <v>0</v>
      </c>
      <c r="K127" s="5">
        <v>27</v>
      </c>
      <c r="L127" s="5">
        <v>15</v>
      </c>
      <c r="M127" s="5">
        <v>0</v>
      </c>
      <c r="N127" s="5">
        <v>30</v>
      </c>
      <c r="O127" s="5">
        <v>17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26</v>
      </c>
      <c r="D128" s="5" t="s">
        <v>27</v>
      </c>
      <c r="E128" s="5">
        <v>22</v>
      </c>
      <c r="F128" s="5">
        <v>0</v>
      </c>
      <c r="G128" s="5">
        <v>0</v>
      </c>
      <c r="H128" s="5">
        <v>18</v>
      </c>
      <c r="I128" s="5">
        <v>28</v>
      </c>
      <c r="J128" s="5">
        <v>0</v>
      </c>
      <c r="K128" s="5">
        <v>27</v>
      </c>
      <c r="L128" s="5">
        <v>15</v>
      </c>
      <c r="M128" s="5">
        <v>0</v>
      </c>
      <c r="N128" s="5">
        <v>30</v>
      </c>
      <c r="O128" s="5">
        <v>17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26</v>
      </c>
      <c r="D129" s="5" t="s">
        <v>27</v>
      </c>
      <c r="E129" s="5">
        <v>22</v>
      </c>
      <c r="F129" s="5">
        <v>0</v>
      </c>
      <c r="G129" s="5">
        <v>0</v>
      </c>
      <c r="H129" s="5">
        <v>18</v>
      </c>
      <c r="I129" s="5">
        <v>28</v>
      </c>
      <c r="J129" s="5">
        <v>0</v>
      </c>
      <c r="K129" s="5">
        <v>27</v>
      </c>
      <c r="L129" s="5">
        <v>15</v>
      </c>
      <c r="M129" s="5">
        <v>0</v>
      </c>
      <c r="N129" s="5">
        <v>30</v>
      </c>
      <c r="O129" s="5">
        <v>17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26</v>
      </c>
      <c r="D130" s="5" t="s">
        <v>27</v>
      </c>
      <c r="E130" s="5">
        <v>22</v>
      </c>
      <c r="F130" s="5">
        <v>0</v>
      </c>
      <c r="G130" s="5">
        <v>0</v>
      </c>
      <c r="H130" s="5">
        <v>18</v>
      </c>
      <c r="I130" s="5">
        <v>28</v>
      </c>
      <c r="J130" s="5">
        <v>0</v>
      </c>
      <c r="K130" s="5">
        <v>27</v>
      </c>
      <c r="L130" s="5">
        <v>15</v>
      </c>
      <c r="M130" s="5">
        <v>0</v>
      </c>
      <c r="N130" s="5">
        <v>30</v>
      </c>
      <c r="O130" s="5">
        <v>17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26</v>
      </c>
      <c r="D131" s="5" t="s">
        <v>27</v>
      </c>
      <c r="E131" s="5">
        <v>22</v>
      </c>
      <c r="F131" s="5">
        <v>0</v>
      </c>
      <c r="G131" s="5">
        <v>0</v>
      </c>
      <c r="H131" s="5">
        <v>18</v>
      </c>
      <c r="I131" s="5">
        <v>28</v>
      </c>
      <c r="J131" s="5">
        <v>0</v>
      </c>
      <c r="K131" s="5">
        <v>27</v>
      </c>
      <c r="L131" s="5">
        <v>15</v>
      </c>
      <c r="M131" s="5">
        <v>0</v>
      </c>
      <c r="N131" s="5">
        <v>30</v>
      </c>
      <c r="O131" s="5">
        <v>17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26</v>
      </c>
      <c r="D132" s="5" t="s">
        <v>27</v>
      </c>
      <c r="E132" s="5">
        <v>22</v>
      </c>
      <c r="F132" s="5">
        <v>0</v>
      </c>
      <c r="G132" s="5">
        <v>0</v>
      </c>
      <c r="H132" s="5">
        <v>18</v>
      </c>
      <c r="I132" s="5">
        <v>28</v>
      </c>
      <c r="J132" s="5">
        <v>0</v>
      </c>
      <c r="K132" s="5">
        <v>27</v>
      </c>
      <c r="L132" s="5">
        <v>15</v>
      </c>
      <c r="M132" s="5">
        <v>0</v>
      </c>
      <c r="N132" s="5">
        <v>30</v>
      </c>
      <c r="O132" s="5">
        <v>17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26</v>
      </c>
      <c r="D133" s="5" t="s">
        <v>27</v>
      </c>
      <c r="E133" s="5">
        <v>22</v>
      </c>
      <c r="F133" s="5">
        <v>0</v>
      </c>
      <c r="G133" s="5">
        <v>0</v>
      </c>
      <c r="H133" s="5">
        <v>18</v>
      </c>
      <c r="I133" s="5">
        <v>28</v>
      </c>
      <c r="J133" s="5">
        <v>0</v>
      </c>
      <c r="K133" s="5">
        <v>27</v>
      </c>
      <c r="L133" s="5">
        <v>15</v>
      </c>
      <c r="M133" s="5">
        <v>0</v>
      </c>
      <c r="N133" s="5">
        <v>30</v>
      </c>
      <c r="O133" s="5">
        <v>17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26</v>
      </c>
      <c r="D134" s="5" t="s">
        <v>27</v>
      </c>
      <c r="E134" s="5">
        <v>22</v>
      </c>
      <c r="F134" s="5">
        <v>0</v>
      </c>
      <c r="G134" s="5">
        <v>0</v>
      </c>
      <c r="H134" s="5">
        <v>18</v>
      </c>
      <c r="I134" s="5">
        <v>28</v>
      </c>
      <c r="J134" s="5">
        <v>0</v>
      </c>
      <c r="K134" s="5">
        <v>27</v>
      </c>
      <c r="L134" s="5">
        <v>15</v>
      </c>
      <c r="M134" s="5">
        <v>0</v>
      </c>
      <c r="N134" s="5">
        <v>30</v>
      </c>
      <c r="O134" s="5">
        <v>17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26</v>
      </c>
      <c r="D135" s="5" t="s">
        <v>27</v>
      </c>
      <c r="E135" s="5">
        <v>22</v>
      </c>
      <c r="F135" s="5">
        <v>0</v>
      </c>
      <c r="G135" s="5">
        <v>0</v>
      </c>
      <c r="H135" s="5">
        <v>18</v>
      </c>
      <c r="I135" s="5">
        <v>28</v>
      </c>
      <c r="J135" s="5">
        <v>0</v>
      </c>
      <c r="K135" s="5">
        <v>27</v>
      </c>
      <c r="L135" s="5">
        <v>15</v>
      </c>
      <c r="M135" s="5">
        <v>0</v>
      </c>
      <c r="N135" s="5">
        <v>30</v>
      </c>
      <c r="O135" s="5">
        <v>17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26</v>
      </c>
      <c r="D136" s="5" t="s">
        <v>27</v>
      </c>
      <c r="E136" s="5">
        <v>22</v>
      </c>
      <c r="F136" s="5">
        <v>0</v>
      </c>
      <c r="G136" s="5">
        <v>0</v>
      </c>
      <c r="H136" s="5">
        <v>18</v>
      </c>
      <c r="I136" s="5">
        <v>28</v>
      </c>
      <c r="J136" s="5">
        <v>0</v>
      </c>
      <c r="K136" s="5">
        <v>27</v>
      </c>
      <c r="L136" s="5">
        <v>15</v>
      </c>
      <c r="M136" s="5">
        <v>0</v>
      </c>
      <c r="N136" s="5">
        <v>30</v>
      </c>
      <c r="O136" s="5">
        <v>17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22</v>
      </c>
      <c r="F137" s="5">
        <v>0</v>
      </c>
      <c r="G137" s="5">
        <v>0</v>
      </c>
      <c r="H137" s="5">
        <v>18</v>
      </c>
      <c r="I137" s="5">
        <v>28</v>
      </c>
      <c r="J137" s="5">
        <v>0</v>
      </c>
      <c r="K137" s="5">
        <v>27</v>
      </c>
      <c r="L137" s="5">
        <v>15</v>
      </c>
      <c r="M137" s="5">
        <v>0</v>
      </c>
      <c r="N137" s="5">
        <v>30</v>
      </c>
      <c r="O137" s="5">
        <v>17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26</v>
      </c>
      <c r="D138" s="5" t="s">
        <v>27</v>
      </c>
      <c r="E138" s="5">
        <v>22</v>
      </c>
      <c r="F138" s="5">
        <v>0</v>
      </c>
      <c r="G138" s="5">
        <v>0</v>
      </c>
      <c r="H138" s="5">
        <v>18</v>
      </c>
      <c r="I138" s="5">
        <v>28</v>
      </c>
      <c r="J138" s="5">
        <v>0</v>
      </c>
      <c r="K138" s="5">
        <v>27</v>
      </c>
      <c r="L138" s="5">
        <v>15</v>
      </c>
      <c r="M138" s="5">
        <v>0</v>
      </c>
      <c r="N138" s="5">
        <v>30</v>
      </c>
      <c r="O138" s="5">
        <v>17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26</v>
      </c>
      <c r="D139" s="5" t="s">
        <v>27</v>
      </c>
      <c r="E139" s="5">
        <v>22</v>
      </c>
      <c r="F139" s="5">
        <v>0</v>
      </c>
      <c r="G139" s="5">
        <v>0</v>
      </c>
      <c r="H139" s="5">
        <v>18</v>
      </c>
      <c r="I139" s="5">
        <v>28</v>
      </c>
      <c r="J139" s="5">
        <v>0</v>
      </c>
      <c r="K139" s="5">
        <v>27</v>
      </c>
      <c r="L139" s="5">
        <v>15</v>
      </c>
      <c r="M139" s="5">
        <v>0</v>
      </c>
      <c r="N139" s="5">
        <v>30</v>
      </c>
      <c r="O139" s="5">
        <v>17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26</v>
      </c>
      <c r="D140" s="5" t="s">
        <v>27</v>
      </c>
      <c r="E140" s="5">
        <v>22</v>
      </c>
      <c r="F140" s="5">
        <v>0</v>
      </c>
      <c r="G140" s="5">
        <v>0</v>
      </c>
      <c r="H140" s="5">
        <v>18</v>
      </c>
      <c r="I140" s="5">
        <v>28</v>
      </c>
      <c r="J140" s="5">
        <v>0</v>
      </c>
      <c r="K140" s="5">
        <v>27</v>
      </c>
      <c r="L140" s="5">
        <v>15</v>
      </c>
      <c r="M140" s="5">
        <v>0</v>
      </c>
      <c r="N140" s="5">
        <v>30</v>
      </c>
      <c r="O140" s="5">
        <v>17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26</v>
      </c>
      <c r="D141" s="5" t="s">
        <v>27</v>
      </c>
      <c r="E141" s="5">
        <v>22</v>
      </c>
      <c r="F141" s="5">
        <v>0</v>
      </c>
      <c r="G141" s="5">
        <v>0</v>
      </c>
      <c r="H141" s="5">
        <v>18</v>
      </c>
      <c r="I141" s="5">
        <v>28</v>
      </c>
      <c r="J141" s="5">
        <v>0</v>
      </c>
      <c r="K141" s="5">
        <v>27</v>
      </c>
      <c r="L141" s="5">
        <v>15</v>
      </c>
      <c r="M141" s="5">
        <v>0</v>
      </c>
      <c r="N141" s="5">
        <v>30</v>
      </c>
      <c r="O141" s="5">
        <v>17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26</v>
      </c>
      <c r="D142" s="5" t="s">
        <v>27</v>
      </c>
      <c r="E142" s="5">
        <v>22</v>
      </c>
      <c r="F142" s="5">
        <v>0</v>
      </c>
      <c r="G142" s="5">
        <v>0</v>
      </c>
      <c r="H142" s="5">
        <v>18</v>
      </c>
      <c r="I142" s="5">
        <v>28</v>
      </c>
      <c r="J142" s="5">
        <v>0</v>
      </c>
      <c r="K142" s="5">
        <v>27</v>
      </c>
      <c r="L142" s="5">
        <v>15</v>
      </c>
      <c r="M142" s="5">
        <v>0</v>
      </c>
      <c r="N142" s="5">
        <v>30</v>
      </c>
      <c r="O142" s="5">
        <v>17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26</v>
      </c>
      <c r="D143" s="5" t="s">
        <v>27</v>
      </c>
      <c r="E143" s="5">
        <v>22</v>
      </c>
      <c r="F143" s="5">
        <v>0</v>
      </c>
      <c r="G143" s="5">
        <v>0</v>
      </c>
      <c r="H143" s="5">
        <v>18</v>
      </c>
      <c r="I143" s="5">
        <v>28</v>
      </c>
      <c r="J143" s="5">
        <v>0</v>
      </c>
      <c r="K143" s="5">
        <v>27</v>
      </c>
      <c r="L143" s="5">
        <v>15</v>
      </c>
      <c r="M143" s="5">
        <v>0</v>
      </c>
      <c r="N143" s="5">
        <v>30</v>
      </c>
      <c r="O143" s="5">
        <v>17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26</v>
      </c>
      <c r="D144" s="5" t="s">
        <v>27</v>
      </c>
      <c r="E144" s="5">
        <v>22</v>
      </c>
      <c r="F144" s="5">
        <v>0</v>
      </c>
      <c r="G144" s="5">
        <v>0</v>
      </c>
      <c r="H144" s="5">
        <v>18</v>
      </c>
      <c r="I144" s="5">
        <v>28</v>
      </c>
      <c r="J144" s="5">
        <v>0</v>
      </c>
      <c r="K144" s="5">
        <v>27</v>
      </c>
      <c r="L144" s="5">
        <v>15</v>
      </c>
      <c r="M144" s="5">
        <v>0</v>
      </c>
      <c r="N144" s="5">
        <v>30</v>
      </c>
      <c r="O144" s="5">
        <v>17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26</v>
      </c>
      <c r="D145" s="5" t="s">
        <v>27</v>
      </c>
      <c r="E145" s="5">
        <v>22</v>
      </c>
      <c r="F145" s="5">
        <v>0</v>
      </c>
      <c r="G145" s="5">
        <v>0</v>
      </c>
      <c r="H145" s="5">
        <v>18</v>
      </c>
      <c r="I145" s="5">
        <v>28</v>
      </c>
      <c r="J145" s="5">
        <v>0</v>
      </c>
      <c r="K145" s="5">
        <v>27</v>
      </c>
      <c r="L145" s="5">
        <v>15</v>
      </c>
      <c r="M145" s="5">
        <v>0</v>
      </c>
      <c r="N145" s="5">
        <v>30</v>
      </c>
      <c r="O145" s="5">
        <v>17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26</v>
      </c>
      <c r="D146" s="5" t="s">
        <v>27</v>
      </c>
      <c r="E146" s="5">
        <v>22</v>
      </c>
      <c r="F146" s="5">
        <v>0</v>
      </c>
      <c r="G146" s="5">
        <v>0</v>
      </c>
      <c r="H146" s="5">
        <v>18</v>
      </c>
      <c r="I146" s="5">
        <v>28</v>
      </c>
      <c r="J146" s="5">
        <v>0</v>
      </c>
      <c r="K146" s="5">
        <v>27</v>
      </c>
      <c r="L146" s="5">
        <v>15</v>
      </c>
      <c r="M146" s="5">
        <v>0</v>
      </c>
      <c r="N146" s="5">
        <v>30</v>
      </c>
      <c r="O146" s="5">
        <v>17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26</v>
      </c>
      <c r="D147" s="5" t="s">
        <v>27</v>
      </c>
      <c r="E147" s="5">
        <v>22</v>
      </c>
      <c r="F147" s="5">
        <v>0</v>
      </c>
      <c r="G147" s="5">
        <v>0</v>
      </c>
      <c r="H147" s="5">
        <v>18</v>
      </c>
      <c r="I147" s="5">
        <v>28</v>
      </c>
      <c r="J147" s="5">
        <v>0</v>
      </c>
      <c r="K147" s="5">
        <v>27</v>
      </c>
      <c r="L147" s="5">
        <v>15</v>
      </c>
      <c r="M147" s="5">
        <v>0</v>
      </c>
      <c r="N147" s="5">
        <v>30</v>
      </c>
      <c r="O147" s="5">
        <v>17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26</v>
      </c>
      <c r="D148" s="5" t="s">
        <v>27</v>
      </c>
      <c r="E148" s="5">
        <v>22</v>
      </c>
      <c r="F148" s="5">
        <v>0</v>
      </c>
      <c r="G148" s="5">
        <v>0</v>
      </c>
      <c r="H148" s="5">
        <v>18</v>
      </c>
      <c r="I148" s="5">
        <v>28</v>
      </c>
      <c r="J148" s="5">
        <v>0</v>
      </c>
      <c r="K148" s="5">
        <v>27</v>
      </c>
      <c r="L148" s="5">
        <v>15</v>
      </c>
      <c r="M148" s="5">
        <v>0</v>
      </c>
      <c r="N148" s="5">
        <v>30</v>
      </c>
      <c r="O148" s="5">
        <v>17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26</v>
      </c>
      <c r="D149" s="5" t="s">
        <v>27</v>
      </c>
      <c r="E149" s="5">
        <v>22</v>
      </c>
      <c r="F149" s="5">
        <v>0</v>
      </c>
      <c r="G149" s="5">
        <v>0</v>
      </c>
      <c r="H149" s="5">
        <v>18</v>
      </c>
      <c r="I149" s="5">
        <v>28</v>
      </c>
      <c r="J149" s="5">
        <v>0</v>
      </c>
      <c r="K149" s="5">
        <v>27</v>
      </c>
      <c r="L149" s="5">
        <v>15</v>
      </c>
      <c r="M149" s="5">
        <v>0</v>
      </c>
      <c r="N149" s="5">
        <v>30</v>
      </c>
      <c r="O149" s="5">
        <v>17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26</v>
      </c>
      <c r="D150" s="5" t="s">
        <v>27</v>
      </c>
      <c r="E150" s="5">
        <v>22</v>
      </c>
      <c r="F150" s="5">
        <v>0</v>
      </c>
      <c r="G150" s="5">
        <v>0</v>
      </c>
      <c r="H150" s="5">
        <v>18</v>
      </c>
      <c r="I150" s="5">
        <v>28</v>
      </c>
      <c r="J150" s="5">
        <v>0</v>
      </c>
      <c r="K150" s="5">
        <v>27</v>
      </c>
      <c r="L150" s="5">
        <v>15</v>
      </c>
      <c r="M150" s="5">
        <v>0</v>
      </c>
      <c r="N150" s="5">
        <v>30</v>
      </c>
      <c r="O150" s="5">
        <v>17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26</v>
      </c>
      <c r="D151" s="5" t="s">
        <v>27</v>
      </c>
      <c r="E151" s="5">
        <v>22</v>
      </c>
      <c r="F151" s="5">
        <v>0</v>
      </c>
      <c r="G151" s="5">
        <v>0</v>
      </c>
      <c r="H151" s="5">
        <v>18</v>
      </c>
      <c r="I151" s="5">
        <v>28</v>
      </c>
      <c r="J151" s="5">
        <v>0</v>
      </c>
      <c r="K151" s="5">
        <v>27</v>
      </c>
      <c r="L151" s="5">
        <v>15</v>
      </c>
      <c r="M151" s="5">
        <v>0</v>
      </c>
      <c r="N151" s="5">
        <v>30</v>
      </c>
      <c r="O151" s="5">
        <v>17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26</v>
      </c>
      <c r="D152" s="5" t="s">
        <v>27</v>
      </c>
      <c r="E152" s="5">
        <v>22</v>
      </c>
      <c r="F152" s="5">
        <v>0</v>
      </c>
      <c r="G152" s="5">
        <v>0</v>
      </c>
      <c r="H152" s="5">
        <v>18</v>
      </c>
      <c r="I152" s="5">
        <v>28</v>
      </c>
      <c r="J152" s="5">
        <v>0</v>
      </c>
      <c r="K152" s="5">
        <v>27</v>
      </c>
      <c r="L152" s="5">
        <v>15</v>
      </c>
      <c r="M152" s="5">
        <v>0</v>
      </c>
      <c r="N152" s="5">
        <v>30</v>
      </c>
      <c r="O152" s="5">
        <v>17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26</v>
      </c>
      <c r="D153" s="5" t="s">
        <v>27</v>
      </c>
      <c r="E153" s="5">
        <v>22</v>
      </c>
      <c r="F153" s="5">
        <v>0</v>
      </c>
      <c r="G153" s="5">
        <v>0</v>
      </c>
      <c r="H153" s="5">
        <v>18</v>
      </c>
      <c r="I153" s="5">
        <v>28</v>
      </c>
      <c r="J153" s="5">
        <v>0</v>
      </c>
      <c r="K153" s="5">
        <v>27</v>
      </c>
      <c r="L153" s="5">
        <v>15</v>
      </c>
      <c r="M153" s="5">
        <v>0</v>
      </c>
      <c r="N153" s="5">
        <v>30</v>
      </c>
      <c r="O153" s="5">
        <v>17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26</v>
      </c>
      <c r="D154" s="5" t="s">
        <v>27</v>
      </c>
      <c r="E154" s="5">
        <v>22</v>
      </c>
      <c r="F154" s="5">
        <v>0</v>
      </c>
      <c r="G154" s="5">
        <v>0</v>
      </c>
      <c r="H154" s="5">
        <v>18</v>
      </c>
      <c r="I154" s="5">
        <v>28</v>
      </c>
      <c r="J154" s="5">
        <v>0</v>
      </c>
      <c r="K154" s="5">
        <v>27</v>
      </c>
      <c r="L154" s="5">
        <v>15</v>
      </c>
      <c r="M154" s="5">
        <v>0</v>
      </c>
      <c r="N154" s="5">
        <v>30</v>
      </c>
      <c r="O154" s="5">
        <v>17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26</v>
      </c>
      <c r="D155" s="5" t="s">
        <v>27</v>
      </c>
      <c r="E155" s="5">
        <v>22</v>
      </c>
      <c r="F155" s="5">
        <v>0</v>
      </c>
      <c r="G155" s="5">
        <v>0</v>
      </c>
      <c r="H155" s="5">
        <v>18</v>
      </c>
      <c r="I155" s="5">
        <v>28</v>
      </c>
      <c r="J155" s="5">
        <v>0</v>
      </c>
      <c r="K155" s="5">
        <v>27</v>
      </c>
      <c r="L155" s="5">
        <v>15</v>
      </c>
      <c r="M155" s="5">
        <v>0</v>
      </c>
      <c r="N155" s="5">
        <v>30</v>
      </c>
      <c r="O155" s="5">
        <v>17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26</v>
      </c>
      <c r="D156" s="5" t="s">
        <v>27</v>
      </c>
      <c r="E156" s="5">
        <v>22</v>
      </c>
      <c r="F156" s="5">
        <v>0</v>
      </c>
      <c r="G156" s="5">
        <v>0</v>
      </c>
      <c r="H156" s="5">
        <v>18</v>
      </c>
      <c r="I156" s="5">
        <v>28</v>
      </c>
      <c r="J156" s="5">
        <v>0</v>
      </c>
      <c r="K156" s="5">
        <v>27</v>
      </c>
      <c r="L156" s="5">
        <v>15</v>
      </c>
      <c r="M156" s="5">
        <v>0</v>
      </c>
      <c r="N156" s="5">
        <v>30</v>
      </c>
      <c r="O156" s="5">
        <v>17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26</v>
      </c>
      <c r="D157" s="5" t="s">
        <v>27</v>
      </c>
      <c r="E157" s="5">
        <v>22</v>
      </c>
      <c r="F157" s="5">
        <v>0</v>
      </c>
      <c r="G157" s="5">
        <v>0</v>
      </c>
      <c r="H157" s="5">
        <v>18</v>
      </c>
      <c r="I157" s="5">
        <v>28</v>
      </c>
      <c r="J157" s="5">
        <v>0</v>
      </c>
      <c r="K157" s="5">
        <v>27</v>
      </c>
      <c r="L157" s="5">
        <v>15</v>
      </c>
      <c r="M157" s="5">
        <v>0</v>
      </c>
      <c r="N157" s="5">
        <v>30</v>
      </c>
      <c r="O157" s="5">
        <v>17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26</v>
      </c>
      <c r="D158" s="5" t="s">
        <v>27</v>
      </c>
      <c r="E158" s="5">
        <v>22</v>
      </c>
      <c r="F158" s="5">
        <v>0</v>
      </c>
      <c r="G158" s="5">
        <v>0</v>
      </c>
      <c r="H158" s="5">
        <v>18</v>
      </c>
      <c r="I158" s="5">
        <v>28</v>
      </c>
      <c r="J158" s="5">
        <v>0</v>
      </c>
      <c r="K158" s="5">
        <v>27</v>
      </c>
      <c r="L158" s="5">
        <v>15</v>
      </c>
      <c r="M158" s="5">
        <v>0</v>
      </c>
      <c r="N158" s="5">
        <v>30</v>
      </c>
      <c r="O158" s="5">
        <v>17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26</v>
      </c>
      <c r="D159" s="5" t="s">
        <v>27</v>
      </c>
      <c r="E159" s="5">
        <v>22</v>
      </c>
      <c r="F159" s="5">
        <v>0</v>
      </c>
      <c r="G159" s="5">
        <v>0</v>
      </c>
      <c r="H159" s="5">
        <v>18</v>
      </c>
      <c r="I159" s="5">
        <v>28</v>
      </c>
      <c r="J159" s="5">
        <v>0</v>
      </c>
      <c r="K159" s="5">
        <v>27</v>
      </c>
      <c r="L159" s="5">
        <v>15</v>
      </c>
      <c r="M159" s="5">
        <v>0</v>
      </c>
      <c r="N159" s="5">
        <v>30</v>
      </c>
      <c r="O159" s="5">
        <v>17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26</v>
      </c>
      <c r="D160" s="5" t="s">
        <v>27</v>
      </c>
      <c r="E160" s="5">
        <v>22</v>
      </c>
      <c r="F160" s="5">
        <v>0</v>
      </c>
      <c r="G160" s="5">
        <v>0</v>
      </c>
      <c r="H160" s="5">
        <v>18</v>
      </c>
      <c r="I160" s="5">
        <v>28</v>
      </c>
      <c r="J160" s="5">
        <v>0</v>
      </c>
      <c r="K160" s="5">
        <v>27</v>
      </c>
      <c r="L160" s="5">
        <v>15</v>
      </c>
      <c r="M160" s="5">
        <v>0</v>
      </c>
      <c r="N160" s="5">
        <v>30</v>
      </c>
      <c r="O160" s="5">
        <v>17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26</v>
      </c>
      <c r="D161" s="5" t="s">
        <v>27</v>
      </c>
      <c r="E161" s="5">
        <v>22</v>
      </c>
      <c r="F161" s="5">
        <v>0</v>
      </c>
      <c r="G161" s="5">
        <v>0</v>
      </c>
      <c r="H161" s="5">
        <v>18</v>
      </c>
      <c r="I161" s="5">
        <v>28</v>
      </c>
      <c r="J161" s="5">
        <v>0</v>
      </c>
      <c r="K161" s="5">
        <v>27</v>
      </c>
      <c r="L161" s="5">
        <v>15</v>
      </c>
      <c r="M161" s="5">
        <v>0</v>
      </c>
      <c r="N161" s="5">
        <v>30</v>
      </c>
      <c r="O161" s="5">
        <v>17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26</v>
      </c>
      <c r="D162" s="5" t="s">
        <v>27</v>
      </c>
      <c r="E162" s="5">
        <v>22</v>
      </c>
      <c r="F162" s="5">
        <v>0</v>
      </c>
      <c r="G162" s="5">
        <v>0</v>
      </c>
      <c r="H162" s="5">
        <v>18</v>
      </c>
      <c r="I162" s="5">
        <v>28</v>
      </c>
      <c r="J162" s="5">
        <v>0</v>
      </c>
      <c r="K162" s="5">
        <v>27</v>
      </c>
      <c r="L162" s="5">
        <v>15</v>
      </c>
      <c r="M162" s="5">
        <v>0</v>
      </c>
      <c r="N162" s="5">
        <v>30</v>
      </c>
      <c r="O162" s="5">
        <v>17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26</v>
      </c>
      <c r="D163" s="5" t="s">
        <v>27</v>
      </c>
      <c r="E163" s="5">
        <v>22</v>
      </c>
      <c r="F163" s="5">
        <v>0</v>
      </c>
      <c r="G163" s="5">
        <v>0</v>
      </c>
      <c r="H163" s="5">
        <v>18</v>
      </c>
      <c r="I163" s="5">
        <v>28</v>
      </c>
      <c r="J163" s="5">
        <v>0</v>
      </c>
      <c r="K163" s="5">
        <v>27</v>
      </c>
      <c r="L163" s="5">
        <v>15</v>
      </c>
      <c r="M163" s="5">
        <v>0</v>
      </c>
      <c r="N163" s="5">
        <v>30</v>
      </c>
      <c r="O163" s="5">
        <v>17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26</v>
      </c>
      <c r="D164" s="5" t="s">
        <v>27</v>
      </c>
      <c r="E164" s="5">
        <v>22</v>
      </c>
      <c r="F164" s="5">
        <v>0</v>
      </c>
      <c r="G164" s="5">
        <v>0</v>
      </c>
      <c r="H164" s="5">
        <v>18</v>
      </c>
      <c r="I164" s="5">
        <v>28</v>
      </c>
      <c r="J164" s="5">
        <v>0</v>
      </c>
      <c r="K164" s="5">
        <v>27</v>
      </c>
      <c r="L164" s="5">
        <v>15</v>
      </c>
      <c r="M164" s="5">
        <v>0</v>
      </c>
      <c r="N164" s="5">
        <v>30</v>
      </c>
      <c r="O164" s="5">
        <v>17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26</v>
      </c>
      <c r="D165" s="5" t="s">
        <v>27</v>
      </c>
      <c r="E165" s="5">
        <v>22</v>
      </c>
      <c r="F165" s="5">
        <v>0</v>
      </c>
      <c r="G165" s="5">
        <v>0</v>
      </c>
      <c r="H165" s="5">
        <v>18</v>
      </c>
      <c r="I165" s="5">
        <v>28</v>
      </c>
      <c r="J165" s="5">
        <v>0</v>
      </c>
      <c r="K165" s="5">
        <v>27</v>
      </c>
      <c r="L165" s="5">
        <v>15</v>
      </c>
      <c r="M165" s="5">
        <v>0</v>
      </c>
      <c r="N165" s="5">
        <v>30</v>
      </c>
      <c r="O165" s="5">
        <v>17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26</v>
      </c>
      <c r="D166" s="5" t="s">
        <v>27</v>
      </c>
      <c r="E166" s="5">
        <v>22</v>
      </c>
      <c r="F166" s="5">
        <v>0</v>
      </c>
      <c r="G166" s="5">
        <v>0</v>
      </c>
      <c r="H166" s="5">
        <v>18</v>
      </c>
      <c r="I166" s="5">
        <v>28</v>
      </c>
      <c r="J166" s="5">
        <v>0</v>
      </c>
      <c r="K166" s="5">
        <v>27</v>
      </c>
      <c r="L166" s="5">
        <v>15</v>
      </c>
      <c r="M166" s="5">
        <v>0</v>
      </c>
      <c r="N166" s="5">
        <v>30</v>
      </c>
      <c r="O166" s="5">
        <v>17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26</v>
      </c>
      <c r="D167" s="5" t="s">
        <v>27</v>
      </c>
      <c r="E167" s="5">
        <v>22</v>
      </c>
      <c r="F167" s="5">
        <v>0</v>
      </c>
      <c r="G167" s="5">
        <v>0</v>
      </c>
      <c r="H167" s="5">
        <v>18</v>
      </c>
      <c r="I167" s="5">
        <v>28</v>
      </c>
      <c r="J167" s="5">
        <v>0</v>
      </c>
      <c r="K167" s="5">
        <v>27</v>
      </c>
      <c r="L167" s="5">
        <v>15</v>
      </c>
      <c r="M167" s="5">
        <v>0</v>
      </c>
      <c r="N167" s="5">
        <v>30</v>
      </c>
      <c r="O167" s="5">
        <v>17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26</v>
      </c>
      <c r="D168" s="5" t="s">
        <v>27</v>
      </c>
      <c r="E168" s="5">
        <v>22</v>
      </c>
      <c r="F168" s="5">
        <v>0</v>
      </c>
      <c r="G168" s="5">
        <v>0</v>
      </c>
      <c r="H168" s="5">
        <v>18</v>
      </c>
      <c r="I168" s="5">
        <v>28</v>
      </c>
      <c r="J168" s="5">
        <v>0</v>
      </c>
      <c r="K168" s="5">
        <v>27</v>
      </c>
      <c r="L168" s="5">
        <v>15</v>
      </c>
      <c r="M168" s="5">
        <v>0</v>
      </c>
      <c r="N168" s="5">
        <v>30</v>
      </c>
      <c r="O168" s="5">
        <v>17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26</v>
      </c>
      <c r="D169" s="5" t="s">
        <v>27</v>
      </c>
      <c r="E169" s="5">
        <v>22</v>
      </c>
      <c r="F169" s="5">
        <v>0</v>
      </c>
      <c r="G169" s="5">
        <v>0</v>
      </c>
      <c r="H169" s="5">
        <v>18</v>
      </c>
      <c r="I169" s="5">
        <v>28</v>
      </c>
      <c r="J169" s="5">
        <v>0</v>
      </c>
      <c r="K169" s="5">
        <v>27</v>
      </c>
      <c r="L169" s="5">
        <v>15</v>
      </c>
      <c r="M169" s="5">
        <v>0</v>
      </c>
      <c r="N169" s="5">
        <v>30</v>
      </c>
      <c r="O169" s="5">
        <v>17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26</v>
      </c>
      <c r="D170" s="5" t="s">
        <v>27</v>
      </c>
      <c r="E170" s="5">
        <v>22</v>
      </c>
      <c r="F170" s="5">
        <v>0</v>
      </c>
      <c r="G170" s="5">
        <v>0</v>
      </c>
      <c r="H170" s="5">
        <v>18</v>
      </c>
      <c r="I170" s="5">
        <v>28</v>
      </c>
      <c r="J170" s="5">
        <v>0</v>
      </c>
      <c r="K170" s="5">
        <v>27</v>
      </c>
      <c r="L170" s="5">
        <v>15</v>
      </c>
      <c r="M170" s="5">
        <v>0</v>
      </c>
      <c r="N170" s="5">
        <v>30</v>
      </c>
      <c r="O170" s="5">
        <v>17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26</v>
      </c>
      <c r="D171" s="5" t="s">
        <v>27</v>
      </c>
      <c r="E171" s="5">
        <v>22</v>
      </c>
      <c r="F171" s="5">
        <v>0</v>
      </c>
      <c r="G171" s="5">
        <v>0</v>
      </c>
      <c r="H171" s="5">
        <v>18</v>
      </c>
      <c r="I171" s="5">
        <v>28</v>
      </c>
      <c r="J171" s="5">
        <v>0</v>
      </c>
      <c r="K171" s="5">
        <v>27</v>
      </c>
      <c r="L171" s="5">
        <v>15</v>
      </c>
      <c r="M171" s="5">
        <v>0</v>
      </c>
      <c r="N171" s="5">
        <v>30</v>
      </c>
      <c r="O171" s="5">
        <v>17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26</v>
      </c>
      <c r="D172" s="5" t="s">
        <v>27</v>
      </c>
      <c r="E172" s="5">
        <v>22</v>
      </c>
      <c r="F172" s="5">
        <v>0</v>
      </c>
      <c r="G172" s="5">
        <v>0</v>
      </c>
      <c r="H172" s="5">
        <v>18</v>
      </c>
      <c r="I172" s="5">
        <v>28</v>
      </c>
      <c r="J172" s="5">
        <v>0</v>
      </c>
      <c r="K172" s="5">
        <v>27</v>
      </c>
      <c r="L172" s="5">
        <v>15</v>
      </c>
      <c r="M172" s="5">
        <v>0</v>
      </c>
      <c r="N172" s="5">
        <v>30</v>
      </c>
      <c r="O172" s="5">
        <v>17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26</v>
      </c>
      <c r="D173" s="5" t="s">
        <v>27</v>
      </c>
      <c r="E173" s="5">
        <v>22</v>
      </c>
      <c r="F173" s="5">
        <v>0</v>
      </c>
      <c r="G173" s="5">
        <v>0</v>
      </c>
      <c r="H173" s="5">
        <v>18</v>
      </c>
      <c r="I173" s="5">
        <v>28</v>
      </c>
      <c r="J173" s="5">
        <v>0</v>
      </c>
      <c r="K173" s="5">
        <v>27</v>
      </c>
      <c r="L173" s="5">
        <v>15</v>
      </c>
      <c r="M173" s="5">
        <v>0</v>
      </c>
      <c r="N173" s="5">
        <v>30</v>
      </c>
      <c r="O173" s="5">
        <v>17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26</v>
      </c>
      <c r="D174" s="5" t="s">
        <v>27</v>
      </c>
      <c r="E174" s="5">
        <v>22</v>
      </c>
      <c r="F174" s="5">
        <v>0</v>
      </c>
      <c r="G174" s="5">
        <v>0</v>
      </c>
      <c r="H174" s="5">
        <v>18</v>
      </c>
      <c r="I174" s="5">
        <v>28</v>
      </c>
      <c r="J174" s="5">
        <v>0</v>
      </c>
      <c r="K174" s="5">
        <v>27</v>
      </c>
      <c r="L174" s="5">
        <v>15</v>
      </c>
      <c r="M174" s="5">
        <v>0</v>
      </c>
      <c r="N174" s="5">
        <v>30</v>
      </c>
      <c r="O174" s="5">
        <v>17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26</v>
      </c>
      <c r="D175" s="5" t="s">
        <v>27</v>
      </c>
      <c r="E175" s="5">
        <v>22</v>
      </c>
      <c r="F175" s="5">
        <v>0</v>
      </c>
      <c r="G175" s="5">
        <v>0</v>
      </c>
      <c r="H175" s="5">
        <v>18</v>
      </c>
      <c r="I175" s="5">
        <v>28</v>
      </c>
      <c r="J175" s="5">
        <v>0</v>
      </c>
      <c r="K175" s="5">
        <v>27</v>
      </c>
      <c r="L175" s="5">
        <v>15</v>
      </c>
      <c r="M175" s="5">
        <v>0</v>
      </c>
      <c r="N175" s="5">
        <v>30</v>
      </c>
      <c r="O175" s="5">
        <v>17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26</v>
      </c>
      <c r="D176" s="5" t="s">
        <v>27</v>
      </c>
      <c r="E176" s="5">
        <v>22</v>
      </c>
      <c r="F176" s="5">
        <v>0</v>
      </c>
      <c r="G176" s="5">
        <v>0</v>
      </c>
      <c r="H176" s="5">
        <v>18</v>
      </c>
      <c r="I176" s="5">
        <v>28</v>
      </c>
      <c r="J176" s="5">
        <v>0</v>
      </c>
      <c r="K176" s="5">
        <v>27</v>
      </c>
      <c r="L176" s="5">
        <v>15</v>
      </c>
      <c r="M176" s="5">
        <v>0</v>
      </c>
      <c r="N176" s="5">
        <v>30</v>
      </c>
      <c r="O176" s="5">
        <v>17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26</v>
      </c>
      <c r="D177" s="5" t="s">
        <v>27</v>
      </c>
      <c r="E177" s="5">
        <v>22</v>
      </c>
      <c r="F177" s="5">
        <v>0</v>
      </c>
      <c r="G177" s="5">
        <v>0</v>
      </c>
      <c r="H177" s="5">
        <v>18</v>
      </c>
      <c r="I177" s="5">
        <v>28</v>
      </c>
      <c r="J177" s="5">
        <v>0</v>
      </c>
      <c r="K177" s="5">
        <v>27</v>
      </c>
      <c r="L177" s="5">
        <v>15</v>
      </c>
      <c r="M177" s="5">
        <v>0</v>
      </c>
      <c r="N177" s="5">
        <v>30</v>
      </c>
      <c r="O177" s="5">
        <v>17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26</v>
      </c>
      <c r="D178" s="5" t="s">
        <v>27</v>
      </c>
      <c r="E178" s="5">
        <v>22</v>
      </c>
      <c r="F178" s="5">
        <v>0</v>
      </c>
      <c r="G178" s="5">
        <v>0</v>
      </c>
      <c r="H178" s="5">
        <v>18</v>
      </c>
      <c r="I178" s="5">
        <v>28</v>
      </c>
      <c r="J178" s="5">
        <v>0</v>
      </c>
      <c r="K178" s="5">
        <v>27</v>
      </c>
      <c r="L178" s="5">
        <v>15</v>
      </c>
      <c r="M178" s="5">
        <v>0</v>
      </c>
      <c r="N178" s="5">
        <v>30</v>
      </c>
      <c r="O178" s="5">
        <v>17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26</v>
      </c>
      <c r="D179" s="5" t="s">
        <v>27</v>
      </c>
      <c r="E179" s="5">
        <v>22</v>
      </c>
      <c r="F179" s="5">
        <v>0</v>
      </c>
      <c r="G179" s="5">
        <v>0</v>
      </c>
      <c r="H179" s="5">
        <v>18</v>
      </c>
      <c r="I179" s="5">
        <v>28</v>
      </c>
      <c r="J179" s="5">
        <v>0</v>
      </c>
      <c r="K179" s="5">
        <v>27</v>
      </c>
      <c r="L179" s="5">
        <v>15</v>
      </c>
      <c r="M179" s="5">
        <v>0</v>
      </c>
      <c r="N179" s="5">
        <v>30</v>
      </c>
      <c r="O179" s="5">
        <v>17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26</v>
      </c>
      <c r="D180" s="5" t="s">
        <v>27</v>
      </c>
      <c r="E180" s="5">
        <v>22</v>
      </c>
      <c r="F180" s="5">
        <v>0</v>
      </c>
      <c r="G180" s="5">
        <v>0</v>
      </c>
      <c r="H180" s="5">
        <v>18</v>
      </c>
      <c r="I180" s="5">
        <v>28</v>
      </c>
      <c r="J180" s="5">
        <v>0</v>
      </c>
      <c r="K180" s="5">
        <v>27</v>
      </c>
      <c r="L180" s="5">
        <v>15</v>
      </c>
      <c r="M180" s="5">
        <v>0</v>
      </c>
      <c r="N180" s="5">
        <v>30</v>
      </c>
      <c r="O180" s="5">
        <v>17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26</v>
      </c>
      <c r="D181" s="5" t="s">
        <v>27</v>
      </c>
      <c r="E181" s="5">
        <v>22</v>
      </c>
      <c r="F181" s="5">
        <v>0</v>
      </c>
      <c r="G181" s="5">
        <v>0</v>
      </c>
      <c r="H181" s="5">
        <v>18</v>
      </c>
      <c r="I181" s="5">
        <v>28</v>
      </c>
      <c r="J181" s="5">
        <v>0</v>
      </c>
      <c r="K181" s="5">
        <v>27</v>
      </c>
      <c r="L181" s="5">
        <v>15</v>
      </c>
      <c r="M181" s="5">
        <v>0</v>
      </c>
      <c r="N181" s="5">
        <v>30</v>
      </c>
      <c r="O181" s="5">
        <v>17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26</v>
      </c>
      <c r="D182" s="5" t="s">
        <v>27</v>
      </c>
      <c r="E182" s="5">
        <v>22</v>
      </c>
      <c r="F182" s="5">
        <v>0</v>
      </c>
      <c r="G182" s="5">
        <v>0</v>
      </c>
      <c r="H182" s="5">
        <v>18</v>
      </c>
      <c r="I182" s="5">
        <v>28</v>
      </c>
      <c r="J182" s="5">
        <v>0</v>
      </c>
      <c r="K182" s="5">
        <v>27</v>
      </c>
      <c r="L182" s="5">
        <v>15</v>
      </c>
      <c r="M182" s="5">
        <v>0</v>
      </c>
      <c r="N182" s="5">
        <v>30</v>
      </c>
      <c r="O182" s="5">
        <v>17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26</v>
      </c>
      <c r="D183" s="5" t="s">
        <v>27</v>
      </c>
      <c r="E183" s="5">
        <v>22</v>
      </c>
      <c r="F183" s="5">
        <v>0</v>
      </c>
      <c r="G183" s="5">
        <v>0</v>
      </c>
      <c r="H183" s="5">
        <v>18</v>
      </c>
      <c r="I183" s="5">
        <v>28</v>
      </c>
      <c r="J183" s="5">
        <v>0</v>
      </c>
      <c r="K183" s="5">
        <v>27</v>
      </c>
      <c r="L183" s="5">
        <v>15</v>
      </c>
      <c r="M183" s="5">
        <v>0</v>
      </c>
      <c r="N183" s="5">
        <v>30</v>
      </c>
      <c r="O183" s="5">
        <v>17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26</v>
      </c>
      <c r="D184" s="5" t="s">
        <v>27</v>
      </c>
      <c r="E184" s="5">
        <v>22</v>
      </c>
      <c r="F184" s="5">
        <v>0</v>
      </c>
      <c r="G184" s="5">
        <v>0</v>
      </c>
      <c r="H184" s="5">
        <v>18</v>
      </c>
      <c r="I184" s="5">
        <v>28</v>
      </c>
      <c r="J184" s="5">
        <v>0</v>
      </c>
      <c r="K184" s="5">
        <v>27</v>
      </c>
      <c r="L184" s="5">
        <v>15</v>
      </c>
      <c r="M184" s="5">
        <v>0</v>
      </c>
      <c r="N184" s="5">
        <v>30</v>
      </c>
      <c r="O184" s="5">
        <v>17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26</v>
      </c>
      <c r="D185" s="5" t="s">
        <v>27</v>
      </c>
      <c r="E185" s="5">
        <v>22</v>
      </c>
      <c r="F185" s="5">
        <v>0</v>
      </c>
      <c r="G185" s="5">
        <v>0</v>
      </c>
      <c r="H185" s="5">
        <v>18</v>
      </c>
      <c r="I185" s="5">
        <v>28</v>
      </c>
      <c r="J185" s="5">
        <v>0</v>
      </c>
      <c r="K185" s="5">
        <v>27</v>
      </c>
      <c r="L185" s="5">
        <v>15</v>
      </c>
      <c r="M185" s="5">
        <v>0</v>
      </c>
      <c r="N185" s="5">
        <v>30</v>
      </c>
      <c r="O185" s="5">
        <v>17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26</v>
      </c>
      <c r="D186" s="5" t="s">
        <v>27</v>
      </c>
      <c r="E186" s="5">
        <v>22</v>
      </c>
      <c r="F186" s="5">
        <v>0</v>
      </c>
      <c r="G186" s="5">
        <v>0</v>
      </c>
      <c r="H186" s="5">
        <v>18</v>
      </c>
      <c r="I186" s="5">
        <v>28</v>
      </c>
      <c r="J186" s="5">
        <v>0</v>
      </c>
      <c r="K186" s="5">
        <v>27</v>
      </c>
      <c r="L186" s="5">
        <v>15</v>
      </c>
      <c r="M186" s="5">
        <v>0</v>
      </c>
      <c r="N186" s="5">
        <v>30</v>
      </c>
      <c r="O186" s="5">
        <v>17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26</v>
      </c>
      <c r="D187" s="5" t="s">
        <v>27</v>
      </c>
      <c r="E187" s="5">
        <v>22</v>
      </c>
      <c r="F187" s="5">
        <v>0</v>
      </c>
      <c r="G187" s="5">
        <v>0</v>
      </c>
      <c r="H187" s="5">
        <v>18</v>
      </c>
      <c r="I187" s="5">
        <v>28</v>
      </c>
      <c r="J187" s="5">
        <v>0</v>
      </c>
      <c r="K187" s="5">
        <v>27</v>
      </c>
      <c r="L187" s="5">
        <v>15</v>
      </c>
      <c r="M187" s="5">
        <v>0</v>
      </c>
      <c r="N187" s="5">
        <v>30</v>
      </c>
      <c r="O187" s="5">
        <v>17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26</v>
      </c>
      <c r="D188" s="5" t="s">
        <v>27</v>
      </c>
      <c r="E188" s="5">
        <v>22</v>
      </c>
      <c r="F188" s="5">
        <v>0</v>
      </c>
      <c r="G188" s="5">
        <v>0</v>
      </c>
      <c r="H188" s="5">
        <v>18</v>
      </c>
      <c r="I188" s="5">
        <v>28</v>
      </c>
      <c r="J188" s="5">
        <v>0</v>
      </c>
      <c r="K188" s="5">
        <v>27</v>
      </c>
      <c r="L188" s="5">
        <v>15</v>
      </c>
      <c r="M188" s="5">
        <v>0</v>
      </c>
      <c r="N188" s="5">
        <v>30</v>
      </c>
      <c r="O188" s="5">
        <v>17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26</v>
      </c>
      <c r="D189" s="5" t="s">
        <v>27</v>
      </c>
      <c r="E189" s="5">
        <v>22</v>
      </c>
      <c r="F189" s="5">
        <v>0</v>
      </c>
      <c r="G189" s="5">
        <v>0</v>
      </c>
      <c r="H189" s="5">
        <v>18</v>
      </c>
      <c r="I189" s="5">
        <v>28</v>
      </c>
      <c r="J189" s="5">
        <v>0</v>
      </c>
      <c r="K189" s="5">
        <v>27</v>
      </c>
      <c r="L189" s="5">
        <v>15</v>
      </c>
      <c r="M189" s="5">
        <v>0</v>
      </c>
      <c r="N189" s="5">
        <v>30</v>
      </c>
      <c r="O189" s="5">
        <v>17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26</v>
      </c>
      <c r="D190" s="5" t="s">
        <v>27</v>
      </c>
      <c r="E190" s="5">
        <v>22</v>
      </c>
      <c r="F190" s="5">
        <v>0</v>
      </c>
      <c r="G190" s="5">
        <v>0</v>
      </c>
      <c r="H190" s="5">
        <v>18</v>
      </c>
      <c r="I190" s="5">
        <v>28</v>
      </c>
      <c r="J190" s="5">
        <v>0</v>
      </c>
      <c r="K190" s="5">
        <v>27</v>
      </c>
      <c r="L190" s="5">
        <v>15</v>
      </c>
      <c r="M190" s="5">
        <v>0</v>
      </c>
      <c r="N190" s="5">
        <v>30</v>
      </c>
      <c r="O190" s="5">
        <v>17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26</v>
      </c>
      <c r="D191" s="5" t="s">
        <v>27</v>
      </c>
      <c r="E191" s="5">
        <v>22</v>
      </c>
      <c r="F191" s="5">
        <v>0</v>
      </c>
      <c r="G191" s="5">
        <v>0</v>
      </c>
      <c r="H191" s="5">
        <v>18</v>
      </c>
      <c r="I191" s="5">
        <v>28</v>
      </c>
      <c r="J191" s="5">
        <v>0</v>
      </c>
      <c r="K191" s="5">
        <v>27</v>
      </c>
      <c r="L191" s="5">
        <v>15</v>
      </c>
      <c r="M191" s="5">
        <v>0</v>
      </c>
      <c r="N191" s="5">
        <v>30</v>
      </c>
      <c r="O191" s="5">
        <v>17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26</v>
      </c>
      <c r="D192" s="5" t="s">
        <v>27</v>
      </c>
      <c r="E192" s="5">
        <v>22</v>
      </c>
      <c r="F192" s="5">
        <v>0</v>
      </c>
      <c r="G192" s="5">
        <v>0</v>
      </c>
      <c r="H192" s="5">
        <v>18</v>
      </c>
      <c r="I192" s="5">
        <v>28</v>
      </c>
      <c r="J192" s="5">
        <v>0</v>
      </c>
      <c r="K192" s="5">
        <v>27</v>
      </c>
      <c r="L192" s="5">
        <v>15</v>
      </c>
      <c r="M192" s="5">
        <v>0</v>
      </c>
      <c r="N192" s="5">
        <v>30</v>
      </c>
      <c r="O192" s="5">
        <v>17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26</v>
      </c>
      <c r="D193" s="5" t="s">
        <v>27</v>
      </c>
      <c r="E193" s="5">
        <v>22</v>
      </c>
      <c r="F193" s="5">
        <v>0</v>
      </c>
      <c r="G193" s="5">
        <v>0</v>
      </c>
      <c r="H193" s="5">
        <v>18</v>
      </c>
      <c r="I193" s="5">
        <v>28</v>
      </c>
      <c r="J193" s="5">
        <v>0</v>
      </c>
      <c r="K193" s="5">
        <v>27</v>
      </c>
      <c r="L193" s="5">
        <v>15</v>
      </c>
      <c r="M193" s="5">
        <v>0</v>
      </c>
      <c r="N193" s="5">
        <v>30</v>
      </c>
      <c r="O193" s="5">
        <v>17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26</v>
      </c>
      <c r="D194" s="5" t="s">
        <v>27</v>
      </c>
      <c r="E194" s="5">
        <v>22</v>
      </c>
      <c r="F194" s="5">
        <v>0</v>
      </c>
      <c r="G194" s="5">
        <v>0</v>
      </c>
      <c r="H194" s="5">
        <v>18</v>
      </c>
      <c r="I194" s="5">
        <v>28</v>
      </c>
      <c r="J194" s="5">
        <v>0</v>
      </c>
      <c r="K194" s="5">
        <v>27</v>
      </c>
      <c r="L194" s="5">
        <v>15</v>
      </c>
      <c r="M194" s="5">
        <v>0</v>
      </c>
      <c r="N194" s="5">
        <v>30</v>
      </c>
      <c r="O194" s="5">
        <v>17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26</v>
      </c>
      <c r="D195" s="5" t="s">
        <v>27</v>
      </c>
      <c r="E195" s="5">
        <v>22</v>
      </c>
      <c r="F195" s="5">
        <v>0</v>
      </c>
      <c r="G195" s="5">
        <v>0</v>
      </c>
      <c r="H195" s="5">
        <v>18</v>
      </c>
      <c r="I195" s="5">
        <v>28</v>
      </c>
      <c r="J195" s="5">
        <v>0</v>
      </c>
      <c r="K195" s="5">
        <v>27</v>
      </c>
      <c r="L195" s="5">
        <v>15</v>
      </c>
      <c r="M195" s="5">
        <v>0</v>
      </c>
      <c r="N195" s="5">
        <v>30</v>
      </c>
      <c r="O195" s="5">
        <v>17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26</v>
      </c>
      <c r="D196" s="5" t="s">
        <v>27</v>
      </c>
      <c r="E196" s="5">
        <v>22</v>
      </c>
      <c r="F196" s="5">
        <v>0</v>
      </c>
      <c r="G196" s="5">
        <v>0</v>
      </c>
      <c r="H196" s="5">
        <v>18</v>
      </c>
      <c r="I196" s="5">
        <v>28</v>
      </c>
      <c r="J196" s="5">
        <v>0</v>
      </c>
      <c r="K196" s="5">
        <v>27</v>
      </c>
      <c r="L196" s="5">
        <v>15</v>
      </c>
      <c r="M196" s="5">
        <v>0</v>
      </c>
      <c r="N196" s="5">
        <v>30</v>
      </c>
      <c r="O196" s="5">
        <v>17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26</v>
      </c>
      <c r="D197" s="5" t="s">
        <v>27</v>
      </c>
      <c r="E197" s="5">
        <v>22</v>
      </c>
      <c r="F197" s="5">
        <v>0</v>
      </c>
      <c r="G197" s="5">
        <v>0</v>
      </c>
      <c r="H197" s="5">
        <v>18</v>
      </c>
      <c r="I197" s="5">
        <v>28</v>
      </c>
      <c r="J197" s="5">
        <v>0</v>
      </c>
      <c r="K197" s="5">
        <v>27</v>
      </c>
      <c r="L197" s="5">
        <v>15</v>
      </c>
      <c r="M197" s="5">
        <v>0</v>
      </c>
      <c r="N197" s="5">
        <v>30</v>
      </c>
      <c r="O197" s="5">
        <v>17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26</v>
      </c>
      <c r="D198" s="5" t="s">
        <v>27</v>
      </c>
      <c r="E198" s="5">
        <v>22</v>
      </c>
      <c r="F198" s="5">
        <v>0</v>
      </c>
      <c r="G198" s="5">
        <v>0</v>
      </c>
      <c r="H198" s="5">
        <v>18</v>
      </c>
      <c r="I198" s="5">
        <v>28</v>
      </c>
      <c r="J198" s="5">
        <v>0</v>
      </c>
      <c r="K198" s="5">
        <v>27</v>
      </c>
      <c r="L198" s="5">
        <v>15</v>
      </c>
      <c r="M198" s="5">
        <v>0</v>
      </c>
      <c r="N198" s="5">
        <v>30</v>
      </c>
      <c r="O198" s="5">
        <v>17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26</v>
      </c>
      <c r="D199" s="5" t="s">
        <v>27</v>
      </c>
      <c r="E199" s="5">
        <v>22</v>
      </c>
      <c r="F199" s="5">
        <v>0</v>
      </c>
      <c r="G199" s="5">
        <v>0</v>
      </c>
      <c r="H199" s="5">
        <v>18</v>
      </c>
      <c r="I199" s="5">
        <v>28</v>
      </c>
      <c r="J199" s="5">
        <v>0</v>
      </c>
      <c r="K199" s="5">
        <v>27</v>
      </c>
      <c r="L199" s="5">
        <v>15</v>
      </c>
      <c r="M199" s="5">
        <v>0</v>
      </c>
      <c r="N199" s="5">
        <v>30</v>
      </c>
      <c r="O199" s="5">
        <v>17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26</v>
      </c>
      <c r="D200" s="5" t="s">
        <v>27</v>
      </c>
      <c r="E200" s="5">
        <v>22</v>
      </c>
      <c r="F200" s="5">
        <v>0</v>
      </c>
      <c r="G200" s="5">
        <v>0</v>
      </c>
      <c r="H200" s="5">
        <v>18</v>
      </c>
      <c r="I200" s="5">
        <v>28</v>
      </c>
      <c r="J200" s="5">
        <v>0</v>
      </c>
      <c r="K200" s="5">
        <v>27</v>
      </c>
      <c r="L200" s="5">
        <v>15</v>
      </c>
      <c r="M200" s="5">
        <v>0</v>
      </c>
      <c r="N200" s="5">
        <v>30</v>
      </c>
      <c r="O200" s="5">
        <v>17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26</v>
      </c>
      <c r="D201" s="5" t="s">
        <v>27</v>
      </c>
      <c r="E201" s="5">
        <v>22</v>
      </c>
      <c r="F201" s="5">
        <v>0</v>
      </c>
      <c r="G201" s="5">
        <v>0</v>
      </c>
      <c r="H201" s="5">
        <v>18</v>
      </c>
      <c r="I201" s="5">
        <v>28</v>
      </c>
      <c r="J201" s="5">
        <v>0</v>
      </c>
      <c r="K201" s="5">
        <v>27</v>
      </c>
      <c r="L201" s="5">
        <v>15</v>
      </c>
      <c r="M201" s="5">
        <v>0</v>
      </c>
      <c r="N201" s="5">
        <v>30</v>
      </c>
      <c r="O201" s="5">
        <v>17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26</v>
      </c>
      <c r="D202" s="5" t="s">
        <v>27</v>
      </c>
      <c r="E202" s="5">
        <v>22</v>
      </c>
      <c r="F202" s="5">
        <v>0</v>
      </c>
      <c r="G202" s="5">
        <v>0</v>
      </c>
      <c r="H202" s="5">
        <v>18</v>
      </c>
      <c r="I202" s="5">
        <v>28</v>
      </c>
      <c r="J202" s="5">
        <v>0</v>
      </c>
      <c r="K202" s="5">
        <v>27</v>
      </c>
      <c r="L202" s="5">
        <v>15</v>
      </c>
      <c r="M202" s="5">
        <v>0</v>
      </c>
      <c r="N202" s="5">
        <v>30</v>
      </c>
      <c r="O202" s="5">
        <v>17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26</v>
      </c>
      <c r="D203" s="5" t="s">
        <v>27</v>
      </c>
      <c r="E203" s="5">
        <v>22</v>
      </c>
      <c r="F203" s="5">
        <v>0</v>
      </c>
      <c r="G203" s="5">
        <v>0</v>
      </c>
      <c r="H203" s="5">
        <v>18</v>
      </c>
      <c r="I203" s="5">
        <v>28</v>
      </c>
      <c r="J203" s="5">
        <v>0</v>
      </c>
      <c r="K203" s="5">
        <v>27</v>
      </c>
      <c r="L203" s="5">
        <v>15</v>
      </c>
      <c r="M203" s="5">
        <v>0</v>
      </c>
      <c r="N203" s="5">
        <v>30</v>
      </c>
      <c r="O203" s="5">
        <v>17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26</v>
      </c>
      <c r="D204" s="5" t="s">
        <v>27</v>
      </c>
      <c r="E204" s="5">
        <v>22</v>
      </c>
      <c r="F204" s="5">
        <v>0</v>
      </c>
      <c r="G204" s="5">
        <v>0</v>
      </c>
      <c r="H204" s="5">
        <v>18</v>
      </c>
      <c r="I204" s="5">
        <v>28</v>
      </c>
      <c r="J204" s="5">
        <v>0</v>
      </c>
      <c r="K204" s="5">
        <v>27</v>
      </c>
      <c r="L204" s="5">
        <v>15</v>
      </c>
      <c r="M204" s="5">
        <v>0</v>
      </c>
      <c r="N204" s="5">
        <v>30</v>
      </c>
      <c r="O204" s="5">
        <v>17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26</v>
      </c>
      <c r="D205" s="5" t="s">
        <v>27</v>
      </c>
      <c r="E205" s="5">
        <v>22</v>
      </c>
      <c r="F205" s="5">
        <v>0</v>
      </c>
      <c r="G205" s="5">
        <v>0</v>
      </c>
      <c r="H205" s="5">
        <v>18</v>
      </c>
      <c r="I205" s="5">
        <v>28</v>
      </c>
      <c r="J205" s="5">
        <v>0</v>
      </c>
      <c r="K205" s="5">
        <v>27</v>
      </c>
      <c r="L205" s="5">
        <v>15</v>
      </c>
      <c r="M205" s="5">
        <v>0</v>
      </c>
      <c r="N205" s="5">
        <v>30</v>
      </c>
      <c r="O205" s="5">
        <v>17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26</v>
      </c>
      <c r="D206" s="5" t="s">
        <v>27</v>
      </c>
      <c r="E206" s="5">
        <v>22</v>
      </c>
      <c r="F206" s="5">
        <v>0</v>
      </c>
      <c r="G206" s="5">
        <v>0</v>
      </c>
      <c r="H206" s="5">
        <v>18</v>
      </c>
      <c r="I206" s="5">
        <v>28</v>
      </c>
      <c r="J206" s="5">
        <v>0</v>
      </c>
      <c r="K206" s="5">
        <v>27</v>
      </c>
      <c r="L206" s="5">
        <v>15</v>
      </c>
      <c r="M206" s="5">
        <v>0</v>
      </c>
      <c r="N206" s="5">
        <v>30</v>
      </c>
      <c r="O206" s="5">
        <v>17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26</v>
      </c>
      <c r="D207" s="5" t="s">
        <v>27</v>
      </c>
      <c r="E207" s="5">
        <v>22</v>
      </c>
      <c r="F207" s="5">
        <v>0</v>
      </c>
      <c r="G207" s="5">
        <v>0</v>
      </c>
      <c r="H207" s="5">
        <v>18</v>
      </c>
      <c r="I207" s="5">
        <v>28</v>
      </c>
      <c r="J207" s="5">
        <v>0</v>
      </c>
      <c r="K207" s="5">
        <v>27</v>
      </c>
      <c r="L207" s="5">
        <v>15</v>
      </c>
      <c r="M207" s="5">
        <v>0</v>
      </c>
      <c r="N207" s="5">
        <v>30</v>
      </c>
      <c r="O207" s="5">
        <v>17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26</v>
      </c>
      <c r="D208" s="5" t="s">
        <v>27</v>
      </c>
      <c r="E208" s="5">
        <v>22</v>
      </c>
      <c r="F208" s="5">
        <v>0</v>
      </c>
      <c r="G208" s="5">
        <v>0</v>
      </c>
      <c r="H208" s="5">
        <v>18</v>
      </c>
      <c r="I208" s="5">
        <v>28</v>
      </c>
      <c r="J208" s="5">
        <v>0</v>
      </c>
      <c r="K208" s="5">
        <v>27</v>
      </c>
      <c r="L208" s="5">
        <v>15</v>
      </c>
      <c r="M208" s="5">
        <v>0</v>
      </c>
      <c r="N208" s="5">
        <v>30</v>
      </c>
      <c r="O208" s="5">
        <v>17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26</v>
      </c>
      <c r="D209" s="5" t="s">
        <v>27</v>
      </c>
      <c r="E209" s="5">
        <v>22</v>
      </c>
      <c r="F209" s="5">
        <v>0</v>
      </c>
      <c r="G209" s="5">
        <v>0</v>
      </c>
      <c r="H209" s="5">
        <v>18</v>
      </c>
      <c r="I209" s="5">
        <v>28</v>
      </c>
      <c r="J209" s="5">
        <v>0</v>
      </c>
      <c r="K209" s="5">
        <v>27</v>
      </c>
      <c r="L209" s="5">
        <v>15</v>
      </c>
      <c r="M209" s="5">
        <v>0</v>
      </c>
      <c r="N209" s="5">
        <v>30</v>
      </c>
      <c r="O209" s="5">
        <v>17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26</v>
      </c>
      <c r="D210" s="5" t="s">
        <v>27</v>
      </c>
      <c r="E210" s="5">
        <v>22</v>
      </c>
      <c r="F210" s="5">
        <v>0</v>
      </c>
      <c r="G210" s="5">
        <v>0</v>
      </c>
      <c r="H210" s="5">
        <v>18</v>
      </c>
      <c r="I210" s="5">
        <v>28</v>
      </c>
      <c r="J210" s="5">
        <v>0</v>
      </c>
      <c r="K210" s="5">
        <v>27</v>
      </c>
      <c r="L210" s="5">
        <v>15</v>
      </c>
      <c r="M210" s="5">
        <v>0</v>
      </c>
      <c r="N210" s="5">
        <v>30</v>
      </c>
      <c r="O210" s="5">
        <v>17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26</v>
      </c>
      <c r="D211" s="5" t="s">
        <v>27</v>
      </c>
      <c r="E211" s="5">
        <v>22</v>
      </c>
      <c r="F211" s="5">
        <v>0</v>
      </c>
      <c r="G211" s="5">
        <v>0</v>
      </c>
      <c r="H211" s="5">
        <v>18</v>
      </c>
      <c r="I211" s="5">
        <v>28</v>
      </c>
      <c r="J211" s="5">
        <v>0</v>
      </c>
      <c r="K211" s="5">
        <v>27</v>
      </c>
      <c r="L211" s="5">
        <v>15</v>
      </c>
      <c r="M211" s="5">
        <v>0</v>
      </c>
      <c r="N211" s="5">
        <v>30</v>
      </c>
      <c r="O211" s="5">
        <v>17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26</v>
      </c>
      <c r="D212" s="5" t="s">
        <v>27</v>
      </c>
      <c r="E212" s="5">
        <v>22</v>
      </c>
      <c r="F212" s="5">
        <v>0</v>
      </c>
      <c r="G212" s="5">
        <v>0</v>
      </c>
      <c r="H212" s="5">
        <v>18</v>
      </c>
      <c r="I212" s="5">
        <v>28</v>
      </c>
      <c r="J212" s="5">
        <v>0</v>
      </c>
      <c r="K212" s="5">
        <v>27</v>
      </c>
      <c r="L212" s="5">
        <v>15</v>
      </c>
      <c r="M212" s="5">
        <v>0</v>
      </c>
      <c r="N212" s="5">
        <v>30</v>
      </c>
      <c r="O212" s="5">
        <v>17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26</v>
      </c>
      <c r="D213" s="5" t="s">
        <v>27</v>
      </c>
      <c r="E213" s="5">
        <v>22</v>
      </c>
      <c r="F213" s="5">
        <v>0</v>
      </c>
      <c r="G213" s="5">
        <v>0</v>
      </c>
      <c r="H213" s="5">
        <v>18</v>
      </c>
      <c r="I213" s="5">
        <v>28</v>
      </c>
      <c r="J213" s="5">
        <v>0</v>
      </c>
      <c r="K213" s="5">
        <v>27</v>
      </c>
      <c r="L213" s="5">
        <v>15</v>
      </c>
      <c r="M213" s="5">
        <v>0</v>
      </c>
      <c r="N213" s="5">
        <v>30</v>
      </c>
      <c r="O213" s="5">
        <v>17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26</v>
      </c>
      <c r="D214" s="5" t="s">
        <v>27</v>
      </c>
      <c r="E214" s="5">
        <v>22</v>
      </c>
      <c r="F214" s="5">
        <v>0</v>
      </c>
      <c r="G214" s="5">
        <v>0</v>
      </c>
      <c r="H214" s="5">
        <v>18</v>
      </c>
      <c r="I214" s="5">
        <v>28</v>
      </c>
      <c r="J214" s="5">
        <v>0</v>
      </c>
      <c r="K214" s="5">
        <v>27</v>
      </c>
      <c r="L214" s="5">
        <v>15</v>
      </c>
      <c r="M214" s="5">
        <v>0</v>
      </c>
      <c r="N214" s="5">
        <v>30</v>
      </c>
      <c r="O214" s="5">
        <v>17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26</v>
      </c>
      <c r="D215" s="5" t="s">
        <v>27</v>
      </c>
      <c r="E215" s="5">
        <v>22</v>
      </c>
      <c r="F215" s="5">
        <v>0</v>
      </c>
      <c r="G215" s="5">
        <v>0</v>
      </c>
      <c r="H215" s="5">
        <v>18</v>
      </c>
      <c r="I215" s="5">
        <v>28</v>
      </c>
      <c r="J215" s="5">
        <v>0</v>
      </c>
      <c r="K215" s="5">
        <v>27</v>
      </c>
      <c r="L215" s="5">
        <v>15</v>
      </c>
      <c r="M215" s="5">
        <v>0</v>
      </c>
      <c r="N215" s="5">
        <v>30</v>
      </c>
      <c r="O215" s="5">
        <v>17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26</v>
      </c>
      <c r="D216" s="5" t="s">
        <v>27</v>
      </c>
      <c r="E216" s="5">
        <v>22</v>
      </c>
      <c r="F216" s="5">
        <v>0</v>
      </c>
      <c r="G216" s="5">
        <v>0</v>
      </c>
      <c r="H216" s="5">
        <v>18</v>
      </c>
      <c r="I216" s="5">
        <v>28</v>
      </c>
      <c r="J216" s="5">
        <v>0</v>
      </c>
      <c r="K216" s="5">
        <v>27</v>
      </c>
      <c r="L216" s="5">
        <v>15</v>
      </c>
      <c r="M216" s="5">
        <v>0</v>
      </c>
      <c r="N216" s="5">
        <v>30</v>
      </c>
      <c r="O216" s="5">
        <v>17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26</v>
      </c>
      <c r="D217" s="5" t="s">
        <v>27</v>
      </c>
      <c r="E217" s="5">
        <v>22</v>
      </c>
      <c r="F217" s="5">
        <v>0</v>
      </c>
      <c r="G217" s="5">
        <v>0</v>
      </c>
      <c r="H217" s="5">
        <v>18</v>
      </c>
      <c r="I217" s="5">
        <v>28</v>
      </c>
      <c r="J217" s="5">
        <v>0</v>
      </c>
      <c r="K217" s="5">
        <v>27</v>
      </c>
      <c r="L217" s="5">
        <v>15</v>
      </c>
      <c r="M217" s="5">
        <v>0</v>
      </c>
      <c r="N217" s="5">
        <v>30</v>
      </c>
      <c r="O217" s="5">
        <v>17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26</v>
      </c>
      <c r="D218" s="5" t="s">
        <v>27</v>
      </c>
      <c r="E218" s="5">
        <v>22</v>
      </c>
      <c r="F218" s="5">
        <v>0</v>
      </c>
      <c r="G218" s="5">
        <v>0</v>
      </c>
      <c r="H218" s="5">
        <v>18</v>
      </c>
      <c r="I218" s="5">
        <v>28</v>
      </c>
      <c r="J218" s="5">
        <v>0</v>
      </c>
      <c r="K218" s="5">
        <v>27</v>
      </c>
      <c r="L218" s="5">
        <v>15</v>
      </c>
      <c r="M218" s="5">
        <v>0</v>
      </c>
      <c r="N218" s="5">
        <v>30</v>
      </c>
      <c r="O218" s="5">
        <v>17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26</v>
      </c>
      <c r="D219" s="5" t="s">
        <v>27</v>
      </c>
      <c r="E219" s="5">
        <v>22</v>
      </c>
      <c r="F219" s="5">
        <v>0</v>
      </c>
      <c r="G219" s="5">
        <v>0</v>
      </c>
      <c r="H219" s="5">
        <v>18</v>
      </c>
      <c r="I219" s="5">
        <v>28</v>
      </c>
      <c r="J219" s="5">
        <v>0</v>
      </c>
      <c r="K219" s="5">
        <v>27</v>
      </c>
      <c r="L219" s="5">
        <v>15</v>
      </c>
      <c r="M219" s="5">
        <v>0</v>
      </c>
      <c r="N219" s="5">
        <v>30</v>
      </c>
      <c r="O219" s="5">
        <v>17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26</v>
      </c>
      <c r="D220" s="5" t="s">
        <v>27</v>
      </c>
      <c r="E220" s="5">
        <v>22</v>
      </c>
      <c r="F220" s="5">
        <v>0</v>
      </c>
      <c r="G220" s="5">
        <v>0</v>
      </c>
      <c r="H220" s="5">
        <v>18</v>
      </c>
      <c r="I220" s="5">
        <v>28</v>
      </c>
      <c r="J220" s="5">
        <v>0</v>
      </c>
      <c r="K220" s="5">
        <v>27</v>
      </c>
      <c r="L220" s="5">
        <v>15</v>
      </c>
      <c r="M220" s="5">
        <v>0</v>
      </c>
      <c r="N220" s="5">
        <v>30</v>
      </c>
      <c r="O220" s="5">
        <v>17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26</v>
      </c>
      <c r="D221" s="5" t="s">
        <v>27</v>
      </c>
      <c r="E221" s="5">
        <v>22</v>
      </c>
      <c r="F221" s="5">
        <v>0</v>
      </c>
      <c r="G221" s="5">
        <v>0</v>
      </c>
      <c r="H221" s="5">
        <v>18</v>
      </c>
      <c r="I221" s="5">
        <v>28</v>
      </c>
      <c r="J221" s="5">
        <v>0</v>
      </c>
      <c r="K221" s="5">
        <v>27</v>
      </c>
      <c r="L221" s="5">
        <v>15</v>
      </c>
      <c r="M221" s="5">
        <v>0</v>
      </c>
      <c r="N221" s="5">
        <v>30</v>
      </c>
      <c r="O221" s="5">
        <v>17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26</v>
      </c>
      <c r="D222" s="5" t="s">
        <v>27</v>
      </c>
      <c r="E222" s="5">
        <v>22</v>
      </c>
      <c r="F222" s="5">
        <v>0</v>
      </c>
      <c r="G222" s="5">
        <v>0</v>
      </c>
      <c r="H222" s="5">
        <v>18</v>
      </c>
      <c r="I222" s="5">
        <v>28</v>
      </c>
      <c r="J222" s="5">
        <v>0</v>
      </c>
      <c r="K222" s="5">
        <v>27</v>
      </c>
      <c r="L222" s="5">
        <v>15</v>
      </c>
      <c r="M222" s="5">
        <v>0</v>
      </c>
      <c r="N222" s="5">
        <v>30</v>
      </c>
      <c r="O222" s="5">
        <v>17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26</v>
      </c>
      <c r="D223" s="5" t="s">
        <v>27</v>
      </c>
      <c r="E223" s="5">
        <v>22</v>
      </c>
      <c r="F223" s="5">
        <v>0</v>
      </c>
      <c r="G223" s="5">
        <v>0</v>
      </c>
      <c r="H223" s="5">
        <v>18</v>
      </c>
      <c r="I223" s="5">
        <v>28</v>
      </c>
      <c r="J223" s="5">
        <v>0</v>
      </c>
      <c r="K223" s="5">
        <v>27</v>
      </c>
      <c r="L223" s="5">
        <v>15</v>
      </c>
      <c r="M223" s="5">
        <v>0</v>
      </c>
      <c r="N223" s="5">
        <v>30</v>
      </c>
      <c r="O223" s="5">
        <v>17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26</v>
      </c>
      <c r="D224" s="5" t="s">
        <v>27</v>
      </c>
      <c r="E224" s="5">
        <v>22</v>
      </c>
      <c r="F224" s="5">
        <v>0</v>
      </c>
      <c r="G224" s="5">
        <v>0</v>
      </c>
      <c r="H224" s="5">
        <v>18</v>
      </c>
      <c r="I224" s="5">
        <v>28</v>
      </c>
      <c r="J224" s="5">
        <v>0</v>
      </c>
      <c r="K224" s="5">
        <v>27</v>
      </c>
      <c r="L224" s="5">
        <v>15</v>
      </c>
      <c r="M224" s="5">
        <v>0</v>
      </c>
      <c r="N224" s="5">
        <v>30</v>
      </c>
      <c r="O224" s="5">
        <v>17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26</v>
      </c>
      <c r="D225" s="5" t="s">
        <v>27</v>
      </c>
      <c r="E225" s="5">
        <v>22</v>
      </c>
      <c r="F225" s="5">
        <v>0</v>
      </c>
      <c r="G225" s="5">
        <v>0</v>
      </c>
      <c r="H225" s="5">
        <v>18</v>
      </c>
      <c r="I225" s="5">
        <v>28</v>
      </c>
      <c r="J225" s="5">
        <v>0</v>
      </c>
      <c r="K225" s="5">
        <v>27</v>
      </c>
      <c r="L225" s="5">
        <v>15</v>
      </c>
      <c r="M225" s="5">
        <v>0</v>
      </c>
      <c r="N225" s="5">
        <v>30</v>
      </c>
      <c r="O225" s="5">
        <v>17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26</v>
      </c>
      <c r="D226" s="5" t="s">
        <v>27</v>
      </c>
      <c r="E226" s="5">
        <v>22</v>
      </c>
      <c r="F226" s="5">
        <v>0</v>
      </c>
      <c r="G226" s="5">
        <v>0</v>
      </c>
      <c r="H226" s="5">
        <v>18</v>
      </c>
      <c r="I226" s="5">
        <v>28</v>
      </c>
      <c r="J226" s="5">
        <v>0</v>
      </c>
      <c r="K226" s="5">
        <v>27</v>
      </c>
      <c r="L226" s="5">
        <v>15</v>
      </c>
      <c r="M226" s="5">
        <v>0</v>
      </c>
      <c r="N226" s="5">
        <v>30</v>
      </c>
      <c r="O226" s="5">
        <v>17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26</v>
      </c>
      <c r="D227" s="5" t="s">
        <v>27</v>
      </c>
      <c r="E227" s="5">
        <v>22</v>
      </c>
      <c r="F227" s="5">
        <v>0</v>
      </c>
      <c r="G227" s="5">
        <v>0</v>
      </c>
      <c r="H227" s="5">
        <v>18</v>
      </c>
      <c r="I227" s="5">
        <v>28</v>
      </c>
      <c r="J227" s="5">
        <v>0</v>
      </c>
      <c r="K227" s="5">
        <v>27</v>
      </c>
      <c r="L227" s="5">
        <v>15</v>
      </c>
      <c r="M227" s="5">
        <v>0</v>
      </c>
      <c r="N227" s="5">
        <v>30</v>
      </c>
      <c r="O227" s="5">
        <v>17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26</v>
      </c>
      <c r="D228" s="5" t="s">
        <v>27</v>
      </c>
      <c r="E228" s="5">
        <v>22</v>
      </c>
      <c r="F228" s="5">
        <v>0</v>
      </c>
      <c r="G228" s="5">
        <v>0</v>
      </c>
      <c r="H228" s="5">
        <v>18</v>
      </c>
      <c r="I228" s="5">
        <v>28</v>
      </c>
      <c r="J228" s="5">
        <v>0</v>
      </c>
      <c r="K228" s="5">
        <v>27</v>
      </c>
      <c r="L228" s="5">
        <v>15</v>
      </c>
      <c r="M228" s="5">
        <v>0</v>
      </c>
      <c r="N228" s="5">
        <v>30</v>
      </c>
      <c r="O228" s="5">
        <v>17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26</v>
      </c>
      <c r="D229" s="5" t="s">
        <v>27</v>
      </c>
      <c r="E229" s="5">
        <v>22</v>
      </c>
      <c r="F229" s="5">
        <v>0</v>
      </c>
      <c r="G229" s="5">
        <v>0</v>
      </c>
      <c r="H229" s="5">
        <v>18</v>
      </c>
      <c r="I229" s="5">
        <v>28</v>
      </c>
      <c r="J229" s="5">
        <v>0</v>
      </c>
      <c r="K229" s="5">
        <v>27</v>
      </c>
      <c r="L229" s="5">
        <v>15</v>
      </c>
      <c r="M229" s="5">
        <v>0</v>
      </c>
      <c r="N229" s="5">
        <v>30</v>
      </c>
      <c r="O229" s="5">
        <v>17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26</v>
      </c>
      <c r="D230" s="5" t="s">
        <v>27</v>
      </c>
      <c r="E230" s="5">
        <v>22</v>
      </c>
      <c r="F230" s="5">
        <v>0</v>
      </c>
      <c r="G230" s="5">
        <v>0</v>
      </c>
      <c r="H230" s="5">
        <v>18</v>
      </c>
      <c r="I230" s="5">
        <v>28</v>
      </c>
      <c r="J230" s="5">
        <v>0</v>
      </c>
      <c r="K230" s="5">
        <v>27</v>
      </c>
      <c r="L230" s="5">
        <v>15</v>
      </c>
      <c r="M230" s="5">
        <v>0</v>
      </c>
      <c r="N230" s="5">
        <v>30</v>
      </c>
      <c r="O230" s="5">
        <v>17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26</v>
      </c>
      <c r="D231" s="5" t="s">
        <v>27</v>
      </c>
      <c r="E231" s="5">
        <v>22</v>
      </c>
      <c r="F231" s="5">
        <v>0</v>
      </c>
      <c r="G231" s="5">
        <v>0</v>
      </c>
      <c r="H231" s="5">
        <v>18</v>
      </c>
      <c r="I231" s="5">
        <v>28</v>
      </c>
      <c r="J231" s="5">
        <v>0</v>
      </c>
      <c r="K231" s="5">
        <v>27</v>
      </c>
      <c r="L231" s="5">
        <v>15</v>
      </c>
      <c r="M231" s="5">
        <v>0</v>
      </c>
      <c r="N231" s="5">
        <v>30</v>
      </c>
      <c r="O231" s="5">
        <v>17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26</v>
      </c>
      <c r="D232" s="5" t="s">
        <v>27</v>
      </c>
      <c r="E232" s="5">
        <v>22</v>
      </c>
      <c r="F232" s="5">
        <v>0</v>
      </c>
      <c r="G232" s="5">
        <v>0</v>
      </c>
      <c r="H232" s="5">
        <v>18</v>
      </c>
      <c r="I232" s="5">
        <v>28</v>
      </c>
      <c r="J232" s="5">
        <v>0</v>
      </c>
      <c r="K232" s="5">
        <v>27</v>
      </c>
      <c r="L232" s="5">
        <v>15</v>
      </c>
      <c r="M232" s="5">
        <v>0</v>
      </c>
      <c r="N232" s="5">
        <v>30</v>
      </c>
      <c r="O232" s="5">
        <v>17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27</v>
      </c>
      <c r="E233" s="5">
        <v>22</v>
      </c>
      <c r="F233" s="5">
        <v>0</v>
      </c>
      <c r="G233" s="5">
        <v>0</v>
      </c>
      <c r="H233" s="5">
        <v>18</v>
      </c>
      <c r="I233" s="5">
        <v>28</v>
      </c>
      <c r="J233" s="5">
        <v>0</v>
      </c>
      <c r="K233" s="5">
        <v>27</v>
      </c>
      <c r="L233" s="5">
        <v>15</v>
      </c>
      <c r="M233" s="5">
        <v>0</v>
      </c>
      <c r="N233" s="5">
        <v>30</v>
      </c>
      <c r="O233" s="5">
        <v>17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27</v>
      </c>
      <c r="E234" s="5">
        <v>22</v>
      </c>
      <c r="F234" s="5">
        <v>0</v>
      </c>
      <c r="G234" s="5">
        <v>0</v>
      </c>
      <c r="H234" s="5">
        <v>18</v>
      </c>
      <c r="I234" s="5">
        <v>28</v>
      </c>
      <c r="J234" s="5">
        <v>0</v>
      </c>
      <c r="K234" s="5">
        <v>27</v>
      </c>
      <c r="L234" s="5">
        <v>15</v>
      </c>
      <c r="M234" s="5">
        <v>0</v>
      </c>
      <c r="N234" s="5">
        <v>30</v>
      </c>
      <c r="O234" s="5">
        <v>17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27</v>
      </c>
      <c r="E235" s="5">
        <v>22</v>
      </c>
      <c r="F235" s="5">
        <v>0</v>
      </c>
      <c r="G235" s="5">
        <v>0</v>
      </c>
      <c r="H235" s="5">
        <v>18</v>
      </c>
      <c r="I235" s="5">
        <v>28</v>
      </c>
      <c r="J235" s="5">
        <v>0</v>
      </c>
      <c r="K235" s="5">
        <v>27</v>
      </c>
      <c r="L235" s="5">
        <v>15</v>
      </c>
      <c r="M235" s="5">
        <v>0</v>
      </c>
      <c r="N235" s="5">
        <v>30</v>
      </c>
      <c r="O235" s="5">
        <v>17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27</v>
      </c>
      <c r="E236" s="5">
        <v>22</v>
      </c>
      <c r="F236" s="5">
        <v>0</v>
      </c>
      <c r="G236" s="5">
        <v>0</v>
      </c>
      <c r="H236" s="5">
        <v>18</v>
      </c>
      <c r="I236" s="5">
        <v>28</v>
      </c>
      <c r="J236" s="5">
        <v>0</v>
      </c>
      <c r="K236" s="5">
        <v>27</v>
      </c>
      <c r="L236" s="5">
        <v>15</v>
      </c>
      <c r="M236" s="5">
        <v>0</v>
      </c>
      <c r="N236" s="5">
        <v>30</v>
      </c>
      <c r="O236" s="5">
        <v>17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27</v>
      </c>
      <c r="E237" s="5">
        <v>22</v>
      </c>
      <c r="F237" s="5">
        <v>0</v>
      </c>
      <c r="G237" s="5">
        <v>0</v>
      </c>
      <c r="H237" s="5">
        <v>18</v>
      </c>
      <c r="I237" s="5">
        <v>28</v>
      </c>
      <c r="J237" s="5">
        <v>0</v>
      </c>
      <c r="K237" s="5">
        <v>27</v>
      </c>
      <c r="L237" s="5">
        <v>15</v>
      </c>
      <c r="M237" s="5">
        <v>0</v>
      </c>
      <c r="N237" s="5">
        <v>30</v>
      </c>
      <c r="O237" s="5">
        <v>17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27</v>
      </c>
      <c r="E238" s="5">
        <v>22</v>
      </c>
      <c r="F238" s="5">
        <v>0</v>
      </c>
      <c r="G238" s="5">
        <v>0</v>
      </c>
      <c r="H238" s="5">
        <v>18</v>
      </c>
      <c r="I238" s="5">
        <v>28</v>
      </c>
      <c r="J238" s="5">
        <v>0</v>
      </c>
      <c r="K238" s="5">
        <v>27</v>
      </c>
      <c r="L238" s="5">
        <v>15</v>
      </c>
      <c r="M238" s="5">
        <v>0</v>
      </c>
      <c r="N238" s="5">
        <v>30</v>
      </c>
      <c r="O238" s="5">
        <v>17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26</v>
      </c>
      <c r="D239" s="5" t="s">
        <v>27</v>
      </c>
      <c r="E239" s="5">
        <v>22</v>
      </c>
      <c r="F239" s="5">
        <v>0</v>
      </c>
      <c r="G239" s="5">
        <v>0</v>
      </c>
      <c r="H239" s="5">
        <v>18</v>
      </c>
      <c r="I239" s="5">
        <v>28</v>
      </c>
      <c r="J239" s="5">
        <v>0</v>
      </c>
      <c r="K239" s="5">
        <v>27</v>
      </c>
      <c r="L239" s="5">
        <v>15</v>
      </c>
      <c r="M239" s="5">
        <v>0</v>
      </c>
      <c r="N239" s="5">
        <v>30</v>
      </c>
      <c r="O239" s="5">
        <v>17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26</v>
      </c>
      <c r="D240" s="5" t="s">
        <v>27</v>
      </c>
      <c r="E240" s="5">
        <v>22</v>
      </c>
      <c r="F240" s="5">
        <v>0</v>
      </c>
      <c r="G240" s="5">
        <v>0</v>
      </c>
      <c r="H240" s="5">
        <v>18</v>
      </c>
      <c r="I240" s="5">
        <v>28</v>
      </c>
      <c r="J240" s="5">
        <v>0</v>
      </c>
      <c r="K240" s="5">
        <v>27</v>
      </c>
      <c r="L240" s="5">
        <v>15</v>
      </c>
      <c r="M240" s="5">
        <v>0</v>
      </c>
      <c r="N240" s="5">
        <v>30</v>
      </c>
      <c r="O240" s="5">
        <v>17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26</v>
      </c>
      <c r="D241" s="5" t="s">
        <v>27</v>
      </c>
      <c r="E241" s="5">
        <v>22</v>
      </c>
      <c r="F241" s="5">
        <v>0</v>
      </c>
      <c r="G241" s="5">
        <v>0</v>
      </c>
      <c r="H241" s="5">
        <v>18</v>
      </c>
      <c r="I241" s="5">
        <v>28</v>
      </c>
      <c r="J241" s="5">
        <v>0</v>
      </c>
      <c r="K241" s="5">
        <v>27</v>
      </c>
      <c r="L241" s="5">
        <v>15</v>
      </c>
      <c r="M241" s="5">
        <v>0</v>
      </c>
      <c r="N241" s="5">
        <v>30</v>
      </c>
      <c r="O241" s="5">
        <v>17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26</v>
      </c>
      <c r="D242" s="5" t="s">
        <v>27</v>
      </c>
      <c r="E242" s="5">
        <v>22</v>
      </c>
      <c r="F242" s="5">
        <v>0</v>
      </c>
      <c r="G242" s="5">
        <v>0</v>
      </c>
      <c r="H242" s="5">
        <v>18</v>
      </c>
      <c r="I242" s="5">
        <v>28</v>
      </c>
      <c r="J242" s="5">
        <v>0</v>
      </c>
      <c r="K242" s="5">
        <v>27</v>
      </c>
      <c r="L242" s="5">
        <v>15</v>
      </c>
      <c r="M242" s="5">
        <v>0</v>
      </c>
      <c r="N242" s="5">
        <v>30</v>
      </c>
      <c r="O242" s="5">
        <v>17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26</v>
      </c>
      <c r="D243" s="5" t="s">
        <v>27</v>
      </c>
      <c r="E243" s="5">
        <v>22</v>
      </c>
      <c r="F243" s="5">
        <v>0</v>
      </c>
      <c r="G243" s="5">
        <v>0</v>
      </c>
      <c r="H243" s="5">
        <v>18</v>
      </c>
      <c r="I243" s="5">
        <v>28</v>
      </c>
      <c r="J243" s="5">
        <v>0</v>
      </c>
      <c r="K243" s="5">
        <v>27</v>
      </c>
      <c r="L243" s="5">
        <v>15</v>
      </c>
      <c r="M243" s="5">
        <v>0</v>
      </c>
      <c r="N243" s="5">
        <v>30</v>
      </c>
      <c r="O243" s="5">
        <v>17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26</v>
      </c>
      <c r="D244" s="5" t="s">
        <v>27</v>
      </c>
      <c r="E244" s="5">
        <v>22</v>
      </c>
      <c r="F244" s="5">
        <v>0</v>
      </c>
      <c r="G244" s="5">
        <v>0</v>
      </c>
      <c r="H244" s="5">
        <v>18</v>
      </c>
      <c r="I244" s="5">
        <v>28</v>
      </c>
      <c r="J244" s="5">
        <v>0</v>
      </c>
      <c r="K244" s="5">
        <v>27</v>
      </c>
      <c r="L244" s="5">
        <v>15</v>
      </c>
      <c r="M244" s="5">
        <v>0</v>
      </c>
      <c r="N244" s="5">
        <v>30</v>
      </c>
      <c r="O244" s="5">
        <v>17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26</v>
      </c>
      <c r="D245" s="5" t="s">
        <v>27</v>
      </c>
      <c r="E245" s="5">
        <v>22</v>
      </c>
      <c r="F245" s="5">
        <v>0</v>
      </c>
      <c r="G245" s="5">
        <v>0</v>
      </c>
      <c r="H245" s="5">
        <v>18</v>
      </c>
      <c r="I245" s="5">
        <v>28</v>
      </c>
      <c r="J245" s="5">
        <v>0</v>
      </c>
      <c r="K245" s="5">
        <v>27</v>
      </c>
      <c r="L245" s="5">
        <v>15</v>
      </c>
      <c r="M245" s="5">
        <v>0</v>
      </c>
      <c r="N245" s="5">
        <v>30</v>
      </c>
      <c r="O245" s="5">
        <v>17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26</v>
      </c>
      <c r="D246" s="5" t="s">
        <v>27</v>
      </c>
      <c r="E246" s="5">
        <v>22</v>
      </c>
      <c r="F246" s="5">
        <v>0</v>
      </c>
      <c r="G246" s="5">
        <v>0</v>
      </c>
      <c r="H246" s="5">
        <v>18</v>
      </c>
      <c r="I246" s="5">
        <v>28</v>
      </c>
      <c r="J246" s="5">
        <v>0</v>
      </c>
      <c r="K246" s="5">
        <v>27</v>
      </c>
      <c r="L246" s="5">
        <v>15</v>
      </c>
      <c r="M246" s="5">
        <v>0</v>
      </c>
      <c r="N246" s="5">
        <v>30</v>
      </c>
      <c r="O246" s="5">
        <v>17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26</v>
      </c>
      <c r="D247" s="5" t="s">
        <v>27</v>
      </c>
      <c r="E247" s="5">
        <v>22</v>
      </c>
      <c r="F247" s="5">
        <v>0</v>
      </c>
      <c r="G247" s="5">
        <v>0</v>
      </c>
      <c r="H247" s="5">
        <v>18</v>
      </c>
      <c r="I247" s="5">
        <v>28</v>
      </c>
      <c r="J247" s="5">
        <v>0</v>
      </c>
      <c r="K247" s="5">
        <v>27</v>
      </c>
      <c r="L247" s="5">
        <v>15</v>
      </c>
      <c r="M247" s="5">
        <v>0</v>
      </c>
      <c r="N247" s="5">
        <v>30</v>
      </c>
      <c r="O247" s="5">
        <v>17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26</v>
      </c>
      <c r="D248" s="5" t="s">
        <v>27</v>
      </c>
      <c r="E248" s="5">
        <v>22</v>
      </c>
      <c r="F248" s="5">
        <v>0</v>
      </c>
      <c r="G248" s="5">
        <v>0</v>
      </c>
      <c r="H248" s="5">
        <v>18</v>
      </c>
      <c r="I248" s="5">
        <v>28</v>
      </c>
      <c r="J248" s="5">
        <v>0</v>
      </c>
      <c r="K248" s="5">
        <v>27</v>
      </c>
      <c r="L248" s="5">
        <v>15</v>
      </c>
      <c r="M248" s="5">
        <v>0</v>
      </c>
      <c r="N248" s="5">
        <v>30</v>
      </c>
      <c r="O248" s="5">
        <v>17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26</v>
      </c>
      <c r="D249" s="5" t="s">
        <v>27</v>
      </c>
      <c r="E249" s="5">
        <v>22</v>
      </c>
      <c r="F249" s="5">
        <v>0</v>
      </c>
      <c r="G249" s="5">
        <v>0</v>
      </c>
      <c r="H249" s="5">
        <v>18</v>
      </c>
      <c r="I249" s="5">
        <v>28</v>
      </c>
      <c r="J249" s="5">
        <v>0</v>
      </c>
      <c r="K249" s="5">
        <v>27</v>
      </c>
      <c r="L249" s="5">
        <v>15</v>
      </c>
      <c r="M249" s="5">
        <v>0</v>
      </c>
      <c r="N249" s="5">
        <v>30</v>
      </c>
      <c r="O249" s="5">
        <v>17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26</v>
      </c>
      <c r="D250" s="5" t="s">
        <v>27</v>
      </c>
      <c r="E250" s="5">
        <v>22</v>
      </c>
      <c r="F250" s="5">
        <v>0</v>
      </c>
      <c r="G250" s="5">
        <v>0</v>
      </c>
      <c r="H250" s="5">
        <v>18</v>
      </c>
      <c r="I250" s="5">
        <v>28</v>
      </c>
      <c r="J250" s="5">
        <v>0</v>
      </c>
      <c r="K250" s="5">
        <v>27</v>
      </c>
      <c r="L250" s="5">
        <v>15</v>
      </c>
      <c r="M250" s="5">
        <v>0</v>
      </c>
      <c r="N250" s="5">
        <v>30</v>
      </c>
      <c r="O250" s="5">
        <v>17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26</v>
      </c>
      <c r="D251" s="5" t="s">
        <v>27</v>
      </c>
      <c r="E251" s="5">
        <v>22</v>
      </c>
      <c r="F251" s="5">
        <v>0</v>
      </c>
      <c r="G251" s="5">
        <v>0</v>
      </c>
      <c r="H251" s="5">
        <v>18</v>
      </c>
      <c r="I251" s="5">
        <v>28</v>
      </c>
      <c r="J251" s="5">
        <v>0</v>
      </c>
      <c r="K251" s="5">
        <v>27</v>
      </c>
      <c r="L251" s="5">
        <v>15</v>
      </c>
      <c r="M251" s="5">
        <v>0</v>
      </c>
      <c r="N251" s="5">
        <v>30</v>
      </c>
      <c r="O251" s="5">
        <v>17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26</v>
      </c>
      <c r="D252" s="5" t="s">
        <v>27</v>
      </c>
      <c r="E252" s="5">
        <v>22</v>
      </c>
      <c r="F252" s="5">
        <v>0</v>
      </c>
      <c r="G252" s="5">
        <v>0</v>
      </c>
      <c r="H252" s="5">
        <v>18</v>
      </c>
      <c r="I252" s="5">
        <v>28</v>
      </c>
      <c r="J252" s="5">
        <v>0</v>
      </c>
      <c r="K252" s="5">
        <v>27</v>
      </c>
      <c r="L252" s="5">
        <v>15</v>
      </c>
      <c r="M252" s="5">
        <v>0</v>
      </c>
      <c r="N252" s="5">
        <v>30</v>
      </c>
      <c r="O252" s="5">
        <v>17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26</v>
      </c>
      <c r="D253" s="5" t="s">
        <v>27</v>
      </c>
      <c r="E253" s="5">
        <v>22</v>
      </c>
      <c r="F253" s="5">
        <v>0</v>
      </c>
      <c r="G253" s="5">
        <v>0</v>
      </c>
      <c r="H253" s="5">
        <v>18</v>
      </c>
      <c r="I253" s="5">
        <v>28</v>
      </c>
      <c r="J253" s="5">
        <v>0</v>
      </c>
      <c r="K253" s="5">
        <v>27</v>
      </c>
      <c r="L253" s="5">
        <v>15</v>
      </c>
      <c r="M253" s="5">
        <v>0</v>
      </c>
      <c r="N253" s="5">
        <v>30</v>
      </c>
      <c r="O253" s="5">
        <v>17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26</v>
      </c>
      <c r="D254" s="5" t="s">
        <v>27</v>
      </c>
      <c r="E254" s="5">
        <v>22</v>
      </c>
      <c r="F254" s="5">
        <v>0</v>
      </c>
      <c r="G254" s="5">
        <v>0</v>
      </c>
      <c r="H254" s="5">
        <v>18</v>
      </c>
      <c r="I254" s="5">
        <v>28</v>
      </c>
      <c r="J254" s="5">
        <v>0</v>
      </c>
      <c r="K254" s="5">
        <v>27</v>
      </c>
      <c r="L254" s="5">
        <v>15</v>
      </c>
      <c r="M254" s="5">
        <v>0</v>
      </c>
      <c r="N254" s="5">
        <v>30</v>
      </c>
      <c r="O254" s="5">
        <v>17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26</v>
      </c>
      <c r="D255" s="5" t="s">
        <v>27</v>
      </c>
      <c r="E255" s="5">
        <v>22</v>
      </c>
      <c r="F255" s="5">
        <v>0</v>
      </c>
      <c r="G255" s="5">
        <v>0</v>
      </c>
      <c r="H255" s="5">
        <v>18</v>
      </c>
      <c r="I255" s="5">
        <v>28</v>
      </c>
      <c r="J255" s="5">
        <v>0</v>
      </c>
      <c r="K255" s="5">
        <v>27</v>
      </c>
      <c r="L255" s="5">
        <v>15</v>
      </c>
      <c r="M255" s="5">
        <v>0</v>
      </c>
      <c r="N255" s="5">
        <v>30</v>
      </c>
      <c r="O255" s="5">
        <v>17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26</v>
      </c>
      <c r="D256" s="5" t="s">
        <v>27</v>
      </c>
      <c r="E256" s="5">
        <v>22</v>
      </c>
      <c r="F256" s="5">
        <v>0</v>
      </c>
      <c r="G256" s="5">
        <v>0</v>
      </c>
      <c r="H256" s="5">
        <v>18</v>
      </c>
      <c r="I256" s="5">
        <v>28</v>
      </c>
      <c r="J256" s="5">
        <v>0</v>
      </c>
      <c r="K256" s="5">
        <v>27</v>
      </c>
      <c r="L256" s="5">
        <v>15</v>
      </c>
      <c r="M256" s="5">
        <v>0</v>
      </c>
      <c r="N256" s="5">
        <v>30</v>
      </c>
      <c r="O256" s="5">
        <v>17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26</v>
      </c>
      <c r="D257" s="5" t="s">
        <v>27</v>
      </c>
      <c r="E257" s="5">
        <v>22</v>
      </c>
      <c r="F257" s="5">
        <v>0</v>
      </c>
      <c r="G257" s="5">
        <v>0</v>
      </c>
      <c r="H257" s="5">
        <v>18</v>
      </c>
      <c r="I257" s="5">
        <v>28</v>
      </c>
      <c r="J257" s="5">
        <v>0</v>
      </c>
      <c r="K257" s="5">
        <v>27</v>
      </c>
      <c r="L257" s="5">
        <v>15</v>
      </c>
      <c r="M257" s="5">
        <v>0</v>
      </c>
      <c r="N257" s="5">
        <v>30</v>
      </c>
      <c r="O257" s="5">
        <v>17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26</v>
      </c>
      <c r="D258" s="5" t="s">
        <v>27</v>
      </c>
      <c r="E258" s="5">
        <v>22</v>
      </c>
      <c r="F258" s="5">
        <v>0</v>
      </c>
      <c r="G258" s="5">
        <v>0</v>
      </c>
      <c r="H258" s="5">
        <v>18</v>
      </c>
      <c r="I258" s="5">
        <v>28</v>
      </c>
      <c r="J258" s="5">
        <v>0</v>
      </c>
      <c r="K258" s="5">
        <v>27</v>
      </c>
      <c r="L258" s="5">
        <v>15</v>
      </c>
      <c r="M258" s="5">
        <v>0</v>
      </c>
      <c r="N258" s="5">
        <v>30</v>
      </c>
      <c r="O258" s="5">
        <v>17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26</v>
      </c>
      <c r="D259" s="5" t="s">
        <v>27</v>
      </c>
      <c r="E259" s="5">
        <v>22</v>
      </c>
      <c r="F259" s="5">
        <v>0</v>
      </c>
      <c r="G259" s="5">
        <v>0</v>
      </c>
      <c r="H259" s="5">
        <v>18</v>
      </c>
      <c r="I259" s="5">
        <v>28</v>
      </c>
      <c r="J259" s="5">
        <v>0</v>
      </c>
      <c r="K259" s="5">
        <v>27</v>
      </c>
      <c r="L259" s="5">
        <v>15</v>
      </c>
      <c r="M259" s="5">
        <v>0</v>
      </c>
      <c r="N259" s="5">
        <v>30</v>
      </c>
      <c r="O259" s="5">
        <v>17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26</v>
      </c>
      <c r="D260" s="5" t="s">
        <v>27</v>
      </c>
      <c r="E260" s="5">
        <v>22</v>
      </c>
      <c r="F260" s="5">
        <v>0</v>
      </c>
      <c r="G260" s="5">
        <v>0</v>
      </c>
      <c r="H260" s="5">
        <v>18</v>
      </c>
      <c r="I260" s="5">
        <v>28</v>
      </c>
      <c r="J260" s="5">
        <v>0</v>
      </c>
      <c r="K260" s="5">
        <v>27</v>
      </c>
      <c r="L260" s="5">
        <v>15</v>
      </c>
      <c r="M260" s="5">
        <v>0</v>
      </c>
      <c r="N260" s="5">
        <v>30</v>
      </c>
      <c r="O260" s="5">
        <v>17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26</v>
      </c>
      <c r="D261" s="5" t="s">
        <v>27</v>
      </c>
      <c r="E261" s="5">
        <v>22</v>
      </c>
      <c r="F261" s="5">
        <v>0</v>
      </c>
      <c r="G261" s="5">
        <v>0</v>
      </c>
      <c r="H261" s="5">
        <v>18</v>
      </c>
      <c r="I261" s="5">
        <v>28</v>
      </c>
      <c r="J261" s="5">
        <v>0</v>
      </c>
      <c r="K261" s="5">
        <v>27</v>
      </c>
      <c r="L261" s="5">
        <v>15</v>
      </c>
      <c r="M261" s="5">
        <v>0</v>
      </c>
      <c r="N261" s="5">
        <v>30</v>
      </c>
      <c r="O261" s="5">
        <v>17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26</v>
      </c>
      <c r="D262" s="5" t="s">
        <v>27</v>
      </c>
      <c r="E262" s="5">
        <v>22</v>
      </c>
      <c r="F262" s="5">
        <v>0</v>
      </c>
      <c r="G262" s="5">
        <v>0</v>
      </c>
      <c r="H262" s="5">
        <v>18</v>
      </c>
      <c r="I262" s="5">
        <v>28</v>
      </c>
      <c r="J262" s="5">
        <v>0</v>
      </c>
      <c r="K262" s="5">
        <v>27</v>
      </c>
      <c r="L262" s="5">
        <v>15</v>
      </c>
      <c r="M262" s="5">
        <v>0</v>
      </c>
      <c r="N262" s="5">
        <v>30</v>
      </c>
      <c r="O262" s="5">
        <v>17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26</v>
      </c>
      <c r="D263" s="5" t="s">
        <v>27</v>
      </c>
      <c r="E263" s="5">
        <v>22</v>
      </c>
      <c r="F263" s="5">
        <v>0</v>
      </c>
      <c r="G263" s="5">
        <v>0</v>
      </c>
      <c r="H263" s="5">
        <v>18</v>
      </c>
      <c r="I263" s="5">
        <v>28</v>
      </c>
      <c r="J263" s="5">
        <v>0</v>
      </c>
      <c r="K263" s="5">
        <v>27</v>
      </c>
      <c r="L263" s="5">
        <v>15</v>
      </c>
      <c r="M263" s="5">
        <v>0</v>
      </c>
      <c r="N263" s="5">
        <v>30</v>
      </c>
      <c r="O263" s="5">
        <v>17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26</v>
      </c>
      <c r="D264" s="5" t="s">
        <v>27</v>
      </c>
      <c r="E264" s="5">
        <v>22</v>
      </c>
      <c r="F264" s="5">
        <v>0</v>
      </c>
      <c r="G264" s="5">
        <v>0</v>
      </c>
      <c r="H264" s="5">
        <v>18</v>
      </c>
      <c r="I264" s="5">
        <v>28</v>
      </c>
      <c r="J264" s="5">
        <v>0</v>
      </c>
      <c r="K264" s="5">
        <v>27</v>
      </c>
      <c r="L264" s="5">
        <v>15</v>
      </c>
      <c r="M264" s="5">
        <v>0</v>
      </c>
      <c r="N264" s="5">
        <v>30</v>
      </c>
      <c r="O264" s="5">
        <v>17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26</v>
      </c>
      <c r="D265" s="5" t="s">
        <v>27</v>
      </c>
      <c r="E265" s="5">
        <v>22</v>
      </c>
      <c r="F265" s="5">
        <v>0</v>
      </c>
      <c r="G265" s="5">
        <v>0</v>
      </c>
      <c r="H265" s="5">
        <v>18</v>
      </c>
      <c r="I265" s="5">
        <v>28</v>
      </c>
      <c r="J265" s="5">
        <v>0</v>
      </c>
      <c r="K265" s="5">
        <v>27</v>
      </c>
      <c r="L265" s="5">
        <v>15</v>
      </c>
      <c r="M265" s="5">
        <v>0</v>
      </c>
      <c r="N265" s="5">
        <v>30</v>
      </c>
      <c r="O265" s="5">
        <v>17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26</v>
      </c>
      <c r="D266" s="5" t="s">
        <v>27</v>
      </c>
      <c r="E266" s="5">
        <v>22</v>
      </c>
      <c r="F266" s="5">
        <v>0</v>
      </c>
      <c r="G266" s="5">
        <v>0</v>
      </c>
      <c r="H266" s="5">
        <v>18</v>
      </c>
      <c r="I266" s="5">
        <v>28</v>
      </c>
      <c r="J266" s="5">
        <v>0</v>
      </c>
      <c r="K266" s="5">
        <v>27</v>
      </c>
      <c r="L266" s="5">
        <v>15</v>
      </c>
      <c r="M266" s="5">
        <v>0</v>
      </c>
      <c r="N266" s="5">
        <v>30</v>
      </c>
      <c r="O266" s="5">
        <v>17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26</v>
      </c>
      <c r="D267" s="5" t="s">
        <v>27</v>
      </c>
      <c r="E267" s="5">
        <v>22</v>
      </c>
      <c r="F267" s="5">
        <v>0</v>
      </c>
      <c r="G267" s="5">
        <v>0</v>
      </c>
      <c r="H267" s="5">
        <v>18</v>
      </c>
      <c r="I267" s="5">
        <v>28</v>
      </c>
      <c r="J267" s="5">
        <v>0</v>
      </c>
      <c r="K267" s="5">
        <v>27</v>
      </c>
      <c r="L267" s="5">
        <v>15</v>
      </c>
      <c r="M267" s="5">
        <v>0</v>
      </c>
      <c r="N267" s="5">
        <v>30</v>
      </c>
      <c r="O267" s="5">
        <v>17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26</v>
      </c>
      <c r="D268" s="5" t="s">
        <v>27</v>
      </c>
      <c r="E268" s="5">
        <v>22</v>
      </c>
      <c r="F268" s="5">
        <v>0</v>
      </c>
      <c r="G268" s="5">
        <v>0</v>
      </c>
      <c r="H268" s="5">
        <v>18</v>
      </c>
      <c r="I268" s="5">
        <v>28</v>
      </c>
      <c r="J268" s="5">
        <v>0</v>
      </c>
      <c r="K268" s="5">
        <v>27</v>
      </c>
      <c r="L268" s="5">
        <v>15</v>
      </c>
      <c r="M268" s="5">
        <v>0</v>
      </c>
      <c r="N268" s="5">
        <v>30</v>
      </c>
      <c r="O268" s="5">
        <v>17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26</v>
      </c>
      <c r="D269" s="5" t="s">
        <v>27</v>
      </c>
      <c r="E269" s="5">
        <v>22</v>
      </c>
      <c r="F269" s="5">
        <v>0</v>
      </c>
      <c r="G269" s="5">
        <v>0</v>
      </c>
      <c r="H269" s="5">
        <v>18</v>
      </c>
      <c r="I269" s="5">
        <v>28</v>
      </c>
      <c r="J269" s="5">
        <v>0</v>
      </c>
      <c r="K269" s="5">
        <v>27</v>
      </c>
      <c r="L269" s="5">
        <v>15</v>
      </c>
      <c r="M269" s="5">
        <v>0</v>
      </c>
      <c r="N269" s="5">
        <v>30</v>
      </c>
      <c r="O269" s="5">
        <v>17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26</v>
      </c>
      <c r="D270" s="5" t="s">
        <v>27</v>
      </c>
      <c r="E270" s="5">
        <v>22</v>
      </c>
      <c r="F270" s="5">
        <v>0</v>
      </c>
      <c r="G270" s="5">
        <v>0</v>
      </c>
      <c r="H270" s="5">
        <v>18</v>
      </c>
      <c r="I270" s="5">
        <v>28</v>
      </c>
      <c r="J270" s="5">
        <v>0</v>
      </c>
      <c r="K270" s="5">
        <v>27</v>
      </c>
      <c r="L270" s="5">
        <v>15</v>
      </c>
      <c r="M270" s="5">
        <v>0</v>
      </c>
      <c r="N270" s="5">
        <v>30</v>
      </c>
      <c r="O270" s="5">
        <v>17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26</v>
      </c>
      <c r="D271" s="5" t="s">
        <v>27</v>
      </c>
      <c r="E271" s="5">
        <v>22</v>
      </c>
      <c r="F271" s="5">
        <v>0</v>
      </c>
      <c r="G271" s="5">
        <v>0</v>
      </c>
      <c r="H271" s="5">
        <v>18</v>
      </c>
      <c r="I271" s="5">
        <v>28</v>
      </c>
      <c r="J271" s="5">
        <v>0</v>
      </c>
      <c r="K271" s="5">
        <v>27</v>
      </c>
      <c r="L271" s="5">
        <v>15</v>
      </c>
      <c r="M271" s="5">
        <v>0</v>
      </c>
      <c r="N271" s="5">
        <v>30</v>
      </c>
      <c r="O271" s="5">
        <v>17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26</v>
      </c>
      <c r="D272" s="5" t="s">
        <v>27</v>
      </c>
      <c r="E272" s="5">
        <v>22</v>
      </c>
      <c r="F272" s="5">
        <v>0</v>
      </c>
      <c r="G272" s="5">
        <v>0</v>
      </c>
      <c r="H272" s="5">
        <v>18</v>
      </c>
      <c r="I272" s="5">
        <v>28</v>
      </c>
      <c r="J272" s="5">
        <v>0</v>
      </c>
      <c r="K272" s="5">
        <v>27</v>
      </c>
      <c r="L272" s="5">
        <v>15</v>
      </c>
      <c r="M272" s="5">
        <v>0</v>
      </c>
      <c r="N272" s="5">
        <v>30</v>
      </c>
      <c r="O272" s="5">
        <v>17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26</v>
      </c>
      <c r="D273" s="5" t="s">
        <v>27</v>
      </c>
      <c r="E273" s="5">
        <v>22</v>
      </c>
      <c r="F273" s="5">
        <v>0</v>
      </c>
      <c r="G273" s="5">
        <v>0</v>
      </c>
      <c r="H273" s="5">
        <v>18</v>
      </c>
      <c r="I273" s="5">
        <v>28</v>
      </c>
      <c r="J273" s="5">
        <v>0</v>
      </c>
      <c r="K273" s="5">
        <v>27</v>
      </c>
      <c r="L273" s="5">
        <v>15</v>
      </c>
      <c r="M273" s="5">
        <v>0</v>
      </c>
      <c r="N273" s="5">
        <v>30</v>
      </c>
      <c r="O273" s="5">
        <v>17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26</v>
      </c>
      <c r="D274" s="5" t="s">
        <v>27</v>
      </c>
      <c r="E274" s="5">
        <v>22</v>
      </c>
      <c r="F274" s="5">
        <v>0</v>
      </c>
      <c r="G274" s="5">
        <v>0</v>
      </c>
      <c r="H274" s="5">
        <v>18</v>
      </c>
      <c r="I274" s="5">
        <v>28</v>
      </c>
      <c r="J274" s="5">
        <v>0</v>
      </c>
      <c r="K274" s="5">
        <v>27</v>
      </c>
      <c r="L274" s="5">
        <v>15</v>
      </c>
      <c r="M274" s="5">
        <v>0</v>
      </c>
      <c r="N274" s="5">
        <v>30</v>
      </c>
      <c r="O274" s="5">
        <v>17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26</v>
      </c>
      <c r="D275" s="5" t="s">
        <v>27</v>
      </c>
      <c r="E275" s="5">
        <v>22</v>
      </c>
      <c r="F275" s="5">
        <v>0</v>
      </c>
      <c r="G275" s="5">
        <v>0</v>
      </c>
      <c r="H275" s="5">
        <v>18</v>
      </c>
      <c r="I275" s="5">
        <v>28</v>
      </c>
      <c r="J275" s="5">
        <v>0</v>
      </c>
      <c r="K275" s="5">
        <v>27</v>
      </c>
      <c r="L275" s="5">
        <v>15</v>
      </c>
      <c r="M275" s="5">
        <v>0</v>
      </c>
      <c r="N275" s="5">
        <v>30</v>
      </c>
      <c r="O275" s="5">
        <v>17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26</v>
      </c>
      <c r="D276" s="5" t="s">
        <v>27</v>
      </c>
      <c r="E276" s="5">
        <v>22</v>
      </c>
      <c r="F276" s="5">
        <v>0</v>
      </c>
      <c r="G276" s="5">
        <v>0</v>
      </c>
      <c r="H276" s="5">
        <v>18</v>
      </c>
      <c r="I276" s="5">
        <v>28</v>
      </c>
      <c r="J276" s="5">
        <v>0</v>
      </c>
      <c r="K276" s="5">
        <v>27</v>
      </c>
      <c r="L276" s="5">
        <v>15</v>
      </c>
      <c r="M276" s="5">
        <v>0</v>
      </c>
      <c r="N276" s="5">
        <v>30</v>
      </c>
      <c r="O276" s="5">
        <v>17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26</v>
      </c>
      <c r="D277" s="5" t="s">
        <v>27</v>
      </c>
      <c r="E277" s="5">
        <v>22</v>
      </c>
      <c r="F277" s="5">
        <v>0</v>
      </c>
      <c r="G277" s="5">
        <v>0</v>
      </c>
      <c r="H277" s="5">
        <v>18</v>
      </c>
      <c r="I277" s="5">
        <v>28</v>
      </c>
      <c r="J277" s="5">
        <v>0</v>
      </c>
      <c r="K277" s="5">
        <v>27</v>
      </c>
      <c r="L277" s="5">
        <v>15</v>
      </c>
      <c r="M277" s="5">
        <v>0</v>
      </c>
      <c r="N277" s="5">
        <v>30</v>
      </c>
      <c r="O277" s="5">
        <v>17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26</v>
      </c>
      <c r="D278" s="5" t="s">
        <v>27</v>
      </c>
      <c r="E278" s="5">
        <v>22</v>
      </c>
      <c r="F278" s="5">
        <v>0</v>
      </c>
      <c r="G278" s="5">
        <v>0</v>
      </c>
      <c r="H278" s="5">
        <v>18</v>
      </c>
      <c r="I278" s="5">
        <v>28</v>
      </c>
      <c r="J278" s="5">
        <v>0</v>
      </c>
      <c r="K278" s="5">
        <v>27</v>
      </c>
      <c r="L278" s="5">
        <v>15</v>
      </c>
      <c r="M278" s="5">
        <v>0</v>
      </c>
      <c r="N278" s="5">
        <v>30</v>
      </c>
      <c r="O278" s="5">
        <v>17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26</v>
      </c>
      <c r="D279" s="5" t="s">
        <v>27</v>
      </c>
      <c r="E279" s="5">
        <v>22</v>
      </c>
      <c r="F279" s="5">
        <v>0</v>
      </c>
      <c r="G279" s="5">
        <v>0</v>
      </c>
      <c r="H279" s="5">
        <v>18</v>
      </c>
      <c r="I279" s="5">
        <v>28</v>
      </c>
      <c r="J279" s="5">
        <v>0</v>
      </c>
      <c r="K279" s="5">
        <v>27</v>
      </c>
      <c r="L279" s="5">
        <v>15</v>
      </c>
      <c r="M279" s="5">
        <v>0</v>
      </c>
      <c r="N279" s="5">
        <v>30</v>
      </c>
      <c r="O279" s="5">
        <v>17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26</v>
      </c>
      <c r="D280" s="5" t="s">
        <v>27</v>
      </c>
      <c r="E280" s="5">
        <v>22</v>
      </c>
      <c r="F280" s="5">
        <v>0</v>
      </c>
      <c r="G280" s="5">
        <v>0</v>
      </c>
      <c r="H280" s="5">
        <v>18</v>
      </c>
      <c r="I280" s="5">
        <v>28</v>
      </c>
      <c r="J280" s="5">
        <v>0</v>
      </c>
      <c r="K280" s="5">
        <v>27</v>
      </c>
      <c r="L280" s="5">
        <v>15</v>
      </c>
      <c r="M280" s="5">
        <v>0</v>
      </c>
      <c r="N280" s="5">
        <v>30</v>
      </c>
      <c r="O280" s="5">
        <v>17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26</v>
      </c>
      <c r="D281" s="5" t="s">
        <v>27</v>
      </c>
      <c r="E281" s="5">
        <v>22</v>
      </c>
      <c r="F281" s="5">
        <v>0</v>
      </c>
      <c r="G281" s="5">
        <v>0</v>
      </c>
      <c r="H281" s="5">
        <v>18</v>
      </c>
      <c r="I281" s="5">
        <v>28</v>
      </c>
      <c r="J281" s="5">
        <v>0</v>
      </c>
      <c r="K281" s="5">
        <v>27</v>
      </c>
      <c r="L281" s="5">
        <v>15</v>
      </c>
      <c r="M281" s="5">
        <v>0</v>
      </c>
      <c r="N281" s="5">
        <v>30</v>
      </c>
      <c r="O281" s="5">
        <v>17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26</v>
      </c>
      <c r="D282" s="5" t="s">
        <v>27</v>
      </c>
      <c r="E282" s="5">
        <v>22</v>
      </c>
      <c r="F282" s="5">
        <v>0</v>
      </c>
      <c r="G282" s="5">
        <v>0</v>
      </c>
      <c r="H282" s="5">
        <v>18</v>
      </c>
      <c r="I282" s="5">
        <v>28</v>
      </c>
      <c r="J282" s="5">
        <v>0</v>
      </c>
      <c r="K282" s="5">
        <v>27</v>
      </c>
      <c r="L282" s="5">
        <v>15</v>
      </c>
      <c r="M282" s="5">
        <v>0</v>
      </c>
      <c r="N282" s="5">
        <v>30</v>
      </c>
      <c r="O282" s="5">
        <v>17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26</v>
      </c>
      <c r="D283" s="5" t="s">
        <v>27</v>
      </c>
      <c r="E283" s="5">
        <v>22</v>
      </c>
      <c r="F283" s="5">
        <v>0</v>
      </c>
      <c r="G283" s="5">
        <v>0</v>
      </c>
      <c r="H283" s="5">
        <v>18</v>
      </c>
      <c r="I283" s="5">
        <v>28</v>
      </c>
      <c r="J283" s="5">
        <v>0</v>
      </c>
      <c r="K283" s="5">
        <v>27</v>
      </c>
      <c r="L283" s="5">
        <v>15</v>
      </c>
      <c r="M283" s="5">
        <v>0</v>
      </c>
      <c r="N283" s="5">
        <v>30</v>
      </c>
      <c r="O283" s="5">
        <v>17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26</v>
      </c>
      <c r="D284" s="5" t="s">
        <v>27</v>
      </c>
      <c r="E284" s="5">
        <v>22</v>
      </c>
      <c r="F284" s="5">
        <v>0</v>
      </c>
      <c r="G284" s="5">
        <v>0</v>
      </c>
      <c r="H284" s="5">
        <v>18</v>
      </c>
      <c r="I284" s="5">
        <v>28</v>
      </c>
      <c r="J284" s="5">
        <v>0</v>
      </c>
      <c r="K284" s="5">
        <v>27</v>
      </c>
      <c r="L284" s="5">
        <v>15</v>
      </c>
      <c r="M284" s="5">
        <v>0</v>
      </c>
      <c r="N284" s="5">
        <v>30</v>
      </c>
      <c r="O284" s="5">
        <v>17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26</v>
      </c>
      <c r="D285" s="5" t="s">
        <v>27</v>
      </c>
      <c r="E285" s="5">
        <v>22</v>
      </c>
      <c r="F285" s="5">
        <v>0</v>
      </c>
      <c r="G285" s="5">
        <v>0</v>
      </c>
      <c r="H285" s="5">
        <v>18</v>
      </c>
      <c r="I285" s="5">
        <v>28</v>
      </c>
      <c r="J285" s="5">
        <v>0</v>
      </c>
      <c r="K285" s="5">
        <v>27</v>
      </c>
      <c r="L285" s="5">
        <v>15</v>
      </c>
      <c r="M285" s="5">
        <v>0</v>
      </c>
      <c r="N285" s="5">
        <v>30</v>
      </c>
      <c r="O285" s="5">
        <v>17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26</v>
      </c>
      <c r="D286" s="5" t="s">
        <v>27</v>
      </c>
      <c r="E286" s="5">
        <v>22</v>
      </c>
      <c r="F286" s="5">
        <v>0</v>
      </c>
      <c r="G286" s="5">
        <v>0</v>
      </c>
      <c r="H286" s="5">
        <v>18</v>
      </c>
      <c r="I286" s="5">
        <v>28</v>
      </c>
      <c r="J286" s="5">
        <v>0</v>
      </c>
      <c r="K286" s="5">
        <v>27</v>
      </c>
      <c r="L286" s="5">
        <v>15</v>
      </c>
      <c r="M286" s="5">
        <v>0</v>
      </c>
      <c r="N286" s="5">
        <v>30</v>
      </c>
      <c r="O286" s="5">
        <v>17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26</v>
      </c>
      <c r="D287" s="5" t="s">
        <v>27</v>
      </c>
      <c r="E287" s="5">
        <v>22</v>
      </c>
      <c r="F287" s="5">
        <v>0</v>
      </c>
      <c r="G287" s="5">
        <v>0</v>
      </c>
      <c r="H287" s="5">
        <v>18</v>
      </c>
      <c r="I287" s="5">
        <v>28</v>
      </c>
      <c r="J287" s="5">
        <v>0</v>
      </c>
      <c r="K287" s="5">
        <v>27</v>
      </c>
      <c r="L287" s="5">
        <v>15</v>
      </c>
      <c r="M287" s="5">
        <v>0</v>
      </c>
      <c r="N287" s="5">
        <v>30</v>
      </c>
      <c r="O287" s="5">
        <v>17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26</v>
      </c>
      <c r="D288" s="5" t="s">
        <v>27</v>
      </c>
      <c r="E288" s="5">
        <v>22</v>
      </c>
      <c r="F288" s="5">
        <v>0</v>
      </c>
      <c r="G288" s="5">
        <v>0</v>
      </c>
      <c r="H288" s="5">
        <v>18</v>
      </c>
      <c r="I288" s="5">
        <v>28</v>
      </c>
      <c r="J288" s="5">
        <v>0</v>
      </c>
      <c r="K288" s="5">
        <v>27</v>
      </c>
      <c r="L288" s="5">
        <v>15</v>
      </c>
      <c r="M288" s="5">
        <v>0</v>
      </c>
      <c r="N288" s="5">
        <v>30</v>
      </c>
      <c r="O288" s="5">
        <v>17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26</v>
      </c>
      <c r="D289" s="5" t="s">
        <v>27</v>
      </c>
      <c r="E289" s="5">
        <v>22</v>
      </c>
      <c r="F289" s="5">
        <v>0</v>
      </c>
      <c r="G289" s="5">
        <v>0</v>
      </c>
      <c r="H289" s="5">
        <v>18</v>
      </c>
      <c r="I289" s="5">
        <v>28</v>
      </c>
      <c r="J289" s="5">
        <v>0</v>
      </c>
      <c r="K289" s="5">
        <v>27</v>
      </c>
      <c r="L289" s="5">
        <v>15</v>
      </c>
      <c r="M289" s="5">
        <v>0</v>
      </c>
      <c r="N289" s="5">
        <v>30</v>
      </c>
      <c r="O289" s="5">
        <v>17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26</v>
      </c>
      <c r="D290" s="5" t="s">
        <v>27</v>
      </c>
      <c r="E290" s="5">
        <v>22</v>
      </c>
      <c r="F290" s="5">
        <v>0</v>
      </c>
      <c r="G290" s="5">
        <v>0</v>
      </c>
      <c r="H290" s="5">
        <v>18</v>
      </c>
      <c r="I290" s="5">
        <v>28</v>
      </c>
      <c r="J290" s="5">
        <v>0</v>
      </c>
      <c r="K290" s="5">
        <v>27</v>
      </c>
      <c r="L290" s="5">
        <v>15</v>
      </c>
      <c r="M290" s="5">
        <v>0</v>
      </c>
      <c r="N290" s="5">
        <v>30</v>
      </c>
      <c r="O290" s="5">
        <v>17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26</v>
      </c>
      <c r="D291" s="5" t="s">
        <v>27</v>
      </c>
      <c r="E291" s="5">
        <v>22</v>
      </c>
      <c r="F291" s="5">
        <v>0</v>
      </c>
      <c r="G291" s="5">
        <v>0</v>
      </c>
      <c r="H291" s="5">
        <v>18</v>
      </c>
      <c r="I291" s="5">
        <v>28</v>
      </c>
      <c r="J291" s="5">
        <v>0</v>
      </c>
      <c r="K291" s="5">
        <v>27</v>
      </c>
      <c r="L291" s="5">
        <v>15</v>
      </c>
      <c r="M291" s="5">
        <v>0</v>
      </c>
      <c r="N291" s="5">
        <v>30</v>
      </c>
      <c r="O291" s="5">
        <v>17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26</v>
      </c>
      <c r="D292" s="5" t="s">
        <v>27</v>
      </c>
      <c r="E292" s="5">
        <v>22</v>
      </c>
      <c r="F292" s="5">
        <v>0</v>
      </c>
      <c r="G292" s="5">
        <v>0</v>
      </c>
      <c r="H292" s="5">
        <v>18</v>
      </c>
      <c r="I292" s="5">
        <v>28</v>
      </c>
      <c r="J292" s="5">
        <v>0</v>
      </c>
      <c r="K292" s="5">
        <v>27</v>
      </c>
      <c r="L292" s="5">
        <v>15</v>
      </c>
      <c r="M292" s="5">
        <v>0</v>
      </c>
      <c r="N292" s="5">
        <v>30</v>
      </c>
      <c r="O292" s="5">
        <v>17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26</v>
      </c>
      <c r="D293" s="5" t="s">
        <v>27</v>
      </c>
      <c r="E293" s="5">
        <v>22</v>
      </c>
      <c r="F293" s="5">
        <v>0</v>
      </c>
      <c r="G293" s="5">
        <v>0</v>
      </c>
      <c r="H293" s="5">
        <v>18</v>
      </c>
      <c r="I293" s="5">
        <v>28</v>
      </c>
      <c r="J293" s="5">
        <v>0</v>
      </c>
      <c r="K293" s="5">
        <v>27</v>
      </c>
      <c r="L293" s="5">
        <v>15</v>
      </c>
      <c r="M293" s="5">
        <v>0</v>
      </c>
      <c r="N293" s="5">
        <v>30</v>
      </c>
      <c r="O293" s="5">
        <v>17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26</v>
      </c>
      <c r="D294" s="5" t="s">
        <v>27</v>
      </c>
      <c r="E294" s="5">
        <v>22</v>
      </c>
      <c r="F294" s="5">
        <v>0</v>
      </c>
      <c r="G294" s="5">
        <v>0</v>
      </c>
      <c r="H294" s="5">
        <v>18</v>
      </c>
      <c r="I294" s="5">
        <v>28</v>
      </c>
      <c r="J294" s="5">
        <v>0</v>
      </c>
      <c r="K294" s="5">
        <v>27</v>
      </c>
      <c r="L294" s="5">
        <v>15</v>
      </c>
      <c r="M294" s="5">
        <v>0</v>
      </c>
      <c r="N294" s="5">
        <v>30</v>
      </c>
      <c r="O294" s="5">
        <v>17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26</v>
      </c>
      <c r="D295" s="5" t="s">
        <v>27</v>
      </c>
      <c r="E295" s="5">
        <v>22</v>
      </c>
      <c r="F295" s="5">
        <v>0</v>
      </c>
      <c r="G295" s="5">
        <v>0</v>
      </c>
      <c r="H295" s="5">
        <v>18</v>
      </c>
      <c r="I295" s="5">
        <v>28</v>
      </c>
      <c r="J295" s="5">
        <v>0</v>
      </c>
      <c r="K295" s="5">
        <v>27</v>
      </c>
      <c r="L295" s="5">
        <v>15</v>
      </c>
      <c r="M295" s="5">
        <v>0</v>
      </c>
      <c r="N295" s="5">
        <v>30</v>
      </c>
      <c r="O295" s="5">
        <v>17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26</v>
      </c>
      <c r="D296" s="5" t="s">
        <v>27</v>
      </c>
      <c r="E296" s="5">
        <v>22</v>
      </c>
      <c r="F296" s="5">
        <v>0</v>
      </c>
      <c r="G296" s="5">
        <v>0</v>
      </c>
      <c r="H296" s="5">
        <v>18</v>
      </c>
      <c r="I296" s="5">
        <v>28</v>
      </c>
      <c r="J296" s="5">
        <v>0</v>
      </c>
      <c r="K296" s="5">
        <v>27</v>
      </c>
      <c r="L296" s="5">
        <v>15</v>
      </c>
      <c r="M296" s="5">
        <v>0</v>
      </c>
      <c r="N296" s="5">
        <v>30</v>
      </c>
      <c r="O296" s="5">
        <v>17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26</v>
      </c>
      <c r="D297" s="5" t="s">
        <v>27</v>
      </c>
      <c r="E297" s="5">
        <v>22</v>
      </c>
      <c r="F297" s="5">
        <v>0</v>
      </c>
      <c r="G297" s="5">
        <v>0</v>
      </c>
      <c r="H297" s="5">
        <v>18</v>
      </c>
      <c r="I297" s="5">
        <v>28</v>
      </c>
      <c r="J297" s="5">
        <v>0</v>
      </c>
      <c r="K297" s="5">
        <v>27</v>
      </c>
      <c r="L297" s="5">
        <v>15</v>
      </c>
      <c r="M297" s="5">
        <v>0</v>
      </c>
      <c r="N297" s="5">
        <v>30</v>
      </c>
      <c r="O297" s="5">
        <v>17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26</v>
      </c>
      <c r="D298" s="5" t="s">
        <v>27</v>
      </c>
      <c r="E298" s="5">
        <v>22</v>
      </c>
      <c r="F298" s="5">
        <v>0</v>
      </c>
      <c r="G298" s="5">
        <v>0</v>
      </c>
      <c r="H298" s="5">
        <v>18</v>
      </c>
      <c r="I298" s="5">
        <v>28</v>
      </c>
      <c r="J298" s="5">
        <v>0</v>
      </c>
      <c r="K298" s="5">
        <v>27</v>
      </c>
      <c r="L298" s="5">
        <v>15</v>
      </c>
      <c r="M298" s="5">
        <v>0</v>
      </c>
      <c r="N298" s="5">
        <v>30</v>
      </c>
      <c r="O298" s="5">
        <v>17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26</v>
      </c>
      <c r="D299" s="5" t="s">
        <v>27</v>
      </c>
      <c r="E299" s="5">
        <v>22</v>
      </c>
      <c r="F299" s="5">
        <v>0</v>
      </c>
      <c r="G299" s="5">
        <v>0</v>
      </c>
      <c r="H299" s="5">
        <v>18</v>
      </c>
      <c r="I299" s="5">
        <v>28</v>
      </c>
      <c r="J299" s="5">
        <v>0</v>
      </c>
      <c r="K299" s="5">
        <v>27</v>
      </c>
      <c r="L299" s="5">
        <v>15</v>
      </c>
      <c r="M299" s="5">
        <v>0</v>
      </c>
      <c r="N299" s="5">
        <v>30</v>
      </c>
      <c r="O299" s="5">
        <v>17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26</v>
      </c>
      <c r="D300" s="5" t="s">
        <v>27</v>
      </c>
      <c r="E300" s="5">
        <v>22</v>
      </c>
      <c r="F300" s="5">
        <v>0</v>
      </c>
      <c r="G300" s="5">
        <v>0</v>
      </c>
      <c r="H300" s="5">
        <v>18</v>
      </c>
      <c r="I300" s="5">
        <v>28</v>
      </c>
      <c r="J300" s="5">
        <v>0</v>
      </c>
      <c r="K300" s="5">
        <v>27</v>
      </c>
      <c r="L300" s="5">
        <v>15</v>
      </c>
      <c r="M300" s="5">
        <v>0</v>
      </c>
      <c r="N300" s="5">
        <v>30</v>
      </c>
      <c r="O300" s="5">
        <v>17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26</v>
      </c>
      <c r="D301" s="5" t="s">
        <v>27</v>
      </c>
      <c r="E301" s="5">
        <v>22</v>
      </c>
      <c r="F301" s="5">
        <v>0</v>
      </c>
      <c r="G301" s="5">
        <v>0</v>
      </c>
      <c r="H301" s="5">
        <v>18</v>
      </c>
      <c r="I301" s="5">
        <v>28</v>
      </c>
      <c r="J301" s="5">
        <v>0</v>
      </c>
      <c r="K301" s="5">
        <v>27</v>
      </c>
      <c r="L301" s="5">
        <v>15</v>
      </c>
      <c r="M301" s="5">
        <v>0</v>
      </c>
      <c r="N301" s="5">
        <v>30</v>
      </c>
      <c r="O301" s="5">
        <v>17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26</v>
      </c>
      <c r="D302" s="5" t="s">
        <v>27</v>
      </c>
      <c r="E302" s="5">
        <v>22</v>
      </c>
      <c r="F302" s="5">
        <v>0</v>
      </c>
      <c r="G302" s="5">
        <v>0</v>
      </c>
      <c r="H302" s="5">
        <v>18</v>
      </c>
      <c r="I302" s="5">
        <v>28</v>
      </c>
      <c r="J302" s="5">
        <v>0</v>
      </c>
      <c r="K302" s="5">
        <v>27</v>
      </c>
      <c r="L302" s="5">
        <v>15</v>
      </c>
      <c r="M302" s="5">
        <v>0</v>
      </c>
      <c r="N302" s="5">
        <v>30</v>
      </c>
      <c r="O302" s="5">
        <v>17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26</v>
      </c>
      <c r="D303" s="5" t="s">
        <v>27</v>
      </c>
      <c r="E303" s="5">
        <v>22</v>
      </c>
      <c r="F303" s="5">
        <v>0</v>
      </c>
      <c r="G303" s="5">
        <v>0</v>
      </c>
      <c r="H303" s="5">
        <v>18</v>
      </c>
      <c r="I303" s="5">
        <v>28</v>
      </c>
      <c r="J303" s="5">
        <v>0</v>
      </c>
      <c r="K303" s="5">
        <v>27</v>
      </c>
      <c r="L303" s="5">
        <v>15</v>
      </c>
      <c r="M303" s="5">
        <v>0</v>
      </c>
      <c r="N303" s="5">
        <v>30</v>
      </c>
      <c r="O303" s="5">
        <v>17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26</v>
      </c>
      <c r="D304" s="5" t="s">
        <v>27</v>
      </c>
      <c r="E304" s="5">
        <v>22</v>
      </c>
      <c r="F304" s="5">
        <v>0</v>
      </c>
      <c r="G304" s="5">
        <v>0</v>
      </c>
      <c r="H304" s="5">
        <v>18</v>
      </c>
      <c r="I304" s="5">
        <v>28</v>
      </c>
      <c r="J304" s="5">
        <v>0</v>
      </c>
      <c r="K304" s="5">
        <v>27</v>
      </c>
      <c r="L304" s="5">
        <v>15</v>
      </c>
      <c r="M304" s="5">
        <v>0</v>
      </c>
      <c r="N304" s="5">
        <v>30</v>
      </c>
      <c r="O304" s="5">
        <v>17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26</v>
      </c>
      <c r="D305" s="5" t="s">
        <v>27</v>
      </c>
      <c r="E305" s="5">
        <v>22</v>
      </c>
      <c r="F305" s="5">
        <v>0</v>
      </c>
      <c r="G305" s="5">
        <v>0</v>
      </c>
      <c r="H305" s="5">
        <v>18</v>
      </c>
      <c r="I305" s="5">
        <v>28</v>
      </c>
      <c r="J305" s="5">
        <v>0</v>
      </c>
      <c r="K305" s="5">
        <v>27</v>
      </c>
      <c r="L305" s="5">
        <v>15</v>
      </c>
      <c r="M305" s="5">
        <v>0</v>
      </c>
      <c r="N305" s="5">
        <v>30</v>
      </c>
      <c r="O305" s="5">
        <v>17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26</v>
      </c>
      <c r="D306" s="5" t="s">
        <v>27</v>
      </c>
      <c r="E306" s="5">
        <v>22</v>
      </c>
      <c r="F306" s="5">
        <v>0</v>
      </c>
      <c r="G306" s="5">
        <v>0</v>
      </c>
      <c r="H306" s="5">
        <v>18</v>
      </c>
      <c r="I306" s="5">
        <v>28</v>
      </c>
      <c r="J306" s="5">
        <v>0</v>
      </c>
      <c r="K306" s="5">
        <v>27</v>
      </c>
      <c r="L306" s="5">
        <v>15</v>
      </c>
      <c r="M306" s="5">
        <v>0</v>
      </c>
      <c r="N306" s="5">
        <v>30</v>
      </c>
      <c r="O306" s="5">
        <v>17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26</v>
      </c>
      <c r="D307" s="5" t="s">
        <v>27</v>
      </c>
      <c r="E307" s="5">
        <v>22</v>
      </c>
      <c r="F307" s="5">
        <v>0</v>
      </c>
      <c r="G307" s="5">
        <v>0</v>
      </c>
      <c r="H307" s="5">
        <v>18</v>
      </c>
      <c r="I307" s="5">
        <v>28</v>
      </c>
      <c r="J307" s="5">
        <v>0</v>
      </c>
      <c r="K307" s="5">
        <v>27</v>
      </c>
      <c r="L307" s="5">
        <v>15</v>
      </c>
      <c r="M307" s="5">
        <v>0</v>
      </c>
      <c r="N307" s="5">
        <v>30</v>
      </c>
      <c r="O307" s="5">
        <v>17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26</v>
      </c>
      <c r="D308" s="5" t="s">
        <v>27</v>
      </c>
      <c r="E308" s="5">
        <v>22</v>
      </c>
      <c r="F308" s="5">
        <v>0</v>
      </c>
      <c r="G308" s="5">
        <v>0</v>
      </c>
      <c r="H308" s="5">
        <v>18</v>
      </c>
      <c r="I308" s="5">
        <v>28</v>
      </c>
      <c r="J308" s="5">
        <v>0</v>
      </c>
      <c r="K308" s="5">
        <v>27</v>
      </c>
      <c r="L308" s="5">
        <v>15</v>
      </c>
      <c r="M308" s="5">
        <v>0</v>
      </c>
      <c r="N308" s="5">
        <v>30</v>
      </c>
      <c r="O308" s="5">
        <v>17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26</v>
      </c>
      <c r="D309" s="5" t="s">
        <v>27</v>
      </c>
      <c r="E309" s="5">
        <v>22</v>
      </c>
      <c r="F309" s="5">
        <v>0</v>
      </c>
      <c r="G309" s="5">
        <v>0</v>
      </c>
      <c r="H309" s="5">
        <v>18</v>
      </c>
      <c r="I309" s="5">
        <v>28</v>
      </c>
      <c r="J309" s="5">
        <v>0</v>
      </c>
      <c r="K309" s="5">
        <v>27</v>
      </c>
      <c r="L309" s="5">
        <v>15</v>
      </c>
      <c r="M309" s="5">
        <v>0</v>
      </c>
      <c r="N309" s="5">
        <v>30</v>
      </c>
      <c r="O309" s="5">
        <v>17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26</v>
      </c>
      <c r="D310" s="5" t="s">
        <v>27</v>
      </c>
      <c r="E310" s="5">
        <v>22</v>
      </c>
      <c r="F310" s="5">
        <v>0</v>
      </c>
      <c r="G310" s="5">
        <v>0</v>
      </c>
      <c r="H310" s="5">
        <v>18</v>
      </c>
      <c r="I310" s="5">
        <v>28</v>
      </c>
      <c r="J310" s="5">
        <v>0</v>
      </c>
      <c r="K310" s="5">
        <v>27</v>
      </c>
      <c r="L310" s="5">
        <v>15</v>
      </c>
      <c r="M310" s="5">
        <v>0</v>
      </c>
      <c r="N310" s="5">
        <v>30</v>
      </c>
      <c r="O310" s="5">
        <v>17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26</v>
      </c>
      <c r="D311" s="5" t="s">
        <v>27</v>
      </c>
      <c r="E311" s="5">
        <v>22</v>
      </c>
      <c r="F311" s="5">
        <v>0</v>
      </c>
      <c r="G311" s="5">
        <v>0</v>
      </c>
      <c r="H311" s="5">
        <v>18</v>
      </c>
      <c r="I311" s="5">
        <v>28</v>
      </c>
      <c r="J311" s="5">
        <v>0</v>
      </c>
      <c r="K311" s="5">
        <v>27</v>
      </c>
      <c r="L311" s="5">
        <v>15</v>
      </c>
      <c r="M311" s="5">
        <v>0</v>
      </c>
      <c r="N311" s="5">
        <v>30</v>
      </c>
      <c r="O311" s="5">
        <v>17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26</v>
      </c>
      <c r="D312" s="5" t="s">
        <v>27</v>
      </c>
      <c r="E312" s="5">
        <v>22</v>
      </c>
      <c r="F312" s="5">
        <v>0</v>
      </c>
      <c r="G312" s="5">
        <v>0</v>
      </c>
      <c r="H312" s="5">
        <v>18</v>
      </c>
      <c r="I312" s="5">
        <v>28</v>
      </c>
      <c r="J312" s="5">
        <v>0</v>
      </c>
      <c r="K312" s="5">
        <v>27</v>
      </c>
      <c r="L312" s="5">
        <v>15</v>
      </c>
      <c r="M312" s="5">
        <v>0</v>
      </c>
      <c r="N312" s="5">
        <v>30</v>
      </c>
      <c r="O312" s="5">
        <v>17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26</v>
      </c>
      <c r="D313" s="5" t="s">
        <v>27</v>
      </c>
      <c r="E313" s="5">
        <v>22</v>
      </c>
      <c r="F313" s="5">
        <v>0</v>
      </c>
      <c r="G313" s="5">
        <v>0</v>
      </c>
      <c r="H313" s="5">
        <v>18</v>
      </c>
      <c r="I313" s="5">
        <v>28</v>
      </c>
      <c r="J313" s="5">
        <v>0</v>
      </c>
      <c r="K313" s="5">
        <v>27</v>
      </c>
      <c r="L313" s="5">
        <v>15</v>
      </c>
      <c r="M313" s="5">
        <v>0</v>
      </c>
      <c r="N313" s="5">
        <v>30</v>
      </c>
      <c r="O313" s="5">
        <v>17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26</v>
      </c>
      <c r="D314" s="5" t="s">
        <v>27</v>
      </c>
      <c r="E314" s="5">
        <v>22</v>
      </c>
      <c r="F314" s="5">
        <v>0</v>
      </c>
      <c r="G314" s="5">
        <v>0</v>
      </c>
      <c r="H314" s="5">
        <v>18</v>
      </c>
      <c r="I314" s="5">
        <v>28</v>
      </c>
      <c r="J314" s="5">
        <v>0</v>
      </c>
      <c r="K314" s="5">
        <v>27</v>
      </c>
      <c r="L314" s="5">
        <v>15</v>
      </c>
      <c r="M314" s="5">
        <v>0</v>
      </c>
      <c r="N314" s="5">
        <v>30</v>
      </c>
      <c r="O314" s="5">
        <v>17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26</v>
      </c>
      <c r="D315" s="5" t="s">
        <v>27</v>
      </c>
      <c r="E315" s="5">
        <v>22</v>
      </c>
      <c r="F315" s="5">
        <v>0</v>
      </c>
      <c r="G315" s="5">
        <v>0</v>
      </c>
      <c r="H315" s="5">
        <v>18</v>
      </c>
      <c r="I315" s="5">
        <v>28</v>
      </c>
      <c r="J315" s="5">
        <v>0</v>
      </c>
      <c r="K315" s="5">
        <v>27</v>
      </c>
      <c r="L315" s="5">
        <v>15</v>
      </c>
      <c r="M315" s="5">
        <v>0</v>
      </c>
      <c r="N315" s="5">
        <v>30</v>
      </c>
      <c r="O315" s="5">
        <v>17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26</v>
      </c>
      <c r="D316" s="5" t="s">
        <v>27</v>
      </c>
      <c r="E316" s="5">
        <v>22</v>
      </c>
      <c r="F316" s="5">
        <v>0</v>
      </c>
      <c r="G316" s="5">
        <v>0</v>
      </c>
      <c r="H316" s="5">
        <v>18</v>
      </c>
      <c r="I316" s="5">
        <v>28</v>
      </c>
      <c r="J316" s="5">
        <v>0</v>
      </c>
      <c r="K316" s="5">
        <v>27</v>
      </c>
      <c r="L316" s="5">
        <v>15</v>
      </c>
      <c r="M316" s="5">
        <v>0</v>
      </c>
      <c r="N316" s="5">
        <v>30</v>
      </c>
      <c r="O316" s="5">
        <v>17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26</v>
      </c>
      <c r="D317" s="5" t="s">
        <v>27</v>
      </c>
      <c r="E317" s="5">
        <v>22</v>
      </c>
      <c r="F317" s="5">
        <v>0</v>
      </c>
      <c r="G317" s="5">
        <v>0</v>
      </c>
      <c r="H317" s="5">
        <v>18</v>
      </c>
      <c r="I317" s="5">
        <v>28</v>
      </c>
      <c r="J317" s="5">
        <v>0</v>
      </c>
      <c r="K317" s="5">
        <v>27</v>
      </c>
      <c r="L317" s="5">
        <v>15</v>
      </c>
      <c r="M317" s="5">
        <v>0</v>
      </c>
      <c r="N317" s="5">
        <v>30</v>
      </c>
      <c r="O317" s="5">
        <v>17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26</v>
      </c>
      <c r="D318" s="5" t="s">
        <v>27</v>
      </c>
      <c r="E318" s="5">
        <v>22</v>
      </c>
      <c r="F318" s="5">
        <v>0</v>
      </c>
      <c r="G318" s="5">
        <v>0</v>
      </c>
      <c r="H318" s="5">
        <v>18</v>
      </c>
      <c r="I318" s="5">
        <v>28</v>
      </c>
      <c r="J318" s="5">
        <v>0</v>
      </c>
      <c r="K318" s="5">
        <v>27</v>
      </c>
      <c r="L318" s="5">
        <v>15</v>
      </c>
      <c r="M318" s="5">
        <v>0</v>
      </c>
      <c r="N318" s="5">
        <v>30</v>
      </c>
      <c r="O318" s="5">
        <v>17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26</v>
      </c>
      <c r="D319" s="5" t="s">
        <v>27</v>
      </c>
      <c r="E319" s="5">
        <v>22</v>
      </c>
      <c r="F319" s="5">
        <v>0</v>
      </c>
      <c r="G319" s="5">
        <v>0</v>
      </c>
      <c r="H319" s="5">
        <v>18</v>
      </c>
      <c r="I319" s="5">
        <v>28</v>
      </c>
      <c r="J319" s="5">
        <v>0</v>
      </c>
      <c r="K319" s="5">
        <v>27</v>
      </c>
      <c r="L319" s="5">
        <v>15</v>
      </c>
      <c r="M319" s="5">
        <v>0</v>
      </c>
      <c r="N319" s="5">
        <v>30</v>
      </c>
      <c r="O319" s="5">
        <v>17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26</v>
      </c>
      <c r="D320" s="5" t="s">
        <v>27</v>
      </c>
      <c r="E320" s="5">
        <v>22</v>
      </c>
      <c r="F320" s="5">
        <v>0</v>
      </c>
      <c r="G320" s="5">
        <v>0</v>
      </c>
      <c r="H320" s="5">
        <v>18</v>
      </c>
      <c r="I320" s="5">
        <v>28</v>
      </c>
      <c r="J320" s="5">
        <v>0</v>
      </c>
      <c r="K320" s="5">
        <v>27</v>
      </c>
      <c r="L320" s="5">
        <v>15</v>
      </c>
      <c r="M320" s="5">
        <v>0</v>
      </c>
      <c r="N320" s="5">
        <v>30</v>
      </c>
      <c r="O320" s="5">
        <v>17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26</v>
      </c>
      <c r="D321" s="5" t="s">
        <v>27</v>
      </c>
      <c r="E321" s="5">
        <v>22</v>
      </c>
      <c r="F321" s="5">
        <v>0</v>
      </c>
      <c r="G321" s="5">
        <v>0</v>
      </c>
      <c r="H321" s="5">
        <v>18</v>
      </c>
      <c r="I321" s="5">
        <v>28</v>
      </c>
      <c r="J321" s="5">
        <v>0</v>
      </c>
      <c r="K321" s="5">
        <v>27</v>
      </c>
      <c r="L321" s="5">
        <v>15</v>
      </c>
      <c r="M321" s="5">
        <v>0</v>
      </c>
      <c r="N321" s="5">
        <v>30</v>
      </c>
      <c r="O321" s="5">
        <v>17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26</v>
      </c>
      <c r="D322" s="5" t="s">
        <v>27</v>
      </c>
      <c r="E322" s="5">
        <v>22</v>
      </c>
      <c r="F322" s="5">
        <v>0</v>
      </c>
      <c r="G322" s="5">
        <v>0</v>
      </c>
      <c r="H322" s="5">
        <v>18</v>
      </c>
      <c r="I322" s="5">
        <v>28</v>
      </c>
      <c r="J322" s="5">
        <v>0</v>
      </c>
      <c r="K322" s="5">
        <v>27</v>
      </c>
      <c r="L322" s="5">
        <v>15</v>
      </c>
      <c r="M322" s="5">
        <v>0</v>
      </c>
      <c r="N322" s="5">
        <v>30</v>
      </c>
      <c r="O322" s="5">
        <v>17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26</v>
      </c>
      <c r="D323" s="5" t="s">
        <v>27</v>
      </c>
      <c r="E323" s="5">
        <v>22</v>
      </c>
      <c r="F323" s="5">
        <v>0</v>
      </c>
      <c r="G323" s="5">
        <v>0</v>
      </c>
      <c r="H323" s="5">
        <v>18</v>
      </c>
      <c r="I323" s="5">
        <v>28</v>
      </c>
      <c r="J323" s="5">
        <v>0</v>
      </c>
      <c r="K323" s="5">
        <v>27</v>
      </c>
      <c r="L323" s="5">
        <v>15</v>
      </c>
      <c r="M323" s="5">
        <v>0</v>
      </c>
      <c r="N323" s="5">
        <v>30</v>
      </c>
      <c r="O323" s="5">
        <v>17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26</v>
      </c>
      <c r="D324" s="5" t="s">
        <v>27</v>
      </c>
      <c r="E324" s="5">
        <v>22</v>
      </c>
      <c r="F324" s="5">
        <v>0</v>
      </c>
      <c r="G324" s="5">
        <v>0</v>
      </c>
      <c r="H324" s="5">
        <v>18</v>
      </c>
      <c r="I324" s="5">
        <v>28</v>
      </c>
      <c r="J324" s="5">
        <v>0</v>
      </c>
      <c r="K324" s="5">
        <v>27</v>
      </c>
      <c r="L324" s="5">
        <v>15</v>
      </c>
      <c r="M324" s="5">
        <v>0</v>
      </c>
      <c r="N324" s="5">
        <v>30</v>
      </c>
      <c r="O324" s="5">
        <v>17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26</v>
      </c>
      <c r="D325" s="5" t="s">
        <v>27</v>
      </c>
      <c r="E325" s="5">
        <v>22</v>
      </c>
      <c r="F325" s="5">
        <v>0</v>
      </c>
      <c r="G325" s="5">
        <v>0</v>
      </c>
      <c r="H325" s="5">
        <v>18</v>
      </c>
      <c r="I325" s="5">
        <v>28</v>
      </c>
      <c r="J325" s="5">
        <v>0</v>
      </c>
      <c r="K325" s="5">
        <v>27</v>
      </c>
      <c r="L325" s="5">
        <v>15</v>
      </c>
      <c r="M325" s="5">
        <v>0</v>
      </c>
      <c r="N325" s="5">
        <v>30</v>
      </c>
      <c r="O325" s="5">
        <v>17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26</v>
      </c>
      <c r="D326" s="5" t="s">
        <v>27</v>
      </c>
      <c r="E326" s="5">
        <v>22</v>
      </c>
      <c r="F326" s="5">
        <v>0</v>
      </c>
      <c r="G326" s="5">
        <v>0</v>
      </c>
      <c r="H326" s="5">
        <v>18</v>
      </c>
      <c r="I326" s="5">
        <v>28</v>
      </c>
      <c r="J326" s="5">
        <v>0</v>
      </c>
      <c r="K326" s="5">
        <v>27</v>
      </c>
      <c r="L326" s="5">
        <v>15</v>
      </c>
      <c r="M326" s="5">
        <v>0</v>
      </c>
      <c r="N326" s="5">
        <v>30</v>
      </c>
      <c r="O326" s="5">
        <v>17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26</v>
      </c>
      <c r="D327" s="5" t="s">
        <v>27</v>
      </c>
      <c r="E327" s="5">
        <v>22</v>
      </c>
      <c r="F327" s="5">
        <v>0</v>
      </c>
      <c r="G327" s="5">
        <v>0</v>
      </c>
      <c r="H327" s="5">
        <v>18</v>
      </c>
      <c r="I327" s="5">
        <v>28</v>
      </c>
      <c r="J327" s="5">
        <v>0</v>
      </c>
      <c r="K327" s="5">
        <v>27</v>
      </c>
      <c r="L327" s="5">
        <v>15</v>
      </c>
      <c r="M327" s="5">
        <v>0</v>
      </c>
      <c r="N327" s="5">
        <v>30</v>
      </c>
      <c r="O327" s="5">
        <v>17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26</v>
      </c>
      <c r="D328" s="5" t="s">
        <v>27</v>
      </c>
      <c r="E328" s="5">
        <v>22</v>
      </c>
      <c r="F328" s="5">
        <v>0</v>
      </c>
      <c r="G328" s="5">
        <v>0</v>
      </c>
      <c r="H328" s="5">
        <v>18</v>
      </c>
      <c r="I328" s="5">
        <v>28</v>
      </c>
      <c r="J328" s="5">
        <v>0</v>
      </c>
      <c r="K328" s="5">
        <v>27</v>
      </c>
      <c r="L328" s="5">
        <v>15</v>
      </c>
      <c r="M328" s="5">
        <v>0</v>
      </c>
      <c r="N328" s="5">
        <v>30</v>
      </c>
      <c r="O328" s="5">
        <v>17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26</v>
      </c>
      <c r="D329" s="5" t="s">
        <v>27</v>
      </c>
      <c r="E329" s="5">
        <v>22</v>
      </c>
      <c r="F329" s="5">
        <v>0</v>
      </c>
      <c r="G329" s="5">
        <v>0</v>
      </c>
      <c r="H329" s="5">
        <v>18</v>
      </c>
      <c r="I329" s="5">
        <v>28</v>
      </c>
      <c r="J329" s="5">
        <v>0</v>
      </c>
      <c r="K329" s="5">
        <v>27</v>
      </c>
      <c r="L329" s="5">
        <v>15</v>
      </c>
      <c r="M329" s="5">
        <v>0</v>
      </c>
      <c r="N329" s="5">
        <v>30</v>
      </c>
      <c r="O329" s="5">
        <v>17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26</v>
      </c>
      <c r="D330" s="5" t="s">
        <v>27</v>
      </c>
      <c r="E330" s="5">
        <v>22</v>
      </c>
      <c r="F330" s="5">
        <v>0</v>
      </c>
      <c r="G330" s="5">
        <v>0</v>
      </c>
      <c r="H330" s="5">
        <v>18</v>
      </c>
      <c r="I330" s="5">
        <v>28</v>
      </c>
      <c r="J330" s="5">
        <v>0</v>
      </c>
      <c r="K330" s="5">
        <v>27</v>
      </c>
      <c r="L330" s="5">
        <v>15</v>
      </c>
      <c r="M330" s="5">
        <v>0</v>
      </c>
      <c r="N330" s="5">
        <v>30</v>
      </c>
      <c r="O330" s="5">
        <v>17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26</v>
      </c>
      <c r="D331" s="5" t="s">
        <v>27</v>
      </c>
      <c r="E331" s="5">
        <v>22</v>
      </c>
      <c r="F331" s="5">
        <v>0</v>
      </c>
      <c r="G331" s="5">
        <v>0</v>
      </c>
      <c r="H331" s="5">
        <v>18</v>
      </c>
      <c r="I331" s="5">
        <v>28</v>
      </c>
      <c r="J331" s="5">
        <v>0</v>
      </c>
      <c r="K331" s="5">
        <v>27</v>
      </c>
      <c r="L331" s="5">
        <v>15</v>
      </c>
      <c r="M331" s="5">
        <v>0</v>
      </c>
      <c r="N331" s="5">
        <v>30</v>
      </c>
      <c r="O331" s="5">
        <v>17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26</v>
      </c>
      <c r="D332" s="5" t="s">
        <v>27</v>
      </c>
      <c r="E332" s="5">
        <v>22</v>
      </c>
      <c r="F332" s="5">
        <v>0</v>
      </c>
      <c r="G332" s="5">
        <v>0</v>
      </c>
      <c r="H332" s="5">
        <v>18</v>
      </c>
      <c r="I332" s="5">
        <v>28</v>
      </c>
      <c r="J332" s="5">
        <v>0</v>
      </c>
      <c r="K332" s="5">
        <v>27</v>
      </c>
      <c r="L332" s="5">
        <v>15</v>
      </c>
      <c r="M332" s="5">
        <v>0</v>
      </c>
      <c r="N332" s="5">
        <v>30</v>
      </c>
      <c r="O332" s="5">
        <v>17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26</v>
      </c>
      <c r="D333" s="5" t="s">
        <v>27</v>
      </c>
      <c r="E333" s="5">
        <v>22</v>
      </c>
      <c r="F333" s="5">
        <v>0</v>
      </c>
      <c r="G333" s="5">
        <v>0</v>
      </c>
      <c r="H333" s="5">
        <v>18</v>
      </c>
      <c r="I333" s="5">
        <v>28</v>
      </c>
      <c r="J333" s="5">
        <v>0</v>
      </c>
      <c r="K333" s="5">
        <v>27</v>
      </c>
      <c r="L333" s="5">
        <v>15</v>
      </c>
      <c r="M333" s="5">
        <v>0</v>
      </c>
      <c r="N333" s="5">
        <v>30</v>
      </c>
      <c r="O333" s="5">
        <v>17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26</v>
      </c>
      <c r="D334" s="5" t="s">
        <v>27</v>
      </c>
      <c r="E334" s="5">
        <v>22</v>
      </c>
      <c r="F334" s="5">
        <v>0</v>
      </c>
      <c r="G334" s="5">
        <v>0</v>
      </c>
      <c r="H334" s="5">
        <v>18</v>
      </c>
      <c r="I334" s="5">
        <v>28</v>
      </c>
      <c r="J334" s="5">
        <v>0</v>
      </c>
      <c r="K334" s="5">
        <v>27</v>
      </c>
      <c r="L334" s="5">
        <v>15</v>
      </c>
      <c r="M334" s="5">
        <v>0</v>
      </c>
      <c r="N334" s="5">
        <v>30</v>
      </c>
      <c r="O334" s="5">
        <v>17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26</v>
      </c>
      <c r="D335" s="5" t="s">
        <v>27</v>
      </c>
      <c r="E335" s="5">
        <v>22</v>
      </c>
      <c r="F335" s="5">
        <v>0</v>
      </c>
      <c r="G335" s="5">
        <v>0</v>
      </c>
      <c r="H335" s="5">
        <v>18</v>
      </c>
      <c r="I335" s="5">
        <v>28</v>
      </c>
      <c r="J335" s="5">
        <v>0</v>
      </c>
      <c r="K335" s="5">
        <v>27</v>
      </c>
      <c r="L335" s="5">
        <v>15</v>
      </c>
      <c r="M335" s="5">
        <v>0</v>
      </c>
      <c r="N335" s="5">
        <v>30</v>
      </c>
      <c r="O335" s="5">
        <v>17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26</v>
      </c>
      <c r="D336" s="5" t="s">
        <v>27</v>
      </c>
      <c r="E336" s="5">
        <v>22</v>
      </c>
      <c r="F336" s="5">
        <v>0</v>
      </c>
      <c r="G336" s="5">
        <v>0</v>
      </c>
      <c r="H336" s="5">
        <v>18</v>
      </c>
      <c r="I336" s="5">
        <v>28</v>
      </c>
      <c r="J336" s="5">
        <v>0</v>
      </c>
      <c r="K336" s="5">
        <v>27</v>
      </c>
      <c r="L336" s="5">
        <v>15</v>
      </c>
      <c r="M336" s="5">
        <v>0</v>
      </c>
      <c r="N336" s="5">
        <v>30</v>
      </c>
      <c r="O336" s="5">
        <v>17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26</v>
      </c>
      <c r="D337" s="5" t="s">
        <v>27</v>
      </c>
      <c r="E337" s="5">
        <v>22</v>
      </c>
      <c r="F337" s="5">
        <v>0</v>
      </c>
      <c r="G337" s="5">
        <v>0</v>
      </c>
      <c r="H337" s="5">
        <v>18</v>
      </c>
      <c r="I337" s="5">
        <v>28</v>
      </c>
      <c r="J337" s="5">
        <v>0</v>
      </c>
      <c r="K337" s="5">
        <v>27</v>
      </c>
      <c r="L337" s="5">
        <v>15</v>
      </c>
      <c r="M337" s="5">
        <v>0</v>
      </c>
      <c r="N337" s="5">
        <v>30</v>
      </c>
      <c r="O337" s="5">
        <v>17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26</v>
      </c>
      <c r="D338" s="5" t="s">
        <v>27</v>
      </c>
      <c r="E338" s="5">
        <v>22</v>
      </c>
      <c r="F338" s="5">
        <v>0</v>
      </c>
      <c r="G338" s="5">
        <v>0</v>
      </c>
      <c r="H338" s="5">
        <v>18</v>
      </c>
      <c r="I338" s="5">
        <v>28</v>
      </c>
      <c r="J338" s="5">
        <v>0</v>
      </c>
      <c r="K338" s="5">
        <v>27</v>
      </c>
      <c r="L338" s="5">
        <v>15</v>
      </c>
      <c r="M338" s="5">
        <v>0</v>
      </c>
      <c r="N338" s="5">
        <v>30</v>
      </c>
      <c r="O338" s="5">
        <v>17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26</v>
      </c>
      <c r="D339" s="5" t="s">
        <v>27</v>
      </c>
      <c r="E339" s="5">
        <v>22</v>
      </c>
      <c r="F339" s="5">
        <v>0</v>
      </c>
      <c r="G339" s="5">
        <v>0</v>
      </c>
      <c r="H339" s="5">
        <v>18</v>
      </c>
      <c r="I339" s="5">
        <v>28</v>
      </c>
      <c r="J339" s="5">
        <v>0</v>
      </c>
      <c r="K339" s="5">
        <v>27</v>
      </c>
      <c r="L339" s="5">
        <v>15</v>
      </c>
      <c r="M339" s="5">
        <v>0</v>
      </c>
      <c r="N339" s="5">
        <v>30</v>
      </c>
      <c r="O339" s="5">
        <v>17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26</v>
      </c>
      <c r="D340" s="5" t="s">
        <v>27</v>
      </c>
      <c r="E340" s="5">
        <v>22</v>
      </c>
      <c r="F340" s="5">
        <v>0</v>
      </c>
      <c r="G340" s="5">
        <v>0</v>
      </c>
      <c r="H340" s="5">
        <v>18</v>
      </c>
      <c r="I340" s="5">
        <v>28</v>
      </c>
      <c r="J340" s="5">
        <v>0</v>
      </c>
      <c r="K340" s="5">
        <v>27</v>
      </c>
      <c r="L340" s="5">
        <v>15</v>
      </c>
      <c r="M340" s="5">
        <v>0</v>
      </c>
      <c r="N340" s="5">
        <v>30</v>
      </c>
      <c r="O340" s="5">
        <v>17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26</v>
      </c>
      <c r="D341" s="5" t="s">
        <v>27</v>
      </c>
      <c r="E341" s="5">
        <v>22</v>
      </c>
      <c r="F341" s="5">
        <v>0</v>
      </c>
      <c r="G341" s="5">
        <v>0</v>
      </c>
      <c r="H341" s="5">
        <v>18</v>
      </c>
      <c r="I341" s="5">
        <v>28</v>
      </c>
      <c r="J341" s="5">
        <v>0</v>
      </c>
      <c r="K341" s="5">
        <v>27</v>
      </c>
      <c r="L341" s="5">
        <v>15</v>
      </c>
      <c r="M341" s="5">
        <v>0</v>
      </c>
      <c r="N341" s="5">
        <v>30</v>
      </c>
      <c r="O341" s="5">
        <v>17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26</v>
      </c>
      <c r="D342" s="5" t="s">
        <v>27</v>
      </c>
      <c r="E342" s="5">
        <v>22</v>
      </c>
      <c r="F342" s="5">
        <v>0</v>
      </c>
      <c r="G342" s="5">
        <v>0</v>
      </c>
      <c r="H342" s="5">
        <v>18</v>
      </c>
      <c r="I342" s="5">
        <v>28</v>
      </c>
      <c r="J342" s="5">
        <v>0</v>
      </c>
      <c r="K342" s="5">
        <v>27</v>
      </c>
      <c r="L342" s="5">
        <v>15</v>
      </c>
      <c r="M342" s="5">
        <v>0</v>
      </c>
      <c r="N342" s="5">
        <v>30</v>
      </c>
      <c r="O342" s="5">
        <v>17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26</v>
      </c>
      <c r="D343" s="5" t="s">
        <v>27</v>
      </c>
      <c r="E343" s="5">
        <v>22</v>
      </c>
      <c r="F343" s="5">
        <v>0</v>
      </c>
      <c r="G343" s="5">
        <v>0</v>
      </c>
      <c r="H343" s="5">
        <v>18</v>
      </c>
      <c r="I343" s="5">
        <v>28</v>
      </c>
      <c r="J343" s="5">
        <v>0</v>
      </c>
      <c r="K343" s="5">
        <v>27</v>
      </c>
      <c r="L343" s="5">
        <v>15</v>
      </c>
      <c r="M343" s="5">
        <v>0</v>
      </c>
      <c r="N343" s="5">
        <v>30</v>
      </c>
      <c r="O343" s="5">
        <v>17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26</v>
      </c>
      <c r="D344" s="5" t="s">
        <v>27</v>
      </c>
      <c r="E344" s="5">
        <v>22</v>
      </c>
      <c r="F344" s="5">
        <v>0</v>
      </c>
      <c r="G344" s="5">
        <v>0</v>
      </c>
      <c r="H344" s="5">
        <v>18</v>
      </c>
      <c r="I344" s="5">
        <v>28</v>
      </c>
      <c r="J344" s="5">
        <v>0</v>
      </c>
      <c r="K344" s="5">
        <v>27</v>
      </c>
      <c r="L344" s="5">
        <v>15</v>
      </c>
      <c r="M344" s="5">
        <v>0</v>
      </c>
      <c r="N344" s="5">
        <v>30</v>
      </c>
      <c r="O344" s="5">
        <v>17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26</v>
      </c>
      <c r="D345" s="5" t="s">
        <v>27</v>
      </c>
      <c r="E345" s="5">
        <v>22</v>
      </c>
      <c r="F345" s="5">
        <v>0</v>
      </c>
      <c r="G345" s="5">
        <v>0</v>
      </c>
      <c r="H345" s="5">
        <v>18</v>
      </c>
      <c r="I345" s="5">
        <v>28</v>
      </c>
      <c r="J345" s="5">
        <v>0</v>
      </c>
      <c r="K345" s="5">
        <v>27</v>
      </c>
      <c r="L345" s="5">
        <v>15</v>
      </c>
      <c r="M345" s="5">
        <v>0</v>
      </c>
      <c r="N345" s="5">
        <v>30</v>
      </c>
      <c r="O345" s="5">
        <v>17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26</v>
      </c>
      <c r="D346" s="5" t="s">
        <v>27</v>
      </c>
      <c r="E346" s="5">
        <v>22</v>
      </c>
      <c r="F346" s="5">
        <v>0</v>
      </c>
      <c r="G346" s="5">
        <v>0</v>
      </c>
      <c r="H346" s="5">
        <v>18</v>
      </c>
      <c r="I346" s="5">
        <v>28</v>
      </c>
      <c r="J346" s="5">
        <v>0</v>
      </c>
      <c r="K346" s="5">
        <v>27</v>
      </c>
      <c r="L346" s="5">
        <v>15</v>
      </c>
      <c r="M346" s="5">
        <v>0</v>
      </c>
      <c r="N346" s="5">
        <v>30</v>
      </c>
      <c r="O346" s="5">
        <v>17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26</v>
      </c>
      <c r="D347" s="5" t="s">
        <v>27</v>
      </c>
      <c r="E347" s="5">
        <v>22</v>
      </c>
      <c r="F347" s="5">
        <v>0</v>
      </c>
      <c r="G347" s="5">
        <v>0</v>
      </c>
      <c r="H347" s="5">
        <v>18</v>
      </c>
      <c r="I347" s="5">
        <v>28</v>
      </c>
      <c r="J347" s="5">
        <v>0</v>
      </c>
      <c r="K347" s="5">
        <v>27</v>
      </c>
      <c r="L347" s="5">
        <v>15</v>
      </c>
      <c r="M347" s="5">
        <v>0</v>
      </c>
      <c r="N347" s="5">
        <v>30</v>
      </c>
      <c r="O347" s="5">
        <v>17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26</v>
      </c>
      <c r="D348" s="5" t="s">
        <v>27</v>
      </c>
      <c r="E348" s="5">
        <v>22</v>
      </c>
      <c r="F348" s="5">
        <v>0</v>
      </c>
      <c r="G348" s="5">
        <v>0</v>
      </c>
      <c r="H348" s="5">
        <v>18</v>
      </c>
      <c r="I348" s="5">
        <v>28</v>
      </c>
      <c r="J348" s="5">
        <v>0</v>
      </c>
      <c r="K348" s="5">
        <v>27</v>
      </c>
      <c r="L348" s="5">
        <v>15</v>
      </c>
      <c r="M348" s="5">
        <v>0</v>
      </c>
      <c r="N348" s="5">
        <v>30</v>
      </c>
      <c r="O348" s="5">
        <v>17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26</v>
      </c>
      <c r="D349" s="5" t="s">
        <v>27</v>
      </c>
      <c r="E349" s="5">
        <v>22</v>
      </c>
      <c r="F349" s="5">
        <v>0</v>
      </c>
      <c r="G349" s="5">
        <v>0</v>
      </c>
      <c r="H349" s="5">
        <v>18</v>
      </c>
      <c r="I349" s="5">
        <v>28</v>
      </c>
      <c r="J349" s="5">
        <v>0</v>
      </c>
      <c r="K349" s="5">
        <v>27</v>
      </c>
      <c r="L349" s="5">
        <v>15</v>
      </c>
      <c r="M349" s="5">
        <v>0</v>
      </c>
      <c r="N349" s="5">
        <v>30</v>
      </c>
      <c r="O349" s="5">
        <v>17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26</v>
      </c>
      <c r="D350" s="5" t="s">
        <v>27</v>
      </c>
      <c r="E350" s="5">
        <v>22</v>
      </c>
      <c r="F350" s="5">
        <v>0</v>
      </c>
      <c r="G350" s="5">
        <v>0</v>
      </c>
      <c r="H350" s="5">
        <v>18</v>
      </c>
      <c r="I350" s="5">
        <v>28</v>
      </c>
      <c r="J350" s="5">
        <v>0</v>
      </c>
      <c r="K350" s="5">
        <v>27</v>
      </c>
      <c r="L350" s="5">
        <v>15</v>
      </c>
      <c r="M350" s="5">
        <v>0</v>
      </c>
      <c r="N350" s="5">
        <v>30</v>
      </c>
      <c r="O350" s="5">
        <v>17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26</v>
      </c>
      <c r="D351" s="5" t="s">
        <v>27</v>
      </c>
      <c r="E351" s="5">
        <v>22</v>
      </c>
      <c r="F351" s="5">
        <v>0</v>
      </c>
      <c r="G351" s="5">
        <v>0</v>
      </c>
      <c r="H351" s="5">
        <v>18</v>
      </c>
      <c r="I351" s="5">
        <v>28</v>
      </c>
      <c r="J351" s="5">
        <v>0</v>
      </c>
      <c r="K351" s="5">
        <v>27</v>
      </c>
      <c r="L351" s="5">
        <v>15</v>
      </c>
      <c r="M351" s="5">
        <v>0</v>
      </c>
      <c r="N351" s="5">
        <v>30</v>
      </c>
      <c r="O351" s="5">
        <v>17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26</v>
      </c>
      <c r="D352" s="5" t="s">
        <v>27</v>
      </c>
      <c r="E352" s="5">
        <v>22</v>
      </c>
      <c r="F352" s="5">
        <v>0</v>
      </c>
      <c r="G352" s="5">
        <v>0</v>
      </c>
      <c r="H352" s="5">
        <v>18</v>
      </c>
      <c r="I352" s="5">
        <v>28</v>
      </c>
      <c r="J352" s="5">
        <v>0</v>
      </c>
      <c r="K352" s="5">
        <v>27</v>
      </c>
      <c r="L352" s="5">
        <v>15</v>
      </c>
      <c r="M352" s="5">
        <v>0</v>
      </c>
      <c r="N352" s="5">
        <v>30</v>
      </c>
      <c r="O352" s="5">
        <v>17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26</v>
      </c>
      <c r="D353" s="5" t="s">
        <v>27</v>
      </c>
      <c r="E353" s="5">
        <v>22</v>
      </c>
      <c r="F353" s="5">
        <v>0</v>
      </c>
      <c r="G353" s="5">
        <v>0</v>
      </c>
      <c r="H353" s="5">
        <v>18</v>
      </c>
      <c r="I353" s="5">
        <v>28</v>
      </c>
      <c r="J353" s="5">
        <v>0</v>
      </c>
      <c r="K353" s="5">
        <v>27</v>
      </c>
      <c r="L353" s="5">
        <v>15</v>
      </c>
      <c r="M353" s="5">
        <v>0</v>
      </c>
      <c r="N353" s="5">
        <v>30</v>
      </c>
      <c r="O353" s="5">
        <v>17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26</v>
      </c>
      <c r="D354" s="5" t="s">
        <v>27</v>
      </c>
      <c r="E354" s="5">
        <v>22</v>
      </c>
      <c r="F354" s="5">
        <v>0</v>
      </c>
      <c r="G354" s="5">
        <v>0</v>
      </c>
      <c r="H354" s="5">
        <v>18</v>
      </c>
      <c r="I354" s="5">
        <v>28</v>
      </c>
      <c r="J354" s="5">
        <v>0</v>
      </c>
      <c r="K354" s="5">
        <v>27</v>
      </c>
      <c r="L354" s="5">
        <v>15</v>
      </c>
      <c r="M354" s="5">
        <v>0</v>
      </c>
      <c r="N354" s="5">
        <v>30</v>
      </c>
      <c r="O354" s="5">
        <v>17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26</v>
      </c>
      <c r="D355" s="5" t="s">
        <v>27</v>
      </c>
      <c r="E355" s="5">
        <v>22</v>
      </c>
      <c r="F355" s="5">
        <v>0</v>
      </c>
      <c r="G355" s="5">
        <v>0</v>
      </c>
      <c r="H355" s="5">
        <v>18</v>
      </c>
      <c r="I355" s="5">
        <v>28</v>
      </c>
      <c r="J355" s="5">
        <v>0</v>
      </c>
      <c r="K355" s="5">
        <v>27</v>
      </c>
      <c r="L355" s="5">
        <v>15</v>
      </c>
      <c r="M355" s="5">
        <v>0</v>
      </c>
      <c r="N355" s="5">
        <v>30</v>
      </c>
      <c r="O355" s="5">
        <v>17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26</v>
      </c>
      <c r="D356" s="5" t="s">
        <v>27</v>
      </c>
      <c r="E356" s="5">
        <v>22</v>
      </c>
      <c r="F356" s="5">
        <v>0</v>
      </c>
      <c r="G356" s="5">
        <v>0</v>
      </c>
      <c r="H356" s="5">
        <v>18</v>
      </c>
      <c r="I356" s="5">
        <v>28</v>
      </c>
      <c r="J356" s="5">
        <v>0</v>
      </c>
      <c r="K356" s="5">
        <v>27</v>
      </c>
      <c r="L356" s="5">
        <v>15</v>
      </c>
      <c r="M356" s="5">
        <v>0</v>
      </c>
      <c r="N356" s="5">
        <v>30</v>
      </c>
      <c r="O356" s="5">
        <v>17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26</v>
      </c>
      <c r="D357" s="5" t="s">
        <v>27</v>
      </c>
      <c r="E357" s="5">
        <v>22</v>
      </c>
      <c r="F357" s="5">
        <v>0</v>
      </c>
      <c r="G357" s="5">
        <v>0</v>
      </c>
      <c r="H357" s="5">
        <v>18</v>
      </c>
      <c r="I357" s="5">
        <v>28</v>
      </c>
      <c r="J357" s="5">
        <v>0</v>
      </c>
      <c r="K357" s="5">
        <v>27</v>
      </c>
      <c r="L357" s="5">
        <v>15</v>
      </c>
      <c r="M357" s="5">
        <v>0</v>
      </c>
      <c r="N357" s="5">
        <v>30</v>
      </c>
      <c r="O357" s="5">
        <v>17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26</v>
      </c>
      <c r="D358" s="5" t="s">
        <v>27</v>
      </c>
      <c r="E358" s="5">
        <v>22</v>
      </c>
      <c r="F358" s="5">
        <v>0</v>
      </c>
      <c r="G358" s="5">
        <v>0</v>
      </c>
      <c r="H358" s="5">
        <v>18</v>
      </c>
      <c r="I358" s="5">
        <v>28</v>
      </c>
      <c r="J358" s="5">
        <v>0</v>
      </c>
      <c r="K358" s="5">
        <v>27</v>
      </c>
      <c r="L358" s="5">
        <v>15</v>
      </c>
      <c r="M358" s="5">
        <v>0</v>
      </c>
      <c r="N358" s="5">
        <v>30</v>
      </c>
      <c r="O358" s="5">
        <v>17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26</v>
      </c>
      <c r="D359" s="5" t="s">
        <v>27</v>
      </c>
      <c r="E359" s="5">
        <v>22</v>
      </c>
      <c r="F359" s="5">
        <v>0</v>
      </c>
      <c r="G359" s="5">
        <v>0</v>
      </c>
      <c r="H359" s="5">
        <v>18</v>
      </c>
      <c r="I359" s="5">
        <v>28</v>
      </c>
      <c r="J359" s="5">
        <v>0</v>
      </c>
      <c r="K359" s="5">
        <v>27</v>
      </c>
      <c r="L359" s="5">
        <v>15</v>
      </c>
      <c r="M359" s="5">
        <v>0</v>
      </c>
      <c r="N359" s="5">
        <v>30</v>
      </c>
      <c r="O359" s="5">
        <v>17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26</v>
      </c>
      <c r="D360" s="5" t="s">
        <v>27</v>
      </c>
      <c r="E360" s="5">
        <v>22</v>
      </c>
      <c r="F360" s="5">
        <v>0</v>
      </c>
      <c r="G360" s="5">
        <v>0</v>
      </c>
      <c r="H360" s="5">
        <v>18</v>
      </c>
      <c r="I360" s="5">
        <v>28</v>
      </c>
      <c r="J360" s="5">
        <v>0</v>
      </c>
      <c r="K360" s="5">
        <v>27</v>
      </c>
      <c r="L360" s="5">
        <v>15</v>
      </c>
      <c r="M360" s="5">
        <v>0</v>
      </c>
      <c r="N360" s="5">
        <v>30</v>
      </c>
      <c r="O360" s="5">
        <v>17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26</v>
      </c>
      <c r="D361" s="5" t="s">
        <v>27</v>
      </c>
      <c r="E361" s="5">
        <v>22</v>
      </c>
      <c r="F361" s="5">
        <v>0</v>
      </c>
      <c r="G361" s="5">
        <v>0</v>
      </c>
      <c r="H361" s="5">
        <v>18</v>
      </c>
      <c r="I361" s="5">
        <v>28</v>
      </c>
      <c r="J361" s="5">
        <v>0</v>
      </c>
      <c r="K361" s="5">
        <v>27</v>
      </c>
      <c r="L361" s="5">
        <v>15</v>
      </c>
      <c r="M361" s="5">
        <v>0</v>
      </c>
      <c r="N361" s="5">
        <v>30</v>
      </c>
      <c r="O361" s="5">
        <v>17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26</v>
      </c>
      <c r="D362" s="5" t="s">
        <v>27</v>
      </c>
      <c r="E362" s="5">
        <v>22</v>
      </c>
      <c r="F362" s="5">
        <v>0</v>
      </c>
      <c r="G362" s="5">
        <v>0</v>
      </c>
      <c r="H362" s="5">
        <v>18</v>
      </c>
      <c r="I362" s="5">
        <v>28</v>
      </c>
      <c r="J362" s="5">
        <v>0</v>
      </c>
      <c r="K362" s="5">
        <v>27</v>
      </c>
      <c r="L362" s="5">
        <v>15</v>
      </c>
      <c r="M362" s="5">
        <v>0</v>
      </c>
      <c r="N362" s="5">
        <v>30</v>
      </c>
      <c r="O362" s="5">
        <v>17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26</v>
      </c>
      <c r="D363" s="5" t="s">
        <v>27</v>
      </c>
      <c r="E363" s="5">
        <v>22</v>
      </c>
      <c r="F363" s="5">
        <v>0</v>
      </c>
      <c r="G363" s="5">
        <v>0</v>
      </c>
      <c r="H363" s="5">
        <v>18</v>
      </c>
      <c r="I363" s="5">
        <v>28</v>
      </c>
      <c r="J363" s="5">
        <v>0</v>
      </c>
      <c r="K363" s="5">
        <v>27</v>
      </c>
      <c r="L363" s="5">
        <v>15</v>
      </c>
      <c r="M363" s="5">
        <v>0</v>
      </c>
      <c r="N363" s="5">
        <v>30</v>
      </c>
      <c r="O363" s="5">
        <v>17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26</v>
      </c>
      <c r="D364" s="5" t="s">
        <v>27</v>
      </c>
      <c r="E364" s="5">
        <v>22</v>
      </c>
      <c r="F364" s="5">
        <v>0</v>
      </c>
      <c r="G364" s="5">
        <v>0</v>
      </c>
      <c r="H364" s="5">
        <v>18</v>
      </c>
      <c r="I364" s="5">
        <v>28</v>
      </c>
      <c r="J364" s="5">
        <v>0</v>
      </c>
      <c r="K364" s="5">
        <v>27</v>
      </c>
      <c r="L364" s="5">
        <v>15</v>
      </c>
      <c r="M364" s="5">
        <v>0</v>
      </c>
      <c r="N364" s="5">
        <v>30</v>
      </c>
      <c r="O364" s="5">
        <v>17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26</v>
      </c>
      <c r="D365" s="5" t="s">
        <v>27</v>
      </c>
      <c r="E365" s="5">
        <v>22</v>
      </c>
      <c r="F365" s="5">
        <v>0</v>
      </c>
      <c r="G365" s="5">
        <v>0</v>
      </c>
      <c r="H365" s="5">
        <v>18</v>
      </c>
      <c r="I365" s="5">
        <v>28</v>
      </c>
      <c r="J365" s="5">
        <v>0</v>
      </c>
      <c r="K365" s="5">
        <v>27</v>
      </c>
      <c r="L365" s="5">
        <v>15</v>
      </c>
      <c r="M365" s="5">
        <v>0</v>
      </c>
      <c r="N365" s="5">
        <v>30</v>
      </c>
      <c r="O365" s="5">
        <v>17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26</v>
      </c>
      <c r="D366" s="5" t="s">
        <v>27</v>
      </c>
      <c r="E366" s="5">
        <v>22</v>
      </c>
      <c r="F366" s="5">
        <v>0</v>
      </c>
      <c r="G366" s="5">
        <v>0</v>
      </c>
      <c r="H366" s="5">
        <v>18</v>
      </c>
      <c r="I366" s="5">
        <v>28</v>
      </c>
      <c r="J366" s="5">
        <v>0</v>
      </c>
      <c r="K366" s="5">
        <v>27</v>
      </c>
      <c r="L366" s="5">
        <v>15</v>
      </c>
      <c r="M366" s="5">
        <v>0</v>
      </c>
      <c r="N366" s="5">
        <v>30</v>
      </c>
      <c r="O366" s="5">
        <v>17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26</v>
      </c>
      <c r="D367" s="5" t="s">
        <v>27</v>
      </c>
      <c r="E367" s="5">
        <v>22</v>
      </c>
      <c r="F367" s="5">
        <v>0</v>
      </c>
      <c r="G367" s="5">
        <v>0</v>
      </c>
      <c r="H367" s="5">
        <v>18</v>
      </c>
      <c r="I367" s="5">
        <v>28</v>
      </c>
      <c r="J367" s="5">
        <v>0</v>
      </c>
      <c r="K367" s="5">
        <v>27</v>
      </c>
      <c r="L367" s="5">
        <v>15</v>
      </c>
      <c r="M367" s="5">
        <v>0</v>
      </c>
      <c r="N367" s="5">
        <v>30</v>
      </c>
      <c r="O367" s="5">
        <v>17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26</v>
      </c>
      <c r="D368" s="5" t="s">
        <v>27</v>
      </c>
      <c r="E368" s="5">
        <v>22</v>
      </c>
      <c r="F368" s="5">
        <v>0</v>
      </c>
      <c r="G368" s="5">
        <v>0</v>
      </c>
      <c r="H368" s="5">
        <v>18</v>
      </c>
      <c r="I368" s="5">
        <v>28</v>
      </c>
      <c r="J368" s="5">
        <v>0</v>
      </c>
      <c r="K368" s="5">
        <v>27</v>
      </c>
      <c r="L368" s="5">
        <v>15</v>
      </c>
      <c r="M368" s="5">
        <v>0</v>
      </c>
      <c r="N368" s="5">
        <v>30</v>
      </c>
      <c r="O368" s="5">
        <v>17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26</v>
      </c>
      <c r="D369" s="5" t="s">
        <v>27</v>
      </c>
      <c r="E369" s="5">
        <v>22</v>
      </c>
      <c r="F369" s="5">
        <v>0</v>
      </c>
      <c r="G369" s="5">
        <v>0</v>
      </c>
      <c r="H369" s="5">
        <v>18</v>
      </c>
      <c r="I369" s="5">
        <v>28</v>
      </c>
      <c r="J369" s="5">
        <v>0</v>
      </c>
      <c r="K369" s="5">
        <v>27</v>
      </c>
      <c r="L369" s="5">
        <v>15</v>
      </c>
      <c r="M369" s="5">
        <v>0</v>
      </c>
      <c r="N369" s="5">
        <v>30</v>
      </c>
      <c r="O369" s="5">
        <v>17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26</v>
      </c>
      <c r="D370" s="5" t="s">
        <v>27</v>
      </c>
      <c r="E370" s="5">
        <v>22</v>
      </c>
      <c r="F370" s="5">
        <v>0</v>
      </c>
      <c r="G370" s="5">
        <v>0</v>
      </c>
      <c r="H370" s="5">
        <v>18</v>
      </c>
      <c r="I370" s="5">
        <v>28</v>
      </c>
      <c r="J370" s="5">
        <v>0</v>
      </c>
      <c r="K370" s="5">
        <v>27</v>
      </c>
      <c r="L370" s="5">
        <v>15</v>
      </c>
      <c r="M370" s="5">
        <v>0</v>
      </c>
      <c r="N370" s="5">
        <v>30</v>
      </c>
      <c r="O370" s="5">
        <v>17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26</v>
      </c>
      <c r="D371" s="5" t="s">
        <v>27</v>
      </c>
      <c r="E371" s="5">
        <v>22</v>
      </c>
      <c r="F371" s="5">
        <v>0</v>
      </c>
      <c r="G371" s="5">
        <v>0</v>
      </c>
      <c r="H371" s="5">
        <v>18</v>
      </c>
      <c r="I371" s="5">
        <v>28</v>
      </c>
      <c r="J371" s="5">
        <v>0</v>
      </c>
      <c r="K371" s="5">
        <v>27</v>
      </c>
      <c r="L371" s="5">
        <v>15</v>
      </c>
      <c r="M371" s="5">
        <v>0</v>
      </c>
      <c r="N371" s="5">
        <v>30</v>
      </c>
      <c r="O371" s="5">
        <v>17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26</v>
      </c>
      <c r="D372" s="5" t="s">
        <v>27</v>
      </c>
      <c r="E372" s="5">
        <v>22</v>
      </c>
      <c r="F372" s="5">
        <v>0</v>
      </c>
      <c r="G372" s="5">
        <v>0</v>
      </c>
      <c r="H372" s="5">
        <v>18</v>
      </c>
      <c r="I372" s="5">
        <v>28</v>
      </c>
      <c r="J372" s="5">
        <v>0</v>
      </c>
      <c r="K372" s="5">
        <v>27</v>
      </c>
      <c r="L372" s="5">
        <v>15</v>
      </c>
      <c r="M372" s="5">
        <v>0</v>
      </c>
      <c r="N372" s="5">
        <v>30</v>
      </c>
      <c r="O372" s="5">
        <v>17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26</v>
      </c>
      <c r="D373" s="5" t="s">
        <v>27</v>
      </c>
      <c r="E373" s="5">
        <v>22</v>
      </c>
      <c r="F373" s="5">
        <v>0</v>
      </c>
      <c r="G373" s="5">
        <v>0</v>
      </c>
      <c r="H373" s="5">
        <v>18</v>
      </c>
      <c r="I373" s="5">
        <v>28</v>
      </c>
      <c r="J373" s="5">
        <v>0</v>
      </c>
      <c r="K373" s="5">
        <v>27</v>
      </c>
      <c r="L373" s="5">
        <v>15</v>
      </c>
      <c r="M373" s="5">
        <v>0</v>
      </c>
      <c r="N373" s="5">
        <v>30</v>
      </c>
      <c r="O373" s="5">
        <v>17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26</v>
      </c>
      <c r="D374" s="5" t="s">
        <v>27</v>
      </c>
      <c r="E374" s="5">
        <v>22</v>
      </c>
      <c r="F374" s="5">
        <v>0</v>
      </c>
      <c r="G374" s="5">
        <v>0</v>
      </c>
      <c r="H374" s="5">
        <v>18</v>
      </c>
      <c r="I374" s="5">
        <v>28</v>
      </c>
      <c r="J374" s="5">
        <v>0</v>
      </c>
      <c r="K374" s="5">
        <v>27</v>
      </c>
      <c r="L374" s="5">
        <v>15</v>
      </c>
      <c r="M374" s="5">
        <v>0</v>
      </c>
      <c r="N374" s="5">
        <v>30</v>
      </c>
      <c r="O374" s="5">
        <v>17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26</v>
      </c>
      <c r="D375" s="5" t="s">
        <v>27</v>
      </c>
      <c r="E375" s="5">
        <v>22</v>
      </c>
      <c r="F375" s="5">
        <v>0</v>
      </c>
      <c r="G375" s="5">
        <v>0</v>
      </c>
      <c r="H375" s="5">
        <v>18</v>
      </c>
      <c r="I375" s="5">
        <v>28</v>
      </c>
      <c r="J375" s="5">
        <v>0</v>
      </c>
      <c r="K375" s="5">
        <v>27</v>
      </c>
      <c r="L375" s="5">
        <v>15</v>
      </c>
      <c r="M375" s="5">
        <v>0</v>
      </c>
      <c r="N375" s="5">
        <v>30</v>
      </c>
      <c r="O375" s="5">
        <v>17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26</v>
      </c>
      <c r="D376" s="5" t="s">
        <v>27</v>
      </c>
      <c r="E376" s="5">
        <v>22</v>
      </c>
      <c r="F376" s="5">
        <v>0</v>
      </c>
      <c r="G376" s="5">
        <v>0</v>
      </c>
      <c r="H376" s="5">
        <v>18</v>
      </c>
      <c r="I376" s="5">
        <v>28</v>
      </c>
      <c r="J376" s="5">
        <v>0</v>
      </c>
      <c r="K376" s="5">
        <v>27</v>
      </c>
      <c r="L376" s="5">
        <v>15</v>
      </c>
      <c r="M376" s="5">
        <v>0</v>
      </c>
      <c r="N376" s="5">
        <v>30</v>
      </c>
      <c r="O376" s="5">
        <v>17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26</v>
      </c>
      <c r="D377" s="5" t="s">
        <v>27</v>
      </c>
      <c r="E377" s="5">
        <v>22</v>
      </c>
      <c r="F377" s="5">
        <v>0</v>
      </c>
      <c r="G377" s="5">
        <v>0</v>
      </c>
      <c r="H377" s="5">
        <v>18</v>
      </c>
      <c r="I377" s="5">
        <v>28</v>
      </c>
      <c r="J377" s="5">
        <v>0</v>
      </c>
      <c r="K377" s="5">
        <v>27</v>
      </c>
      <c r="L377" s="5">
        <v>15</v>
      </c>
      <c r="M377" s="5">
        <v>0</v>
      </c>
      <c r="N377" s="5">
        <v>30</v>
      </c>
      <c r="O377" s="5">
        <v>17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26</v>
      </c>
      <c r="D378" s="5" t="s">
        <v>27</v>
      </c>
      <c r="E378" s="5">
        <v>22</v>
      </c>
      <c r="F378" s="5">
        <v>0</v>
      </c>
      <c r="G378" s="5">
        <v>0</v>
      </c>
      <c r="H378" s="5">
        <v>18</v>
      </c>
      <c r="I378" s="5">
        <v>28</v>
      </c>
      <c r="J378" s="5">
        <v>0</v>
      </c>
      <c r="K378" s="5">
        <v>27</v>
      </c>
      <c r="L378" s="5">
        <v>15</v>
      </c>
      <c r="M378" s="5">
        <v>0</v>
      </c>
      <c r="N378" s="5">
        <v>30</v>
      </c>
      <c r="O378" s="5">
        <v>17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26</v>
      </c>
      <c r="D379" s="5" t="s">
        <v>27</v>
      </c>
      <c r="E379" s="5">
        <v>22</v>
      </c>
      <c r="F379" s="5">
        <v>0</v>
      </c>
      <c r="G379" s="5">
        <v>0</v>
      </c>
      <c r="H379" s="5">
        <v>18</v>
      </c>
      <c r="I379" s="5">
        <v>28</v>
      </c>
      <c r="J379" s="5">
        <v>0</v>
      </c>
      <c r="K379" s="5">
        <v>27</v>
      </c>
      <c r="L379" s="5">
        <v>15</v>
      </c>
      <c r="M379" s="5">
        <v>0</v>
      </c>
      <c r="N379" s="5">
        <v>30</v>
      </c>
      <c r="O379" s="5">
        <v>17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26</v>
      </c>
      <c r="D380" s="5" t="s">
        <v>27</v>
      </c>
      <c r="E380" s="5">
        <v>22</v>
      </c>
      <c r="F380" s="5">
        <v>0</v>
      </c>
      <c r="G380" s="5">
        <v>0</v>
      </c>
      <c r="H380" s="5">
        <v>18</v>
      </c>
      <c r="I380" s="5">
        <v>28</v>
      </c>
      <c r="J380" s="5">
        <v>0</v>
      </c>
      <c r="K380" s="5">
        <v>27</v>
      </c>
      <c r="L380" s="5">
        <v>15</v>
      </c>
      <c r="M380" s="5">
        <v>0</v>
      </c>
      <c r="N380" s="5">
        <v>30</v>
      </c>
      <c r="O380" s="5">
        <v>17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26</v>
      </c>
      <c r="D381" s="5" t="s">
        <v>27</v>
      </c>
      <c r="E381" s="5">
        <v>22</v>
      </c>
      <c r="F381" s="5">
        <v>0</v>
      </c>
      <c r="G381" s="5">
        <v>0</v>
      </c>
      <c r="H381" s="5">
        <v>18</v>
      </c>
      <c r="I381" s="5">
        <v>28</v>
      </c>
      <c r="J381" s="5">
        <v>0</v>
      </c>
      <c r="K381" s="5">
        <v>27</v>
      </c>
      <c r="L381" s="5">
        <v>15</v>
      </c>
      <c r="M381" s="5">
        <v>0</v>
      </c>
      <c r="N381" s="5">
        <v>30</v>
      </c>
      <c r="O381" s="5">
        <v>17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26</v>
      </c>
      <c r="D382" s="5" t="s">
        <v>27</v>
      </c>
      <c r="E382" s="5">
        <v>22</v>
      </c>
      <c r="F382" s="5">
        <v>0</v>
      </c>
      <c r="G382" s="5">
        <v>0</v>
      </c>
      <c r="H382" s="5">
        <v>18</v>
      </c>
      <c r="I382" s="5">
        <v>28</v>
      </c>
      <c r="J382" s="5">
        <v>0</v>
      </c>
      <c r="K382" s="5">
        <v>27</v>
      </c>
      <c r="L382" s="5">
        <v>15</v>
      </c>
      <c r="M382" s="5">
        <v>0</v>
      </c>
      <c r="N382" s="5">
        <v>30</v>
      </c>
      <c r="O382" s="5">
        <v>17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26</v>
      </c>
      <c r="D383" s="5" t="s">
        <v>27</v>
      </c>
      <c r="E383" s="5">
        <v>22</v>
      </c>
      <c r="F383" s="5">
        <v>0</v>
      </c>
      <c r="G383" s="5">
        <v>0</v>
      </c>
      <c r="H383" s="5">
        <v>18</v>
      </c>
      <c r="I383" s="5">
        <v>28</v>
      </c>
      <c r="J383" s="5">
        <v>0</v>
      </c>
      <c r="K383" s="5">
        <v>27</v>
      </c>
      <c r="L383" s="5">
        <v>15</v>
      </c>
      <c r="M383" s="5">
        <v>0</v>
      </c>
      <c r="N383" s="5">
        <v>30</v>
      </c>
      <c r="O383" s="5">
        <v>17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26</v>
      </c>
      <c r="D384" s="5" t="s">
        <v>27</v>
      </c>
      <c r="E384" s="5">
        <v>22</v>
      </c>
      <c r="F384" s="5">
        <v>0</v>
      </c>
      <c r="G384" s="5">
        <v>0</v>
      </c>
      <c r="H384" s="5">
        <v>18</v>
      </c>
      <c r="I384" s="5">
        <v>28</v>
      </c>
      <c r="J384" s="5">
        <v>0</v>
      </c>
      <c r="K384" s="5">
        <v>27</v>
      </c>
      <c r="L384" s="5">
        <v>15</v>
      </c>
      <c r="M384" s="5">
        <v>0</v>
      </c>
      <c r="N384" s="5">
        <v>30</v>
      </c>
      <c r="O384" s="5">
        <v>17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26</v>
      </c>
      <c r="D385" s="5" t="s">
        <v>27</v>
      </c>
      <c r="E385" s="5">
        <v>22</v>
      </c>
      <c r="F385" s="5">
        <v>0</v>
      </c>
      <c r="G385" s="5">
        <v>0</v>
      </c>
      <c r="H385" s="5">
        <v>18</v>
      </c>
      <c r="I385" s="5">
        <v>28</v>
      </c>
      <c r="J385" s="5">
        <v>0</v>
      </c>
      <c r="K385" s="5">
        <v>27</v>
      </c>
      <c r="L385" s="5">
        <v>15</v>
      </c>
      <c r="M385" s="5">
        <v>0</v>
      </c>
      <c r="N385" s="5">
        <v>30</v>
      </c>
      <c r="O385" s="5">
        <v>17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26</v>
      </c>
      <c r="D386" s="5" t="s">
        <v>27</v>
      </c>
      <c r="E386" s="5">
        <v>22</v>
      </c>
      <c r="F386" s="5">
        <v>0</v>
      </c>
      <c r="G386" s="5">
        <v>0</v>
      </c>
      <c r="H386" s="5">
        <v>18</v>
      </c>
      <c r="I386" s="5">
        <v>28</v>
      </c>
      <c r="J386" s="5">
        <v>0</v>
      </c>
      <c r="K386" s="5">
        <v>27</v>
      </c>
      <c r="L386" s="5">
        <v>15</v>
      </c>
      <c r="M386" s="5">
        <v>0</v>
      </c>
      <c r="N386" s="5">
        <v>30</v>
      </c>
      <c r="O386" s="5">
        <v>17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26</v>
      </c>
      <c r="D387" s="5" t="s">
        <v>27</v>
      </c>
      <c r="E387" s="5">
        <v>22</v>
      </c>
      <c r="F387" s="5">
        <v>0</v>
      </c>
      <c r="G387" s="5">
        <v>0</v>
      </c>
      <c r="H387" s="5">
        <v>18</v>
      </c>
      <c r="I387" s="5">
        <v>28</v>
      </c>
      <c r="J387" s="5">
        <v>0</v>
      </c>
      <c r="K387" s="5">
        <v>27</v>
      </c>
      <c r="L387" s="5">
        <v>15</v>
      </c>
      <c r="M387" s="5">
        <v>0</v>
      </c>
      <c r="N387" s="5">
        <v>30</v>
      </c>
      <c r="O387" s="5">
        <v>17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26</v>
      </c>
      <c r="D388" s="5" t="s">
        <v>27</v>
      </c>
      <c r="E388" s="5">
        <v>22</v>
      </c>
      <c r="F388" s="5">
        <v>0</v>
      </c>
      <c r="G388" s="5">
        <v>0</v>
      </c>
      <c r="H388" s="5">
        <v>18</v>
      </c>
      <c r="I388" s="5">
        <v>28</v>
      </c>
      <c r="J388" s="5">
        <v>0</v>
      </c>
      <c r="K388" s="5">
        <v>27</v>
      </c>
      <c r="L388" s="5">
        <v>15</v>
      </c>
      <c r="M388" s="5">
        <v>0</v>
      </c>
      <c r="N388" s="5">
        <v>30</v>
      </c>
      <c r="O388" s="5">
        <v>17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26</v>
      </c>
      <c r="D389" s="5" t="s">
        <v>27</v>
      </c>
      <c r="E389" s="5">
        <v>22</v>
      </c>
      <c r="F389" s="5">
        <v>0</v>
      </c>
      <c r="G389" s="5">
        <v>0</v>
      </c>
      <c r="H389" s="5">
        <v>18</v>
      </c>
      <c r="I389" s="5">
        <v>28</v>
      </c>
      <c r="J389" s="5">
        <v>0</v>
      </c>
      <c r="K389" s="5">
        <v>27</v>
      </c>
      <c r="L389" s="5">
        <v>15</v>
      </c>
      <c r="M389" s="5">
        <v>0</v>
      </c>
      <c r="N389" s="5">
        <v>30</v>
      </c>
      <c r="O389" s="5">
        <v>17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26</v>
      </c>
      <c r="D390" s="5" t="s">
        <v>27</v>
      </c>
      <c r="E390" s="5">
        <v>22</v>
      </c>
      <c r="F390" s="5">
        <v>0</v>
      </c>
      <c r="G390" s="5">
        <v>0</v>
      </c>
      <c r="H390" s="5">
        <v>18</v>
      </c>
      <c r="I390" s="5">
        <v>28</v>
      </c>
      <c r="J390" s="5">
        <v>0</v>
      </c>
      <c r="K390" s="5">
        <v>27</v>
      </c>
      <c r="L390" s="5">
        <v>15</v>
      </c>
      <c r="M390" s="5">
        <v>0</v>
      </c>
      <c r="N390" s="5">
        <v>30</v>
      </c>
      <c r="O390" s="5">
        <v>17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26</v>
      </c>
      <c r="D391" s="5" t="s">
        <v>27</v>
      </c>
      <c r="E391" s="5">
        <v>22</v>
      </c>
      <c r="F391" s="5">
        <v>0</v>
      </c>
      <c r="G391" s="5">
        <v>0</v>
      </c>
      <c r="H391" s="5">
        <v>18</v>
      </c>
      <c r="I391" s="5">
        <v>28</v>
      </c>
      <c r="J391" s="5">
        <v>0</v>
      </c>
      <c r="K391" s="5">
        <v>27</v>
      </c>
      <c r="L391" s="5">
        <v>15</v>
      </c>
      <c r="M391" s="5">
        <v>0</v>
      </c>
      <c r="N391" s="5">
        <v>30</v>
      </c>
      <c r="O391" s="5">
        <v>17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26</v>
      </c>
      <c r="D392" s="5" t="s">
        <v>27</v>
      </c>
      <c r="E392" s="5">
        <v>22</v>
      </c>
      <c r="F392" s="5">
        <v>0</v>
      </c>
      <c r="G392" s="5">
        <v>0</v>
      </c>
      <c r="H392" s="5">
        <v>18</v>
      </c>
      <c r="I392" s="5">
        <v>28</v>
      </c>
      <c r="J392" s="5">
        <v>0</v>
      </c>
      <c r="K392" s="5">
        <v>27</v>
      </c>
      <c r="L392" s="5">
        <v>15</v>
      </c>
      <c r="M392" s="5">
        <v>0</v>
      </c>
      <c r="N392" s="5">
        <v>30</v>
      </c>
      <c r="O392" s="5">
        <v>17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26</v>
      </c>
      <c r="D393" s="5" t="s">
        <v>27</v>
      </c>
      <c r="E393" s="5">
        <v>22</v>
      </c>
      <c r="F393" s="5">
        <v>0</v>
      </c>
      <c r="G393" s="5">
        <v>0</v>
      </c>
      <c r="H393" s="5">
        <v>18</v>
      </c>
      <c r="I393" s="5">
        <v>28</v>
      </c>
      <c r="J393" s="5">
        <v>0</v>
      </c>
      <c r="K393" s="5">
        <v>27</v>
      </c>
      <c r="L393" s="5">
        <v>15</v>
      </c>
      <c r="M393" s="5">
        <v>0</v>
      </c>
      <c r="N393" s="5">
        <v>30</v>
      </c>
      <c r="O393" s="5">
        <v>17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26</v>
      </c>
      <c r="D394" s="5" t="s">
        <v>27</v>
      </c>
      <c r="E394" s="5">
        <v>22</v>
      </c>
      <c r="F394" s="5">
        <v>0</v>
      </c>
      <c r="G394" s="5">
        <v>0</v>
      </c>
      <c r="H394" s="5">
        <v>18</v>
      </c>
      <c r="I394" s="5">
        <v>28</v>
      </c>
      <c r="J394" s="5">
        <v>0</v>
      </c>
      <c r="K394" s="5">
        <v>27</v>
      </c>
      <c r="L394" s="5">
        <v>15</v>
      </c>
      <c r="M394" s="5">
        <v>0</v>
      </c>
      <c r="N394" s="5">
        <v>30</v>
      </c>
      <c r="O394" s="5">
        <v>17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26</v>
      </c>
      <c r="D395" s="5" t="s">
        <v>27</v>
      </c>
      <c r="E395" s="5">
        <v>22</v>
      </c>
      <c r="F395" s="5">
        <v>0</v>
      </c>
      <c r="G395" s="5">
        <v>0</v>
      </c>
      <c r="H395" s="5">
        <v>18</v>
      </c>
      <c r="I395" s="5">
        <v>28</v>
      </c>
      <c r="J395" s="5">
        <v>0</v>
      </c>
      <c r="K395" s="5">
        <v>27</v>
      </c>
      <c r="L395" s="5">
        <v>15</v>
      </c>
      <c r="M395" s="5">
        <v>0</v>
      </c>
      <c r="N395" s="5">
        <v>30</v>
      </c>
      <c r="O395" s="5">
        <v>17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26</v>
      </c>
      <c r="D396" s="5" t="s">
        <v>27</v>
      </c>
      <c r="E396" s="5">
        <v>22</v>
      </c>
      <c r="F396" s="5">
        <v>0</v>
      </c>
      <c r="G396" s="5">
        <v>0</v>
      </c>
      <c r="H396" s="5">
        <v>18</v>
      </c>
      <c r="I396" s="5">
        <v>28</v>
      </c>
      <c r="J396" s="5">
        <v>0</v>
      </c>
      <c r="K396" s="5">
        <v>27</v>
      </c>
      <c r="L396" s="5">
        <v>15</v>
      </c>
      <c r="M396" s="5">
        <v>0</v>
      </c>
      <c r="N396" s="5">
        <v>30</v>
      </c>
      <c r="O396" s="5">
        <v>17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26</v>
      </c>
      <c r="D397" s="5" t="s">
        <v>27</v>
      </c>
      <c r="E397" s="5">
        <v>22</v>
      </c>
      <c r="F397" s="5">
        <v>0</v>
      </c>
      <c r="G397" s="5">
        <v>0</v>
      </c>
      <c r="H397" s="5">
        <v>18</v>
      </c>
      <c r="I397" s="5">
        <v>28</v>
      </c>
      <c r="J397" s="5">
        <v>0</v>
      </c>
      <c r="K397" s="5">
        <v>27</v>
      </c>
      <c r="L397" s="5">
        <v>15</v>
      </c>
      <c r="M397" s="5">
        <v>0</v>
      </c>
      <c r="N397" s="5">
        <v>30</v>
      </c>
      <c r="O397" s="5">
        <v>17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26</v>
      </c>
      <c r="D398" s="5" t="s">
        <v>27</v>
      </c>
      <c r="E398" s="5">
        <v>22</v>
      </c>
      <c r="F398" s="5">
        <v>0</v>
      </c>
      <c r="G398" s="5">
        <v>0</v>
      </c>
      <c r="H398" s="5">
        <v>18</v>
      </c>
      <c r="I398" s="5">
        <v>28</v>
      </c>
      <c r="J398" s="5">
        <v>0</v>
      </c>
      <c r="K398" s="5">
        <v>27</v>
      </c>
      <c r="L398" s="5">
        <v>15</v>
      </c>
      <c r="M398" s="5">
        <v>0</v>
      </c>
      <c r="N398" s="5">
        <v>30</v>
      </c>
      <c r="O398" s="5">
        <v>17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26</v>
      </c>
      <c r="D399" s="5" t="s">
        <v>27</v>
      </c>
      <c r="E399" s="5">
        <v>22</v>
      </c>
      <c r="F399" s="5">
        <v>0</v>
      </c>
      <c r="G399" s="5">
        <v>0</v>
      </c>
      <c r="H399" s="5">
        <v>18</v>
      </c>
      <c r="I399" s="5">
        <v>28</v>
      </c>
      <c r="J399" s="5">
        <v>0</v>
      </c>
      <c r="K399" s="5">
        <v>27</v>
      </c>
      <c r="L399" s="5">
        <v>15</v>
      </c>
      <c r="M399" s="5">
        <v>0</v>
      </c>
      <c r="N399" s="5">
        <v>30</v>
      </c>
      <c r="O399" s="5">
        <v>17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26</v>
      </c>
      <c r="D400" s="5" t="s">
        <v>27</v>
      </c>
      <c r="E400" s="5">
        <v>22</v>
      </c>
      <c r="F400" s="5">
        <v>0</v>
      </c>
      <c r="G400" s="5">
        <v>0</v>
      </c>
      <c r="H400" s="5">
        <v>18</v>
      </c>
      <c r="I400" s="5">
        <v>28</v>
      </c>
      <c r="J400" s="5">
        <v>0</v>
      </c>
      <c r="K400" s="5">
        <v>27</v>
      </c>
      <c r="L400" s="5">
        <v>15</v>
      </c>
      <c r="M400" s="5">
        <v>0</v>
      </c>
      <c r="N400" s="5">
        <v>30</v>
      </c>
      <c r="O400" s="5">
        <v>17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26</v>
      </c>
      <c r="D401" s="5" t="s">
        <v>27</v>
      </c>
      <c r="E401" s="5">
        <v>22</v>
      </c>
      <c r="F401" s="5">
        <v>0</v>
      </c>
      <c r="G401" s="5">
        <v>0</v>
      </c>
      <c r="H401" s="5">
        <v>18</v>
      </c>
      <c r="I401" s="5">
        <v>28</v>
      </c>
      <c r="J401" s="5">
        <v>0</v>
      </c>
      <c r="K401" s="5">
        <v>27</v>
      </c>
      <c r="L401" s="5">
        <v>15</v>
      </c>
      <c r="M401" s="5">
        <v>0</v>
      </c>
      <c r="N401" s="5">
        <v>30</v>
      </c>
      <c r="O401" s="5">
        <v>17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26</v>
      </c>
      <c r="D402" s="5" t="s">
        <v>27</v>
      </c>
      <c r="E402" s="5">
        <v>22</v>
      </c>
      <c r="F402" s="5">
        <v>0</v>
      </c>
      <c r="G402" s="5">
        <v>0</v>
      </c>
      <c r="H402" s="5">
        <v>18</v>
      </c>
      <c r="I402" s="5">
        <v>28</v>
      </c>
      <c r="J402" s="5">
        <v>0</v>
      </c>
      <c r="K402" s="5">
        <v>27</v>
      </c>
      <c r="L402" s="5">
        <v>15</v>
      </c>
      <c r="M402" s="5">
        <v>0</v>
      </c>
      <c r="N402" s="5">
        <v>30</v>
      </c>
      <c r="O402" s="5">
        <v>17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26</v>
      </c>
      <c r="D403" s="5" t="s">
        <v>27</v>
      </c>
      <c r="E403" s="5">
        <v>22</v>
      </c>
      <c r="F403" s="5">
        <v>0</v>
      </c>
      <c r="G403" s="5">
        <v>0</v>
      </c>
      <c r="H403" s="5">
        <v>18</v>
      </c>
      <c r="I403" s="5">
        <v>28</v>
      </c>
      <c r="J403" s="5">
        <v>0</v>
      </c>
      <c r="K403" s="5">
        <v>27</v>
      </c>
      <c r="L403" s="5">
        <v>15</v>
      </c>
      <c r="M403" s="5">
        <v>0</v>
      </c>
      <c r="N403" s="5">
        <v>30</v>
      </c>
      <c r="O403" s="5">
        <v>17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26</v>
      </c>
      <c r="D404" s="5" t="s">
        <v>27</v>
      </c>
      <c r="E404" s="5">
        <v>22</v>
      </c>
      <c r="F404" s="5">
        <v>0</v>
      </c>
      <c r="G404" s="5">
        <v>0</v>
      </c>
      <c r="H404" s="5">
        <v>18</v>
      </c>
      <c r="I404" s="5">
        <v>28</v>
      </c>
      <c r="J404" s="5">
        <v>0</v>
      </c>
      <c r="K404" s="5">
        <v>27</v>
      </c>
      <c r="L404" s="5">
        <v>15</v>
      </c>
      <c r="M404" s="5">
        <v>0</v>
      </c>
      <c r="N404" s="5">
        <v>30</v>
      </c>
      <c r="O404" s="5">
        <v>17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26</v>
      </c>
      <c r="D405" s="5" t="s">
        <v>27</v>
      </c>
      <c r="E405" s="5">
        <v>22</v>
      </c>
      <c r="F405" s="5">
        <v>0</v>
      </c>
      <c r="G405" s="5">
        <v>0</v>
      </c>
      <c r="H405" s="5">
        <v>18</v>
      </c>
      <c r="I405" s="5">
        <v>28</v>
      </c>
      <c r="J405" s="5">
        <v>0</v>
      </c>
      <c r="K405" s="5">
        <v>27</v>
      </c>
      <c r="L405" s="5">
        <v>15</v>
      </c>
      <c r="M405" s="5">
        <v>0</v>
      </c>
      <c r="N405" s="5">
        <v>30</v>
      </c>
      <c r="O405" s="5">
        <v>17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26</v>
      </c>
      <c r="D406" s="5" t="s">
        <v>27</v>
      </c>
      <c r="E406" s="5">
        <v>22</v>
      </c>
      <c r="F406" s="5">
        <v>0</v>
      </c>
      <c r="G406" s="5">
        <v>0</v>
      </c>
      <c r="H406" s="5">
        <v>18</v>
      </c>
      <c r="I406" s="5">
        <v>28</v>
      </c>
      <c r="J406" s="5">
        <v>0</v>
      </c>
      <c r="K406" s="5">
        <v>27</v>
      </c>
      <c r="L406" s="5">
        <v>15</v>
      </c>
      <c r="M406" s="5">
        <v>0</v>
      </c>
      <c r="N406" s="5">
        <v>30</v>
      </c>
      <c r="O406" s="5">
        <v>17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26</v>
      </c>
      <c r="D407" s="5" t="s">
        <v>27</v>
      </c>
      <c r="E407" s="5">
        <v>22</v>
      </c>
      <c r="F407" s="5">
        <v>0</v>
      </c>
      <c r="G407" s="5">
        <v>0</v>
      </c>
      <c r="H407" s="5">
        <v>18</v>
      </c>
      <c r="I407" s="5">
        <v>28</v>
      </c>
      <c r="J407" s="5">
        <v>0</v>
      </c>
      <c r="K407" s="5">
        <v>27</v>
      </c>
      <c r="L407" s="5">
        <v>15</v>
      </c>
      <c r="M407" s="5">
        <v>0</v>
      </c>
      <c r="N407" s="5">
        <v>30</v>
      </c>
      <c r="O407" s="5">
        <v>17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26</v>
      </c>
      <c r="D408" s="5" t="s">
        <v>27</v>
      </c>
      <c r="E408" s="5">
        <v>22</v>
      </c>
      <c r="F408" s="5">
        <v>0</v>
      </c>
      <c r="G408" s="5">
        <v>0</v>
      </c>
      <c r="H408" s="5">
        <v>18</v>
      </c>
      <c r="I408" s="5">
        <v>28</v>
      </c>
      <c r="J408" s="5">
        <v>0</v>
      </c>
      <c r="K408" s="5">
        <v>27</v>
      </c>
      <c r="L408" s="5">
        <v>15</v>
      </c>
      <c r="M408" s="5">
        <v>0</v>
      </c>
      <c r="N408" s="5">
        <v>30</v>
      </c>
      <c r="O408" s="5">
        <v>17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26</v>
      </c>
      <c r="D409" s="5" t="s">
        <v>27</v>
      </c>
      <c r="E409" s="5">
        <v>22</v>
      </c>
      <c r="F409" s="5">
        <v>0</v>
      </c>
      <c r="G409" s="5">
        <v>0</v>
      </c>
      <c r="H409" s="5">
        <v>18</v>
      </c>
      <c r="I409" s="5">
        <v>28</v>
      </c>
      <c r="J409" s="5">
        <v>0</v>
      </c>
      <c r="K409" s="5">
        <v>27</v>
      </c>
      <c r="L409" s="5">
        <v>15</v>
      </c>
      <c r="M409" s="5">
        <v>0</v>
      </c>
      <c r="N409" s="5">
        <v>30</v>
      </c>
      <c r="O409" s="5">
        <v>17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26</v>
      </c>
      <c r="D410" s="5" t="s">
        <v>27</v>
      </c>
      <c r="E410" s="5">
        <v>22</v>
      </c>
      <c r="F410" s="5">
        <v>0</v>
      </c>
      <c r="G410" s="5">
        <v>0</v>
      </c>
      <c r="H410" s="5">
        <v>18</v>
      </c>
      <c r="I410" s="5">
        <v>28</v>
      </c>
      <c r="J410" s="5">
        <v>0</v>
      </c>
      <c r="K410" s="5">
        <v>27</v>
      </c>
      <c r="L410" s="5">
        <v>15</v>
      </c>
      <c r="M410" s="5">
        <v>0</v>
      </c>
      <c r="N410" s="5">
        <v>30</v>
      </c>
      <c r="O410" s="5">
        <v>17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26</v>
      </c>
      <c r="D411" s="5" t="s">
        <v>27</v>
      </c>
      <c r="E411" s="5">
        <v>22</v>
      </c>
      <c r="F411" s="5">
        <v>0</v>
      </c>
      <c r="G411" s="5">
        <v>0</v>
      </c>
      <c r="H411" s="5">
        <v>18</v>
      </c>
      <c r="I411" s="5">
        <v>28</v>
      </c>
      <c r="J411" s="5">
        <v>0</v>
      </c>
      <c r="K411" s="5">
        <v>27</v>
      </c>
      <c r="L411" s="5">
        <v>15</v>
      </c>
      <c r="M411" s="5">
        <v>0</v>
      </c>
      <c r="N411" s="5">
        <v>30</v>
      </c>
      <c r="O411" s="5">
        <v>17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26</v>
      </c>
      <c r="D412" s="5" t="s">
        <v>27</v>
      </c>
      <c r="E412" s="5">
        <v>22</v>
      </c>
      <c r="F412" s="5">
        <v>0</v>
      </c>
      <c r="G412" s="5">
        <v>0</v>
      </c>
      <c r="H412" s="5">
        <v>18</v>
      </c>
      <c r="I412" s="5">
        <v>28</v>
      </c>
      <c r="J412" s="5">
        <v>0</v>
      </c>
      <c r="K412" s="5">
        <v>27</v>
      </c>
      <c r="L412" s="5">
        <v>15</v>
      </c>
      <c r="M412" s="5">
        <v>0</v>
      </c>
      <c r="N412" s="5">
        <v>30</v>
      </c>
      <c r="O412" s="5">
        <v>17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26</v>
      </c>
      <c r="D413" s="5" t="s">
        <v>27</v>
      </c>
      <c r="E413" s="5">
        <v>22</v>
      </c>
      <c r="F413" s="5">
        <v>0</v>
      </c>
      <c r="G413" s="5">
        <v>0</v>
      </c>
      <c r="H413" s="5">
        <v>18</v>
      </c>
      <c r="I413" s="5">
        <v>28</v>
      </c>
      <c r="J413" s="5">
        <v>0</v>
      </c>
      <c r="K413" s="5">
        <v>27</v>
      </c>
      <c r="L413" s="5">
        <v>15</v>
      </c>
      <c r="M413" s="5">
        <v>0</v>
      </c>
      <c r="N413" s="5">
        <v>30</v>
      </c>
      <c r="O413" s="5">
        <v>17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26</v>
      </c>
      <c r="D414" s="5" t="s">
        <v>27</v>
      </c>
      <c r="E414" s="5">
        <v>22</v>
      </c>
      <c r="F414" s="5">
        <v>0</v>
      </c>
      <c r="G414" s="5">
        <v>0</v>
      </c>
      <c r="H414" s="5">
        <v>18</v>
      </c>
      <c r="I414" s="5">
        <v>28</v>
      </c>
      <c r="J414" s="5">
        <v>0</v>
      </c>
      <c r="K414" s="5">
        <v>27</v>
      </c>
      <c r="L414" s="5">
        <v>15</v>
      </c>
      <c r="M414" s="5">
        <v>0</v>
      </c>
      <c r="N414" s="5">
        <v>30</v>
      </c>
      <c r="O414" s="5">
        <v>17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26</v>
      </c>
      <c r="D415" s="5" t="s">
        <v>27</v>
      </c>
      <c r="E415" s="5">
        <v>22</v>
      </c>
      <c r="F415" s="5">
        <v>0</v>
      </c>
      <c r="G415" s="5">
        <v>0</v>
      </c>
      <c r="H415" s="5">
        <v>18</v>
      </c>
      <c r="I415" s="5">
        <v>28</v>
      </c>
      <c r="J415" s="5">
        <v>0</v>
      </c>
      <c r="K415" s="5">
        <v>27</v>
      </c>
      <c r="L415" s="5">
        <v>15</v>
      </c>
      <c r="M415" s="5">
        <v>0</v>
      </c>
      <c r="N415" s="5">
        <v>30</v>
      </c>
      <c r="O415" s="5">
        <v>17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26</v>
      </c>
      <c r="D416" s="5" t="s">
        <v>27</v>
      </c>
      <c r="E416" s="5">
        <v>22</v>
      </c>
      <c r="F416" s="5">
        <v>0</v>
      </c>
      <c r="G416" s="5">
        <v>0</v>
      </c>
      <c r="H416" s="5">
        <v>18</v>
      </c>
      <c r="I416" s="5">
        <v>28</v>
      </c>
      <c r="J416" s="5">
        <v>0</v>
      </c>
      <c r="K416" s="5">
        <v>27</v>
      </c>
      <c r="L416" s="5">
        <v>15</v>
      </c>
      <c r="M416" s="5">
        <v>0</v>
      </c>
      <c r="N416" s="5">
        <v>30</v>
      </c>
      <c r="O416" s="5">
        <v>17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26</v>
      </c>
      <c r="D417" s="5" t="s">
        <v>27</v>
      </c>
      <c r="E417" s="5">
        <v>22</v>
      </c>
      <c r="F417" s="5">
        <v>0</v>
      </c>
      <c r="G417" s="5">
        <v>0</v>
      </c>
      <c r="H417" s="5">
        <v>18</v>
      </c>
      <c r="I417" s="5">
        <v>28</v>
      </c>
      <c r="J417" s="5">
        <v>0</v>
      </c>
      <c r="K417" s="5">
        <v>27</v>
      </c>
      <c r="L417" s="5">
        <v>15</v>
      </c>
      <c r="M417" s="5">
        <v>0</v>
      </c>
      <c r="N417" s="5">
        <v>30</v>
      </c>
      <c r="O417" s="5">
        <v>17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26</v>
      </c>
      <c r="D418" s="5" t="s">
        <v>27</v>
      </c>
      <c r="E418" s="5">
        <v>22</v>
      </c>
      <c r="F418" s="5">
        <v>0</v>
      </c>
      <c r="G418" s="5">
        <v>0</v>
      </c>
      <c r="H418" s="5">
        <v>18</v>
      </c>
      <c r="I418" s="5">
        <v>28</v>
      </c>
      <c r="J418" s="5">
        <v>0</v>
      </c>
      <c r="K418" s="5">
        <v>27</v>
      </c>
      <c r="L418" s="5">
        <v>15</v>
      </c>
      <c r="M418" s="5">
        <v>0</v>
      </c>
      <c r="N418" s="5">
        <v>30</v>
      </c>
      <c r="O418" s="5">
        <v>17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26</v>
      </c>
      <c r="D419" s="5" t="s">
        <v>27</v>
      </c>
      <c r="E419" s="5">
        <v>22</v>
      </c>
      <c r="F419" s="5">
        <v>0</v>
      </c>
      <c r="G419" s="5">
        <v>0</v>
      </c>
      <c r="H419" s="5">
        <v>18</v>
      </c>
      <c r="I419" s="5">
        <v>28</v>
      </c>
      <c r="J419" s="5">
        <v>0</v>
      </c>
      <c r="K419" s="5">
        <v>27</v>
      </c>
      <c r="L419" s="5">
        <v>15</v>
      </c>
      <c r="M419" s="5">
        <v>0</v>
      </c>
      <c r="N419" s="5">
        <v>30</v>
      </c>
      <c r="O419" s="5">
        <v>17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26</v>
      </c>
      <c r="D420" s="5" t="s">
        <v>27</v>
      </c>
      <c r="E420" s="5">
        <v>22</v>
      </c>
      <c r="F420" s="5">
        <v>0</v>
      </c>
      <c r="G420" s="5">
        <v>0</v>
      </c>
      <c r="H420" s="5">
        <v>18</v>
      </c>
      <c r="I420" s="5">
        <v>28</v>
      </c>
      <c r="J420" s="5">
        <v>0</v>
      </c>
      <c r="K420" s="5">
        <v>27</v>
      </c>
      <c r="L420" s="5">
        <v>15</v>
      </c>
      <c r="M420" s="5">
        <v>0</v>
      </c>
      <c r="N420" s="5">
        <v>30</v>
      </c>
      <c r="O420" s="5">
        <v>17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26</v>
      </c>
      <c r="D421" s="5" t="s">
        <v>27</v>
      </c>
      <c r="E421" s="5">
        <v>22</v>
      </c>
      <c r="F421" s="5">
        <v>0</v>
      </c>
      <c r="G421" s="5">
        <v>0</v>
      </c>
      <c r="H421" s="5">
        <v>18</v>
      </c>
      <c r="I421" s="5">
        <v>28</v>
      </c>
      <c r="J421" s="5">
        <v>0</v>
      </c>
      <c r="K421" s="5">
        <v>27</v>
      </c>
      <c r="L421" s="5">
        <v>15</v>
      </c>
      <c r="M421" s="5">
        <v>0</v>
      </c>
      <c r="N421" s="5">
        <v>30</v>
      </c>
      <c r="O421" s="5">
        <v>17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26</v>
      </c>
      <c r="D422" s="5" t="s">
        <v>27</v>
      </c>
      <c r="E422" s="5">
        <v>22</v>
      </c>
      <c r="F422" s="5">
        <v>0</v>
      </c>
      <c r="G422" s="5">
        <v>0</v>
      </c>
      <c r="H422" s="5">
        <v>18</v>
      </c>
      <c r="I422" s="5">
        <v>28</v>
      </c>
      <c r="J422" s="5">
        <v>0</v>
      </c>
      <c r="K422" s="5">
        <v>27</v>
      </c>
      <c r="L422" s="5">
        <v>15</v>
      </c>
      <c r="M422" s="5">
        <v>0</v>
      </c>
      <c r="N422" s="5">
        <v>30</v>
      </c>
      <c r="O422" s="5">
        <v>17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26</v>
      </c>
      <c r="D423" s="5" t="s">
        <v>27</v>
      </c>
      <c r="E423" s="5">
        <v>22</v>
      </c>
      <c r="F423" s="5">
        <v>0</v>
      </c>
      <c r="G423" s="5">
        <v>0</v>
      </c>
      <c r="H423" s="5">
        <v>18</v>
      </c>
      <c r="I423" s="5">
        <v>28</v>
      </c>
      <c r="J423" s="5">
        <v>0</v>
      </c>
      <c r="K423" s="5">
        <v>27</v>
      </c>
      <c r="L423" s="5">
        <v>15</v>
      </c>
      <c r="M423" s="5">
        <v>0</v>
      </c>
      <c r="N423" s="5">
        <v>30</v>
      </c>
      <c r="O423" s="5">
        <v>17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26</v>
      </c>
      <c r="D424" s="5" t="s">
        <v>27</v>
      </c>
      <c r="E424" s="5">
        <v>22</v>
      </c>
      <c r="F424" s="5">
        <v>0</v>
      </c>
      <c r="G424" s="5">
        <v>0</v>
      </c>
      <c r="H424" s="5">
        <v>18</v>
      </c>
      <c r="I424" s="5">
        <v>28</v>
      </c>
      <c r="J424" s="5">
        <v>0</v>
      </c>
      <c r="K424" s="5">
        <v>27</v>
      </c>
      <c r="L424" s="5">
        <v>15</v>
      </c>
      <c r="M424" s="5">
        <v>0</v>
      </c>
      <c r="N424" s="5">
        <v>30</v>
      </c>
      <c r="O424" s="5">
        <v>17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26</v>
      </c>
      <c r="D425" s="5" t="s">
        <v>27</v>
      </c>
      <c r="E425" s="5">
        <v>22</v>
      </c>
      <c r="F425" s="5">
        <v>0</v>
      </c>
      <c r="G425" s="5">
        <v>0</v>
      </c>
      <c r="H425" s="5">
        <v>18</v>
      </c>
      <c r="I425" s="5">
        <v>28</v>
      </c>
      <c r="J425" s="5">
        <v>0</v>
      </c>
      <c r="K425" s="5">
        <v>27</v>
      </c>
      <c r="L425" s="5">
        <v>15</v>
      </c>
      <c r="M425" s="5">
        <v>0</v>
      </c>
      <c r="N425" s="5">
        <v>30</v>
      </c>
      <c r="O425" s="5">
        <v>17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26</v>
      </c>
      <c r="D426" s="5" t="s">
        <v>27</v>
      </c>
      <c r="E426" s="5">
        <v>22</v>
      </c>
      <c r="F426" s="5">
        <v>0</v>
      </c>
      <c r="G426" s="5">
        <v>0</v>
      </c>
      <c r="H426" s="5">
        <v>18</v>
      </c>
      <c r="I426" s="5">
        <v>28</v>
      </c>
      <c r="J426" s="5">
        <v>0</v>
      </c>
      <c r="K426" s="5">
        <v>27</v>
      </c>
      <c r="L426" s="5">
        <v>15</v>
      </c>
      <c r="M426" s="5">
        <v>0</v>
      </c>
      <c r="N426" s="5">
        <v>30</v>
      </c>
      <c r="O426" s="5">
        <v>17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26</v>
      </c>
      <c r="D427" s="5" t="s">
        <v>27</v>
      </c>
      <c r="E427" s="5">
        <v>22</v>
      </c>
      <c r="F427" s="5">
        <v>0</v>
      </c>
      <c r="G427" s="5">
        <v>0</v>
      </c>
      <c r="H427" s="5">
        <v>18</v>
      </c>
      <c r="I427" s="5">
        <v>28</v>
      </c>
      <c r="J427" s="5">
        <v>0</v>
      </c>
      <c r="K427" s="5">
        <v>27</v>
      </c>
      <c r="L427" s="5">
        <v>15</v>
      </c>
      <c r="M427" s="5">
        <v>0</v>
      </c>
      <c r="N427" s="5">
        <v>30</v>
      </c>
      <c r="O427" s="5">
        <v>17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26</v>
      </c>
      <c r="D428" s="5" t="s">
        <v>27</v>
      </c>
      <c r="E428" s="5">
        <v>22</v>
      </c>
      <c r="F428" s="5">
        <v>0</v>
      </c>
      <c r="G428" s="5">
        <v>0</v>
      </c>
      <c r="H428" s="5">
        <v>18</v>
      </c>
      <c r="I428" s="5">
        <v>28</v>
      </c>
      <c r="J428" s="5">
        <v>0</v>
      </c>
      <c r="K428" s="5">
        <v>27</v>
      </c>
      <c r="L428" s="5">
        <v>15</v>
      </c>
      <c r="M428" s="5">
        <v>0</v>
      </c>
      <c r="N428" s="5">
        <v>30</v>
      </c>
      <c r="O428" s="5">
        <v>17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26</v>
      </c>
      <c r="D429" s="5" t="s">
        <v>27</v>
      </c>
      <c r="E429" s="5">
        <v>22</v>
      </c>
      <c r="F429" s="5">
        <v>0</v>
      </c>
      <c r="G429" s="5">
        <v>0</v>
      </c>
      <c r="H429" s="5">
        <v>18</v>
      </c>
      <c r="I429" s="5">
        <v>28</v>
      </c>
      <c r="J429" s="5">
        <v>0</v>
      </c>
      <c r="K429" s="5">
        <v>27</v>
      </c>
      <c r="L429" s="5">
        <v>15</v>
      </c>
      <c r="M429" s="5">
        <v>0</v>
      </c>
      <c r="N429" s="5">
        <v>30</v>
      </c>
      <c r="O429" s="5">
        <v>17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26</v>
      </c>
      <c r="D430" s="5" t="s">
        <v>27</v>
      </c>
      <c r="E430" s="5">
        <v>22</v>
      </c>
      <c r="F430" s="5">
        <v>0</v>
      </c>
      <c r="G430" s="5">
        <v>0</v>
      </c>
      <c r="H430" s="5">
        <v>18</v>
      </c>
      <c r="I430" s="5">
        <v>28</v>
      </c>
      <c r="J430" s="5">
        <v>0</v>
      </c>
      <c r="K430" s="5">
        <v>27</v>
      </c>
      <c r="L430" s="5">
        <v>15</v>
      </c>
      <c r="M430" s="5">
        <v>0</v>
      </c>
      <c r="N430" s="5">
        <v>30</v>
      </c>
      <c r="O430" s="5">
        <v>17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26</v>
      </c>
      <c r="D431" s="5" t="s">
        <v>27</v>
      </c>
      <c r="E431" s="5">
        <v>22</v>
      </c>
      <c r="F431" s="5">
        <v>0</v>
      </c>
      <c r="G431" s="5">
        <v>0</v>
      </c>
      <c r="H431" s="5">
        <v>18</v>
      </c>
      <c r="I431" s="5">
        <v>28</v>
      </c>
      <c r="J431" s="5">
        <v>0</v>
      </c>
      <c r="K431" s="5">
        <v>27</v>
      </c>
      <c r="L431" s="5">
        <v>15</v>
      </c>
      <c r="M431" s="5">
        <v>0</v>
      </c>
      <c r="N431" s="5">
        <v>30</v>
      </c>
      <c r="O431" s="5">
        <v>17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26</v>
      </c>
      <c r="D432" s="5" t="s">
        <v>27</v>
      </c>
      <c r="E432" s="5">
        <v>22</v>
      </c>
      <c r="F432" s="5">
        <v>0</v>
      </c>
      <c r="G432" s="5">
        <v>0</v>
      </c>
      <c r="H432" s="5">
        <v>18</v>
      </c>
      <c r="I432" s="5">
        <v>28</v>
      </c>
      <c r="J432" s="5">
        <v>0</v>
      </c>
      <c r="K432" s="5">
        <v>27</v>
      </c>
      <c r="L432" s="5">
        <v>15</v>
      </c>
      <c r="M432" s="5">
        <v>0</v>
      </c>
      <c r="N432" s="5">
        <v>30</v>
      </c>
      <c r="O432" s="5">
        <v>17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26</v>
      </c>
      <c r="D433" s="5" t="s">
        <v>27</v>
      </c>
      <c r="E433" s="5">
        <v>22</v>
      </c>
      <c r="F433" s="5">
        <v>0</v>
      </c>
      <c r="G433" s="5">
        <v>0</v>
      </c>
      <c r="H433" s="5">
        <v>18</v>
      </c>
      <c r="I433" s="5">
        <v>28</v>
      </c>
      <c r="J433" s="5">
        <v>0</v>
      </c>
      <c r="K433" s="5">
        <v>27</v>
      </c>
      <c r="L433" s="5">
        <v>15</v>
      </c>
      <c r="M433" s="5">
        <v>0</v>
      </c>
      <c r="N433" s="5">
        <v>30</v>
      </c>
      <c r="O433" s="5">
        <v>17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26</v>
      </c>
      <c r="D434" s="5" t="s">
        <v>27</v>
      </c>
      <c r="E434" s="5">
        <v>22</v>
      </c>
      <c r="F434" s="5">
        <v>0</v>
      </c>
      <c r="G434" s="5">
        <v>0</v>
      </c>
      <c r="H434" s="5">
        <v>18</v>
      </c>
      <c r="I434" s="5">
        <v>28</v>
      </c>
      <c r="J434" s="5">
        <v>0</v>
      </c>
      <c r="K434" s="5">
        <v>27</v>
      </c>
      <c r="L434" s="5">
        <v>15</v>
      </c>
      <c r="M434" s="5">
        <v>0</v>
      </c>
      <c r="N434" s="5">
        <v>30</v>
      </c>
      <c r="O434" s="5">
        <v>17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26</v>
      </c>
      <c r="D435" s="5" t="s">
        <v>27</v>
      </c>
      <c r="E435" s="5">
        <v>22</v>
      </c>
      <c r="F435" s="5">
        <v>0</v>
      </c>
      <c r="G435" s="5">
        <v>0</v>
      </c>
      <c r="H435" s="5">
        <v>18</v>
      </c>
      <c r="I435" s="5">
        <v>28</v>
      </c>
      <c r="J435" s="5">
        <v>0</v>
      </c>
      <c r="K435" s="5">
        <v>27</v>
      </c>
      <c r="L435" s="5">
        <v>15</v>
      </c>
      <c r="M435" s="5">
        <v>0</v>
      </c>
      <c r="N435" s="5">
        <v>30</v>
      </c>
      <c r="O435" s="5">
        <v>17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26</v>
      </c>
      <c r="D436" s="5" t="s">
        <v>27</v>
      </c>
      <c r="E436" s="5">
        <v>22</v>
      </c>
      <c r="F436" s="5">
        <v>0</v>
      </c>
      <c r="G436" s="5">
        <v>0</v>
      </c>
      <c r="H436" s="5">
        <v>18</v>
      </c>
      <c r="I436" s="5">
        <v>28</v>
      </c>
      <c r="J436" s="5">
        <v>0</v>
      </c>
      <c r="K436" s="5">
        <v>27</v>
      </c>
      <c r="L436" s="5">
        <v>15</v>
      </c>
      <c r="M436" s="5">
        <v>0</v>
      </c>
      <c r="N436" s="5">
        <v>30</v>
      </c>
      <c r="O436" s="5">
        <v>17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26</v>
      </c>
      <c r="D437" s="5" t="s">
        <v>27</v>
      </c>
      <c r="E437" s="5">
        <v>22</v>
      </c>
      <c r="F437" s="5">
        <v>0</v>
      </c>
      <c r="G437" s="5">
        <v>0</v>
      </c>
      <c r="H437" s="5">
        <v>18</v>
      </c>
      <c r="I437" s="5">
        <v>28</v>
      </c>
      <c r="J437" s="5">
        <v>0</v>
      </c>
      <c r="K437" s="5">
        <v>27</v>
      </c>
      <c r="L437" s="5">
        <v>15</v>
      </c>
      <c r="M437" s="5">
        <v>0</v>
      </c>
      <c r="N437" s="5">
        <v>30</v>
      </c>
      <c r="O437" s="5">
        <v>17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26</v>
      </c>
      <c r="D438" s="5" t="s">
        <v>27</v>
      </c>
      <c r="E438" s="5">
        <v>22</v>
      </c>
      <c r="F438" s="5">
        <v>0</v>
      </c>
      <c r="G438" s="5">
        <v>0</v>
      </c>
      <c r="H438" s="5">
        <v>18</v>
      </c>
      <c r="I438" s="5">
        <v>28</v>
      </c>
      <c r="J438" s="5">
        <v>0</v>
      </c>
      <c r="K438" s="5">
        <v>27</v>
      </c>
      <c r="L438" s="5">
        <v>15</v>
      </c>
      <c r="M438" s="5">
        <v>0</v>
      </c>
      <c r="N438" s="5">
        <v>30</v>
      </c>
      <c r="O438" s="5">
        <v>17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26</v>
      </c>
      <c r="D439" s="5" t="s">
        <v>27</v>
      </c>
      <c r="E439" s="5">
        <v>22</v>
      </c>
      <c r="F439" s="5">
        <v>0</v>
      </c>
      <c r="G439" s="5">
        <v>0</v>
      </c>
      <c r="H439" s="5">
        <v>18</v>
      </c>
      <c r="I439" s="5">
        <v>28</v>
      </c>
      <c r="J439" s="5">
        <v>0</v>
      </c>
      <c r="K439" s="5">
        <v>27</v>
      </c>
      <c r="L439" s="5">
        <v>15</v>
      </c>
      <c r="M439" s="5">
        <v>0</v>
      </c>
      <c r="N439" s="5">
        <v>30</v>
      </c>
      <c r="O439" s="5">
        <v>17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26</v>
      </c>
      <c r="D440" s="5" t="s">
        <v>27</v>
      </c>
      <c r="E440" s="5">
        <v>22</v>
      </c>
      <c r="F440" s="5">
        <v>0</v>
      </c>
      <c r="G440" s="5">
        <v>0</v>
      </c>
      <c r="H440" s="5">
        <v>18</v>
      </c>
      <c r="I440" s="5">
        <v>28</v>
      </c>
      <c r="J440" s="5">
        <v>0</v>
      </c>
      <c r="K440" s="5">
        <v>27</v>
      </c>
      <c r="L440" s="5">
        <v>15</v>
      </c>
      <c r="M440" s="5">
        <v>0</v>
      </c>
      <c r="N440" s="5">
        <v>30</v>
      </c>
      <c r="O440" s="5">
        <v>17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26</v>
      </c>
      <c r="D441" s="5" t="s">
        <v>27</v>
      </c>
      <c r="E441" s="5">
        <v>22</v>
      </c>
      <c r="F441" s="5">
        <v>0</v>
      </c>
      <c r="G441" s="5">
        <v>0</v>
      </c>
      <c r="H441" s="5">
        <v>18</v>
      </c>
      <c r="I441" s="5">
        <v>28</v>
      </c>
      <c r="J441" s="5">
        <v>0</v>
      </c>
      <c r="K441" s="5">
        <v>27</v>
      </c>
      <c r="L441" s="5">
        <v>15</v>
      </c>
      <c r="M441" s="5">
        <v>0</v>
      </c>
      <c r="N441" s="5">
        <v>30</v>
      </c>
      <c r="O441" s="5">
        <v>17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26</v>
      </c>
      <c r="D442" s="5" t="s">
        <v>27</v>
      </c>
      <c r="E442" s="5">
        <v>22</v>
      </c>
      <c r="F442" s="5">
        <v>0</v>
      </c>
      <c r="G442" s="5">
        <v>0</v>
      </c>
      <c r="H442" s="5">
        <v>18</v>
      </c>
      <c r="I442" s="5">
        <v>28</v>
      </c>
      <c r="J442" s="5">
        <v>0</v>
      </c>
      <c r="K442" s="5">
        <v>27</v>
      </c>
      <c r="L442" s="5">
        <v>15</v>
      </c>
      <c r="M442" s="5">
        <v>0</v>
      </c>
      <c r="N442" s="5">
        <v>30</v>
      </c>
      <c r="O442" s="5">
        <v>17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26</v>
      </c>
      <c r="D443" s="5" t="s">
        <v>27</v>
      </c>
      <c r="E443" s="5">
        <v>22</v>
      </c>
      <c r="F443" s="5">
        <v>0</v>
      </c>
      <c r="G443" s="5">
        <v>0</v>
      </c>
      <c r="H443" s="5">
        <v>18</v>
      </c>
      <c r="I443" s="5">
        <v>28</v>
      </c>
      <c r="J443" s="5">
        <v>0</v>
      </c>
      <c r="K443" s="5">
        <v>27</v>
      </c>
      <c r="L443" s="5">
        <v>15</v>
      </c>
      <c r="M443" s="5">
        <v>0</v>
      </c>
      <c r="N443" s="5">
        <v>30</v>
      </c>
      <c r="O443" s="5">
        <v>17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26</v>
      </c>
      <c r="D444" s="5" t="s">
        <v>27</v>
      </c>
      <c r="E444" s="5">
        <v>22</v>
      </c>
      <c r="F444" s="5">
        <v>0</v>
      </c>
      <c r="G444" s="5">
        <v>0</v>
      </c>
      <c r="H444" s="5">
        <v>18</v>
      </c>
      <c r="I444" s="5">
        <v>28</v>
      </c>
      <c r="J444" s="5">
        <v>0</v>
      </c>
      <c r="K444" s="5">
        <v>27</v>
      </c>
      <c r="L444" s="5">
        <v>15</v>
      </c>
      <c r="M444" s="5">
        <v>0</v>
      </c>
      <c r="N444" s="5">
        <v>30</v>
      </c>
      <c r="O444" s="5">
        <v>17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26</v>
      </c>
      <c r="D445" s="5" t="s">
        <v>27</v>
      </c>
      <c r="E445" s="5">
        <v>22</v>
      </c>
      <c r="F445" s="5">
        <v>0</v>
      </c>
      <c r="G445" s="5">
        <v>0</v>
      </c>
      <c r="H445" s="5">
        <v>18</v>
      </c>
      <c r="I445" s="5">
        <v>28</v>
      </c>
      <c r="J445" s="5">
        <v>0</v>
      </c>
      <c r="K445" s="5">
        <v>27</v>
      </c>
      <c r="L445" s="5">
        <v>15</v>
      </c>
      <c r="M445" s="5">
        <v>0</v>
      </c>
      <c r="N445" s="5">
        <v>30</v>
      </c>
      <c r="O445" s="5">
        <v>17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26</v>
      </c>
      <c r="D446" s="5" t="s">
        <v>27</v>
      </c>
      <c r="E446" s="5">
        <v>22</v>
      </c>
      <c r="F446" s="5">
        <v>0</v>
      </c>
      <c r="G446" s="5">
        <v>0</v>
      </c>
      <c r="H446" s="5">
        <v>18</v>
      </c>
      <c r="I446" s="5">
        <v>28</v>
      </c>
      <c r="J446" s="5">
        <v>0</v>
      </c>
      <c r="K446" s="5">
        <v>27</v>
      </c>
      <c r="L446" s="5">
        <v>15</v>
      </c>
      <c r="M446" s="5">
        <v>0</v>
      </c>
      <c r="N446" s="5">
        <v>30</v>
      </c>
      <c r="O446" s="5">
        <v>17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26</v>
      </c>
      <c r="D447" s="5" t="s">
        <v>27</v>
      </c>
      <c r="E447" s="5">
        <v>22</v>
      </c>
      <c r="F447" s="5">
        <v>0</v>
      </c>
      <c r="G447" s="5">
        <v>0</v>
      </c>
      <c r="H447" s="5">
        <v>18</v>
      </c>
      <c r="I447" s="5">
        <v>28</v>
      </c>
      <c r="J447" s="5">
        <v>0</v>
      </c>
      <c r="K447" s="5">
        <v>27</v>
      </c>
      <c r="L447" s="5">
        <v>15</v>
      </c>
      <c r="M447" s="5">
        <v>0</v>
      </c>
      <c r="N447" s="5">
        <v>30</v>
      </c>
      <c r="O447" s="5">
        <v>17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26</v>
      </c>
      <c r="D448" s="5" t="s">
        <v>27</v>
      </c>
      <c r="E448" s="5">
        <v>22</v>
      </c>
      <c r="F448" s="5">
        <v>0</v>
      </c>
      <c r="G448" s="5">
        <v>0</v>
      </c>
      <c r="H448" s="5">
        <v>18</v>
      </c>
      <c r="I448" s="5">
        <v>28</v>
      </c>
      <c r="J448" s="5">
        <v>0</v>
      </c>
      <c r="K448" s="5">
        <v>27</v>
      </c>
      <c r="L448" s="5">
        <v>15</v>
      </c>
      <c r="M448" s="5">
        <v>0</v>
      </c>
      <c r="N448" s="5">
        <v>30</v>
      </c>
      <c r="O448" s="5">
        <v>17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26</v>
      </c>
      <c r="D449" s="5" t="s">
        <v>27</v>
      </c>
      <c r="E449" s="5">
        <v>22</v>
      </c>
      <c r="F449" s="5">
        <v>0</v>
      </c>
      <c r="G449" s="5">
        <v>0</v>
      </c>
      <c r="H449" s="5">
        <v>18</v>
      </c>
      <c r="I449" s="5">
        <v>28</v>
      </c>
      <c r="J449" s="5">
        <v>0</v>
      </c>
      <c r="K449" s="5">
        <v>27</v>
      </c>
      <c r="L449" s="5">
        <v>15</v>
      </c>
      <c r="M449" s="5">
        <v>0</v>
      </c>
      <c r="N449" s="5">
        <v>30</v>
      </c>
      <c r="O449" s="5">
        <v>17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26</v>
      </c>
      <c r="D450" s="5" t="s">
        <v>27</v>
      </c>
      <c r="E450" s="5">
        <v>22</v>
      </c>
      <c r="F450" s="5">
        <v>0</v>
      </c>
      <c r="G450" s="5">
        <v>0</v>
      </c>
      <c r="H450" s="5">
        <v>18</v>
      </c>
      <c r="I450" s="5">
        <v>28</v>
      </c>
      <c r="J450" s="5">
        <v>0</v>
      </c>
      <c r="K450" s="5">
        <v>27</v>
      </c>
      <c r="L450" s="5">
        <v>15</v>
      </c>
      <c r="M450" s="5">
        <v>0</v>
      </c>
      <c r="N450" s="5">
        <v>30</v>
      </c>
      <c r="O450" s="5">
        <v>17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26</v>
      </c>
      <c r="D451" s="5" t="s">
        <v>27</v>
      </c>
      <c r="E451" s="5">
        <v>22</v>
      </c>
      <c r="F451" s="5">
        <v>0</v>
      </c>
      <c r="G451" s="5">
        <v>0</v>
      </c>
      <c r="H451" s="5">
        <v>18</v>
      </c>
      <c r="I451" s="5">
        <v>28</v>
      </c>
      <c r="J451" s="5">
        <v>0</v>
      </c>
      <c r="K451" s="5">
        <v>27</v>
      </c>
      <c r="L451" s="5">
        <v>15</v>
      </c>
      <c r="M451" s="5">
        <v>0</v>
      </c>
      <c r="N451" s="5">
        <v>30</v>
      </c>
      <c r="O451" s="5">
        <v>17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26</v>
      </c>
      <c r="D452" s="5" t="s">
        <v>27</v>
      </c>
      <c r="E452" s="5">
        <v>22</v>
      </c>
      <c r="F452" s="5">
        <v>0</v>
      </c>
      <c r="G452" s="5">
        <v>0</v>
      </c>
      <c r="H452" s="5">
        <v>18</v>
      </c>
      <c r="I452" s="5">
        <v>28</v>
      </c>
      <c r="J452" s="5">
        <v>0</v>
      </c>
      <c r="K452" s="5">
        <v>27</v>
      </c>
      <c r="L452" s="5">
        <v>15</v>
      </c>
      <c r="M452" s="5">
        <v>0</v>
      </c>
      <c r="N452" s="5">
        <v>30</v>
      </c>
      <c r="O452" s="5">
        <v>17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26</v>
      </c>
      <c r="D453" s="5" t="s">
        <v>27</v>
      </c>
      <c r="E453" s="5">
        <v>22</v>
      </c>
      <c r="F453" s="5">
        <v>0</v>
      </c>
      <c r="G453" s="5">
        <v>0</v>
      </c>
      <c r="H453" s="5">
        <v>18</v>
      </c>
      <c r="I453" s="5">
        <v>28</v>
      </c>
      <c r="J453" s="5">
        <v>0</v>
      </c>
      <c r="K453" s="5">
        <v>27</v>
      </c>
      <c r="L453" s="5">
        <v>15</v>
      </c>
      <c r="M453" s="5">
        <v>0</v>
      </c>
      <c r="N453" s="5">
        <v>30</v>
      </c>
      <c r="O453" s="5">
        <v>17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26</v>
      </c>
      <c r="D454" s="5" t="s">
        <v>27</v>
      </c>
      <c r="E454" s="5">
        <v>22</v>
      </c>
      <c r="F454" s="5">
        <v>0</v>
      </c>
      <c r="G454" s="5">
        <v>0</v>
      </c>
      <c r="H454" s="5">
        <v>18</v>
      </c>
      <c r="I454" s="5">
        <v>28</v>
      </c>
      <c r="J454" s="5">
        <v>0</v>
      </c>
      <c r="K454" s="5">
        <v>27</v>
      </c>
      <c r="L454" s="5">
        <v>15</v>
      </c>
      <c r="M454" s="5">
        <v>0</v>
      </c>
      <c r="N454" s="5">
        <v>30</v>
      </c>
      <c r="O454" s="5">
        <v>17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26</v>
      </c>
      <c r="D455" s="5" t="s">
        <v>27</v>
      </c>
      <c r="E455" s="5">
        <v>22</v>
      </c>
      <c r="F455" s="5">
        <v>0</v>
      </c>
      <c r="G455" s="5">
        <v>0</v>
      </c>
      <c r="H455" s="5">
        <v>18</v>
      </c>
      <c r="I455" s="5">
        <v>28</v>
      </c>
      <c r="J455" s="5">
        <v>0</v>
      </c>
      <c r="K455" s="5">
        <v>27</v>
      </c>
      <c r="L455" s="5">
        <v>15</v>
      </c>
      <c r="M455" s="5">
        <v>0</v>
      </c>
      <c r="N455" s="5">
        <v>30</v>
      </c>
      <c r="O455" s="5">
        <v>17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26</v>
      </c>
      <c r="D456" s="5" t="s">
        <v>27</v>
      </c>
      <c r="E456" s="5">
        <v>22</v>
      </c>
      <c r="F456" s="5">
        <v>0</v>
      </c>
      <c r="G456" s="5">
        <v>0</v>
      </c>
      <c r="H456" s="5">
        <v>18</v>
      </c>
      <c r="I456" s="5">
        <v>28</v>
      </c>
      <c r="J456" s="5">
        <v>0</v>
      </c>
      <c r="K456" s="5">
        <v>27</v>
      </c>
      <c r="L456" s="5">
        <v>15</v>
      </c>
      <c r="M456" s="5">
        <v>0</v>
      </c>
      <c r="N456" s="5">
        <v>30</v>
      </c>
      <c r="O456" s="5">
        <v>17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26</v>
      </c>
      <c r="D457" s="5" t="s">
        <v>27</v>
      </c>
      <c r="E457" s="5">
        <v>22</v>
      </c>
      <c r="F457" s="5">
        <v>0</v>
      </c>
      <c r="G457" s="5">
        <v>0</v>
      </c>
      <c r="H457" s="5">
        <v>18</v>
      </c>
      <c r="I457" s="5">
        <v>28</v>
      </c>
      <c r="J457" s="5">
        <v>0</v>
      </c>
      <c r="K457" s="5">
        <v>27</v>
      </c>
      <c r="L457" s="5">
        <v>15</v>
      </c>
      <c r="M457" s="5">
        <v>0</v>
      </c>
      <c r="N457" s="5">
        <v>30</v>
      </c>
      <c r="O457" s="5">
        <v>17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26</v>
      </c>
      <c r="D458" s="5" t="s">
        <v>27</v>
      </c>
      <c r="E458" s="5">
        <v>22</v>
      </c>
      <c r="F458" s="5">
        <v>0</v>
      </c>
      <c r="G458" s="5">
        <v>0</v>
      </c>
      <c r="H458" s="5">
        <v>18</v>
      </c>
      <c r="I458" s="5">
        <v>28</v>
      </c>
      <c r="J458" s="5">
        <v>0</v>
      </c>
      <c r="K458" s="5">
        <v>27</v>
      </c>
      <c r="L458" s="5">
        <v>15</v>
      </c>
      <c r="M458" s="5">
        <v>0</v>
      </c>
      <c r="N458" s="5">
        <v>30</v>
      </c>
      <c r="O458" s="5">
        <v>17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26</v>
      </c>
      <c r="D459" s="5" t="s">
        <v>27</v>
      </c>
      <c r="E459" s="5">
        <v>22</v>
      </c>
      <c r="F459" s="5">
        <v>0</v>
      </c>
      <c r="G459" s="5">
        <v>0</v>
      </c>
      <c r="H459" s="5">
        <v>18</v>
      </c>
      <c r="I459" s="5">
        <v>28</v>
      </c>
      <c r="J459" s="5">
        <v>0</v>
      </c>
      <c r="K459" s="5">
        <v>27</v>
      </c>
      <c r="L459" s="5">
        <v>15</v>
      </c>
      <c r="M459" s="5">
        <v>0</v>
      </c>
      <c r="N459" s="5">
        <v>30</v>
      </c>
      <c r="O459" s="5">
        <v>17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26</v>
      </c>
      <c r="D460" s="5" t="s">
        <v>27</v>
      </c>
      <c r="E460" s="5">
        <v>22</v>
      </c>
      <c r="F460" s="5">
        <v>0</v>
      </c>
      <c r="G460" s="5">
        <v>0</v>
      </c>
      <c r="H460" s="5">
        <v>18</v>
      </c>
      <c r="I460" s="5">
        <v>28</v>
      </c>
      <c r="J460" s="5">
        <v>0</v>
      </c>
      <c r="K460" s="5">
        <v>27</v>
      </c>
      <c r="L460" s="5">
        <v>15</v>
      </c>
      <c r="M460" s="5">
        <v>0</v>
      </c>
      <c r="N460" s="5">
        <v>30</v>
      </c>
      <c r="O460" s="5">
        <v>17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26</v>
      </c>
      <c r="D461" s="5" t="s">
        <v>27</v>
      </c>
      <c r="E461" s="5">
        <v>22</v>
      </c>
      <c r="F461" s="5">
        <v>0</v>
      </c>
      <c r="G461" s="5">
        <v>0</v>
      </c>
      <c r="H461" s="5">
        <v>18</v>
      </c>
      <c r="I461" s="5">
        <v>28</v>
      </c>
      <c r="J461" s="5">
        <v>0</v>
      </c>
      <c r="K461" s="5">
        <v>27</v>
      </c>
      <c r="L461" s="5">
        <v>15</v>
      </c>
      <c r="M461" s="5">
        <v>0</v>
      </c>
      <c r="N461" s="5">
        <v>30</v>
      </c>
      <c r="O461" s="5">
        <v>17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26</v>
      </c>
      <c r="D462" s="5" t="s">
        <v>27</v>
      </c>
      <c r="E462" s="5">
        <v>22</v>
      </c>
      <c r="F462" s="5">
        <v>0</v>
      </c>
      <c r="G462" s="5">
        <v>0</v>
      </c>
      <c r="H462" s="5">
        <v>18</v>
      </c>
      <c r="I462" s="5">
        <v>28</v>
      </c>
      <c r="J462" s="5">
        <v>0</v>
      </c>
      <c r="K462" s="5">
        <v>27</v>
      </c>
      <c r="L462" s="5">
        <v>15</v>
      </c>
      <c r="M462" s="5">
        <v>0</v>
      </c>
      <c r="N462" s="5">
        <v>30</v>
      </c>
      <c r="O462" s="5">
        <v>17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26</v>
      </c>
      <c r="D463" s="5" t="s">
        <v>27</v>
      </c>
      <c r="E463" s="5">
        <v>22</v>
      </c>
      <c r="F463" s="5">
        <v>0</v>
      </c>
      <c r="G463" s="5">
        <v>0</v>
      </c>
      <c r="H463" s="5">
        <v>18</v>
      </c>
      <c r="I463" s="5">
        <v>28</v>
      </c>
      <c r="J463" s="5">
        <v>0</v>
      </c>
      <c r="K463" s="5">
        <v>27</v>
      </c>
      <c r="L463" s="5">
        <v>15</v>
      </c>
      <c r="M463" s="5">
        <v>0</v>
      </c>
      <c r="N463" s="5">
        <v>30</v>
      </c>
      <c r="O463" s="5">
        <v>17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26</v>
      </c>
      <c r="D464" s="5" t="s">
        <v>27</v>
      </c>
      <c r="E464" s="5">
        <v>22</v>
      </c>
      <c r="F464" s="5">
        <v>0</v>
      </c>
      <c r="G464" s="5">
        <v>0</v>
      </c>
      <c r="H464" s="5">
        <v>18</v>
      </c>
      <c r="I464" s="5">
        <v>28</v>
      </c>
      <c r="J464" s="5">
        <v>0</v>
      </c>
      <c r="K464" s="5">
        <v>27</v>
      </c>
      <c r="L464" s="5">
        <v>15</v>
      </c>
      <c r="M464" s="5">
        <v>0</v>
      </c>
      <c r="N464" s="5">
        <v>30</v>
      </c>
      <c r="O464" s="5">
        <v>17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26</v>
      </c>
      <c r="D465" s="5" t="s">
        <v>27</v>
      </c>
      <c r="E465" s="5">
        <v>22</v>
      </c>
      <c r="F465" s="5">
        <v>0</v>
      </c>
      <c r="G465" s="5">
        <v>0</v>
      </c>
      <c r="H465" s="5">
        <v>18</v>
      </c>
      <c r="I465" s="5">
        <v>28</v>
      </c>
      <c r="J465" s="5">
        <v>0</v>
      </c>
      <c r="K465" s="5">
        <v>27</v>
      </c>
      <c r="L465" s="5">
        <v>15</v>
      </c>
      <c r="M465" s="5">
        <v>0</v>
      </c>
      <c r="N465" s="5">
        <v>30</v>
      </c>
      <c r="O465" s="5">
        <v>17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26</v>
      </c>
      <c r="D466" s="5" t="s">
        <v>27</v>
      </c>
      <c r="E466" s="5">
        <v>22</v>
      </c>
      <c r="F466" s="5">
        <v>0</v>
      </c>
      <c r="G466" s="5">
        <v>0</v>
      </c>
      <c r="H466" s="5">
        <v>18</v>
      </c>
      <c r="I466" s="5">
        <v>28</v>
      </c>
      <c r="J466" s="5">
        <v>0</v>
      </c>
      <c r="K466" s="5">
        <v>27</v>
      </c>
      <c r="L466" s="5">
        <v>15</v>
      </c>
      <c r="M466" s="5">
        <v>0</v>
      </c>
      <c r="N466" s="5">
        <v>30</v>
      </c>
      <c r="O466" s="5">
        <v>17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26</v>
      </c>
      <c r="D467" s="5" t="s">
        <v>27</v>
      </c>
      <c r="E467" s="5">
        <v>22</v>
      </c>
      <c r="F467" s="5">
        <v>0</v>
      </c>
      <c r="G467" s="5">
        <v>0</v>
      </c>
      <c r="H467" s="5">
        <v>18</v>
      </c>
      <c r="I467" s="5">
        <v>28</v>
      </c>
      <c r="J467" s="5">
        <v>0</v>
      </c>
      <c r="K467" s="5">
        <v>27</v>
      </c>
      <c r="L467" s="5">
        <v>15</v>
      </c>
      <c r="M467" s="5">
        <v>0</v>
      </c>
      <c r="N467" s="5">
        <v>30</v>
      </c>
      <c r="O467" s="5">
        <v>17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26</v>
      </c>
      <c r="D468" s="5" t="s">
        <v>27</v>
      </c>
      <c r="E468" s="5">
        <v>22</v>
      </c>
      <c r="F468" s="5">
        <v>0</v>
      </c>
      <c r="G468" s="5">
        <v>0</v>
      </c>
      <c r="H468" s="5">
        <v>18</v>
      </c>
      <c r="I468" s="5">
        <v>28</v>
      </c>
      <c r="J468" s="5">
        <v>0</v>
      </c>
      <c r="K468" s="5">
        <v>27</v>
      </c>
      <c r="L468" s="5">
        <v>15</v>
      </c>
      <c r="M468" s="5">
        <v>0</v>
      </c>
      <c r="N468" s="5">
        <v>30</v>
      </c>
      <c r="O468" s="5">
        <v>17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26</v>
      </c>
      <c r="D469" s="5" t="s">
        <v>27</v>
      </c>
      <c r="E469" s="5">
        <v>22</v>
      </c>
      <c r="F469" s="5">
        <v>0</v>
      </c>
      <c r="G469" s="5">
        <v>0</v>
      </c>
      <c r="H469" s="5">
        <v>18</v>
      </c>
      <c r="I469" s="5">
        <v>28</v>
      </c>
      <c r="J469" s="5">
        <v>0</v>
      </c>
      <c r="K469" s="5">
        <v>27</v>
      </c>
      <c r="L469" s="5">
        <v>15</v>
      </c>
      <c r="M469" s="5">
        <v>0</v>
      </c>
      <c r="N469" s="5">
        <v>30</v>
      </c>
      <c r="O469" s="5">
        <v>17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26</v>
      </c>
      <c r="D470" s="5" t="s">
        <v>27</v>
      </c>
      <c r="E470" s="5">
        <v>22</v>
      </c>
      <c r="F470" s="5">
        <v>0</v>
      </c>
      <c r="G470" s="5">
        <v>0</v>
      </c>
      <c r="H470" s="5">
        <v>18</v>
      </c>
      <c r="I470" s="5">
        <v>28</v>
      </c>
      <c r="J470" s="5">
        <v>0</v>
      </c>
      <c r="K470" s="5">
        <v>27</v>
      </c>
      <c r="L470" s="5">
        <v>15</v>
      </c>
      <c r="M470" s="5">
        <v>0</v>
      </c>
      <c r="N470" s="5">
        <v>30</v>
      </c>
      <c r="O470" s="5">
        <v>17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26</v>
      </c>
      <c r="D471" s="5" t="s">
        <v>27</v>
      </c>
      <c r="E471" s="5">
        <v>22</v>
      </c>
      <c r="F471" s="5">
        <v>0</v>
      </c>
      <c r="G471" s="5">
        <v>0</v>
      </c>
      <c r="H471" s="5">
        <v>18</v>
      </c>
      <c r="I471" s="5">
        <v>28</v>
      </c>
      <c r="J471" s="5">
        <v>0</v>
      </c>
      <c r="K471" s="5">
        <v>27</v>
      </c>
      <c r="L471" s="5">
        <v>15</v>
      </c>
      <c r="M471" s="5">
        <v>0</v>
      </c>
      <c r="N471" s="5">
        <v>30</v>
      </c>
      <c r="O471" s="5">
        <v>17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26</v>
      </c>
      <c r="D472" s="5" t="s">
        <v>27</v>
      </c>
      <c r="E472" s="5">
        <v>22</v>
      </c>
      <c r="F472" s="5">
        <v>0</v>
      </c>
      <c r="G472" s="5">
        <v>0</v>
      </c>
      <c r="H472" s="5">
        <v>18</v>
      </c>
      <c r="I472" s="5">
        <v>28</v>
      </c>
      <c r="J472" s="5">
        <v>0</v>
      </c>
      <c r="K472" s="5">
        <v>27</v>
      </c>
      <c r="L472" s="5">
        <v>15</v>
      </c>
      <c r="M472" s="5">
        <v>0</v>
      </c>
      <c r="N472" s="5">
        <v>30</v>
      </c>
      <c r="O472" s="5">
        <v>17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26</v>
      </c>
      <c r="D473" s="5" t="s">
        <v>27</v>
      </c>
      <c r="E473" s="5">
        <v>22</v>
      </c>
      <c r="F473" s="5">
        <v>0</v>
      </c>
      <c r="G473" s="5">
        <v>0</v>
      </c>
      <c r="H473" s="5">
        <v>18</v>
      </c>
      <c r="I473" s="5">
        <v>28</v>
      </c>
      <c r="J473" s="5">
        <v>0</v>
      </c>
      <c r="K473" s="5">
        <v>27</v>
      </c>
      <c r="L473" s="5">
        <v>15</v>
      </c>
      <c r="M473" s="5">
        <v>0</v>
      </c>
      <c r="N473" s="5">
        <v>30</v>
      </c>
      <c r="O473" s="5">
        <v>17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26</v>
      </c>
      <c r="D474" s="5" t="s">
        <v>27</v>
      </c>
      <c r="E474" s="5">
        <v>22</v>
      </c>
      <c r="F474" s="5">
        <v>0</v>
      </c>
      <c r="G474" s="5">
        <v>0</v>
      </c>
      <c r="H474" s="5">
        <v>18</v>
      </c>
      <c r="I474" s="5">
        <v>28</v>
      </c>
      <c r="J474" s="5">
        <v>0</v>
      </c>
      <c r="K474" s="5">
        <v>27</v>
      </c>
      <c r="L474" s="5">
        <v>15</v>
      </c>
      <c r="M474" s="5">
        <v>0</v>
      </c>
      <c r="N474" s="5">
        <v>30</v>
      </c>
      <c r="O474" s="5">
        <v>17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26</v>
      </c>
      <c r="D475" s="5" t="s">
        <v>27</v>
      </c>
      <c r="E475" s="5">
        <v>22</v>
      </c>
      <c r="F475" s="5">
        <v>0</v>
      </c>
      <c r="G475" s="5">
        <v>0</v>
      </c>
      <c r="H475" s="5">
        <v>18</v>
      </c>
      <c r="I475" s="5">
        <v>28</v>
      </c>
      <c r="J475" s="5">
        <v>0</v>
      </c>
      <c r="K475" s="5">
        <v>27</v>
      </c>
      <c r="L475" s="5">
        <v>15</v>
      </c>
      <c r="M475" s="5">
        <v>0</v>
      </c>
      <c r="N475" s="5">
        <v>30</v>
      </c>
      <c r="O475" s="5">
        <v>17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26</v>
      </c>
      <c r="D476" s="5" t="s">
        <v>27</v>
      </c>
      <c r="E476" s="5">
        <v>22</v>
      </c>
      <c r="F476" s="5">
        <v>0</v>
      </c>
      <c r="G476" s="5">
        <v>0</v>
      </c>
      <c r="H476" s="5">
        <v>18</v>
      </c>
      <c r="I476" s="5">
        <v>28</v>
      </c>
      <c r="J476" s="5">
        <v>0</v>
      </c>
      <c r="K476" s="5">
        <v>27</v>
      </c>
      <c r="L476" s="5">
        <v>15</v>
      </c>
      <c r="M476" s="5">
        <v>0</v>
      </c>
      <c r="N476" s="5">
        <v>30</v>
      </c>
      <c r="O476" s="5">
        <v>17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26</v>
      </c>
      <c r="D477" s="5" t="s">
        <v>27</v>
      </c>
      <c r="E477" s="5">
        <v>22</v>
      </c>
      <c r="F477" s="5">
        <v>0</v>
      </c>
      <c r="G477" s="5">
        <v>0</v>
      </c>
      <c r="H477" s="5">
        <v>18</v>
      </c>
      <c r="I477" s="5">
        <v>28</v>
      </c>
      <c r="J477" s="5">
        <v>0</v>
      </c>
      <c r="K477" s="5">
        <v>27</v>
      </c>
      <c r="L477" s="5">
        <v>15</v>
      </c>
      <c r="M477" s="5">
        <v>0</v>
      </c>
      <c r="N477" s="5">
        <v>30</v>
      </c>
      <c r="O477" s="5">
        <v>17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26</v>
      </c>
      <c r="D478" s="5" t="s">
        <v>27</v>
      </c>
      <c r="E478" s="5">
        <v>22</v>
      </c>
      <c r="F478" s="5">
        <v>0</v>
      </c>
      <c r="G478" s="5">
        <v>0</v>
      </c>
      <c r="H478" s="5">
        <v>18</v>
      </c>
      <c r="I478" s="5">
        <v>28</v>
      </c>
      <c r="J478" s="5">
        <v>0</v>
      </c>
      <c r="K478" s="5">
        <v>27</v>
      </c>
      <c r="L478" s="5">
        <v>15</v>
      </c>
      <c r="M478" s="5">
        <v>0</v>
      </c>
      <c r="N478" s="5">
        <v>30</v>
      </c>
      <c r="O478" s="5">
        <v>17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26</v>
      </c>
      <c r="D479" s="5" t="s">
        <v>27</v>
      </c>
      <c r="E479" s="5">
        <v>22</v>
      </c>
      <c r="F479" s="5">
        <v>0</v>
      </c>
      <c r="G479" s="5">
        <v>0</v>
      </c>
      <c r="H479" s="5">
        <v>18</v>
      </c>
      <c r="I479" s="5">
        <v>28</v>
      </c>
      <c r="J479" s="5">
        <v>0</v>
      </c>
      <c r="K479" s="5">
        <v>27</v>
      </c>
      <c r="L479" s="5">
        <v>15</v>
      </c>
      <c r="M479" s="5">
        <v>0</v>
      </c>
      <c r="N479" s="5">
        <v>30</v>
      </c>
      <c r="O479" s="5">
        <v>17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26</v>
      </c>
      <c r="D480" s="5" t="s">
        <v>27</v>
      </c>
      <c r="E480" s="5">
        <v>22</v>
      </c>
      <c r="F480" s="5">
        <v>0</v>
      </c>
      <c r="G480" s="5">
        <v>0</v>
      </c>
      <c r="H480" s="5">
        <v>18</v>
      </c>
      <c r="I480" s="5">
        <v>28</v>
      </c>
      <c r="J480" s="5">
        <v>0</v>
      </c>
      <c r="K480" s="5">
        <v>27</v>
      </c>
      <c r="L480" s="5">
        <v>15</v>
      </c>
      <c r="M480" s="5">
        <v>0</v>
      </c>
      <c r="N480" s="5">
        <v>30</v>
      </c>
      <c r="O480" s="5">
        <v>17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26</v>
      </c>
      <c r="D481" s="5" t="s">
        <v>27</v>
      </c>
      <c r="E481" s="5">
        <v>22</v>
      </c>
      <c r="F481" s="5">
        <v>0</v>
      </c>
      <c r="G481" s="5">
        <v>0</v>
      </c>
      <c r="H481" s="5">
        <v>18</v>
      </c>
      <c r="I481" s="5">
        <v>28</v>
      </c>
      <c r="J481" s="5">
        <v>0</v>
      </c>
      <c r="K481" s="5">
        <v>27</v>
      </c>
      <c r="L481" s="5">
        <v>15</v>
      </c>
      <c r="M481" s="5">
        <v>0</v>
      </c>
      <c r="N481" s="5">
        <v>30</v>
      </c>
      <c r="O481" s="5">
        <v>17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26</v>
      </c>
      <c r="D482" s="5" t="s">
        <v>27</v>
      </c>
      <c r="E482" s="5">
        <v>22</v>
      </c>
      <c r="F482" s="5">
        <v>0</v>
      </c>
      <c r="G482" s="5">
        <v>0</v>
      </c>
      <c r="H482" s="5">
        <v>18</v>
      </c>
      <c r="I482" s="5">
        <v>28</v>
      </c>
      <c r="J482" s="5">
        <v>0</v>
      </c>
      <c r="K482" s="5">
        <v>27</v>
      </c>
      <c r="L482" s="5">
        <v>15</v>
      </c>
      <c r="M482" s="5">
        <v>0</v>
      </c>
      <c r="N482" s="5">
        <v>30</v>
      </c>
      <c r="O482" s="5">
        <v>17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26</v>
      </c>
      <c r="D483" s="5" t="s">
        <v>27</v>
      </c>
      <c r="E483" s="5">
        <v>22</v>
      </c>
      <c r="F483" s="5">
        <v>0</v>
      </c>
      <c r="G483" s="5">
        <v>0</v>
      </c>
      <c r="H483" s="5">
        <v>18</v>
      </c>
      <c r="I483" s="5">
        <v>28</v>
      </c>
      <c r="J483" s="5">
        <v>0</v>
      </c>
      <c r="K483" s="5">
        <v>27</v>
      </c>
      <c r="L483" s="5">
        <v>15</v>
      </c>
      <c r="M483" s="5">
        <v>0</v>
      </c>
      <c r="N483" s="5">
        <v>30</v>
      </c>
      <c r="O483" s="5">
        <v>17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26</v>
      </c>
      <c r="D484" s="5" t="s">
        <v>27</v>
      </c>
      <c r="E484" s="5">
        <v>22</v>
      </c>
      <c r="F484" s="5">
        <v>0</v>
      </c>
      <c r="G484" s="5">
        <v>0</v>
      </c>
      <c r="H484" s="5">
        <v>18</v>
      </c>
      <c r="I484" s="5">
        <v>28</v>
      </c>
      <c r="J484" s="5">
        <v>0</v>
      </c>
      <c r="K484" s="5">
        <v>27</v>
      </c>
      <c r="L484" s="5">
        <v>15</v>
      </c>
      <c r="M484" s="5">
        <v>0</v>
      </c>
      <c r="N484" s="5">
        <v>30</v>
      </c>
      <c r="O484" s="5">
        <v>17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26</v>
      </c>
      <c r="D485" s="5" t="s">
        <v>27</v>
      </c>
      <c r="E485" s="5">
        <v>22</v>
      </c>
      <c r="F485" s="5">
        <v>0</v>
      </c>
      <c r="G485" s="5">
        <v>0</v>
      </c>
      <c r="H485" s="5">
        <v>18</v>
      </c>
      <c r="I485" s="5">
        <v>28</v>
      </c>
      <c r="J485" s="5">
        <v>0</v>
      </c>
      <c r="K485" s="5">
        <v>27</v>
      </c>
      <c r="L485" s="5">
        <v>15</v>
      </c>
      <c r="M485" s="5">
        <v>0</v>
      </c>
      <c r="N485" s="5">
        <v>30</v>
      </c>
      <c r="O485" s="5">
        <v>17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26</v>
      </c>
      <c r="D486" s="5" t="s">
        <v>27</v>
      </c>
      <c r="E486" s="5">
        <v>22</v>
      </c>
      <c r="F486" s="5">
        <v>0</v>
      </c>
      <c r="G486" s="5">
        <v>0</v>
      </c>
      <c r="H486" s="5">
        <v>18</v>
      </c>
      <c r="I486" s="5">
        <v>28</v>
      </c>
      <c r="J486" s="5">
        <v>0</v>
      </c>
      <c r="K486" s="5">
        <v>27</v>
      </c>
      <c r="L486" s="5">
        <v>15</v>
      </c>
      <c r="M486" s="5">
        <v>0</v>
      </c>
      <c r="N486" s="5">
        <v>30</v>
      </c>
      <c r="O486" s="5">
        <v>17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26</v>
      </c>
      <c r="D487" s="5" t="s">
        <v>27</v>
      </c>
      <c r="E487" s="5">
        <v>22</v>
      </c>
      <c r="F487" s="5">
        <v>0</v>
      </c>
      <c r="G487" s="5">
        <v>0</v>
      </c>
      <c r="H487" s="5">
        <v>18</v>
      </c>
      <c r="I487" s="5">
        <v>28</v>
      </c>
      <c r="J487" s="5">
        <v>0</v>
      </c>
      <c r="K487" s="5">
        <v>27</v>
      </c>
      <c r="L487" s="5">
        <v>15</v>
      </c>
      <c r="M487" s="5">
        <v>0</v>
      </c>
      <c r="N487" s="5">
        <v>30</v>
      </c>
      <c r="O487" s="5">
        <v>17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26</v>
      </c>
      <c r="D488" s="5" t="s">
        <v>27</v>
      </c>
      <c r="E488" s="5">
        <v>22</v>
      </c>
      <c r="F488" s="5">
        <v>0</v>
      </c>
      <c r="G488" s="5">
        <v>0</v>
      </c>
      <c r="H488" s="5">
        <v>18</v>
      </c>
      <c r="I488" s="5">
        <v>28</v>
      </c>
      <c r="J488" s="5">
        <v>0</v>
      </c>
      <c r="K488" s="5">
        <v>27</v>
      </c>
      <c r="L488" s="5">
        <v>15</v>
      </c>
      <c r="M488" s="5">
        <v>0</v>
      </c>
      <c r="N488" s="5">
        <v>30</v>
      </c>
      <c r="O488" s="5">
        <v>17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26</v>
      </c>
      <c r="D489" s="5" t="s">
        <v>27</v>
      </c>
      <c r="E489" s="5">
        <v>22</v>
      </c>
      <c r="F489" s="5">
        <v>0</v>
      </c>
      <c r="G489" s="5">
        <v>0</v>
      </c>
      <c r="H489" s="5">
        <v>18</v>
      </c>
      <c r="I489" s="5">
        <v>28</v>
      </c>
      <c r="J489" s="5">
        <v>0</v>
      </c>
      <c r="K489" s="5">
        <v>27</v>
      </c>
      <c r="L489" s="5">
        <v>15</v>
      </c>
      <c r="M489" s="5">
        <v>0</v>
      </c>
      <c r="N489" s="5">
        <v>30</v>
      </c>
      <c r="O489" s="5">
        <v>17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26</v>
      </c>
      <c r="D490" s="5" t="s">
        <v>27</v>
      </c>
      <c r="E490" s="5">
        <v>22</v>
      </c>
      <c r="F490" s="5">
        <v>0</v>
      </c>
      <c r="G490" s="5">
        <v>0</v>
      </c>
      <c r="H490" s="5">
        <v>18</v>
      </c>
      <c r="I490" s="5">
        <v>28</v>
      </c>
      <c r="J490" s="5">
        <v>0</v>
      </c>
      <c r="K490" s="5">
        <v>27</v>
      </c>
      <c r="L490" s="5">
        <v>15</v>
      </c>
      <c r="M490" s="5">
        <v>0</v>
      </c>
      <c r="N490" s="5">
        <v>30</v>
      </c>
      <c r="O490" s="5">
        <v>17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26</v>
      </c>
      <c r="D491" s="5" t="s">
        <v>27</v>
      </c>
      <c r="E491" s="5">
        <v>22</v>
      </c>
      <c r="F491" s="5">
        <v>0</v>
      </c>
      <c r="G491" s="5">
        <v>0</v>
      </c>
      <c r="H491" s="5">
        <v>18</v>
      </c>
      <c r="I491" s="5">
        <v>28</v>
      </c>
      <c r="J491" s="5">
        <v>0</v>
      </c>
      <c r="K491" s="5">
        <v>27</v>
      </c>
      <c r="L491" s="5">
        <v>15</v>
      </c>
      <c r="M491" s="5">
        <v>0</v>
      </c>
      <c r="N491" s="5">
        <v>30</v>
      </c>
      <c r="O491" s="5">
        <v>17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26</v>
      </c>
      <c r="D492" s="5" t="s">
        <v>27</v>
      </c>
      <c r="E492" s="5">
        <v>22</v>
      </c>
      <c r="F492" s="5">
        <v>0</v>
      </c>
      <c r="G492" s="5">
        <v>0</v>
      </c>
      <c r="H492" s="5">
        <v>18</v>
      </c>
      <c r="I492" s="5">
        <v>28</v>
      </c>
      <c r="J492" s="5">
        <v>0</v>
      </c>
      <c r="K492" s="5">
        <v>27</v>
      </c>
      <c r="L492" s="5">
        <v>15</v>
      </c>
      <c r="M492" s="5">
        <v>0</v>
      </c>
      <c r="N492" s="5">
        <v>30</v>
      </c>
      <c r="O492" s="5">
        <v>17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26</v>
      </c>
      <c r="D493" s="5" t="s">
        <v>27</v>
      </c>
      <c r="E493" s="5">
        <v>22</v>
      </c>
      <c r="F493" s="5">
        <v>0</v>
      </c>
      <c r="G493" s="5">
        <v>0</v>
      </c>
      <c r="H493" s="5">
        <v>18</v>
      </c>
      <c r="I493" s="5">
        <v>28</v>
      </c>
      <c r="J493" s="5">
        <v>0</v>
      </c>
      <c r="K493" s="5">
        <v>27</v>
      </c>
      <c r="L493" s="5">
        <v>15</v>
      </c>
      <c r="M493" s="5">
        <v>0</v>
      </c>
      <c r="N493" s="5">
        <v>30</v>
      </c>
      <c r="O493" s="5">
        <v>17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26</v>
      </c>
      <c r="D494" s="5" t="s">
        <v>27</v>
      </c>
      <c r="E494" s="5">
        <v>22</v>
      </c>
      <c r="F494" s="5">
        <v>0</v>
      </c>
      <c r="G494" s="5">
        <v>0</v>
      </c>
      <c r="H494" s="5">
        <v>18</v>
      </c>
      <c r="I494" s="5">
        <v>28</v>
      </c>
      <c r="J494" s="5">
        <v>0</v>
      </c>
      <c r="K494" s="5">
        <v>27</v>
      </c>
      <c r="L494" s="5">
        <v>15</v>
      </c>
      <c r="M494" s="5">
        <v>0</v>
      </c>
      <c r="N494" s="5">
        <v>30</v>
      </c>
      <c r="O494" s="5">
        <v>17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26</v>
      </c>
      <c r="D495" s="5" t="s">
        <v>27</v>
      </c>
      <c r="E495" s="5">
        <v>22</v>
      </c>
      <c r="F495" s="5">
        <v>0</v>
      </c>
      <c r="G495" s="5">
        <v>0</v>
      </c>
      <c r="H495" s="5">
        <v>18</v>
      </c>
      <c r="I495" s="5">
        <v>28</v>
      </c>
      <c r="J495" s="5">
        <v>0</v>
      </c>
      <c r="K495" s="5">
        <v>27</v>
      </c>
      <c r="L495" s="5">
        <v>15</v>
      </c>
      <c r="M495" s="5">
        <v>0</v>
      </c>
      <c r="N495" s="5">
        <v>30</v>
      </c>
      <c r="O495" s="5">
        <v>17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26</v>
      </c>
      <c r="D496" s="5" t="s">
        <v>27</v>
      </c>
      <c r="E496" s="5">
        <v>22</v>
      </c>
      <c r="F496" s="5">
        <v>0</v>
      </c>
      <c r="G496" s="5">
        <v>0</v>
      </c>
      <c r="H496" s="5">
        <v>18</v>
      </c>
      <c r="I496" s="5">
        <v>28</v>
      </c>
      <c r="J496" s="5">
        <v>0</v>
      </c>
      <c r="K496" s="5">
        <v>27</v>
      </c>
      <c r="L496" s="5">
        <v>15</v>
      </c>
      <c r="M496" s="5">
        <v>0</v>
      </c>
      <c r="N496" s="5">
        <v>30</v>
      </c>
      <c r="O496" s="5">
        <v>17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26</v>
      </c>
      <c r="D497" s="5" t="s">
        <v>27</v>
      </c>
      <c r="E497" s="5">
        <v>22</v>
      </c>
      <c r="F497" s="5">
        <v>0</v>
      </c>
      <c r="G497" s="5">
        <v>0</v>
      </c>
      <c r="H497" s="5">
        <v>18</v>
      </c>
      <c r="I497" s="5">
        <v>28</v>
      </c>
      <c r="J497" s="5">
        <v>0</v>
      </c>
      <c r="K497" s="5">
        <v>27</v>
      </c>
      <c r="L497" s="5">
        <v>15</v>
      </c>
      <c r="M497" s="5">
        <v>0</v>
      </c>
      <c r="N497" s="5">
        <v>30</v>
      </c>
      <c r="O497" s="5">
        <v>17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26</v>
      </c>
      <c r="D498" s="5" t="s">
        <v>27</v>
      </c>
      <c r="E498" s="5">
        <v>22</v>
      </c>
      <c r="F498" s="5">
        <v>0</v>
      </c>
      <c r="G498" s="5">
        <v>0</v>
      </c>
      <c r="H498" s="5">
        <v>18</v>
      </c>
      <c r="I498" s="5">
        <v>28</v>
      </c>
      <c r="J498" s="5">
        <v>0</v>
      </c>
      <c r="K498" s="5">
        <v>27</v>
      </c>
      <c r="L498" s="5">
        <v>15</v>
      </c>
      <c r="M498" s="5">
        <v>0</v>
      </c>
      <c r="N498" s="5">
        <v>30</v>
      </c>
      <c r="O498" s="5">
        <v>17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26</v>
      </c>
      <c r="D499" s="5" t="s">
        <v>27</v>
      </c>
      <c r="E499" s="5">
        <v>22</v>
      </c>
      <c r="F499" s="5">
        <v>0</v>
      </c>
      <c r="G499" s="5">
        <v>0</v>
      </c>
      <c r="H499" s="5">
        <v>18</v>
      </c>
      <c r="I499" s="5">
        <v>28</v>
      </c>
      <c r="J499" s="5">
        <v>0</v>
      </c>
      <c r="K499" s="5">
        <v>27</v>
      </c>
      <c r="L499" s="5">
        <v>15</v>
      </c>
      <c r="M499" s="5">
        <v>0</v>
      </c>
      <c r="N499" s="5">
        <v>30</v>
      </c>
      <c r="O499" s="5">
        <v>17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26</v>
      </c>
      <c r="D500" s="5" t="s">
        <v>27</v>
      </c>
      <c r="E500" s="5">
        <v>22</v>
      </c>
      <c r="F500" s="5">
        <v>0</v>
      </c>
      <c r="G500" s="5">
        <v>0</v>
      </c>
      <c r="H500" s="5">
        <v>18</v>
      </c>
      <c r="I500" s="5">
        <v>28</v>
      </c>
      <c r="J500" s="5">
        <v>0</v>
      </c>
      <c r="K500" s="5">
        <v>27</v>
      </c>
      <c r="L500" s="5">
        <v>15</v>
      </c>
      <c r="M500" s="5">
        <v>0</v>
      </c>
      <c r="N500" s="5">
        <v>30</v>
      </c>
      <c r="O500" s="5">
        <v>17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26</v>
      </c>
      <c r="D501" s="5" t="s">
        <v>27</v>
      </c>
      <c r="E501" s="5">
        <v>22</v>
      </c>
      <c r="F501" s="5">
        <v>0</v>
      </c>
      <c r="G501" s="5">
        <v>0</v>
      </c>
      <c r="H501" s="5">
        <v>18</v>
      </c>
      <c r="I501" s="5">
        <v>28</v>
      </c>
      <c r="J501" s="5">
        <v>0</v>
      </c>
      <c r="K501" s="5">
        <v>27</v>
      </c>
      <c r="L501" s="5">
        <v>15</v>
      </c>
      <c r="M501" s="5">
        <v>0</v>
      </c>
      <c r="N501" s="5">
        <v>30</v>
      </c>
      <c r="O501" s="5">
        <v>17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26</v>
      </c>
      <c r="D502" s="5" t="s">
        <v>27</v>
      </c>
      <c r="E502" s="5">
        <v>22</v>
      </c>
      <c r="F502" s="5">
        <v>0</v>
      </c>
      <c r="G502" s="5">
        <v>0</v>
      </c>
      <c r="H502" s="5">
        <v>18</v>
      </c>
      <c r="I502" s="5">
        <v>28</v>
      </c>
      <c r="J502" s="5">
        <v>0</v>
      </c>
      <c r="K502" s="5">
        <v>27</v>
      </c>
      <c r="L502" s="5">
        <v>15</v>
      </c>
      <c r="M502" s="5">
        <v>0</v>
      </c>
      <c r="N502" s="5">
        <v>30</v>
      </c>
      <c r="O502" s="5">
        <v>17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26</v>
      </c>
      <c r="D503" s="5" t="s">
        <v>27</v>
      </c>
      <c r="E503" s="5">
        <v>22</v>
      </c>
      <c r="F503" s="5">
        <v>0</v>
      </c>
      <c r="G503" s="5">
        <v>0</v>
      </c>
      <c r="H503" s="5">
        <v>18</v>
      </c>
      <c r="I503" s="5">
        <v>28</v>
      </c>
      <c r="J503" s="5">
        <v>0</v>
      </c>
      <c r="K503" s="5">
        <v>27</v>
      </c>
      <c r="L503" s="5">
        <v>15</v>
      </c>
      <c r="M503" s="5">
        <v>0</v>
      </c>
      <c r="N503" s="5">
        <v>30</v>
      </c>
      <c r="O503" s="5">
        <v>17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26</v>
      </c>
      <c r="D504" s="5" t="s">
        <v>27</v>
      </c>
      <c r="E504" s="5">
        <v>22</v>
      </c>
      <c r="F504" s="5">
        <v>0</v>
      </c>
      <c r="G504" s="5">
        <v>0</v>
      </c>
      <c r="H504" s="5">
        <v>18</v>
      </c>
      <c r="I504" s="5">
        <v>28</v>
      </c>
      <c r="J504" s="5">
        <v>0</v>
      </c>
      <c r="K504" s="5">
        <v>27</v>
      </c>
      <c r="L504" s="5">
        <v>15</v>
      </c>
      <c r="M504" s="5">
        <v>0</v>
      </c>
      <c r="N504" s="5">
        <v>30</v>
      </c>
      <c r="O504" s="5">
        <v>17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26</v>
      </c>
      <c r="D505" s="5" t="s">
        <v>27</v>
      </c>
      <c r="E505" s="5">
        <v>22</v>
      </c>
      <c r="F505" s="5">
        <v>0</v>
      </c>
      <c r="G505" s="5">
        <v>0</v>
      </c>
      <c r="H505" s="5">
        <v>18</v>
      </c>
      <c r="I505" s="5">
        <v>28</v>
      </c>
      <c r="J505" s="5">
        <v>0</v>
      </c>
      <c r="K505" s="5">
        <v>27</v>
      </c>
      <c r="L505" s="5">
        <v>15</v>
      </c>
      <c r="M505" s="5">
        <v>0</v>
      </c>
      <c r="N505" s="5">
        <v>30</v>
      </c>
      <c r="O505" s="5">
        <v>17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26</v>
      </c>
      <c r="D506" s="5" t="s">
        <v>27</v>
      </c>
      <c r="E506" s="5">
        <v>22</v>
      </c>
      <c r="F506" s="5">
        <v>0</v>
      </c>
      <c r="G506" s="5">
        <v>0</v>
      </c>
      <c r="H506" s="5">
        <v>18</v>
      </c>
      <c r="I506" s="5">
        <v>28</v>
      </c>
      <c r="J506" s="5">
        <v>0</v>
      </c>
      <c r="K506" s="5">
        <v>27</v>
      </c>
      <c r="L506" s="5">
        <v>15</v>
      </c>
      <c r="M506" s="5">
        <v>0</v>
      </c>
      <c r="N506" s="5">
        <v>30</v>
      </c>
      <c r="O506" s="5">
        <v>17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26</v>
      </c>
      <c r="D507" s="5" t="s">
        <v>27</v>
      </c>
      <c r="E507" s="5">
        <v>22</v>
      </c>
      <c r="F507" s="5">
        <v>0</v>
      </c>
      <c r="G507" s="5">
        <v>0</v>
      </c>
      <c r="H507" s="5">
        <v>18</v>
      </c>
      <c r="I507" s="5">
        <v>28</v>
      </c>
      <c r="J507" s="5">
        <v>0</v>
      </c>
      <c r="K507" s="5">
        <v>27</v>
      </c>
      <c r="L507" s="5">
        <v>15</v>
      </c>
      <c r="M507" s="5">
        <v>0</v>
      </c>
      <c r="N507" s="5">
        <v>30</v>
      </c>
      <c r="O507" s="5">
        <v>17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26</v>
      </c>
      <c r="D508" s="5" t="s">
        <v>27</v>
      </c>
      <c r="E508" s="5">
        <v>22</v>
      </c>
      <c r="F508" s="5">
        <v>0</v>
      </c>
      <c r="G508" s="5">
        <v>0</v>
      </c>
      <c r="H508" s="5">
        <v>18</v>
      </c>
      <c r="I508" s="5">
        <v>28</v>
      </c>
      <c r="J508" s="5">
        <v>0</v>
      </c>
      <c r="K508" s="5">
        <v>27</v>
      </c>
      <c r="L508" s="5">
        <v>15</v>
      </c>
      <c r="M508" s="5">
        <v>0</v>
      </c>
      <c r="N508" s="5">
        <v>30</v>
      </c>
      <c r="O508" s="5">
        <v>17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26</v>
      </c>
      <c r="D509" s="5" t="s">
        <v>27</v>
      </c>
      <c r="E509" s="5">
        <v>22</v>
      </c>
      <c r="F509" s="5">
        <v>0</v>
      </c>
      <c r="G509" s="5">
        <v>0</v>
      </c>
      <c r="H509" s="5">
        <v>18</v>
      </c>
      <c r="I509" s="5">
        <v>28</v>
      </c>
      <c r="J509" s="5">
        <v>0</v>
      </c>
      <c r="K509" s="5">
        <v>27</v>
      </c>
      <c r="L509" s="5">
        <v>15</v>
      </c>
      <c r="M509" s="5">
        <v>0</v>
      </c>
      <c r="N509" s="5">
        <v>30</v>
      </c>
      <c r="O509" s="5">
        <v>17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26</v>
      </c>
      <c r="D510" s="5" t="s">
        <v>27</v>
      </c>
      <c r="E510" s="5">
        <v>22</v>
      </c>
      <c r="F510" s="5">
        <v>0</v>
      </c>
      <c r="G510" s="5">
        <v>0</v>
      </c>
      <c r="H510" s="5">
        <v>18</v>
      </c>
      <c r="I510" s="5">
        <v>28</v>
      </c>
      <c r="J510" s="5">
        <v>0</v>
      </c>
      <c r="K510" s="5">
        <v>27</v>
      </c>
      <c r="L510" s="5">
        <v>15</v>
      </c>
      <c r="M510" s="5">
        <v>0</v>
      </c>
      <c r="N510" s="5">
        <v>30</v>
      </c>
      <c r="O510" s="5">
        <v>17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26</v>
      </c>
      <c r="D511" s="5" t="s">
        <v>27</v>
      </c>
      <c r="E511" s="5">
        <v>22</v>
      </c>
      <c r="F511" s="5">
        <v>0</v>
      </c>
      <c r="G511" s="5">
        <v>0</v>
      </c>
      <c r="H511" s="5">
        <v>18</v>
      </c>
      <c r="I511" s="5">
        <v>28</v>
      </c>
      <c r="J511" s="5">
        <v>0</v>
      </c>
      <c r="K511" s="5">
        <v>27</v>
      </c>
      <c r="L511" s="5">
        <v>15</v>
      </c>
      <c r="M511" s="5">
        <v>0</v>
      </c>
      <c r="N511" s="5">
        <v>30</v>
      </c>
      <c r="O511" s="5">
        <v>17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26</v>
      </c>
      <c r="D512" s="5" t="s">
        <v>27</v>
      </c>
      <c r="E512" s="5">
        <v>22</v>
      </c>
      <c r="F512" s="5">
        <v>0</v>
      </c>
      <c r="G512" s="5">
        <v>0</v>
      </c>
      <c r="H512" s="5">
        <v>18</v>
      </c>
      <c r="I512" s="5">
        <v>28</v>
      </c>
      <c r="J512" s="5">
        <v>0</v>
      </c>
      <c r="K512" s="5">
        <v>27</v>
      </c>
      <c r="L512" s="5">
        <v>15</v>
      </c>
      <c r="M512" s="5">
        <v>0</v>
      </c>
      <c r="N512" s="5">
        <v>30</v>
      </c>
      <c r="O512" s="5">
        <v>17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26</v>
      </c>
      <c r="D513" s="5" t="s">
        <v>27</v>
      </c>
      <c r="E513" s="5">
        <v>22</v>
      </c>
      <c r="F513" s="5">
        <v>0</v>
      </c>
      <c r="G513" s="5">
        <v>0</v>
      </c>
      <c r="H513" s="5">
        <v>18</v>
      </c>
      <c r="I513" s="5">
        <v>28</v>
      </c>
      <c r="J513" s="5">
        <v>0</v>
      </c>
      <c r="K513" s="5">
        <v>27</v>
      </c>
      <c r="L513" s="5">
        <v>15</v>
      </c>
      <c r="M513" s="5">
        <v>0</v>
      </c>
      <c r="N513" s="5">
        <v>30</v>
      </c>
      <c r="O513" s="5">
        <v>17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26</v>
      </c>
      <c r="D514" s="5" t="s">
        <v>27</v>
      </c>
      <c r="E514" s="5">
        <v>22</v>
      </c>
      <c r="F514" s="5">
        <v>0</v>
      </c>
      <c r="G514" s="5">
        <v>0</v>
      </c>
      <c r="H514" s="5">
        <v>18</v>
      </c>
      <c r="I514" s="5">
        <v>28</v>
      </c>
      <c r="J514" s="5">
        <v>0</v>
      </c>
      <c r="K514" s="5">
        <v>27</v>
      </c>
      <c r="L514" s="5">
        <v>15</v>
      </c>
      <c r="M514" s="5">
        <v>0</v>
      </c>
      <c r="N514" s="5">
        <v>30</v>
      </c>
      <c r="O514" s="5">
        <v>17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26</v>
      </c>
      <c r="D515" s="5" t="s">
        <v>27</v>
      </c>
      <c r="E515" s="5">
        <v>22</v>
      </c>
      <c r="F515" s="5">
        <v>0</v>
      </c>
      <c r="G515" s="5">
        <v>0</v>
      </c>
      <c r="H515" s="5">
        <v>18</v>
      </c>
      <c r="I515" s="5">
        <v>28</v>
      </c>
      <c r="J515" s="5">
        <v>0</v>
      </c>
      <c r="K515" s="5">
        <v>27</v>
      </c>
      <c r="L515" s="5">
        <v>15</v>
      </c>
      <c r="M515" s="5">
        <v>0</v>
      </c>
      <c r="N515" s="5">
        <v>30</v>
      </c>
      <c r="O515" s="5">
        <v>17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26</v>
      </c>
      <c r="D516" s="5" t="s">
        <v>27</v>
      </c>
      <c r="E516" s="5">
        <v>22</v>
      </c>
      <c r="F516" s="5">
        <v>0</v>
      </c>
      <c r="G516" s="5">
        <v>0</v>
      </c>
      <c r="H516" s="5">
        <v>18</v>
      </c>
      <c r="I516" s="5">
        <v>28</v>
      </c>
      <c r="J516" s="5">
        <v>0</v>
      </c>
      <c r="K516" s="5">
        <v>27</v>
      </c>
      <c r="L516" s="5">
        <v>15</v>
      </c>
      <c r="M516" s="5">
        <v>0</v>
      </c>
      <c r="N516" s="5">
        <v>30</v>
      </c>
      <c r="O516" s="5">
        <v>17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26</v>
      </c>
      <c r="D517" s="5" t="s">
        <v>27</v>
      </c>
      <c r="E517" s="5">
        <v>22</v>
      </c>
      <c r="F517" s="5">
        <v>0</v>
      </c>
      <c r="G517" s="5">
        <v>0</v>
      </c>
      <c r="H517" s="5">
        <v>18</v>
      </c>
      <c r="I517" s="5">
        <v>28</v>
      </c>
      <c r="J517" s="5">
        <v>0</v>
      </c>
      <c r="K517" s="5">
        <v>27</v>
      </c>
      <c r="L517" s="5">
        <v>15</v>
      </c>
      <c r="M517" s="5">
        <v>0</v>
      </c>
      <c r="N517" s="5">
        <v>30</v>
      </c>
      <c r="O517" s="5">
        <v>17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26</v>
      </c>
      <c r="D518" s="5" t="s">
        <v>27</v>
      </c>
      <c r="E518" s="5">
        <v>22</v>
      </c>
      <c r="F518" s="5">
        <v>0</v>
      </c>
      <c r="G518" s="5">
        <v>0</v>
      </c>
      <c r="H518" s="5">
        <v>18</v>
      </c>
      <c r="I518" s="5">
        <v>28</v>
      </c>
      <c r="J518" s="5">
        <v>0</v>
      </c>
      <c r="K518" s="5">
        <v>27</v>
      </c>
      <c r="L518" s="5">
        <v>15</v>
      </c>
      <c r="M518" s="5">
        <v>0</v>
      </c>
      <c r="N518" s="5">
        <v>30</v>
      </c>
      <c r="O518" s="5">
        <v>17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26</v>
      </c>
      <c r="D519" s="5" t="s">
        <v>27</v>
      </c>
      <c r="E519" s="5">
        <v>22</v>
      </c>
      <c r="F519" s="5">
        <v>0</v>
      </c>
      <c r="G519" s="5">
        <v>0</v>
      </c>
      <c r="H519" s="5">
        <v>18</v>
      </c>
      <c r="I519" s="5">
        <v>28</v>
      </c>
      <c r="J519" s="5">
        <v>0</v>
      </c>
      <c r="K519" s="5">
        <v>27</v>
      </c>
      <c r="L519" s="5">
        <v>15</v>
      </c>
      <c r="M519" s="5">
        <v>0</v>
      </c>
      <c r="N519" s="5">
        <v>30</v>
      </c>
      <c r="O519" s="5">
        <v>17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26</v>
      </c>
      <c r="D520" s="5" t="s">
        <v>27</v>
      </c>
      <c r="E520" s="5">
        <v>22</v>
      </c>
      <c r="F520" s="5">
        <v>0</v>
      </c>
      <c r="G520" s="5">
        <v>0</v>
      </c>
      <c r="H520" s="5">
        <v>18</v>
      </c>
      <c r="I520" s="5">
        <v>28</v>
      </c>
      <c r="J520" s="5">
        <v>0</v>
      </c>
      <c r="K520" s="5">
        <v>27</v>
      </c>
      <c r="L520" s="5">
        <v>15</v>
      </c>
      <c r="M520" s="5">
        <v>0</v>
      </c>
      <c r="N520" s="5">
        <v>30</v>
      </c>
      <c r="O520" s="5">
        <v>17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26</v>
      </c>
      <c r="D521" s="5" t="s">
        <v>27</v>
      </c>
      <c r="E521" s="5">
        <v>22</v>
      </c>
      <c r="F521" s="5">
        <v>0</v>
      </c>
      <c r="G521" s="5">
        <v>0</v>
      </c>
      <c r="H521" s="5">
        <v>18</v>
      </c>
      <c r="I521" s="5">
        <v>28</v>
      </c>
      <c r="J521" s="5">
        <v>0</v>
      </c>
      <c r="K521" s="5">
        <v>27</v>
      </c>
      <c r="L521" s="5">
        <v>15</v>
      </c>
      <c r="M521" s="5">
        <v>0</v>
      </c>
      <c r="N521" s="5">
        <v>30</v>
      </c>
      <c r="O521" s="5">
        <v>17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26</v>
      </c>
      <c r="D522" s="5" t="s">
        <v>27</v>
      </c>
      <c r="E522" s="5">
        <v>22</v>
      </c>
      <c r="F522" s="5">
        <v>0</v>
      </c>
      <c r="G522" s="5">
        <v>0</v>
      </c>
      <c r="H522" s="5">
        <v>18</v>
      </c>
      <c r="I522" s="5">
        <v>28</v>
      </c>
      <c r="J522" s="5">
        <v>0</v>
      </c>
      <c r="K522" s="5">
        <v>27</v>
      </c>
      <c r="L522" s="5">
        <v>15</v>
      </c>
      <c r="M522" s="5">
        <v>0</v>
      </c>
      <c r="N522" s="5">
        <v>30</v>
      </c>
      <c r="O522" s="5">
        <v>17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26</v>
      </c>
      <c r="D523" s="5" t="s">
        <v>27</v>
      </c>
      <c r="E523" s="5">
        <v>22</v>
      </c>
      <c r="F523" s="5">
        <v>0</v>
      </c>
      <c r="G523" s="5">
        <v>0</v>
      </c>
      <c r="H523" s="5">
        <v>18</v>
      </c>
      <c r="I523" s="5">
        <v>28</v>
      </c>
      <c r="J523" s="5">
        <v>0</v>
      </c>
      <c r="K523" s="5">
        <v>27</v>
      </c>
      <c r="L523" s="5">
        <v>15</v>
      </c>
      <c r="M523" s="5">
        <v>0</v>
      </c>
      <c r="N523" s="5">
        <v>30</v>
      </c>
      <c r="O523" s="5">
        <v>17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26</v>
      </c>
      <c r="D524" s="5" t="s">
        <v>27</v>
      </c>
      <c r="E524" s="5">
        <v>22</v>
      </c>
      <c r="F524" s="5">
        <v>0</v>
      </c>
      <c r="G524" s="5">
        <v>0</v>
      </c>
      <c r="H524" s="5">
        <v>18</v>
      </c>
      <c r="I524" s="5">
        <v>28</v>
      </c>
      <c r="J524" s="5">
        <v>0</v>
      </c>
      <c r="K524" s="5">
        <v>27</v>
      </c>
      <c r="L524" s="5">
        <v>15</v>
      </c>
      <c r="M524" s="5">
        <v>0</v>
      </c>
      <c r="N524" s="5">
        <v>30</v>
      </c>
      <c r="O524" s="5">
        <v>17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26</v>
      </c>
      <c r="D525" s="5" t="s">
        <v>27</v>
      </c>
      <c r="E525" s="5">
        <v>22</v>
      </c>
      <c r="F525" s="5">
        <v>0</v>
      </c>
      <c r="G525" s="5">
        <v>0</v>
      </c>
      <c r="H525" s="5">
        <v>18</v>
      </c>
      <c r="I525" s="5">
        <v>28</v>
      </c>
      <c r="J525" s="5">
        <v>0</v>
      </c>
      <c r="K525" s="5">
        <v>27</v>
      </c>
      <c r="L525" s="5">
        <v>15</v>
      </c>
      <c r="M525" s="5">
        <v>0</v>
      </c>
      <c r="N525" s="5">
        <v>30</v>
      </c>
      <c r="O525" s="5">
        <v>17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26</v>
      </c>
      <c r="D526" s="5" t="s">
        <v>27</v>
      </c>
      <c r="E526" s="5">
        <v>22</v>
      </c>
      <c r="F526" s="5">
        <v>0</v>
      </c>
      <c r="G526" s="5">
        <v>0</v>
      </c>
      <c r="H526" s="5">
        <v>18</v>
      </c>
      <c r="I526" s="5">
        <v>28</v>
      </c>
      <c r="J526" s="5">
        <v>0</v>
      </c>
      <c r="K526" s="5">
        <v>27</v>
      </c>
      <c r="L526" s="5">
        <v>15</v>
      </c>
      <c r="M526" s="5">
        <v>0</v>
      </c>
      <c r="N526" s="5">
        <v>30</v>
      </c>
      <c r="O526" s="5">
        <v>17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26</v>
      </c>
      <c r="D527" s="5" t="s">
        <v>27</v>
      </c>
      <c r="E527" s="5">
        <v>22</v>
      </c>
      <c r="F527" s="5">
        <v>0</v>
      </c>
      <c r="G527" s="5">
        <v>0</v>
      </c>
      <c r="H527" s="5">
        <v>18</v>
      </c>
      <c r="I527" s="5">
        <v>28</v>
      </c>
      <c r="J527" s="5">
        <v>0</v>
      </c>
      <c r="K527" s="5">
        <v>27</v>
      </c>
      <c r="L527" s="5">
        <v>15</v>
      </c>
      <c r="M527" s="5">
        <v>0</v>
      </c>
      <c r="N527" s="5">
        <v>30</v>
      </c>
      <c r="O527" s="5">
        <v>17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26</v>
      </c>
      <c r="D528" s="5" t="s">
        <v>27</v>
      </c>
      <c r="E528" s="5">
        <v>22</v>
      </c>
      <c r="F528" s="5">
        <v>0</v>
      </c>
      <c r="G528" s="5">
        <v>0</v>
      </c>
      <c r="H528" s="5">
        <v>18</v>
      </c>
      <c r="I528" s="5">
        <v>28</v>
      </c>
      <c r="J528" s="5">
        <v>0</v>
      </c>
      <c r="K528" s="5">
        <v>27</v>
      </c>
      <c r="L528" s="5">
        <v>15</v>
      </c>
      <c r="M528" s="5">
        <v>0</v>
      </c>
      <c r="N528" s="5">
        <v>30</v>
      </c>
      <c r="O528" s="5">
        <v>17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26</v>
      </c>
      <c r="D529" s="5" t="s">
        <v>27</v>
      </c>
      <c r="E529" s="5">
        <v>22</v>
      </c>
      <c r="F529" s="5">
        <v>0</v>
      </c>
      <c r="G529" s="5">
        <v>0</v>
      </c>
      <c r="H529" s="5">
        <v>18</v>
      </c>
      <c r="I529" s="5">
        <v>28</v>
      </c>
      <c r="J529" s="5">
        <v>0</v>
      </c>
      <c r="K529" s="5">
        <v>27</v>
      </c>
      <c r="L529" s="5">
        <v>15</v>
      </c>
      <c r="M529" s="5">
        <v>0</v>
      </c>
      <c r="N529" s="5">
        <v>30</v>
      </c>
      <c r="O529" s="5">
        <v>17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26</v>
      </c>
      <c r="D530" s="5" t="s">
        <v>27</v>
      </c>
      <c r="E530" s="5">
        <v>22</v>
      </c>
      <c r="F530" s="5">
        <v>0</v>
      </c>
      <c r="G530" s="5">
        <v>0</v>
      </c>
      <c r="H530" s="5">
        <v>18</v>
      </c>
      <c r="I530" s="5">
        <v>28</v>
      </c>
      <c r="J530" s="5">
        <v>0</v>
      </c>
      <c r="K530" s="5">
        <v>27</v>
      </c>
      <c r="L530" s="5">
        <v>15</v>
      </c>
      <c r="M530" s="5">
        <v>0</v>
      </c>
      <c r="N530" s="5">
        <v>30</v>
      </c>
      <c r="O530" s="5">
        <v>17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26</v>
      </c>
      <c r="D531" s="5" t="s">
        <v>27</v>
      </c>
      <c r="E531" s="5">
        <v>22</v>
      </c>
      <c r="F531" s="5">
        <v>0</v>
      </c>
      <c r="G531" s="5">
        <v>0</v>
      </c>
      <c r="H531" s="5">
        <v>18</v>
      </c>
      <c r="I531" s="5">
        <v>28</v>
      </c>
      <c r="J531" s="5">
        <v>0</v>
      </c>
      <c r="K531" s="5">
        <v>27</v>
      </c>
      <c r="L531" s="5">
        <v>15</v>
      </c>
      <c r="M531" s="5">
        <v>0</v>
      </c>
      <c r="N531" s="5">
        <v>30</v>
      </c>
      <c r="O531" s="5">
        <v>17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26</v>
      </c>
      <c r="D532" s="5" t="s">
        <v>27</v>
      </c>
      <c r="E532" s="5">
        <v>22</v>
      </c>
      <c r="F532" s="5">
        <v>0</v>
      </c>
      <c r="G532" s="5">
        <v>0</v>
      </c>
      <c r="H532" s="5">
        <v>18</v>
      </c>
      <c r="I532" s="5">
        <v>28</v>
      </c>
      <c r="J532" s="5">
        <v>0</v>
      </c>
      <c r="K532" s="5">
        <v>27</v>
      </c>
      <c r="L532" s="5">
        <v>15</v>
      </c>
      <c r="M532" s="5">
        <v>0</v>
      </c>
      <c r="N532" s="5">
        <v>30</v>
      </c>
      <c r="O532" s="5">
        <v>17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26</v>
      </c>
      <c r="D533" s="5" t="s">
        <v>27</v>
      </c>
      <c r="E533" s="5">
        <v>22</v>
      </c>
      <c r="F533" s="5">
        <v>0</v>
      </c>
      <c r="G533" s="5">
        <v>0</v>
      </c>
      <c r="H533" s="5">
        <v>18</v>
      </c>
      <c r="I533" s="5">
        <v>28</v>
      </c>
      <c r="J533" s="5">
        <v>0</v>
      </c>
      <c r="K533" s="5">
        <v>27</v>
      </c>
      <c r="L533" s="5">
        <v>15</v>
      </c>
      <c r="M533" s="5">
        <v>0</v>
      </c>
      <c r="N533" s="5">
        <v>30</v>
      </c>
      <c r="O533" s="5">
        <v>17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26</v>
      </c>
      <c r="D534" s="5" t="s">
        <v>27</v>
      </c>
      <c r="E534" s="5">
        <v>22</v>
      </c>
      <c r="F534" s="5">
        <v>0</v>
      </c>
      <c r="G534" s="5">
        <v>0</v>
      </c>
      <c r="H534" s="5">
        <v>18</v>
      </c>
      <c r="I534" s="5">
        <v>28</v>
      </c>
      <c r="J534" s="5">
        <v>0</v>
      </c>
      <c r="K534" s="5">
        <v>27</v>
      </c>
      <c r="L534" s="5">
        <v>15</v>
      </c>
      <c r="M534" s="5">
        <v>0</v>
      </c>
      <c r="N534" s="5">
        <v>30</v>
      </c>
      <c r="O534" s="5">
        <v>17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26</v>
      </c>
      <c r="D535" s="5" t="s">
        <v>27</v>
      </c>
      <c r="E535" s="5">
        <v>22</v>
      </c>
      <c r="F535" s="5">
        <v>0</v>
      </c>
      <c r="G535" s="5">
        <v>0</v>
      </c>
      <c r="H535" s="5">
        <v>18</v>
      </c>
      <c r="I535" s="5">
        <v>28</v>
      </c>
      <c r="J535" s="5">
        <v>0</v>
      </c>
      <c r="K535" s="5">
        <v>27</v>
      </c>
      <c r="L535" s="5">
        <v>15</v>
      </c>
      <c r="M535" s="5">
        <v>0</v>
      </c>
      <c r="N535" s="5">
        <v>30</v>
      </c>
      <c r="O535" s="5">
        <v>17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26</v>
      </c>
      <c r="D536" s="5" t="s">
        <v>27</v>
      </c>
      <c r="E536" s="5">
        <v>22</v>
      </c>
      <c r="F536" s="5">
        <v>0</v>
      </c>
      <c r="G536" s="5">
        <v>0</v>
      </c>
      <c r="H536" s="5">
        <v>18</v>
      </c>
      <c r="I536" s="5">
        <v>28</v>
      </c>
      <c r="J536" s="5">
        <v>0</v>
      </c>
      <c r="K536" s="5">
        <v>27</v>
      </c>
      <c r="L536" s="5">
        <v>15</v>
      </c>
      <c r="M536" s="5">
        <v>0</v>
      </c>
      <c r="N536" s="5">
        <v>30</v>
      </c>
      <c r="O536" s="5">
        <v>17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26</v>
      </c>
      <c r="D537" s="5" t="s">
        <v>27</v>
      </c>
      <c r="E537" s="5">
        <v>22</v>
      </c>
      <c r="F537" s="5">
        <v>0</v>
      </c>
      <c r="G537" s="5">
        <v>0</v>
      </c>
      <c r="H537" s="5">
        <v>18</v>
      </c>
      <c r="I537" s="5">
        <v>28</v>
      </c>
      <c r="J537" s="5">
        <v>0</v>
      </c>
      <c r="K537" s="5">
        <v>27</v>
      </c>
      <c r="L537" s="5">
        <v>15</v>
      </c>
      <c r="M537" s="5">
        <v>0</v>
      </c>
      <c r="N537" s="5">
        <v>30</v>
      </c>
      <c r="O537" s="5">
        <v>17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26</v>
      </c>
      <c r="D538" s="5" t="s">
        <v>27</v>
      </c>
      <c r="E538" s="5">
        <v>22</v>
      </c>
      <c r="F538" s="5">
        <v>0</v>
      </c>
      <c r="G538" s="5">
        <v>0</v>
      </c>
      <c r="H538" s="5">
        <v>18</v>
      </c>
      <c r="I538" s="5">
        <v>28</v>
      </c>
      <c r="J538" s="5">
        <v>0</v>
      </c>
      <c r="K538" s="5">
        <v>27</v>
      </c>
      <c r="L538" s="5">
        <v>15</v>
      </c>
      <c r="M538" s="5">
        <v>0</v>
      </c>
      <c r="N538" s="5">
        <v>30</v>
      </c>
      <c r="O538" s="5">
        <v>17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26</v>
      </c>
      <c r="D539" s="5" t="s">
        <v>27</v>
      </c>
      <c r="E539" s="5">
        <v>22</v>
      </c>
      <c r="F539" s="5">
        <v>0</v>
      </c>
      <c r="G539" s="5">
        <v>0</v>
      </c>
      <c r="H539" s="5">
        <v>18</v>
      </c>
      <c r="I539" s="5">
        <v>28</v>
      </c>
      <c r="J539" s="5">
        <v>0</v>
      </c>
      <c r="K539" s="5">
        <v>27</v>
      </c>
      <c r="L539" s="5">
        <v>15</v>
      </c>
      <c r="M539" s="5">
        <v>0</v>
      </c>
      <c r="N539" s="5">
        <v>30</v>
      </c>
      <c r="O539" s="5">
        <v>17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26</v>
      </c>
      <c r="D540" s="5" t="s">
        <v>27</v>
      </c>
      <c r="E540" s="5">
        <v>22</v>
      </c>
      <c r="F540" s="5">
        <v>0</v>
      </c>
      <c r="G540" s="5">
        <v>0</v>
      </c>
      <c r="H540" s="5">
        <v>18</v>
      </c>
      <c r="I540" s="5">
        <v>28</v>
      </c>
      <c r="J540" s="5">
        <v>0</v>
      </c>
      <c r="K540" s="5">
        <v>27</v>
      </c>
      <c r="L540" s="5">
        <v>15</v>
      </c>
      <c r="M540" s="5">
        <v>0</v>
      </c>
      <c r="N540" s="5">
        <v>30</v>
      </c>
      <c r="O540" s="5">
        <v>17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26</v>
      </c>
      <c r="D541" s="5" t="s">
        <v>27</v>
      </c>
      <c r="E541" s="5">
        <v>22</v>
      </c>
      <c r="F541" s="5">
        <v>0</v>
      </c>
      <c r="G541" s="5">
        <v>0</v>
      </c>
      <c r="H541" s="5">
        <v>18</v>
      </c>
      <c r="I541" s="5">
        <v>28</v>
      </c>
      <c r="J541" s="5">
        <v>0</v>
      </c>
      <c r="K541" s="5">
        <v>27</v>
      </c>
      <c r="L541" s="5">
        <v>15</v>
      </c>
      <c r="M541" s="5">
        <v>0</v>
      </c>
      <c r="N541" s="5">
        <v>30</v>
      </c>
      <c r="O541" s="5">
        <v>17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26</v>
      </c>
      <c r="D542" s="5" t="s">
        <v>27</v>
      </c>
      <c r="E542" s="5">
        <v>22</v>
      </c>
      <c r="F542" s="5">
        <v>0</v>
      </c>
      <c r="G542" s="5">
        <v>1</v>
      </c>
      <c r="H542" s="5">
        <v>18</v>
      </c>
      <c r="I542" s="5">
        <v>28</v>
      </c>
      <c r="J542" s="5">
        <v>1</v>
      </c>
      <c r="K542" s="5">
        <v>27</v>
      </c>
      <c r="L542" s="5">
        <v>15</v>
      </c>
      <c r="M542" s="5">
        <v>1</v>
      </c>
      <c r="N542" s="5">
        <v>30</v>
      </c>
      <c r="O542" s="5">
        <v>17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26</v>
      </c>
      <c r="D543" s="5" t="s">
        <v>27</v>
      </c>
      <c r="E543" s="5">
        <v>22</v>
      </c>
      <c r="F543" s="5">
        <v>0</v>
      </c>
      <c r="G543" s="5">
        <v>1</v>
      </c>
      <c r="H543" s="5">
        <v>18</v>
      </c>
      <c r="I543" s="5">
        <v>28</v>
      </c>
      <c r="J543" s="5">
        <v>1</v>
      </c>
      <c r="K543" s="5">
        <v>27</v>
      </c>
      <c r="L543" s="5">
        <v>15</v>
      </c>
      <c r="M543" s="5">
        <v>1</v>
      </c>
      <c r="N543" s="5">
        <v>30</v>
      </c>
      <c r="O543" s="5">
        <v>17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26</v>
      </c>
      <c r="D544" s="5" t="s">
        <v>27</v>
      </c>
      <c r="E544" s="5">
        <v>22</v>
      </c>
      <c r="F544" s="5">
        <v>0</v>
      </c>
      <c r="G544" s="5">
        <v>1</v>
      </c>
      <c r="H544" s="5">
        <v>18</v>
      </c>
      <c r="I544" s="5">
        <v>28</v>
      </c>
      <c r="J544" s="5">
        <v>1</v>
      </c>
      <c r="K544" s="5">
        <v>27</v>
      </c>
      <c r="L544" s="5">
        <v>15</v>
      </c>
      <c r="M544" s="5">
        <v>1</v>
      </c>
      <c r="N544" s="5">
        <v>30</v>
      </c>
      <c r="O544" s="5">
        <v>17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26</v>
      </c>
      <c r="D545" s="5" t="s">
        <v>27</v>
      </c>
      <c r="E545" s="5">
        <v>22</v>
      </c>
      <c r="F545" s="5">
        <v>0</v>
      </c>
      <c r="G545" s="5">
        <v>1</v>
      </c>
      <c r="H545" s="5">
        <v>18</v>
      </c>
      <c r="I545" s="5">
        <v>28</v>
      </c>
      <c r="J545" s="5">
        <v>1</v>
      </c>
      <c r="K545" s="5">
        <v>27</v>
      </c>
      <c r="L545" s="5">
        <v>15</v>
      </c>
      <c r="M545" s="5">
        <v>1</v>
      </c>
      <c r="N545" s="5">
        <v>30</v>
      </c>
      <c r="O545" s="5">
        <v>17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22</v>
      </c>
      <c r="F546" s="5">
        <v>0</v>
      </c>
      <c r="G546" s="5">
        <v>1</v>
      </c>
      <c r="H546" s="5">
        <v>18</v>
      </c>
      <c r="I546" s="5">
        <v>28</v>
      </c>
      <c r="J546" s="5">
        <v>1</v>
      </c>
      <c r="K546" s="5">
        <v>27</v>
      </c>
      <c r="L546" s="5">
        <v>15</v>
      </c>
      <c r="M546" s="5">
        <v>1</v>
      </c>
      <c r="N546" s="5">
        <v>30</v>
      </c>
      <c r="O546" s="5">
        <v>17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22</v>
      </c>
      <c r="F547" s="5">
        <v>0</v>
      </c>
      <c r="G547" s="5">
        <v>1</v>
      </c>
      <c r="H547" s="5">
        <v>18</v>
      </c>
      <c r="I547" s="5">
        <v>28</v>
      </c>
      <c r="J547" s="5">
        <v>1</v>
      </c>
      <c r="K547" s="5">
        <v>27</v>
      </c>
      <c r="L547" s="5">
        <v>15</v>
      </c>
      <c r="M547" s="5">
        <v>1</v>
      </c>
      <c r="N547" s="5">
        <v>30</v>
      </c>
      <c r="O547" s="5">
        <v>17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22</v>
      </c>
      <c r="F548" s="5">
        <v>0</v>
      </c>
      <c r="G548" s="5">
        <v>1</v>
      </c>
      <c r="H548" s="5">
        <v>18</v>
      </c>
      <c r="I548" s="5">
        <v>28</v>
      </c>
      <c r="J548" s="5">
        <v>1</v>
      </c>
      <c r="K548" s="5">
        <v>27</v>
      </c>
      <c r="L548" s="5">
        <v>15</v>
      </c>
      <c r="M548" s="5">
        <v>1</v>
      </c>
      <c r="N548" s="5">
        <v>30</v>
      </c>
      <c r="O548" s="5">
        <v>17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22</v>
      </c>
      <c r="F549" s="5">
        <v>0</v>
      </c>
      <c r="G549" s="5">
        <v>1</v>
      </c>
      <c r="H549" s="5">
        <v>18</v>
      </c>
      <c r="I549" s="5">
        <v>28</v>
      </c>
      <c r="J549" s="5">
        <v>1</v>
      </c>
      <c r="K549" s="5">
        <v>27</v>
      </c>
      <c r="L549" s="5">
        <v>15</v>
      </c>
      <c r="M549" s="5">
        <v>1</v>
      </c>
      <c r="N549" s="5">
        <v>30</v>
      </c>
      <c r="O549" s="5">
        <v>17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22</v>
      </c>
      <c r="F550" s="5">
        <v>0</v>
      </c>
      <c r="G550" s="5">
        <v>1</v>
      </c>
      <c r="H550" s="5">
        <v>18</v>
      </c>
      <c r="I550" s="5">
        <v>28</v>
      </c>
      <c r="J550" s="5">
        <v>1</v>
      </c>
      <c r="K550" s="5">
        <v>27</v>
      </c>
      <c r="L550" s="5">
        <v>15</v>
      </c>
      <c r="M550" s="5">
        <v>1</v>
      </c>
      <c r="N550" s="5">
        <v>30</v>
      </c>
      <c r="O550" s="5">
        <v>17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22</v>
      </c>
      <c r="F551" s="5">
        <v>0</v>
      </c>
      <c r="G551" s="5">
        <v>1</v>
      </c>
      <c r="H551" s="5">
        <v>18</v>
      </c>
      <c r="I551" s="5">
        <v>28</v>
      </c>
      <c r="J551" s="5">
        <v>1</v>
      </c>
      <c r="K551" s="5">
        <v>27</v>
      </c>
      <c r="L551" s="5">
        <v>15</v>
      </c>
      <c r="M551" s="5">
        <v>1</v>
      </c>
      <c r="N551" s="5">
        <v>30</v>
      </c>
      <c r="O551" s="5">
        <v>17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22</v>
      </c>
      <c r="F552" s="5">
        <v>0</v>
      </c>
      <c r="G552" s="5">
        <v>1</v>
      </c>
      <c r="H552" s="5">
        <v>18</v>
      </c>
      <c r="I552" s="5">
        <v>28</v>
      </c>
      <c r="J552" s="5">
        <v>1</v>
      </c>
      <c r="K552" s="5">
        <v>27</v>
      </c>
      <c r="L552" s="5">
        <v>15</v>
      </c>
      <c r="M552" s="5">
        <v>1</v>
      </c>
      <c r="N552" s="5">
        <v>30</v>
      </c>
      <c r="O552" s="5">
        <v>17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22</v>
      </c>
      <c r="F553" s="5">
        <v>0</v>
      </c>
      <c r="G553" s="5">
        <v>1</v>
      </c>
      <c r="H553" s="5">
        <v>18</v>
      </c>
      <c r="I553" s="5">
        <v>28</v>
      </c>
      <c r="J553" s="5">
        <v>1</v>
      </c>
      <c r="K553" s="5">
        <v>27</v>
      </c>
      <c r="L553" s="5">
        <v>15</v>
      </c>
      <c r="M553" s="5">
        <v>1</v>
      </c>
      <c r="N553" s="5">
        <v>30</v>
      </c>
      <c r="O553" s="5">
        <v>17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22</v>
      </c>
      <c r="F554" s="5">
        <v>0</v>
      </c>
      <c r="G554" s="5">
        <v>1</v>
      </c>
      <c r="H554" s="5">
        <v>18</v>
      </c>
      <c r="I554" s="5">
        <v>28</v>
      </c>
      <c r="J554" s="5">
        <v>1</v>
      </c>
      <c r="K554" s="5">
        <v>27</v>
      </c>
      <c r="L554" s="5">
        <v>15</v>
      </c>
      <c r="M554" s="5">
        <v>1</v>
      </c>
      <c r="N554" s="5">
        <v>30</v>
      </c>
      <c r="O554" s="5">
        <v>17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22</v>
      </c>
      <c r="F555" s="5">
        <v>0</v>
      </c>
      <c r="G555" s="5">
        <v>1</v>
      </c>
      <c r="H555" s="5">
        <v>18</v>
      </c>
      <c r="I555" s="5">
        <v>28</v>
      </c>
      <c r="J555" s="5">
        <v>1</v>
      </c>
      <c r="K555" s="5">
        <v>27</v>
      </c>
      <c r="L555" s="5">
        <v>15</v>
      </c>
      <c r="M555" s="5">
        <v>1</v>
      </c>
      <c r="N555" s="5">
        <v>30</v>
      </c>
      <c r="O555" s="5">
        <v>17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22</v>
      </c>
      <c r="F556" s="5">
        <v>0</v>
      </c>
      <c r="G556" s="5">
        <v>1</v>
      </c>
      <c r="H556" s="5">
        <v>18</v>
      </c>
      <c r="I556" s="5">
        <v>28</v>
      </c>
      <c r="J556" s="5">
        <v>1</v>
      </c>
      <c r="K556" s="5">
        <v>27</v>
      </c>
      <c r="L556" s="5">
        <v>15</v>
      </c>
      <c r="M556" s="5">
        <v>1</v>
      </c>
      <c r="N556" s="5">
        <v>30</v>
      </c>
      <c r="O556" s="5">
        <v>17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22</v>
      </c>
      <c r="F557" s="5">
        <v>0</v>
      </c>
      <c r="G557" s="5">
        <v>1</v>
      </c>
      <c r="H557" s="5">
        <v>18</v>
      </c>
      <c r="I557" s="5">
        <v>28</v>
      </c>
      <c r="J557" s="5">
        <v>1</v>
      </c>
      <c r="K557" s="5">
        <v>27</v>
      </c>
      <c r="L557" s="5">
        <v>15</v>
      </c>
      <c r="M557" s="5">
        <v>1</v>
      </c>
      <c r="N557" s="5">
        <v>30</v>
      </c>
      <c r="O557" s="5">
        <v>17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22</v>
      </c>
      <c r="F558" s="5">
        <v>0</v>
      </c>
      <c r="G558" s="5">
        <v>1</v>
      </c>
      <c r="H558" s="5">
        <v>18</v>
      </c>
      <c r="I558" s="5">
        <v>28</v>
      </c>
      <c r="J558" s="5">
        <v>1</v>
      </c>
      <c r="K558" s="5">
        <v>27</v>
      </c>
      <c r="L558" s="5">
        <v>15</v>
      </c>
      <c r="M558" s="5">
        <v>1</v>
      </c>
      <c r="N558" s="5">
        <v>30</v>
      </c>
      <c r="O558" s="5">
        <v>17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22</v>
      </c>
      <c r="F559" s="5">
        <v>0</v>
      </c>
      <c r="G559" s="5">
        <v>1</v>
      </c>
      <c r="H559" s="5">
        <v>18</v>
      </c>
      <c r="I559" s="5">
        <v>28</v>
      </c>
      <c r="J559" s="5">
        <v>1</v>
      </c>
      <c r="K559" s="5">
        <v>27</v>
      </c>
      <c r="L559" s="5">
        <v>15</v>
      </c>
      <c r="M559" s="5">
        <v>1</v>
      </c>
      <c r="N559" s="5">
        <v>30</v>
      </c>
      <c r="O559" s="5">
        <v>17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22</v>
      </c>
      <c r="F560" s="5">
        <v>0</v>
      </c>
      <c r="G560" s="5">
        <v>1</v>
      </c>
      <c r="H560" s="5">
        <v>18</v>
      </c>
      <c r="I560" s="5">
        <v>28</v>
      </c>
      <c r="J560" s="5">
        <v>1</v>
      </c>
      <c r="K560" s="5">
        <v>27</v>
      </c>
      <c r="L560" s="5">
        <v>15</v>
      </c>
      <c r="M560" s="5">
        <v>1</v>
      </c>
      <c r="N560" s="5">
        <v>30</v>
      </c>
      <c r="O560" s="5">
        <v>17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22</v>
      </c>
      <c r="F561" s="5">
        <v>0</v>
      </c>
      <c r="G561" s="5">
        <v>1</v>
      </c>
      <c r="H561" s="5">
        <v>18</v>
      </c>
      <c r="I561" s="5">
        <v>28</v>
      </c>
      <c r="J561" s="5">
        <v>1</v>
      </c>
      <c r="K561" s="5">
        <v>27</v>
      </c>
      <c r="L561" s="5">
        <v>15</v>
      </c>
      <c r="M561" s="5">
        <v>1</v>
      </c>
      <c r="N561" s="5">
        <v>30</v>
      </c>
      <c r="O561" s="5">
        <v>17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22</v>
      </c>
      <c r="F562" s="5">
        <v>0</v>
      </c>
      <c r="G562" s="5">
        <v>1</v>
      </c>
      <c r="H562" s="5">
        <v>18</v>
      </c>
      <c r="I562" s="5">
        <v>28</v>
      </c>
      <c r="J562" s="5">
        <v>1</v>
      </c>
      <c r="K562" s="5">
        <v>27</v>
      </c>
      <c r="L562" s="5">
        <v>15</v>
      </c>
      <c r="M562" s="5">
        <v>1</v>
      </c>
      <c r="N562" s="5">
        <v>30</v>
      </c>
      <c r="O562" s="5">
        <v>17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22</v>
      </c>
      <c r="F563" s="5">
        <v>0</v>
      </c>
      <c r="G563" s="5">
        <v>1</v>
      </c>
      <c r="H563" s="5">
        <v>18</v>
      </c>
      <c r="I563" s="5">
        <v>28</v>
      </c>
      <c r="J563" s="5">
        <v>1</v>
      </c>
      <c r="K563" s="5">
        <v>27</v>
      </c>
      <c r="L563" s="5">
        <v>15</v>
      </c>
      <c r="M563" s="5">
        <v>1</v>
      </c>
      <c r="N563" s="5">
        <v>30</v>
      </c>
      <c r="O563" s="5">
        <v>17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22</v>
      </c>
      <c r="F564" s="5">
        <v>0</v>
      </c>
      <c r="G564" s="5">
        <v>1</v>
      </c>
      <c r="H564" s="5">
        <v>18</v>
      </c>
      <c r="I564" s="5">
        <v>28</v>
      </c>
      <c r="J564" s="5">
        <v>1</v>
      </c>
      <c r="K564" s="5">
        <v>27</v>
      </c>
      <c r="L564" s="5">
        <v>15</v>
      </c>
      <c r="M564" s="5">
        <v>1</v>
      </c>
      <c r="N564" s="5">
        <v>30</v>
      </c>
      <c r="O564" s="5">
        <v>17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22</v>
      </c>
      <c r="F565" s="5">
        <v>0</v>
      </c>
      <c r="G565" s="5">
        <v>1</v>
      </c>
      <c r="H565" s="5">
        <v>18</v>
      </c>
      <c r="I565" s="5">
        <v>28</v>
      </c>
      <c r="J565" s="5">
        <v>1</v>
      </c>
      <c r="K565" s="5">
        <v>27</v>
      </c>
      <c r="L565" s="5">
        <v>15</v>
      </c>
      <c r="M565" s="5">
        <v>1</v>
      </c>
      <c r="N565" s="5">
        <v>30</v>
      </c>
      <c r="O565" s="5">
        <v>17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22</v>
      </c>
      <c r="F566" s="5">
        <v>0</v>
      </c>
      <c r="G566" s="5">
        <v>1</v>
      </c>
      <c r="H566" s="5">
        <v>18</v>
      </c>
      <c r="I566" s="5">
        <v>28</v>
      </c>
      <c r="J566" s="5">
        <v>1</v>
      </c>
      <c r="K566" s="5">
        <v>27</v>
      </c>
      <c r="L566" s="5">
        <v>15</v>
      </c>
      <c r="M566" s="5">
        <v>1</v>
      </c>
      <c r="N566" s="5">
        <v>30</v>
      </c>
      <c r="O566" s="5">
        <v>17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22</v>
      </c>
      <c r="F567" s="5">
        <v>0</v>
      </c>
      <c r="G567" s="5">
        <v>1</v>
      </c>
      <c r="H567" s="5">
        <v>18</v>
      </c>
      <c r="I567" s="5">
        <v>28</v>
      </c>
      <c r="J567" s="5">
        <v>1</v>
      </c>
      <c r="K567" s="5">
        <v>27</v>
      </c>
      <c r="L567" s="5">
        <v>15</v>
      </c>
      <c r="M567" s="5">
        <v>1</v>
      </c>
      <c r="N567" s="5">
        <v>30</v>
      </c>
      <c r="O567" s="5">
        <v>17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22</v>
      </c>
      <c r="F568" s="5">
        <v>0</v>
      </c>
      <c r="G568" s="5">
        <v>1</v>
      </c>
      <c r="H568" s="5">
        <v>18</v>
      </c>
      <c r="I568" s="5">
        <v>28</v>
      </c>
      <c r="J568" s="5">
        <v>1</v>
      </c>
      <c r="K568" s="5">
        <v>27</v>
      </c>
      <c r="L568" s="5">
        <v>15</v>
      </c>
      <c r="M568" s="5">
        <v>1</v>
      </c>
      <c r="N568" s="5">
        <v>30</v>
      </c>
      <c r="O568" s="5">
        <v>17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22</v>
      </c>
      <c r="F569" s="5">
        <v>0</v>
      </c>
      <c r="G569" s="5">
        <v>1</v>
      </c>
      <c r="H569" s="5">
        <v>18</v>
      </c>
      <c r="I569" s="5">
        <v>28</v>
      </c>
      <c r="J569" s="5">
        <v>1</v>
      </c>
      <c r="K569" s="5">
        <v>27</v>
      </c>
      <c r="L569" s="5">
        <v>15</v>
      </c>
      <c r="M569" s="5">
        <v>1</v>
      </c>
      <c r="N569" s="5">
        <v>30</v>
      </c>
      <c r="O569" s="5">
        <v>17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22</v>
      </c>
      <c r="F570" s="5">
        <v>0</v>
      </c>
      <c r="G570" s="5">
        <v>1</v>
      </c>
      <c r="H570" s="5">
        <v>18</v>
      </c>
      <c r="I570" s="5">
        <v>28</v>
      </c>
      <c r="J570" s="5">
        <v>1</v>
      </c>
      <c r="K570" s="5">
        <v>27</v>
      </c>
      <c r="L570" s="5">
        <v>15</v>
      </c>
      <c r="M570" s="5">
        <v>1</v>
      </c>
      <c r="N570" s="5">
        <v>30</v>
      </c>
      <c r="O570" s="5">
        <v>17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22</v>
      </c>
      <c r="F571" s="5">
        <v>0</v>
      </c>
      <c r="G571" s="5">
        <v>1</v>
      </c>
      <c r="H571" s="5">
        <v>18</v>
      </c>
      <c r="I571" s="5">
        <v>28</v>
      </c>
      <c r="J571" s="5">
        <v>1</v>
      </c>
      <c r="K571" s="5">
        <v>27</v>
      </c>
      <c r="L571" s="5">
        <v>15</v>
      </c>
      <c r="M571" s="5">
        <v>1</v>
      </c>
      <c r="N571" s="5">
        <v>30</v>
      </c>
      <c r="O571" s="5">
        <v>17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22</v>
      </c>
      <c r="F572" s="5">
        <v>0</v>
      </c>
      <c r="G572" s="5">
        <v>1</v>
      </c>
      <c r="H572" s="5">
        <v>18</v>
      </c>
      <c r="I572" s="5">
        <v>28</v>
      </c>
      <c r="J572" s="5">
        <v>1</v>
      </c>
      <c r="K572" s="5">
        <v>27</v>
      </c>
      <c r="L572" s="5">
        <v>15</v>
      </c>
      <c r="M572" s="5">
        <v>1</v>
      </c>
      <c r="N572" s="5">
        <v>30</v>
      </c>
      <c r="O572" s="5">
        <v>17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22</v>
      </c>
      <c r="F573" s="5">
        <v>0</v>
      </c>
      <c r="G573" s="5">
        <v>1</v>
      </c>
      <c r="H573" s="5">
        <v>18</v>
      </c>
      <c r="I573" s="5">
        <v>28</v>
      </c>
      <c r="J573" s="5">
        <v>1</v>
      </c>
      <c r="K573" s="5">
        <v>27</v>
      </c>
      <c r="L573" s="5">
        <v>15</v>
      </c>
      <c r="M573" s="5">
        <v>1</v>
      </c>
      <c r="N573" s="5">
        <v>30</v>
      </c>
      <c r="O573" s="5">
        <v>17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22</v>
      </c>
      <c r="F574" s="5">
        <v>0</v>
      </c>
      <c r="G574" s="5">
        <v>1</v>
      </c>
      <c r="H574" s="5">
        <v>18</v>
      </c>
      <c r="I574" s="5">
        <v>28</v>
      </c>
      <c r="J574" s="5">
        <v>1</v>
      </c>
      <c r="K574" s="5">
        <v>27</v>
      </c>
      <c r="L574" s="5">
        <v>15</v>
      </c>
      <c r="M574" s="5">
        <v>1</v>
      </c>
      <c r="N574" s="5">
        <v>30</v>
      </c>
      <c r="O574" s="5">
        <v>17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22</v>
      </c>
      <c r="F575" s="5">
        <v>0</v>
      </c>
      <c r="G575" s="5">
        <v>1</v>
      </c>
      <c r="H575" s="5">
        <v>18</v>
      </c>
      <c r="I575" s="5">
        <v>28</v>
      </c>
      <c r="J575" s="5">
        <v>1</v>
      </c>
      <c r="K575" s="5">
        <v>27</v>
      </c>
      <c r="L575" s="5">
        <v>15</v>
      </c>
      <c r="M575" s="5">
        <v>1</v>
      </c>
      <c r="N575" s="5">
        <v>30</v>
      </c>
      <c r="O575" s="5">
        <v>17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22</v>
      </c>
      <c r="F576" s="5">
        <v>0</v>
      </c>
      <c r="G576" s="5">
        <v>1</v>
      </c>
      <c r="H576" s="5">
        <v>18</v>
      </c>
      <c r="I576" s="5">
        <v>28</v>
      </c>
      <c r="J576" s="5">
        <v>1</v>
      </c>
      <c r="K576" s="5">
        <v>27</v>
      </c>
      <c r="L576" s="5">
        <v>15</v>
      </c>
      <c r="M576" s="5">
        <v>1</v>
      </c>
      <c r="N576" s="5">
        <v>30</v>
      </c>
      <c r="O576" s="5">
        <v>17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22</v>
      </c>
      <c r="F577" s="5">
        <v>0</v>
      </c>
      <c r="G577" s="5">
        <v>1</v>
      </c>
      <c r="H577" s="5">
        <v>18</v>
      </c>
      <c r="I577" s="5">
        <v>28</v>
      </c>
      <c r="J577" s="5">
        <v>1</v>
      </c>
      <c r="K577" s="5">
        <v>27</v>
      </c>
      <c r="L577" s="5">
        <v>15</v>
      </c>
      <c r="M577" s="5">
        <v>1</v>
      </c>
      <c r="N577" s="5">
        <v>30</v>
      </c>
      <c r="O577" s="5">
        <v>17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22</v>
      </c>
      <c r="F578" s="5">
        <v>0</v>
      </c>
      <c r="G578" s="5">
        <v>1</v>
      </c>
      <c r="H578" s="5">
        <v>18</v>
      </c>
      <c r="I578" s="5">
        <v>28</v>
      </c>
      <c r="J578" s="5">
        <v>1</v>
      </c>
      <c r="K578" s="5">
        <v>27</v>
      </c>
      <c r="L578" s="5">
        <v>15</v>
      </c>
      <c r="M578" s="5">
        <v>1</v>
      </c>
      <c r="N578" s="5">
        <v>30</v>
      </c>
      <c r="O578" s="5">
        <v>17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22</v>
      </c>
      <c r="F579" s="5">
        <v>0</v>
      </c>
      <c r="G579" s="5">
        <v>1</v>
      </c>
      <c r="H579" s="5">
        <v>18</v>
      </c>
      <c r="I579" s="5">
        <v>28</v>
      </c>
      <c r="J579" s="5">
        <v>1</v>
      </c>
      <c r="K579" s="5">
        <v>27</v>
      </c>
      <c r="L579" s="5">
        <v>15</v>
      </c>
      <c r="M579" s="5">
        <v>1</v>
      </c>
      <c r="N579" s="5">
        <v>30</v>
      </c>
      <c r="O579" s="5">
        <v>17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22</v>
      </c>
      <c r="F580" s="5">
        <v>0</v>
      </c>
      <c r="G580" s="5">
        <v>1</v>
      </c>
      <c r="H580" s="5">
        <v>18</v>
      </c>
      <c r="I580" s="5">
        <v>28</v>
      </c>
      <c r="J580" s="5">
        <v>1</v>
      </c>
      <c r="K580" s="5">
        <v>27</v>
      </c>
      <c r="L580" s="5">
        <v>15</v>
      </c>
      <c r="M580" s="5">
        <v>1</v>
      </c>
      <c r="N580" s="5">
        <v>30</v>
      </c>
      <c r="O580" s="5">
        <v>17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22</v>
      </c>
      <c r="F581" s="5">
        <v>0</v>
      </c>
      <c r="G581" s="5">
        <v>1</v>
      </c>
      <c r="H581" s="5">
        <v>18</v>
      </c>
      <c r="I581" s="5">
        <v>28</v>
      </c>
      <c r="J581" s="5">
        <v>1</v>
      </c>
      <c r="K581" s="5">
        <v>27</v>
      </c>
      <c r="L581" s="5">
        <v>15</v>
      </c>
      <c r="M581" s="5">
        <v>1</v>
      </c>
      <c r="N581" s="5">
        <v>30</v>
      </c>
      <c r="O581" s="5">
        <v>17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22</v>
      </c>
      <c r="F582" s="5">
        <v>0</v>
      </c>
      <c r="G582" s="5">
        <v>1</v>
      </c>
      <c r="H582" s="5">
        <v>18</v>
      </c>
      <c r="I582" s="5">
        <v>28</v>
      </c>
      <c r="J582" s="5">
        <v>1</v>
      </c>
      <c r="K582" s="5">
        <v>27</v>
      </c>
      <c r="L582" s="5">
        <v>15</v>
      </c>
      <c r="M582" s="5">
        <v>1</v>
      </c>
      <c r="N582" s="5">
        <v>30</v>
      </c>
      <c r="O582" s="5">
        <v>17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22</v>
      </c>
      <c r="F583" s="5">
        <v>0</v>
      </c>
      <c r="G583" s="5">
        <v>1</v>
      </c>
      <c r="H583" s="5">
        <v>18</v>
      </c>
      <c r="I583" s="5">
        <v>28</v>
      </c>
      <c r="J583" s="5">
        <v>1</v>
      </c>
      <c r="K583" s="5">
        <v>27</v>
      </c>
      <c r="L583" s="5">
        <v>15</v>
      </c>
      <c r="M583" s="5">
        <v>1</v>
      </c>
      <c r="N583" s="5">
        <v>30</v>
      </c>
      <c r="O583" s="5">
        <v>17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22</v>
      </c>
      <c r="F584" s="5">
        <v>0</v>
      </c>
      <c r="G584" s="5">
        <v>1</v>
      </c>
      <c r="H584" s="5">
        <v>18</v>
      </c>
      <c r="I584" s="5">
        <v>28</v>
      </c>
      <c r="J584" s="5">
        <v>1</v>
      </c>
      <c r="K584" s="5">
        <v>27</v>
      </c>
      <c r="L584" s="5">
        <v>15</v>
      </c>
      <c r="M584" s="5">
        <v>1</v>
      </c>
      <c r="N584" s="5">
        <v>30</v>
      </c>
      <c r="O584" s="5">
        <v>17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22</v>
      </c>
      <c r="F585" s="5">
        <v>0</v>
      </c>
      <c r="G585" s="5">
        <v>1</v>
      </c>
      <c r="H585" s="5">
        <v>18</v>
      </c>
      <c r="I585" s="5">
        <v>28</v>
      </c>
      <c r="J585" s="5">
        <v>1</v>
      </c>
      <c r="K585" s="5">
        <v>27</v>
      </c>
      <c r="L585" s="5">
        <v>15</v>
      </c>
      <c r="M585" s="5">
        <v>1</v>
      </c>
      <c r="N585" s="5">
        <v>30</v>
      </c>
      <c r="O585" s="5">
        <v>17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22</v>
      </c>
      <c r="F586" s="5">
        <v>0</v>
      </c>
      <c r="G586" s="5">
        <v>1</v>
      </c>
      <c r="H586" s="5">
        <v>18</v>
      </c>
      <c r="I586" s="5">
        <v>28</v>
      </c>
      <c r="J586" s="5">
        <v>1</v>
      </c>
      <c r="K586" s="5">
        <v>27</v>
      </c>
      <c r="L586" s="5">
        <v>15</v>
      </c>
      <c r="M586" s="5">
        <v>1</v>
      </c>
      <c r="N586" s="5">
        <v>30</v>
      </c>
      <c r="O586" s="5">
        <v>17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22</v>
      </c>
      <c r="F587" s="5">
        <v>0</v>
      </c>
      <c r="G587" s="5">
        <v>1</v>
      </c>
      <c r="H587" s="5">
        <v>18</v>
      </c>
      <c r="I587" s="5">
        <v>28</v>
      </c>
      <c r="J587" s="5">
        <v>1</v>
      </c>
      <c r="K587" s="5">
        <v>27</v>
      </c>
      <c r="L587" s="5">
        <v>15</v>
      </c>
      <c r="M587" s="5">
        <v>1</v>
      </c>
      <c r="N587" s="5">
        <v>30</v>
      </c>
      <c r="O587" s="5">
        <v>17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22</v>
      </c>
      <c r="F588" s="5">
        <v>0</v>
      </c>
      <c r="G588" s="5">
        <v>1</v>
      </c>
      <c r="H588" s="5">
        <v>18</v>
      </c>
      <c r="I588" s="5">
        <v>28</v>
      </c>
      <c r="J588" s="5">
        <v>1</v>
      </c>
      <c r="K588" s="5">
        <v>27</v>
      </c>
      <c r="L588" s="5">
        <v>15</v>
      </c>
      <c r="M588" s="5">
        <v>1</v>
      </c>
      <c r="N588" s="5">
        <v>30</v>
      </c>
      <c r="O588" s="5">
        <v>17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22</v>
      </c>
      <c r="F589" s="5">
        <v>0</v>
      </c>
      <c r="G589" s="5">
        <v>1</v>
      </c>
      <c r="H589" s="5">
        <v>18</v>
      </c>
      <c r="I589" s="5">
        <v>28</v>
      </c>
      <c r="J589" s="5">
        <v>1</v>
      </c>
      <c r="K589" s="5">
        <v>27</v>
      </c>
      <c r="L589" s="5">
        <v>15</v>
      </c>
      <c r="M589" s="5">
        <v>1</v>
      </c>
      <c r="N589" s="5">
        <v>30</v>
      </c>
      <c r="O589" s="5">
        <v>17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22</v>
      </c>
      <c r="F590" s="5">
        <v>0</v>
      </c>
      <c r="G590" s="5">
        <v>1</v>
      </c>
      <c r="H590" s="5">
        <v>18</v>
      </c>
      <c r="I590" s="5">
        <v>28</v>
      </c>
      <c r="J590" s="5">
        <v>1</v>
      </c>
      <c r="K590" s="5">
        <v>27</v>
      </c>
      <c r="L590" s="5">
        <v>15</v>
      </c>
      <c r="M590" s="5">
        <v>1</v>
      </c>
      <c r="N590" s="5">
        <v>30</v>
      </c>
      <c r="O590" s="5">
        <v>17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22</v>
      </c>
      <c r="F591" s="5">
        <v>0</v>
      </c>
      <c r="G591" s="5">
        <v>1</v>
      </c>
      <c r="H591" s="5">
        <v>18</v>
      </c>
      <c r="I591" s="5">
        <v>28</v>
      </c>
      <c r="J591" s="5">
        <v>1</v>
      </c>
      <c r="K591" s="5">
        <v>27</v>
      </c>
      <c r="L591" s="5">
        <v>15</v>
      </c>
      <c r="M591" s="5">
        <v>1</v>
      </c>
      <c r="N591" s="5">
        <v>30</v>
      </c>
      <c r="O591" s="5">
        <v>17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22</v>
      </c>
      <c r="F592" s="5">
        <v>0</v>
      </c>
      <c r="G592" s="5">
        <v>1</v>
      </c>
      <c r="H592" s="5">
        <v>18</v>
      </c>
      <c r="I592" s="5">
        <v>28</v>
      </c>
      <c r="J592" s="5">
        <v>1</v>
      </c>
      <c r="K592" s="5">
        <v>27</v>
      </c>
      <c r="L592" s="5">
        <v>15</v>
      </c>
      <c r="M592" s="5">
        <v>1</v>
      </c>
      <c r="N592" s="5">
        <v>30</v>
      </c>
      <c r="O592" s="5">
        <v>17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22</v>
      </c>
      <c r="F593" s="5">
        <v>0</v>
      </c>
      <c r="G593" s="5">
        <v>1</v>
      </c>
      <c r="H593" s="5">
        <v>18</v>
      </c>
      <c r="I593" s="5">
        <v>28</v>
      </c>
      <c r="J593" s="5">
        <v>1</v>
      </c>
      <c r="K593" s="5">
        <v>27</v>
      </c>
      <c r="L593" s="5">
        <v>15</v>
      </c>
      <c r="M593" s="5">
        <v>1</v>
      </c>
      <c r="N593" s="5">
        <v>30</v>
      </c>
      <c r="O593" s="5">
        <v>17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22</v>
      </c>
      <c r="F594" s="5">
        <v>0</v>
      </c>
      <c r="G594" s="5">
        <v>1</v>
      </c>
      <c r="H594" s="5">
        <v>18</v>
      </c>
      <c r="I594" s="5">
        <v>28</v>
      </c>
      <c r="J594" s="5">
        <v>1</v>
      </c>
      <c r="K594" s="5">
        <v>27</v>
      </c>
      <c r="L594" s="5">
        <v>15</v>
      </c>
      <c r="M594" s="5">
        <v>1</v>
      </c>
      <c r="N594" s="5">
        <v>30</v>
      </c>
      <c r="O594" s="5">
        <v>17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22</v>
      </c>
      <c r="F595" s="5">
        <v>0</v>
      </c>
      <c r="G595" s="5">
        <v>1</v>
      </c>
      <c r="H595" s="5">
        <v>18</v>
      </c>
      <c r="I595" s="5">
        <v>28</v>
      </c>
      <c r="J595" s="5">
        <v>1</v>
      </c>
      <c r="K595" s="5">
        <v>27</v>
      </c>
      <c r="L595" s="5">
        <v>15</v>
      </c>
      <c r="M595" s="5">
        <v>1</v>
      </c>
      <c r="N595" s="5">
        <v>30</v>
      </c>
      <c r="O595" s="5">
        <v>17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22</v>
      </c>
      <c r="F596" s="5">
        <v>0</v>
      </c>
      <c r="G596" s="5">
        <v>1</v>
      </c>
      <c r="H596" s="5">
        <v>18</v>
      </c>
      <c r="I596" s="5">
        <v>28</v>
      </c>
      <c r="J596" s="5">
        <v>1</v>
      </c>
      <c r="K596" s="5">
        <v>27</v>
      </c>
      <c r="L596" s="5">
        <v>15</v>
      </c>
      <c r="M596" s="5">
        <v>1</v>
      </c>
      <c r="N596" s="5">
        <v>30</v>
      </c>
      <c r="O596" s="5">
        <v>17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22</v>
      </c>
      <c r="F597" s="5">
        <v>0</v>
      </c>
      <c r="G597" s="5">
        <v>1</v>
      </c>
      <c r="H597" s="5">
        <v>18</v>
      </c>
      <c r="I597" s="5">
        <v>28</v>
      </c>
      <c r="J597" s="5">
        <v>1</v>
      </c>
      <c r="K597" s="5">
        <v>27</v>
      </c>
      <c r="L597" s="5">
        <v>15</v>
      </c>
      <c r="M597" s="5">
        <v>1</v>
      </c>
      <c r="N597" s="5">
        <v>30</v>
      </c>
      <c r="O597" s="5">
        <v>17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22</v>
      </c>
      <c r="F598" s="5">
        <v>0</v>
      </c>
      <c r="G598" s="5">
        <v>1</v>
      </c>
      <c r="H598" s="5">
        <v>18</v>
      </c>
      <c r="I598" s="5">
        <v>28</v>
      </c>
      <c r="J598" s="5">
        <v>1</v>
      </c>
      <c r="K598" s="5">
        <v>27</v>
      </c>
      <c r="L598" s="5">
        <v>15</v>
      </c>
      <c r="M598" s="5">
        <v>1</v>
      </c>
      <c r="N598" s="5">
        <v>30</v>
      </c>
      <c r="O598" s="5">
        <v>17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22</v>
      </c>
      <c r="F599" s="5">
        <v>0</v>
      </c>
      <c r="G599" s="5">
        <v>1</v>
      </c>
      <c r="H599" s="5">
        <v>18</v>
      </c>
      <c r="I599" s="5">
        <v>28</v>
      </c>
      <c r="J599" s="5">
        <v>1</v>
      </c>
      <c r="K599" s="5">
        <v>27</v>
      </c>
      <c r="L599" s="5">
        <v>15</v>
      </c>
      <c r="M599" s="5">
        <v>1</v>
      </c>
      <c r="N599" s="5">
        <v>30</v>
      </c>
      <c r="O599" s="5">
        <v>17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22</v>
      </c>
      <c r="F600" s="5">
        <v>0</v>
      </c>
      <c r="G600" s="5">
        <v>1</v>
      </c>
      <c r="H600" s="5">
        <v>18</v>
      </c>
      <c r="I600" s="5">
        <v>28</v>
      </c>
      <c r="J600" s="5">
        <v>1</v>
      </c>
      <c r="K600" s="5">
        <v>27</v>
      </c>
      <c r="L600" s="5">
        <v>15</v>
      </c>
      <c r="M600" s="5">
        <v>1</v>
      </c>
      <c r="N600" s="5">
        <v>30</v>
      </c>
      <c r="O600" s="5">
        <v>17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22</v>
      </c>
      <c r="F601" s="5">
        <v>0</v>
      </c>
      <c r="G601" s="5">
        <v>1</v>
      </c>
      <c r="H601" s="5">
        <v>18</v>
      </c>
      <c r="I601" s="5">
        <v>28</v>
      </c>
      <c r="J601" s="5">
        <v>1</v>
      </c>
      <c r="K601" s="5">
        <v>27</v>
      </c>
      <c r="L601" s="5">
        <v>15</v>
      </c>
      <c r="M601" s="5">
        <v>1</v>
      </c>
      <c r="N601" s="5">
        <v>30</v>
      </c>
      <c r="O601" s="5">
        <v>17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22</v>
      </c>
      <c r="F602" s="5">
        <v>0</v>
      </c>
      <c r="G602" s="5">
        <v>1</v>
      </c>
      <c r="H602" s="5">
        <v>18</v>
      </c>
      <c r="I602" s="5">
        <v>28</v>
      </c>
      <c r="J602" s="5">
        <v>1</v>
      </c>
      <c r="K602" s="5">
        <v>27</v>
      </c>
      <c r="L602" s="5">
        <v>15</v>
      </c>
      <c r="M602" s="5">
        <v>1</v>
      </c>
      <c r="N602" s="5">
        <v>30</v>
      </c>
      <c r="O602" s="5">
        <v>17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22</v>
      </c>
      <c r="F603" s="5">
        <v>0</v>
      </c>
      <c r="G603" s="5">
        <v>1</v>
      </c>
      <c r="H603" s="5">
        <v>18</v>
      </c>
      <c r="I603" s="5">
        <v>28</v>
      </c>
      <c r="J603" s="5">
        <v>1</v>
      </c>
      <c r="K603" s="5">
        <v>27</v>
      </c>
      <c r="L603" s="5">
        <v>15</v>
      </c>
      <c r="M603" s="5">
        <v>1</v>
      </c>
      <c r="N603" s="5">
        <v>30</v>
      </c>
      <c r="O603" s="5">
        <v>17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22</v>
      </c>
      <c r="F604" s="5">
        <v>0</v>
      </c>
      <c r="G604" s="5">
        <v>1</v>
      </c>
      <c r="H604" s="5">
        <v>18</v>
      </c>
      <c r="I604" s="5">
        <v>28</v>
      </c>
      <c r="J604" s="5">
        <v>1</v>
      </c>
      <c r="K604" s="5">
        <v>27</v>
      </c>
      <c r="L604" s="5">
        <v>15</v>
      </c>
      <c r="M604" s="5">
        <v>1</v>
      </c>
      <c r="N604" s="5">
        <v>30</v>
      </c>
      <c r="O604" s="5">
        <v>17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22</v>
      </c>
      <c r="F605" s="5">
        <v>0</v>
      </c>
      <c r="G605" s="5">
        <v>1</v>
      </c>
      <c r="H605" s="5">
        <v>18</v>
      </c>
      <c r="I605" s="5">
        <v>28</v>
      </c>
      <c r="J605" s="5">
        <v>1</v>
      </c>
      <c r="K605" s="5">
        <v>27</v>
      </c>
      <c r="L605" s="5">
        <v>15</v>
      </c>
      <c r="M605" s="5">
        <v>1</v>
      </c>
      <c r="N605" s="5">
        <v>30</v>
      </c>
      <c r="O605" s="5">
        <v>17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22</v>
      </c>
      <c r="F606" s="5">
        <v>0</v>
      </c>
      <c r="G606" s="5">
        <v>1</v>
      </c>
      <c r="H606" s="5">
        <v>18</v>
      </c>
      <c r="I606" s="5">
        <v>28</v>
      </c>
      <c r="J606" s="5">
        <v>1</v>
      </c>
      <c r="K606" s="5">
        <v>27</v>
      </c>
      <c r="L606" s="5">
        <v>15</v>
      </c>
      <c r="M606" s="5">
        <v>1</v>
      </c>
      <c r="N606" s="5">
        <v>30</v>
      </c>
      <c r="O606" s="5">
        <v>17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22</v>
      </c>
      <c r="F607" s="5">
        <v>0</v>
      </c>
      <c r="G607" s="5">
        <v>1</v>
      </c>
      <c r="H607" s="5">
        <v>18</v>
      </c>
      <c r="I607" s="5">
        <v>28</v>
      </c>
      <c r="J607" s="5">
        <v>1</v>
      </c>
      <c r="K607" s="5">
        <v>27</v>
      </c>
      <c r="L607" s="5">
        <v>15</v>
      </c>
      <c r="M607" s="5">
        <v>1</v>
      </c>
      <c r="N607" s="5">
        <v>30</v>
      </c>
      <c r="O607" s="5">
        <v>17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22</v>
      </c>
      <c r="F608" s="5">
        <v>0</v>
      </c>
      <c r="G608" s="5">
        <v>1</v>
      </c>
      <c r="H608" s="5">
        <v>18</v>
      </c>
      <c r="I608" s="5">
        <v>28</v>
      </c>
      <c r="J608" s="5">
        <v>1</v>
      </c>
      <c r="K608" s="5">
        <v>27</v>
      </c>
      <c r="L608" s="5">
        <v>15</v>
      </c>
      <c r="M608" s="5">
        <v>1</v>
      </c>
      <c r="N608" s="5">
        <v>30</v>
      </c>
      <c r="O608" s="5">
        <v>17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22</v>
      </c>
      <c r="F609" s="5">
        <v>0</v>
      </c>
      <c r="G609" s="5">
        <v>1</v>
      </c>
      <c r="H609" s="5">
        <v>18</v>
      </c>
      <c r="I609" s="5">
        <v>28</v>
      </c>
      <c r="J609" s="5">
        <v>1</v>
      </c>
      <c r="K609" s="5">
        <v>27</v>
      </c>
      <c r="L609" s="5">
        <v>15</v>
      </c>
      <c r="M609" s="5">
        <v>1</v>
      </c>
      <c r="N609" s="5">
        <v>30</v>
      </c>
      <c r="O609" s="5">
        <v>17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22</v>
      </c>
      <c r="F610" s="5">
        <v>0</v>
      </c>
      <c r="G610" s="5">
        <v>1</v>
      </c>
      <c r="H610" s="5">
        <v>18</v>
      </c>
      <c r="I610" s="5">
        <v>28</v>
      </c>
      <c r="J610" s="5">
        <v>1</v>
      </c>
      <c r="K610" s="5">
        <v>27</v>
      </c>
      <c r="L610" s="5">
        <v>15</v>
      </c>
      <c r="M610" s="5">
        <v>1</v>
      </c>
      <c r="N610" s="5">
        <v>30</v>
      </c>
      <c r="O610" s="5">
        <v>17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22</v>
      </c>
      <c r="F611" s="5">
        <v>0</v>
      </c>
      <c r="G611" s="5">
        <v>1</v>
      </c>
      <c r="H611" s="5">
        <v>18</v>
      </c>
      <c r="I611" s="5">
        <v>28</v>
      </c>
      <c r="J611" s="5">
        <v>1</v>
      </c>
      <c r="K611" s="5">
        <v>27</v>
      </c>
      <c r="L611" s="5">
        <v>15</v>
      </c>
      <c r="M611" s="5">
        <v>1</v>
      </c>
      <c r="N611" s="5">
        <v>30</v>
      </c>
      <c r="O611" s="5">
        <v>17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22</v>
      </c>
      <c r="F612" s="5">
        <v>0</v>
      </c>
      <c r="G612" s="5">
        <v>1</v>
      </c>
      <c r="H612" s="5">
        <v>18</v>
      </c>
      <c r="I612" s="5">
        <v>28</v>
      </c>
      <c r="J612" s="5">
        <v>1</v>
      </c>
      <c r="K612" s="5">
        <v>27</v>
      </c>
      <c r="L612" s="5">
        <v>15</v>
      </c>
      <c r="M612" s="5">
        <v>1</v>
      </c>
      <c r="N612" s="5">
        <v>30</v>
      </c>
      <c r="O612" s="5">
        <v>17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22</v>
      </c>
      <c r="F613" s="5">
        <v>0</v>
      </c>
      <c r="G613" s="5">
        <v>1</v>
      </c>
      <c r="H613" s="5">
        <v>18</v>
      </c>
      <c r="I613" s="5">
        <v>28</v>
      </c>
      <c r="J613" s="5">
        <v>1</v>
      </c>
      <c r="K613" s="5">
        <v>27</v>
      </c>
      <c r="L613" s="5">
        <v>15</v>
      </c>
      <c r="M613" s="5">
        <v>1</v>
      </c>
      <c r="N613" s="5">
        <v>30</v>
      </c>
      <c r="O613" s="5">
        <v>17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22</v>
      </c>
      <c r="F614" s="5">
        <v>0</v>
      </c>
      <c r="G614" s="5">
        <v>1</v>
      </c>
      <c r="H614" s="5">
        <v>18</v>
      </c>
      <c r="I614" s="5">
        <v>28</v>
      </c>
      <c r="J614" s="5">
        <v>1</v>
      </c>
      <c r="K614" s="5">
        <v>27</v>
      </c>
      <c r="L614" s="5">
        <v>15</v>
      </c>
      <c r="M614" s="5">
        <v>1</v>
      </c>
      <c r="N614" s="5">
        <v>30</v>
      </c>
      <c r="O614" s="5">
        <v>17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22</v>
      </c>
      <c r="F615" s="5">
        <v>0</v>
      </c>
      <c r="G615" s="5">
        <v>1</v>
      </c>
      <c r="H615" s="5">
        <v>18</v>
      </c>
      <c r="I615" s="5">
        <v>28</v>
      </c>
      <c r="J615" s="5">
        <v>1</v>
      </c>
      <c r="K615" s="5">
        <v>27</v>
      </c>
      <c r="L615" s="5">
        <v>15</v>
      </c>
      <c r="M615" s="5">
        <v>1</v>
      </c>
      <c r="N615" s="5">
        <v>30</v>
      </c>
      <c r="O615" s="5">
        <v>17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22</v>
      </c>
      <c r="F616" s="5">
        <v>0</v>
      </c>
      <c r="G616" s="5">
        <v>1</v>
      </c>
      <c r="H616" s="5">
        <v>18</v>
      </c>
      <c r="I616" s="5">
        <v>28</v>
      </c>
      <c r="J616" s="5">
        <v>1</v>
      </c>
      <c r="K616" s="5">
        <v>27</v>
      </c>
      <c r="L616" s="5">
        <v>15</v>
      </c>
      <c r="M616" s="5">
        <v>1</v>
      </c>
      <c r="N616" s="5">
        <v>30</v>
      </c>
      <c r="O616" s="5">
        <v>17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22</v>
      </c>
      <c r="F617" s="5">
        <v>0</v>
      </c>
      <c r="G617" s="5">
        <v>1</v>
      </c>
      <c r="H617" s="5">
        <v>18</v>
      </c>
      <c r="I617" s="5">
        <v>28</v>
      </c>
      <c r="J617" s="5">
        <v>1</v>
      </c>
      <c r="K617" s="5">
        <v>27</v>
      </c>
      <c r="L617" s="5">
        <v>15</v>
      </c>
      <c r="M617" s="5">
        <v>1</v>
      </c>
      <c r="N617" s="5">
        <v>30</v>
      </c>
      <c r="O617" s="5">
        <v>17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22</v>
      </c>
      <c r="F618" s="5">
        <v>0</v>
      </c>
      <c r="G618" s="5">
        <v>1</v>
      </c>
      <c r="H618" s="5">
        <v>18</v>
      </c>
      <c r="I618" s="5">
        <v>28</v>
      </c>
      <c r="J618" s="5">
        <v>1</v>
      </c>
      <c r="K618" s="5">
        <v>27</v>
      </c>
      <c r="L618" s="5">
        <v>15</v>
      </c>
      <c r="M618" s="5">
        <v>1</v>
      </c>
      <c r="N618" s="5">
        <v>30</v>
      </c>
      <c r="O618" s="5">
        <v>17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22</v>
      </c>
      <c r="F619" s="5">
        <v>0</v>
      </c>
      <c r="G619" s="5">
        <v>1</v>
      </c>
      <c r="H619" s="5">
        <v>18</v>
      </c>
      <c r="I619" s="5">
        <v>28</v>
      </c>
      <c r="J619" s="5">
        <v>1</v>
      </c>
      <c r="K619" s="5">
        <v>27</v>
      </c>
      <c r="L619" s="5">
        <v>15</v>
      </c>
      <c r="M619" s="5">
        <v>1</v>
      </c>
      <c r="N619" s="5">
        <v>30</v>
      </c>
      <c r="O619" s="5">
        <v>17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22</v>
      </c>
      <c r="F620" s="5">
        <v>0</v>
      </c>
      <c r="G620" s="5">
        <v>1</v>
      </c>
      <c r="H620" s="5">
        <v>18</v>
      </c>
      <c r="I620" s="5">
        <v>28</v>
      </c>
      <c r="J620" s="5">
        <v>1</v>
      </c>
      <c r="K620" s="5">
        <v>27</v>
      </c>
      <c r="L620" s="5">
        <v>15</v>
      </c>
      <c r="M620" s="5">
        <v>1</v>
      </c>
      <c r="N620" s="5">
        <v>30</v>
      </c>
      <c r="O620" s="5">
        <v>17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22</v>
      </c>
      <c r="F621" s="5">
        <v>0</v>
      </c>
      <c r="G621" s="5">
        <v>1</v>
      </c>
      <c r="H621" s="5">
        <v>18</v>
      </c>
      <c r="I621" s="5">
        <v>28</v>
      </c>
      <c r="J621" s="5">
        <v>1</v>
      </c>
      <c r="K621" s="5">
        <v>27</v>
      </c>
      <c r="L621" s="5">
        <v>15</v>
      </c>
      <c r="M621" s="5">
        <v>1</v>
      </c>
      <c r="N621" s="5">
        <v>30</v>
      </c>
      <c r="O621" s="5">
        <v>17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22</v>
      </c>
      <c r="F622" s="5">
        <v>0</v>
      </c>
      <c r="G622" s="5">
        <v>1</v>
      </c>
      <c r="H622" s="5">
        <v>18</v>
      </c>
      <c r="I622" s="5">
        <v>28</v>
      </c>
      <c r="J622" s="5">
        <v>1</v>
      </c>
      <c r="K622" s="5">
        <v>27</v>
      </c>
      <c r="L622" s="5">
        <v>15</v>
      </c>
      <c r="M622" s="5">
        <v>1</v>
      </c>
      <c r="N622" s="5">
        <v>30</v>
      </c>
      <c r="O622" s="5">
        <v>17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22</v>
      </c>
      <c r="F623" s="5">
        <v>0</v>
      </c>
      <c r="G623" s="5">
        <v>1</v>
      </c>
      <c r="H623" s="5">
        <v>18</v>
      </c>
      <c r="I623" s="5">
        <v>28</v>
      </c>
      <c r="J623" s="5">
        <v>1</v>
      </c>
      <c r="K623" s="5">
        <v>27</v>
      </c>
      <c r="L623" s="5">
        <v>15</v>
      </c>
      <c r="M623" s="5">
        <v>1</v>
      </c>
      <c r="N623" s="5">
        <v>30</v>
      </c>
      <c r="O623" s="5">
        <v>17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22</v>
      </c>
      <c r="F624" s="5">
        <v>0</v>
      </c>
      <c r="G624" s="5">
        <v>1</v>
      </c>
      <c r="H624" s="5">
        <v>18</v>
      </c>
      <c r="I624" s="5">
        <v>28</v>
      </c>
      <c r="J624" s="5">
        <v>1</v>
      </c>
      <c r="K624" s="5">
        <v>27</v>
      </c>
      <c r="L624" s="5">
        <v>15</v>
      </c>
      <c r="M624" s="5">
        <v>1</v>
      </c>
      <c r="N624" s="5">
        <v>30</v>
      </c>
      <c r="O624" s="5">
        <v>17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22</v>
      </c>
      <c r="F625" s="5">
        <v>0</v>
      </c>
      <c r="G625" s="5">
        <v>1</v>
      </c>
      <c r="H625" s="5">
        <v>18</v>
      </c>
      <c r="I625" s="5">
        <v>28</v>
      </c>
      <c r="J625" s="5">
        <v>1</v>
      </c>
      <c r="K625" s="5">
        <v>27</v>
      </c>
      <c r="L625" s="5">
        <v>15</v>
      </c>
      <c r="M625" s="5">
        <v>1</v>
      </c>
      <c r="N625" s="5">
        <v>30</v>
      </c>
      <c r="O625" s="5">
        <v>17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22</v>
      </c>
      <c r="F626" s="5">
        <v>0</v>
      </c>
      <c r="G626" s="5">
        <v>1</v>
      </c>
      <c r="H626" s="5">
        <v>18</v>
      </c>
      <c r="I626" s="5">
        <v>28</v>
      </c>
      <c r="J626" s="5">
        <v>1</v>
      </c>
      <c r="K626" s="5">
        <v>27</v>
      </c>
      <c r="L626" s="5">
        <v>15</v>
      </c>
      <c r="M626" s="5">
        <v>1</v>
      </c>
      <c r="N626" s="5">
        <v>30</v>
      </c>
      <c r="O626" s="5">
        <v>17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22</v>
      </c>
      <c r="F627" s="5">
        <v>0</v>
      </c>
      <c r="G627" s="5">
        <v>1</v>
      </c>
      <c r="H627" s="5">
        <v>18</v>
      </c>
      <c r="I627" s="5">
        <v>28</v>
      </c>
      <c r="J627" s="5">
        <v>1</v>
      </c>
      <c r="K627" s="5">
        <v>27</v>
      </c>
      <c r="L627" s="5">
        <v>15</v>
      </c>
      <c r="M627" s="5">
        <v>1</v>
      </c>
      <c r="N627" s="5">
        <v>30</v>
      </c>
      <c r="O627" s="5">
        <v>17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22</v>
      </c>
      <c r="F628" s="5">
        <v>0</v>
      </c>
      <c r="G628" s="5">
        <v>1</v>
      </c>
      <c r="H628" s="5">
        <v>18</v>
      </c>
      <c r="I628" s="5">
        <v>28</v>
      </c>
      <c r="J628" s="5">
        <v>1</v>
      </c>
      <c r="K628" s="5">
        <v>27</v>
      </c>
      <c r="L628" s="5">
        <v>15</v>
      </c>
      <c r="M628" s="5">
        <v>1</v>
      </c>
      <c r="N628" s="5">
        <v>30</v>
      </c>
      <c r="O628" s="5">
        <v>17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22</v>
      </c>
      <c r="F629" s="5">
        <v>0</v>
      </c>
      <c r="G629" s="5">
        <v>1</v>
      </c>
      <c r="H629" s="5">
        <v>18</v>
      </c>
      <c r="I629" s="5">
        <v>28</v>
      </c>
      <c r="J629" s="5">
        <v>1</v>
      </c>
      <c r="K629" s="5">
        <v>27</v>
      </c>
      <c r="L629" s="5">
        <v>15</v>
      </c>
      <c r="M629" s="5">
        <v>1</v>
      </c>
      <c r="N629" s="5">
        <v>30</v>
      </c>
      <c r="O629" s="5">
        <v>17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22</v>
      </c>
      <c r="F630" s="5">
        <v>0</v>
      </c>
      <c r="G630" s="5">
        <v>1</v>
      </c>
      <c r="H630" s="5">
        <v>18</v>
      </c>
      <c r="I630" s="5">
        <v>28</v>
      </c>
      <c r="J630" s="5">
        <v>1</v>
      </c>
      <c r="K630" s="5">
        <v>27</v>
      </c>
      <c r="L630" s="5">
        <v>15</v>
      </c>
      <c r="M630" s="5">
        <v>1</v>
      </c>
      <c r="N630" s="5">
        <v>30</v>
      </c>
      <c r="O630" s="5">
        <v>17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22</v>
      </c>
      <c r="F631" s="5">
        <v>0</v>
      </c>
      <c r="G631" s="5">
        <v>1</v>
      </c>
      <c r="H631" s="5">
        <v>18</v>
      </c>
      <c r="I631" s="5">
        <v>28</v>
      </c>
      <c r="J631" s="5">
        <v>1</v>
      </c>
      <c r="K631" s="5">
        <v>27</v>
      </c>
      <c r="L631" s="5">
        <v>15</v>
      </c>
      <c r="M631" s="5">
        <v>1</v>
      </c>
      <c r="N631" s="5">
        <v>30</v>
      </c>
      <c r="O631" s="5">
        <v>17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22</v>
      </c>
      <c r="F632" s="5">
        <v>0</v>
      </c>
      <c r="G632" s="5">
        <v>1</v>
      </c>
      <c r="H632" s="5">
        <v>18</v>
      </c>
      <c r="I632" s="5">
        <v>28</v>
      </c>
      <c r="J632" s="5">
        <v>1</v>
      </c>
      <c r="K632" s="5">
        <v>27</v>
      </c>
      <c r="L632" s="5">
        <v>15</v>
      </c>
      <c r="M632" s="5">
        <v>1</v>
      </c>
      <c r="N632" s="5">
        <v>30</v>
      </c>
      <c r="O632" s="5">
        <v>17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22</v>
      </c>
      <c r="F633" s="5">
        <v>0</v>
      </c>
      <c r="G633" s="5">
        <v>1</v>
      </c>
      <c r="H633" s="5">
        <v>18</v>
      </c>
      <c r="I633" s="5">
        <v>28</v>
      </c>
      <c r="J633" s="5">
        <v>1</v>
      </c>
      <c r="K633" s="5">
        <v>27</v>
      </c>
      <c r="L633" s="5">
        <v>15</v>
      </c>
      <c r="M633" s="5">
        <v>1</v>
      </c>
      <c r="N633" s="5">
        <v>30</v>
      </c>
      <c r="O633" s="5">
        <v>17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22</v>
      </c>
      <c r="F634" s="5">
        <v>0</v>
      </c>
      <c r="G634" s="5">
        <v>1</v>
      </c>
      <c r="H634" s="5">
        <v>18</v>
      </c>
      <c r="I634" s="5">
        <v>28</v>
      </c>
      <c r="J634" s="5">
        <v>1</v>
      </c>
      <c r="K634" s="5">
        <v>27</v>
      </c>
      <c r="L634" s="5">
        <v>15</v>
      </c>
      <c r="M634" s="5">
        <v>1</v>
      </c>
      <c r="N634" s="5">
        <v>30</v>
      </c>
      <c r="O634" s="5">
        <v>17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22</v>
      </c>
      <c r="F635" s="5">
        <v>0</v>
      </c>
      <c r="G635" s="5">
        <v>1</v>
      </c>
      <c r="H635" s="5">
        <v>18</v>
      </c>
      <c r="I635" s="5">
        <v>28</v>
      </c>
      <c r="J635" s="5">
        <v>1</v>
      </c>
      <c r="K635" s="5">
        <v>27</v>
      </c>
      <c r="L635" s="5">
        <v>15</v>
      </c>
      <c r="M635" s="5">
        <v>1</v>
      </c>
      <c r="N635" s="5">
        <v>30</v>
      </c>
      <c r="O635" s="5">
        <v>17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22</v>
      </c>
      <c r="F636" s="5">
        <v>0</v>
      </c>
      <c r="G636" s="5">
        <v>1</v>
      </c>
      <c r="H636" s="5">
        <v>18</v>
      </c>
      <c r="I636" s="5">
        <v>28</v>
      </c>
      <c r="J636" s="5">
        <v>1</v>
      </c>
      <c r="K636" s="5">
        <v>27</v>
      </c>
      <c r="L636" s="5">
        <v>15</v>
      </c>
      <c r="M636" s="5">
        <v>1</v>
      </c>
      <c r="N636" s="5">
        <v>30</v>
      </c>
      <c r="O636" s="5">
        <v>17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22</v>
      </c>
      <c r="F637" s="5">
        <v>0</v>
      </c>
      <c r="G637" s="5">
        <v>1</v>
      </c>
      <c r="H637" s="5">
        <v>18</v>
      </c>
      <c r="I637" s="5">
        <v>28</v>
      </c>
      <c r="J637" s="5">
        <v>1</v>
      </c>
      <c r="K637" s="5">
        <v>27</v>
      </c>
      <c r="L637" s="5">
        <v>15</v>
      </c>
      <c r="M637" s="5">
        <v>1</v>
      </c>
      <c r="N637" s="5">
        <v>30</v>
      </c>
      <c r="O637" s="5">
        <v>17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22</v>
      </c>
      <c r="F638" s="5">
        <v>0</v>
      </c>
      <c r="G638" s="5">
        <v>1</v>
      </c>
      <c r="H638" s="5">
        <v>18</v>
      </c>
      <c r="I638" s="5">
        <v>28</v>
      </c>
      <c r="J638" s="5">
        <v>1</v>
      </c>
      <c r="K638" s="5">
        <v>27</v>
      </c>
      <c r="L638" s="5">
        <v>15</v>
      </c>
      <c r="M638" s="5">
        <v>1</v>
      </c>
      <c r="N638" s="5">
        <v>30</v>
      </c>
      <c r="O638" s="5">
        <v>17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22</v>
      </c>
      <c r="F639" s="5">
        <v>0</v>
      </c>
      <c r="G639" s="5">
        <v>1</v>
      </c>
      <c r="H639" s="5">
        <v>18</v>
      </c>
      <c r="I639" s="5">
        <v>28</v>
      </c>
      <c r="J639" s="5">
        <v>1</v>
      </c>
      <c r="K639" s="5">
        <v>27</v>
      </c>
      <c r="L639" s="5">
        <v>15</v>
      </c>
      <c r="M639" s="5">
        <v>1</v>
      </c>
      <c r="N639" s="5">
        <v>30</v>
      </c>
      <c r="O639" s="5">
        <v>17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22</v>
      </c>
      <c r="F640" s="5">
        <v>0</v>
      </c>
      <c r="G640" s="5">
        <v>1</v>
      </c>
      <c r="H640" s="5">
        <v>18</v>
      </c>
      <c r="I640" s="5">
        <v>28</v>
      </c>
      <c r="J640" s="5">
        <v>1</v>
      </c>
      <c r="K640" s="5">
        <v>27</v>
      </c>
      <c r="L640" s="5">
        <v>15</v>
      </c>
      <c r="M640" s="5">
        <v>1</v>
      </c>
      <c r="N640" s="5">
        <v>30</v>
      </c>
      <c r="O640" s="5">
        <v>17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27</v>
      </c>
      <c r="D641" s="5" t="s">
        <v>26</v>
      </c>
      <c r="E641" s="5">
        <v>22</v>
      </c>
      <c r="F641" s="5">
        <v>0</v>
      </c>
      <c r="G641" s="5">
        <v>1</v>
      </c>
      <c r="H641" s="5">
        <v>18</v>
      </c>
      <c r="I641" s="5">
        <v>28</v>
      </c>
      <c r="J641" s="5">
        <v>1</v>
      </c>
      <c r="K641" s="5">
        <v>27</v>
      </c>
      <c r="L641" s="5">
        <v>15</v>
      </c>
      <c r="M641" s="5">
        <v>1</v>
      </c>
      <c r="N641" s="5">
        <v>30</v>
      </c>
      <c r="O641" s="5">
        <v>17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27</v>
      </c>
      <c r="D642" s="5" t="s">
        <v>26</v>
      </c>
      <c r="E642" s="5">
        <v>22</v>
      </c>
      <c r="F642" s="5">
        <v>0</v>
      </c>
      <c r="G642" s="5">
        <v>1</v>
      </c>
      <c r="H642" s="5">
        <v>18</v>
      </c>
      <c r="I642" s="5">
        <v>28</v>
      </c>
      <c r="J642" s="5">
        <v>1</v>
      </c>
      <c r="K642" s="5">
        <v>27</v>
      </c>
      <c r="L642" s="5">
        <v>15</v>
      </c>
      <c r="M642" s="5">
        <v>1</v>
      </c>
      <c r="N642" s="5">
        <v>30</v>
      </c>
      <c r="O642" s="5">
        <v>17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27</v>
      </c>
      <c r="D643" s="5" t="s">
        <v>26</v>
      </c>
      <c r="E643" s="5">
        <v>22</v>
      </c>
      <c r="F643" s="5">
        <v>0</v>
      </c>
      <c r="G643" s="5">
        <v>1</v>
      </c>
      <c r="H643" s="5">
        <v>18</v>
      </c>
      <c r="I643" s="5">
        <v>28</v>
      </c>
      <c r="J643" s="5">
        <v>1</v>
      </c>
      <c r="K643" s="5">
        <v>27</v>
      </c>
      <c r="L643" s="5">
        <v>15</v>
      </c>
      <c r="M643" s="5">
        <v>1</v>
      </c>
      <c r="N643" s="5">
        <v>30</v>
      </c>
      <c r="O643" s="5">
        <v>17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27</v>
      </c>
      <c r="D644" s="5" t="s">
        <v>26</v>
      </c>
      <c r="E644" s="5">
        <v>22</v>
      </c>
      <c r="F644" s="5">
        <v>0</v>
      </c>
      <c r="G644" s="5">
        <v>1</v>
      </c>
      <c r="H644" s="5">
        <v>18</v>
      </c>
      <c r="I644" s="5">
        <v>28</v>
      </c>
      <c r="J644" s="5">
        <v>1</v>
      </c>
      <c r="K644" s="5">
        <v>27</v>
      </c>
      <c r="L644" s="5">
        <v>15</v>
      </c>
      <c r="M644" s="5">
        <v>1</v>
      </c>
      <c r="N644" s="5">
        <v>30</v>
      </c>
      <c r="O644" s="5">
        <v>17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27</v>
      </c>
      <c r="D645" s="5" t="s">
        <v>26</v>
      </c>
      <c r="E645" s="5">
        <v>22</v>
      </c>
      <c r="F645" s="5">
        <v>0</v>
      </c>
      <c r="G645" s="5">
        <v>1</v>
      </c>
      <c r="H645" s="5">
        <v>18</v>
      </c>
      <c r="I645" s="5">
        <v>28</v>
      </c>
      <c r="J645" s="5">
        <v>1</v>
      </c>
      <c r="K645" s="5">
        <v>27</v>
      </c>
      <c r="L645" s="5">
        <v>15</v>
      </c>
      <c r="M645" s="5">
        <v>1</v>
      </c>
      <c r="N645" s="5">
        <v>30</v>
      </c>
      <c r="O645" s="5">
        <v>17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27</v>
      </c>
      <c r="D646" s="5" t="s">
        <v>26</v>
      </c>
      <c r="E646" s="5">
        <v>22</v>
      </c>
      <c r="F646" s="5">
        <v>0</v>
      </c>
      <c r="G646" s="5">
        <v>1</v>
      </c>
      <c r="H646" s="5">
        <v>18</v>
      </c>
      <c r="I646" s="5">
        <v>28</v>
      </c>
      <c r="J646" s="5">
        <v>1</v>
      </c>
      <c r="K646" s="5">
        <v>27</v>
      </c>
      <c r="L646" s="5">
        <v>15</v>
      </c>
      <c r="M646" s="5">
        <v>1</v>
      </c>
      <c r="N646" s="5">
        <v>30</v>
      </c>
      <c r="O646" s="5">
        <v>17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27</v>
      </c>
      <c r="D647" s="5" t="s">
        <v>26</v>
      </c>
      <c r="E647" s="5">
        <v>22</v>
      </c>
      <c r="F647" s="5">
        <v>0</v>
      </c>
      <c r="G647" s="5">
        <v>1</v>
      </c>
      <c r="H647" s="5">
        <v>18</v>
      </c>
      <c r="I647" s="5">
        <v>28</v>
      </c>
      <c r="J647" s="5">
        <v>1</v>
      </c>
      <c r="K647" s="5">
        <v>27</v>
      </c>
      <c r="L647" s="5">
        <v>15</v>
      </c>
      <c r="M647" s="5">
        <v>1</v>
      </c>
      <c r="N647" s="5">
        <v>30</v>
      </c>
      <c r="O647" s="5">
        <v>17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27</v>
      </c>
      <c r="D648" s="5" t="s">
        <v>26</v>
      </c>
      <c r="E648" s="5">
        <v>22</v>
      </c>
      <c r="F648" s="5">
        <v>0</v>
      </c>
      <c r="G648" s="5">
        <v>1</v>
      </c>
      <c r="H648" s="5">
        <v>18</v>
      </c>
      <c r="I648" s="5">
        <v>28</v>
      </c>
      <c r="J648" s="5">
        <v>1</v>
      </c>
      <c r="K648" s="5">
        <v>27</v>
      </c>
      <c r="L648" s="5">
        <v>15</v>
      </c>
      <c r="M648" s="5">
        <v>1</v>
      </c>
      <c r="N648" s="5">
        <v>30</v>
      </c>
      <c r="O648" s="5">
        <v>17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27</v>
      </c>
      <c r="D649" s="5" t="s">
        <v>26</v>
      </c>
      <c r="E649" s="5">
        <v>22</v>
      </c>
      <c r="F649" s="5">
        <v>0</v>
      </c>
      <c r="G649" s="5">
        <v>1</v>
      </c>
      <c r="H649" s="5">
        <v>18</v>
      </c>
      <c r="I649" s="5">
        <v>28</v>
      </c>
      <c r="J649" s="5">
        <v>1</v>
      </c>
      <c r="K649" s="5">
        <v>27</v>
      </c>
      <c r="L649" s="5">
        <v>15</v>
      </c>
      <c r="M649" s="5">
        <v>1</v>
      </c>
      <c r="N649" s="5">
        <v>30</v>
      </c>
      <c r="O649" s="5">
        <v>17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27</v>
      </c>
      <c r="D650" s="5" t="s">
        <v>26</v>
      </c>
      <c r="E650" s="5">
        <v>22</v>
      </c>
      <c r="F650" s="5">
        <v>0</v>
      </c>
      <c r="G650" s="5">
        <v>1</v>
      </c>
      <c r="H650" s="5">
        <v>18</v>
      </c>
      <c r="I650" s="5">
        <v>28</v>
      </c>
      <c r="J650" s="5">
        <v>1</v>
      </c>
      <c r="K650" s="5">
        <v>27</v>
      </c>
      <c r="L650" s="5">
        <v>15</v>
      </c>
      <c r="M650" s="5">
        <v>1</v>
      </c>
      <c r="N650" s="5">
        <v>30</v>
      </c>
      <c r="O650" s="5">
        <v>17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27</v>
      </c>
      <c r="D651" s="5" t="s">
        <v>26</v>
      </c>
      <c r="E651" s="5">
        <v>22</v>
      </c>
      <c r="F651" s="5">
        <v>0</v>
      </c>
      <c r="G651" s="5">
        <v>1</v>
      </c>
      <c r="H651" s="5">
        <v>18</v>
      </c>
      <c r="I651" s="5">
        <v>28</v>
      </c>
      <c r="J651" s="5">
        <v>1</v>
      </c>
      <c r="K651" s="5">
        <v>27</v>
      </c>
      <c r="L651" s="5">
        <v>15</v>
      </c>
      <c r="M651" s="5">
        <v>1</v>
      </c>
      <c r="N651" s="5">
        <v>30</v>
      </c>
      <c r="O651" s="5">
        <v>17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27</v>
      </c>
      <c r="D652" s="5" t="s">
        <v>26</v>
      </c>
      <c r="E652" s="5">
        <v>22</v>
      </c>
      <c r="F652" s="5">
        <v>0</v>
      </c>
      <c r="G652" s="5">
        <v>1</v>
      </c>
      <c r="H652" s="5">
        <v>18</v>
      </c>
      <c r="I652" s="5">
        <v>28</v>
      </c>
      <c r="J652" s="5">
        <v>1</v>
      </c>
      <c r="K652" s="5">
        <v>27</v>
      </c>
      <c r="L652" s="5">
        <v>15</v>
      </c>
      <c r="M652" s="5">
        <v>1</v>
      </c>
      <c r="N652" s="5">
        <v>30</v>
      </c>
      <c r="O652" s="5">
        <v>17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27</v>
      </c>
      <c r="D653" s="5" t="s">
        <v>26</v>
      </c>
      <c r="E653" s="5">
        <v>22</v>
      </c>
      <c r="F653" s="5">
        <v>0</v>
      </c>
      <c r="G653" s="5">
        <v>1</v>
      </c>
      <c r="H653" s="5">
        <v>18</v>
      </c>
      <c r="I653" s="5">
        <v>28</v>
      </c>
      <c r="J653" s="5">
        <v>1</v>
      </c>
      <c r="K653" s="5">
        <v>27</v>
      </c>
      <c r="L653" s="5">
        <v>15</v>
      </c>
      <c r="M653" s="5">
        <v>1</v>
      </c>
      <c r="N653" s="5">
        <v>30</v>
      </c>
      <c r="O653" s="5">
        <v>17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27</v>
      </c>
      <c r="D654" s="5" t="s">
        <v>26</v>
      </c>
      <c r="E654" s="5">
        <v>22</v>
      </c>
      <c r="F654" s="5">
        <v>0</v>
      </c>
      <c r="G654" s="5">
        <v>1</v>
      </c>
      <c r="H654" s="5">
        <v>18</v>
      </c>
      <c r="I654" s="5">
        <v>28</v>
      </c>
      <c r="J654" s="5">
        <v>1</v>
      </c>
      <c r="K654" s="5">
        <v>27</v>
      </c>
      <c r="L654" s="5">
        <v>15</v>
      </c>
      <c r="M654" s="5">
        <v>1</v>
      </c>
      <c r="N654" s="5">
        <v>30</v>
      </c>
      <c r="O654" s="5">
        <v>17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27</v>
      </c>
      <c r="D655" s="5" t="s">
        <v>26</v>
      </c>
      <c r="E655" s="5">
        <v>22</v>
      </c>
      <c r="F655" s="5">
        <v>0</v>
      </c>
      <c r="G655" s="5">
        <v>1</v>
      </c>
      <c r="H655" s="5">
        <v>18</v>
      </c>
      <c r="I655" s="5">
        <v>28</v>
      </c>
      <c r="J655" s="5">
        <v>1</v>
      </c>
      <c r="K655" s="5">
        <v>27</v>
      </c>
      <c r="L655" s="5">
        <v>15</v>
      </c>
      <c r="M655" s="5">
        <v>1</v>
      </c>
      <c r="N655" s="5">
        <v>30</v>
      </c>
      <c r="O655" s="5">
        <v>17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27</v>
      </c>
      <c r="D656" s="5" t="s">
        <v>26</v>
      </c>
      <c r="E656" s="5">
        <v>22</v>
      </c>
      <c r="F656" s="5">
        <v>0</v>
      </c>
      <c r="G656" s="5">
        <v>1</v>
      </c>
      <c r="H656" s="5">
        <v>18</v>
      </c>
      <c r="I656" s="5">
        <v>28</v>
      </c>
      <c r="J656" s="5">
        <v>1</v>
      </c>
      <c r="K656" s="5">
        <v>27</v>
      </c>
      <c r="L656" s="5">
        <v>15</v>
      </c>
      <c r="M656" s="5">
        <v>1</v>
      </c>
      <c r="N656" s="5">
        <v>30</v>
      </c>
      <c r="O656" s="5">
        <v>17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27</v>
      </c>
      <c r="D657" s="5" t="s">
        <v>26</v>
      </c>
      <c r="E657" s="5">
        <v>22</v>
      </c>
      <c r="F657" s="5">
        <v>0</v>
      </c>
      <c r="G657" s="5">
        <v>1</v>
      </c>
      <c r="H657" s="5">
        <v>18</v>
      </c>
      <c r="I657" s="5">
        <v>28</v>
      </c>
      <c r="J657" s="5">
        <v>1</v>
      </c>
      <c r="K657" s="5">
        <v>27</v>
      </c>
      <c r="L657" s="5">
        <v>15</v>
      </c>
      <c r="M657" s="5">
        <v>1</v>
      </c>
      <c r="N657" s="5">
        <v>30</v>
      </c>
      <c r="O657" s="5">
        <v>17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27</v>
      </c>
      <c r="D658" s="5" t="s">
        <v>26</v>
      </c>
      <c r="E658" s="5">
        <v>22</v>
      </c>
      <c r="F658" s="5">
        <v>0</v>
      </c>
      <c r="G658" s="5">
        <v>1</v>
      </c>
      <c r="H658" s="5">
        <v>18</v>
      </c>
      <c r="I658" s="5">
        <v>28</v>
      </c>
      <c r="J658" s="5">
        <v>1</v>
      </c>
      <c r="K658" s="5">
        <v>27</v>
      </c>
      <c r="L658" s="5">
        <v>15</v>
      </c>
      <c r="M658" s="5">
        <v>1</v>
      </c>
      <c r="N658" s="5">
        <v>30</v>
      </c>
      <c r="O658" s="5">
        <v>17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27</v>
      </c>
      <c r="D659" s="5" t="s">
        <v>26</v>
      </c>
      <c r="E659" s="5">
        <v>22</v>
      </c>
      <c r="F659" s="5">
        <v>0</v>
      </c>
      <c r="G659" s="5">
        <v>1</v>
      </c>
      <c r="H659" s="5">
        <v>18</v>
      </c>
      <c r="I659" s="5">
        <v>28</v>
      </c>
      <c r="J659" s="5">
        <v>1</v>
      </c>
      <c r="K659" s="5">
        <v>27</v>
      </c>
      <c r="L659" s="5">
        <v>15</v>
      </c>
      <c r="M659" s="5">
        <v>1</v>
      </c>
      <c r="N659" s="5">
        <v>30</v>
      </c>
      <c r="O659" s="5">
        <v>17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27</v>
      </c>
      <c r="D660" s="5" t="s">
        <v>26</v>
      </c>
      <c r="E660" s="5">
        <v>22</v>
      </c>
      <c r="F660" s="5">
        <v>0</v>
      </c>
      <c r="G660" s="5">
        <v>1</v>
      </c>
      <c r="H660" s="5">
        <v>18</v>
      </c>
      <c r="I660" s="5">
        <v>28</v>
      </c>
      <c r="J660" s="5">
        <v>1</v>
      </c>
      <c r="K660" s="5">
        <v>27</v>
      </c>
      <c r="L660" s="5">
        <v>15</v>
      </c>
      <c r="M660" s="5">
        <v>1</v>
      </c>
      <c r="N660" s="5">
        <v>30</v>
      </c>
      <c r="O660" s="5">
        <v>17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27</v>
      </c>
      <c r="D661" s="5" t="s">
        <v>26</v>
      </c>
      <c r="E661" s="5">
        <v>22</v>
      </c>
      <c r="F661" s="5">
        <v>0</v>
      </c>
      <c r="G661" s="5">
        <v>1</v>
      </c>
      <c r="H661" s="5">
        <v>18</v>
      </c>
      <c r="I661" s="5">
        <v>28</v>
      </c>
      <c r="J661" s="5">
        <v>1</v>
      </c>
      <c r="K661" s="5">
        <v>27</v>
      </c>
      <c r="L661" s="5">
        <v>15</v>
      </c>
      <c r="M661" s="5">
        <v>1</v>
      </c>
      <c r="N661" s="5">
        <v>30</v>
      </c>
      <c r="O661" s="5">
        <v>17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27</v>
      </c>
      <c r="D662" s="5" t="s">
        <v>26</v>
      </c>
      <c r="E662" s="5">
        <v>22</v>
      </c>
      <c r="F662" s="5">
        <v>0</v>
      </c>
      <c r="G662" s="5">
        <v>1</v>
      </c>
      <c r="H662" s="5">
        <v>18</v>
      </c>
      <c r="I662" s="5">
        <v>28</v>
      </c>
      <c r="J662" s="5">
        <v>1</v>
      </c>
      <c r="K662" s="5">
        <v>27</v>
      </c>
      <c r="L662" s="5">
        <v>15</v>
      </c>
      <c r="M662" s="5">
        <v>1</v>
      </c>
      <c r="N662" s="5">
        <v>30</v>
      </c>
      <c r="O662" s="5">
        <v>17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27</v>
      </c>
      <c r="D663" s="5" t="s">
        <v>26</v>
      </c>
      <c r="E663" s="5">
        <v>22</v>
      </c>
      <c r="F663" s="5">
        <v>0</v>
      </c>
      <c r="G663" s="5">
        <v>1</v>
      </c>
      <c r="H663" s="5">
        <v>18</v>
      </c>
      <c r="I663" s="5">
        <v>28</v>
      </c>
      <c r="J663" s="5">
        <v>1</v>
      </c>
      <c r="K663" s="5">
        <v>27</v>
      </c>
      <c r="L663" s="5">
        <v>15</v>
      </c>
      <c r="M663" s="5">
        <v>1</v>
      </c>
      <c r="N663" s="5">
        <v>30</v>
      </c>
      <c r="O663" s="5">
        <v>17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27</v>
      </c>
      <c r="D664" s="5" t="s">
        <v>26</v>
      </c>
      <c r="E664" s="5">
        <v>22</v>
      </c>
      <c r="F664" s="5">
        <v>0</v>
      </c>
      <c r="G664" s="5">
        <v>1</v>
      </c>
      <c r="H664" s="5">
        <v>18</v>
      </c>
      <c r="I664" s="5">
        <v>28</v>
      </c>
      <c r="J664" s="5">
        <v>1</v>
      </c>
      <c r="K664" s="5">
        <v>27</v>
      </c>
      <c r="L664" s="5">
        <v>15</v>
      </c>
      <c r="M664" s="5">
        <v>1</v>
      </c>
      <c r="N664" s="5">
        <v>30</v>
      </c>
      <c r="O664" s="5">
        <v>17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27</v>
      </c>
      <c r="D665" s="5" t="s">
        <v>26</v>
      </c>
      <c r="E665" s="5">
        <v>22</v>
      </c>
      <c r="F665" s="5">
        <v>0</v>
      </c>
      <c r="G665" s="5">
        <v>1</v>
      </c>
      <c r="H665" s="5">
        <v>18</v>
      </c>
      <c r="I665" s="5">
        <v>28</v>
      </c>
      <c r="J665" s="5">
        <v>1</v>
      </c>
      <c r="K665" s="5">
        <v>27</v>
      </c>
      <c r="L665" s="5">
        <v>15</v>
      </c>
      <c r="M665" s="5">
        <v>1</v>
      </c>
      <c r="N665" s="5">
        <v>30</v>
      </c>
      <c r="O665" s="5">
        <v>17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27</v>
      </c>
      <c r="D666" s="5" t="s">
        <v>26</v>
      </c>
      <c r="E666" s="5">
        <v>22</v>
      </c>
      <c r="F666" s="5">
        <v>0</v>
      </c>
      <c r="G666" s="5">
        <v>1</v>
      </c>
      <c r="H666" s="5">
        <v>18</v>
      </c>
      <c r="I666" s="5">
        <v>28</v>
      </c>
      <c r="J666" s="5">
        <v>1</v>
      </c>
      <c r="K666" s="5">
        <v>27</v>
      </c>
      <c r="L666" s="5">
        <v>15</v>
      </c>
      <c r="M666" s="5">
        <v>1</v>
      </c>
      <c r="N666" s="5">
        <v>30</v>
      </c>
      <c r="O666" s="5">
        <v>17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27</v>
      </c>
      <c r="D667" s="5" t="s">
        <v>26</v>
      </c>
      <c r="E667" s="5">
        <v>22</v>
      </c>
      <c r="F667" s="5">
        <v>0</v>
      </c>
      <c r="G667" s="5">
        <v>1</v>
      </c>
      <c r="H667" s="5">
        <v>18</v>
      </c>
      <c r="I667" s="5">
        <v>28</v>
      </c>
      <c r="J667" s="5">
        <v>1</v>
      </c>
      <c r="K667" s="5">
        <v>27</v>
      </c>
      <c r="L667" s="5">
        <v>15</v>
      </c>
      <c r="M667" s="5">
        <v>1</v>
      </c>
      <c r="N667" s="5">
        <v>30</v>
      </c>
      <c r="O667" s="5">
        <v>17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27</v>
      </c>
      <c r="D668" s="5" t="s">
        <v>26</v>
      </c>
      <c r="E668" s="5">
        <v>22</v>
      </c>
      <c r="F668" s="5">
        <v>0</v>
      </c>
      <c r="G668" s="5">
        <v>1</v>
      </c>
      <c r="H668" s="5">
        <v>18</v>
      </c>
      <c r="I668" s="5">
        <v>28</v>
      </c>
      <c r="J668" s="5">
        <v>1</v>
      </c>
      <c r="K668" s="5">
        <v>27</v>
      </c>
      <c r="L668" s="5">
        <v>15</v>
      </c>
      <c r="M668" s="5">
        <v>1</v>
      </c>
      <c r="N668" s="5">
        <v>30</v>
      </c>
      <c r="O668" s="5">
        <v>17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27</v>
      </c>
      <c r="D669" s="5" t="s">
        <v>26</v>
      </c>
      <c r="E669" s="5">
        <v>22</v>
      </c>
      <c r="F669" s="5">
        <v>0</v>
      </c>
      <c r="G669" s="5">
        <v>1</v>
      </c>
      <c r="H669" s="5">
        <v>18</v>
      </c>
      <c r="I669" s="5">
        <v>28</v>
      </c>
      <c r="J669" s="5">
        <v>1</v>
      </c>
      <c r="K669" s="5">
        <v>27</v>
      </c>
      <c r="L669" s="5">
        <v>15</v>
      </c>
      <c r="M669" s="5">
        <v>1</v>
      </c>
      <c r="N669" s="5">
        <v>30</v>
      </c>
      <c r="O669" s="5">
        <v>17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27</v>
      </c>
      <c r="D670" s="5" t="s">
        <v>26</v>
      </c>
      <c r="E670" s="5">
        <v>22</v>
      </c>
      <c r="F670" s="5">
        <v>0</v>
      </c>
      <c r="G670" s="5">
        <v>1</v>
      </c>
      <c r="H670" s="5">
        <v>18</v>
      </c>
      <c r="I670" s="5">
        <v>28</v>
      </c>
      <c r="J670" s="5">
        <v>1</v>
      </c>
      <c r="K670" s="5">
        <v>27</v>
      </c>
      <c r="L670" s="5">
        <v>15</v>
      </c>
      <c r="M670" s="5">
        <v>1</v>
      </c>
      <c r="N670" s="5">
        <v>30</v>
      </c>
      <c r="O670" s="5">
        <v>17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27</v>
      </c>
      <c r="D671" s="5" t="s">
        <v>26</v>
      </c>
      <c r="E671" s="5">
        <v>22</v>
      </c>
      <c r="F671" s="5">
        <v>0</v>
      </c>
      <c r="G671" s="5">
        <v>1</v>
      </c>
      <c r="H671" s="5">
        <v>18</v>
      </c>
      <c r="I671" s="5">
        <v>28</v>
      </c>
      <c r="J671" s="5">
        <v>1</v>
      </c>
      <c r="K671" s="5">
        <v>27</v>
      </c>
      <c r="L671" s="5">
        <v>15</v>
      </c>
      <c r="M671" s="5">
        <v>1</v>
      </c>
      <c r="N671" s="5">
        <v>30</v>
      </c>
      <c r="O671" s="5">
        <v>17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27</v>
      </c>
      <c r="D672" s="5" t="s">
        <v>26</v>
      </c>
      <c r="E672" s="5">
        <v>22</v>
      </c>
      <c r="F672" s="5">
        <v>0</v>
      </c>
      <c r="G672" s="5">
        <v>1</v>
      </c>
      <c r="H672" s="5">
        <v>18</v>
      </c>
      <c r="I672" s="5">
        <v>28</v>
      </c>
      <c r="J672" s="5">
        <v>1</v>
      </c>
      <c r="K672" s="5">
        <v>27</v>
      </c>
      <c r="L672" s="5">
        <v>15</v>
      </c>
      <c r="M672" s="5">
        <v>1</v>
      </c>
      <c r="N672" s="5">
        <v>30</v>
      </c>
      <c r="O672" s="5">
        <v>17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27</v>
      </c>
      <c r="D673" s="5" t="s">
        <v>26</v>
      </c>
      <c r="E673" s="5">
        <v>22</v>
      </c>
      <c r="F673" s="5">
        <v>0</v>
      </c>
      <c r="G673" s="5">
        <v>1</v>
      </c>
      <c r="H673" s="5">
        <v>18</v>
      </c>
      <c r="I673" s="5">
        <v>28</v>
      </c>
      <c r="J673" s="5">
        <v>1</v>
      </c>
      <c r="K673" s="5">
        <v>27</v>
      </c>
      <c r="L673" s="5">
        <v>15</v>
      </c>
      <c r="M673" s="5">
        <v>1</v>
      </c>
      <c r="N673" s="5">
        <v>30</v>
      </c>
      <c r="O673" s="5">
        <v>17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27</v>
      </c>
      <c r="D674" s="5" t="s">
        <v>26</v>
      </c>
      <c r="E674" s="5">
        <v>22</v>
      </c>
      <c r="F674" s="5">
        <v>0</v>
      </c>
      <c r="G674" s="5">
        <v>1</v>
      </c>
      <c r="H674" s="5">
        <v>18</v>
      </c>
      <c r="I674" s="5">
        <v>28</v>
      </c>
      <c r="J674" s="5">
        <v>1</v>
      </c>
      <c r="K674" s="5">
        <v>27</v>
      </c>
      <c r="L674" s="5">
        <v>15</v>
      </c>
      <c r="M674" s="5">
        <v>1</v>
      </c>
      <c r="N674" s="5">
        <v>30</v>
      </c>
      <c r="O674" s="5">
        <v>17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27</v>
      </c>
      <c r="D675" s="5" t="s">
        <v>26</v>
      </c>
      <c r="E675" s="5">
        <v>22</v>
      </c>
      <c r="F675" s="5">
        <v>0</v>
      </c>
      <c r="G675" s="5">
        <v>1</v>
      </c>
      <c r="H675" s="5">
        <v>18</v>
      </c>
      <c r="I675" s="5">
        <v>28</v>
      </c>
      <c r="J675" s="5">
        <v>1</v>
      </c>
      <c r="K675" s="5">
        <v>27</v>
      </c>
      <c r="L675" s="5">
        <v>15</v>
      </c>
      <c r="M675" s="5">
        <v>1</v>
      </c>
      <c r="N675" s="5">
        <v>30</v>
      </c>
      <c r="O675" s="5">
        <v>17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27</v>
      </c>
      <c r="D676" s="5" t="s">
        <v>26</v>
      </c>
      <c r="E676" s="5">
        <v>22</v>
      </c>
      <c r="F676" s="5">
        <v>0</v>
      </c>
      <c r="G676" s="5">
        <v>1</v>
      </c>
      <c r="H676" s="5">
        <v>18</v>
      </c>
      <c r="I676" s="5">
        <v>28</v>
      </c>
      <c r="J676" s="5">
        <v>1</v>
      </c>
      <c r="K676" s="5">
        <v>27</v>
      </c>
      <c r="L676" s="5">
        <v>15</v>
      </c>
      <c r="M676" s="5">
        <v>1</v>
      </c>
      <c r="N676" s="5">
        <v>30</v>
      </c>
      <c r="O676" s="5">
        <v>17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27</v>
      </c>
      <c r="D677" s="5" t="s">
        <v>26</v>
      </c>
      <c r="E677" s="5">
        <v>22</v>
      </c>
      <c r="F677" s="5">
        <v>0</v>
      </c>
      <c r="G677" s="5">
        <v>1</v>
      </c>
      <c r="H677" s="5">
        <v>18</v>
      </c>
      <c r="I677" s="5">
        <v>28</v>
      </c>
      <c r="J677" s="5">
        <v>1</v>
      </c>
      <c r="K677" s="5">
        <v>27</v>
      </c>
      <c r="L677" s="5">
        <v>15</v>
      </c>
      <c r="M677" s="5">
        <v>1</v>
      </c>
      <c r="N677" s="5">
        <v>30</v>
      </c>
      <c r="O677" s="5">
        <v>17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27</v>
      </c>
      <c r="D678" s="5" t="s">
        <v>26</v>
      </c>
      <c r="E678" s="5">
        <v>22</v>
      </c>
      <c r="F678" s="5">
        <v>0</v>
      </c>
      <c r="G678" s="5">
        <v>1</v>
      </c>
      <c r="H678" s="5">
        <v>18</v>
      </c>
      <c r="I678" s="5">
        <v>28</v>
      </c>
      <c r="J678" s="5">
        <v>1</v>
      </c>
      <c r="K678" s="5">
        <v>27</v>
      </c>
      <c r="L678" s="5">
        <v>15</v>
      </c>
      <c r="M678" s="5">
        <v>1</v>
      </c>
      <c r="N678" s="5">
        <v>30</v>
      </c>
      <c r="O678" s="5">
        <v>17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27</v>
      </c>
      <c r="D679" s="5" t="s">
        <v>26</v>
      </c>
      <c r="E679" s="5">
        <v>22</v>
      </c>
      <c r="F679" s="5">
        <v>0</v>
      </c>
      <c r="G679" s="5">
        <v>1</v>
      </c>
      <c r="H679" s="5">
        <v>18</v>
      </c>
      <c r="I679" s="5">
        <v>28</v>
      </c>
      <c r="J679" s="5">
        <v>1</v>
      </c>
      <c r="K679" s="5">
        <v>27</v>
      </c>
      <c r="L679" s="5">
        <v>15</v>
      </c>
      <c r="M679" s="5">
        <v>1</v>
      </c>
      <c r="N679" s="5">
        <v>30</v>
      </c>
      <c r="O679" s="5">
        <v>17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27</v>
      </c>
      <c r="D680" s="5" t="s">
        <v>26</v>
      </c>
      <c r="E680" s="5">
        <v>22</v>
      </c>
      <c r="F680" s="5">
        <v>0</v>
      </c>
      <c r="G680" s="5">
        <v>1</v>
      </c>
      <c r="H680" s="5">
        <v>18</v>
      </c>
      <c r="I680" s="5">
        <v>28</v>
      </c>
      <c r="J680" s="5">
        <v>1</v>
      </c>
      <c r="K680" s="5">
        <v>27</v>
      </c>
      <c r="L680" s="5">
        <v>15</v>
      </c>
      <c r="M680" s="5">
        <v>1</v>
      </c>
      <c r="N680" s="5">
        <v>30</v>
      </c>
      <c r="O680" s="5">
        <v>17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27</v>
      </c>
      <c r="D681" s="5" t="s">
        <v>26</v>
      </c>
      <c r="E681" s="5">
        <v>22</v>
      </c>
      <c r="F681" s="5">
        <v>0</v>
      </c>
      <c r="G681" s="5">
        <v>1</v>
      </c>
      <c r="H681" s="5">
        <v>18</v>
      </c>
      <c r="I681" s="5">
        <v>28</v>
      </c>
      <c r="J681" s="5">
        <v>1</v>
      </c>
      <c r="K681" s="5">
        <v>27</v>
      </c>
      <c r="L681" s="5">
        <v>15</v>
      </c>
      <c r="M681" s="5">
        <v>1</v>
      </c>
      <c r="N681" s="5">
        <v>30</v>
      </c>
      <c r="O681" s="5">
        <v>17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27</v>
      </c>
      <c r="D682" s="5" t="s">
        <v>26</v>
      </c>
      <c r="E682" s="5">
        <v>22</v>
      </c>
      <c r="F682" s="5">
        <v>0</v>
      </c>
      <c r="G682" s="5">
        <v>1</v>
      </c>
      <c r="H682" s="5">
        <v>18</v>
      </c>
      <c r="I682" s="5">
        <v>28</v>
      </c>
      <c r="J682" s="5">
        <v>1</v>
      </c>
      <c r="K682" s="5">
        <v>27</v>
      </c>
      <c r="L682" s="5">
        <v>15</v>
      </c>
      <c r="M682" s="5">
        <v>1</v>
      </c>
      <c r="N682" s="5">
        <v>30</v>
      </c>
      <c r="O682" s="5">
        <v>17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27</v>
      </c>
      <c r="D683" s="5" t="s">
        <v>26</v>
      </c>
      <c r="E683" s="5">
        <v>22</v>
      </c>
      <c r="F683" s="5">
        <v>0</v>
      </c>
      <c r="G683" s="5">
        <v>1</v>
      </c>
      <c r="H683" s="5">
        <v>18</v>
      </c>
      <c r="I683" s="5">
        <v>28</v>
      </c>
      <c r="J683" s="5">
        <v>1</v>
      </c>
      <c r="K683" s="5">
        <v>27</v>
      </c>
      <c r="L683" s="5">
        <v>15</v>
      </c>
      <c r="M683" s="5">
        <v>1</v>
      </c>
      <c r="N683" s="5">
        <v>30</v>
      </c>
      <c r="O683" s="5">
        <v>17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27</v>
      </c>
      <c r="D684" s="5" t="s">
        <v>26</v>
      </c>
      <c r="E684" s="5">
        <v>22</v>
      </c>
      <c r="F684" s="5">
        <v>0</v>
      </c>
      <c r="G684" s="5">
        <v>1</v>
      </c>
      <c r="H684" s="5">
        <v>18</v>
      </c>
      <c r="I684" s="5">
        <v>28</v>
      </c>
      <c r="J684" s="5">
        <v>1</v>
      </c>
      <c r="K684" s="5">
        <v>27</v>
      </c>
      <c r="L684" s="5">
        <v>15</v>
      </c>
      <c r="M684" s="5">
        <v>1</v>
      </c>
      <c r="N684" s="5">
        <v>30</v>
      </c>
      <c r="O684" s="5">
        <v>17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27</v>
      </c>
      <c r="D685" s="5" t="s">
        <v>26</v>
      </c>
      <c r="E685" s="5">
        <v>22</v>
      </c>
      <c r="F685" s="5">
        <v>0</v>
      </c>
      <c r="G685" s="5">
        <v>1</v>
      </c>
      <c r="H685" s="5">
        <v>18</v>
      </c>
      <c r="I685" s="5">
        <v>28</v>
      </c>
      <c r="J685" s="5">
        <v>1</v>
      </c>
      <c r="K685" s="5">
        <v>27</v>
      </c>
      <c r="L685" s="5">
        <v>15</v>
      </c>
      <c r="M685" s="5">
        <v>1</v>
      </c>
      <c r="N685" s="5">
        <v>30</v>
      </c>
      <c r="O685" s="5">
        <v>17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27</v>
      </c>
      <c r="D686" s="5" t="s">
        <v>26</v>
      </c>
      <c r="E686" s="5">
        <v>22</v>
      </c>
      <c r="F686" s="5">
        <v>0</v>
      </c>
      <c r="G686" s="5">
        <v>1</v>
      </c>
      <c r="H686" s="5">
        <v>18</v>
      </c>
      <c r="I686" s="5">
        <v>28</v>
      </c>
      <c r="J686" s="5">
        <v>1</v>
      </c>
      <c r="K686" s="5">
        <v>27</v>
      </c>
      <c r="L686" s="5">
        <v>15</v>
      </c>
      <c r="M686" s="5">
        <v>1</v>
      </c>
      <c r="N686" s="5">
        <v>30</v>
      </c>
      <c r="O686" s="5">
        <v>17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27</v>
      </c>
      <c r="D687" s="5" t="s">
        <v>26</v>
      </c>
      <c r="E687" s="5">
        <v>22</v>
      </c>
      <c r="F687" s="5">
        <v>0</v>
      </c>
      <c r="G687" s="5">
        <v>1</v>
      </c>
      <c r="H687" s="5">
        <v>18</v>
      </c>
      <c r="I687" s="5">
        <v>28</v>
      </c>
      <c r="J687" s="5">
        <v>1</v>
      </c>
      <c r="K687" s="5">
        <v>27</v>
      </c>
      <c r="L687" s="5">
        <v>15</v>
      </c>
      <c r="M687" s="5">
        <v>1</v>
      </c>
      <c r="N687" s="5">
        <v>30</v>
      </c>
      <c r="O687" s="5">
        <v>17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27</v>
      </c>
      <c r="D688" s="5" t="s">
        <v>26</v>
      </c>
      <c r="E688" s="5">
        <v>22</v>
      </c>
      <c r="F688" s="5">
        <v>0</v>
      </c>
      <c r="G688" s="5">
        <v>1</v>
      </c>
      <c r="H688" s="5">
        <v>18</v>
      </c>
      <c r="I688" s="5">
        <v>28</v>
      </c>
      <c r="J688" s="5">
        <v>1</v>
      </c>
      <c r="K688" s="5">
        <v>27</v>
      </c>
      <c r="L688" s="5">
        <v>15</v>
      </c>
      <c r="M688" s="5">
        <v>1</v>
      </c>
      <c r="N688" s="5">
        <v>30</v>
      </c>
      <c r="O688" s="5">
        <v>17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27</v>
      </c>
      <c r="D689" s="5" t="s">
        <v>26</v>
      </c>
      <c r="E689" s="5">
        <v>22</v>
      </c>
      <c r="F689" s="5">
        <v>0</v>
      </c>
      <c r="G689" s="5">
        <v>1</v>
      </c>
      <c r="H689" s="5">
        <v>18</v>
      </c>
      <c r="I689" s="5">
        <v>28</v>
      </c>
      <c r="J689" s="5">
        <v>1</v>
      </c>
      <c r="K689" s="5">
        <v>27</v>
      </c>
      <c r="L689" s="5">
        <v>15</v>
      </c>
      <c r="M689" s="5">
        <v>1</v>
      </c>
      <c r="N689" s="5">
        <v>30</v>
      </c>
      <c r="O689" s="5">
        <v>17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27</v>
      </c>
      <c r="D690" s="5" t="s">
        <v>26</v>
      </c>
      <c r="E690" s="5">
        <v>22</v>
      </c>
      <c r="F690" s="5">
        <v>0</v>
      </c>
      <c r="G690" s="5">
        <v>1</v>
      </c>
      <c r="H690" s="5">
        <v>18</v>
      </c>
      <c r="I690" s="5">
        <v>28</v>
      </c>
      <c r="J690" s="5">
        <v>1</v>
      </c>
      <c r="K690" s="5">
        <v>27</v>
      </c>
      <c r="L690" s="5">
        <v>15</v>
      </c>
      <c r="M690" s="5">
        <v>1</v>
      </c>
      <c r="N690" s="5">
        <v>30</v>
      </c>
      <c r="O690" s="5">
        <v>17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27</v>
      </c>
      <c r="D691" s="5" t="s">
        <v>26</v>
      </c>
      <c r="E691" s="5">
        <v>22</v>
      </c>
      <c r="F691" s="5">
        <v>0</v>
      </c>
      <c r="G691" s="5">
        <v>1</v>
      </c>
      <c r="H691" s="5">
        <v>18</v>
      </c>
      <c r="I691" s="5">
        <v>28</v>
      </c>
      <c r="J691" s="5">
        <v>1</v>
      </c>
      <c r="K691" s="5">
        <v>27</v>
      </c>
      <c r="L691" s="5">
        <v>15</v>
      </c>
      <c r="M691" s="5">
        <v>1</v>
      </c>
      <c r="N691" s="5">
        <v>30</v>
      </c>
      <c r="O691" s="5">
        <v>17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27</v>
      </c>
      <c r="D692" s="5" t="s">
        <v>26</v>
      </c>
      <c r="E692" s="5">
        <v>22</v>
      </c>
      <c r="F692" s="5">
        <v>0</v>
      </c>
      <c r="G692" s="5">
        <v>1</v>
      </c>
      <c r="H692" s="5">
        <v>18</v>
      </c>
      <c r="I692" s="5">
        <v>28</v>
      </c>
      <c r="J692" s="5">
        <v>1</v>
      </c>
      <c r="K692" s="5">
        <v>27</v>
      </c>
      <c r="L692" s="5">
        <v>15</v>
      </c>
      <c r="M692" s="5">
        <v>1</v>
      </c>
      <c r="N692" s="5">
        <v>30</v>
      </c>
      <c r="O692" s="5">
        <v>17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27</v>
      </c>
      <c r="D693" s="5" t="s">
        <v>26</v>
      </c>
      <c r="E693" s="5">
        <v>22</v>
      </c>
      <c r="F693" s="5">
        <v>0</v>
      </c>
      <c r="G693" s="5">
        <v>1</v>
      </c>
      <c r="H693" s="5">
        <v>18</v>
      </c>
      <c r="I693" s="5">
        <v>28</v>
      </c>
      <c r="J693" s="5">
        <v>1</v>
      </c>
      <c r="K693" s="5">
        <v>27</v>
      </c>
      <c r="L693" s="5">
        <v>15</v>
      </c>
      <c r="M693" s="5">
        <v>1</v>
      </c>
      <c r="N693" s="5">
        <v>30</v>
      </c>
      <c r="O693" s="5">
        <v>17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27</v>
      </c>
      <c r="D694" s="5" t="s">
        <v>26</v>
      </c>
      <c r="E694" s="5">
        <v>22</v>
      </c>
      <c r="F694" s="5">
        <v>0</v>
      </c>
      <c r="G694" s="5">
        <v>1</v>
      </c>
      <c r="H694" s="5">
        <v>18</v>
      </c>
      <c r="I694" s="5">
        <v>28</v>
      </c>
      <c r="J694" s="5">
        <v>1</v>
      </c>
      <c r="K694" s="5">
        <v>27</v>
      </c>
      <c r="L694" s="5">
        <v>15</v>
      </c>
      <c r="M694" s="5">
        <v>1</v>
      </c>
      <c r="N694" s="5">
        <v>30</v>
      </c>
      <c r="O694" s="5">
        <v>17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27</v>
      </c>
      <c r="D695" s="5" t="s">
        <v>26</v>
      </c>
      <c r="E695" s="5">
        <v>22</v>
      </c>
      <c r="F695" s="5">
        <v>0</v>
      </c>
      <c r="G695" s="5">
        <v>1</v>
      </c>
      <c r="H695" s="5">
        <v>18</v>
      </c>
      <c r="I695" s="5">
        <v>28</v>
      </c>
      <c r="J695" s="5">
        <v>1</v>
      </c>
      <c r="K695" s="5">
        <v>27</v>
      </c>
      <c r="L695" s="5">
        <v>15</v>
      </c>
      <c r="M695" s="5">
        <v>1</v>
      </c>
      <c r="N695" s="5">
        <v>30</v>
      </c>
      <c r="O695" s="5">
        <v>17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27</v>
      </c>
      <c r="D696" s="5" t="s">
        <v>26</v>
      </c>
      <c r="E696" s="5">
        <v>22</v>
      </c>
      <c r="F696" s="5">
        <v>0</v>
      </c>
      <c r="G696" s="5">
        <v>1</v>
      </c>
      <c r="H696" s="5">
        <v>18</v>
      </c>
      <c r="I696" s="5">
        <v>28</v>
      </c>
      <c r="J696" s="5">
        <v>1</v>
      </c>
      <c r="K696" s="5">
        <v>27</v>
      </c>
      <c r="L696" s="5">
        <v>15</v>
      </c>
      <c r="M696" s="5">
        <v>1</v>
      </c>
      <c r="N696" s="5">
        <v>30</v>
      </c>
      <c r="O696" s="5">
        <v>17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27</v>
      </c>
      <c r="D697" s="5" t="s">
        <v>26</v>
      </c>
      <c r="E697" s="5">
        <v>22</v>
      </c>
      <c r="F697" s="5">
        <v>0</v>
      </c>
      <c r="G697" s="5">
        <v>1</v>
      </c>
      <c r="H697" s="5">
        <v>18</v>
      </c>
      <c r="I697" s="5">
        <v>28</v>
      </c>
      <c r="J697" s="5">
        <v>1</v>
      </c>
      <c r="K697" s="5">
        <v>27</v>
      </c>
      <c r="L697" s="5">
        <v>15</v>
      </c>
      <c r="M697" s="5">
        <v>1</v>
      </c>
      <c r="N697" s="5">
        <v>30</v>
      </c>
      <c r="O697" s="5">
        <v>17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27</v>
      </c>
      <c r="D698" s="5" t="s">
        <v>26</v>
      </c>
      <c r="E698" s="5">
        <v>22</v>
      </c>
      <c r="F698" s="5">
        <v>0</v>
      </c>
      <c r="G698" s="5">
        <v>1</v>
      </c>
      <c r="H698" s="5">
        <v>18</v>
      </c>
      <c r="I698" s="5">
        <v>28</v>
      </c>
      <c r="J698" s="5">
        <v>1</v>
      </c>
      <c r="K698" s="5">
        <v>27</v>
      </c>
      <c r="L698" s="5">
        <v>15</v>
      </c>
      <c r="M698" s="5">
        <v>1</v>
      </c>
      <c r="N698" s="5">
        <v>30</v>
      </c>
      <c r="O698" s="5">
        <v>17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27</v>
      </c>
      <c r="D699" s="5" t="s">
        <v>26</v>
      </c>
      <c r="E699" s="5">
        <v>22</v>
      </c>
      <c r="F699" s="5">
        <v>0</v>
      </c>
      <c r="G699" s="5">
        <v>1</v>
      </c>
      <c r="H699" s="5">
        <v>18</v>
      </c>
      <c r="I699" s="5">
        <v>28</v>
      </c>
      <c r="J699" s="5">
        <v>1</v>
      </c>
      <c r="K699" s="5">
        <v>27</v>
      </c>
      <c r="L699" s="5">
        <v>15</v>
      </c>
      <c r="M699" s="5">
        <v>1</v>
      </c>
      <c r="N699" s="5">
        <v>30</v>
      </c>
      <c r="O699" s="5">
        <v>17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27</v>
      </c>
      <c r="D700" s="5" t="s">
        <v>26</v>
      </c>
      <c r="E700" s="5">
        <v>22</v>
      </c>
      <c r="F700" s="5">
        <v>0</v>
      </c>
      <c r="G700" s="5">
        <v>1</v>
      </c>
      <c r="H700" s="5">
        <v>18</v>
      </c>
      <c r="I700" s="5">
        <v>28</v>
      </c>
      <c r="J700" s="5">
        <v>1</v>
      </c>
      <c r="K700" s="5">
        <v>27</v>
      </c>
      <c r="L700" s="5">
        <v>15</v>
      </c>
      <c r="M700" s="5">
        <v>1</v>
      </c>
      <c r="N700" s="5">
        <v>30</v>
      </c>
      <c r="O700" s="5">
        <v>17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27</v>
      </c>
      <c r="D701" s="5" t="s">
        <v>26</v>
      </c>
      <c r="E701" s="5">
        <v>22</v>
      </c>
      <c r="F701" s="5">
        <v>0</v>
      </c>
      <c r="G701" s="5">
        <v>1</v>
      </c>
      <c r="H701" s="5">
        <v>18</v>
      </c>
      <c r="I701" s="5">
        <v>28</v>
      </c>
      <c r="J701" s="5">
        <v>1</v>
      </c>
      <c r="K701" s="5">
        <v>27</v>
      </c>
      <c r="L701" s="5">
        <v>15</v>
      </c>
      <c r="M701" s="5">
        <v>1</v>
      </c>
      <c r="N701" s="5">
        <v>30</v>
      </c>
      <c r="O701" s="5">
        <v>17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27</v>
      </c>
      <c r="D702" s="5" t="s">
        <v>26</v>
      </c>
      <c r="E702" s="5">
        <v>22</v>
      </c>
      <c r="F702" s="5">
        <v>0</v>
      </c>
      <c r="G702" s="5">
        <v>1</v>
      </c>
      <c r="H702" s="5">
        <v>18</v>
      </c>
      <c r="I702" s="5">
        <v>28</v>
      </c>
      <c r="J702" s="5">
        <v>1</v>
      </c>
      <c r="K702" s="5">
        <v>27</v>
      </c>
      <c r="L702" s="5">
        <v>15</v>
      </c>
      <c r="M702" s="5">
        <v>1</v>
      </c>
      <c r="N702" s="5">
        <v>30</v>
      </c>
      <c r="O702" s="5">
        <v>17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27</v>
      </c>
      <c r="D703" s="5" t="s">
        <v>26</v>
      </c>
      <c r="E703" s="5">
        <v>22</v>
      </c>
      <c r="F703" s="5">
        <v>0</v>
      </c>
      <c r="G703" s="5">
        <v>1</v>
      </c>
      <c r="H703" s="5">
        <v>18</v>
      </c>
      <c r="I703" s="5">
        <v>28</v>
      </c>
      <c r="J703" s="5">
        <v>1</v>
      </c>
      <c r="K703" s="5">
        <v>27</v>
      </c>
      <c r="L703" s="5">
        <v>15</v>
      </c>
      <c r="M703" s="5">
        <v>1</v>
      </c>
      <c r="N703" s="5">
        <v>30</v>
      </c>
      <c r="O703" s="5">
        <v>17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27</v>
      </c>
      <c r="D704" s="5" t="s">
        <v>26</v>
      </c>
      <c r="E704" s="5">
        <v>22</v>
      </c>
      <c r="F704" s="5">
        <v>0</v>
      </c>
      <c r="G704" s="5">
        <v>1</v>
      </c>
      <c r="H704" s="5">
        <v>18</v>
      </c>
      <c r="I704" s="5">
        <v>28</v>
      </c>
      <c r="J704" s="5">
        <v>1</v>
      </c>
      <c r="K704" s="5">
        <v>27</v>
      </c>
      <c r="L704" s="5">
        <v>15</v>
      </c>
      <c r="M704" s="5">
        <v>1</v>
      </c>
      <c r="N704" s="5">
        <v>30</v>
      </c>
      <c r="O704" s="5">
        <v>17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27</v>
      </c>
      <c r="D705" s="5" t="s">
        <v>26</v>
      </c>
      <c r="E705" s="5">
        <v>22</v>
      </c>
      <c r="F705" s="5">
        <v>0</v>
      </c>
      <c r="G705" s="5">
        <v>1</v>
      </c>
      <c r="H705" s="5">
        <v>18</v>
      </c>
      <c r="I705" s="5">
        <v>28</v>
      </c>
      <c r="J705" s="5">
        <v>1</v>
      </c>
      <c r="K705" s="5">
        <v>27</v>
      </c>
      <c r="L705" s="5">
        <v>15</v>
      </c>
      <c r="M705" s="5">
        <v>1</v>
      </c>
      <c r="N705" s="5">
        <v>30</v>
      </c>
      <c r="O705" s="5">
        <v>17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27</v>
      </c>
      <c r="D706" s="5" t="s">
        <v>26</v>
      </c>
      <c r="E706" s="5">
        <v>22</v>
      </c>
      <c r="F706" s="5">
        <v>0</v>
      </c>
      <c r="G706" s="5">
        <v>1</v>
      </c>
      <c r="H706" s="5">
        <v>18</v>
      </c>
      <c r="I706" s="5">
        <v>28</v>
      </c>
      <c r="J706" s="5">
        <v>1</v>
      </c>
      <c r="K706" s="5">
        <v>27</v>
      </c>
      <c r="L706" s="5">
        <v>15</v>
      </c>
      <c r="M706" s="5">
        <v>1</v>
      </c>
      <c r="N706" s="5">
        <v>30</v>
      </c>
      <c r="O706" s="5">
        <v>17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27</v>
      </c>
      <c r="D707" s="5" t="s">
        <v>26</v>
      </c>
      <c r="E707" s="5">
        <v>22</v>
      </c>
      <c r="F707" s="5">
        <v>0</v>
      </c>
      <c r="G707" s="5">
        <v>1</v>
      </c>
      <c r="H707" s="5">
        <v>18</v>
      </c>
      <c r="I707" s="5">
        <v>28</v>
      </c>
      <c r="J707" s="5">
        <v>1</v>
      </c>
      <c r="K707" s="5">
        <v>27</v>
      </c>
      <c r="L707" s="5">
        <v>15</v>
      </c>
      <c r="M707" s="5">
        <v>1</v>
      </c>
      <c r="N707" s="5">
        <v>30</v>
      </c>
      <c r="O707" s="5">
        <v>17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27</v>
      </c>
      <c r="D708" s="5" t="s">
        <v>26</v>
      </c>
      <c r="E708" s="5">
        <v>22</v>
      </c>
      <c r="F708" s="5">
        <v>0</v>
      </c>
      <c r="G708" s="5">
        <v>1</v>
      </c>
      <c r="H708" s="5">
        <v>18</v>
      </c>
      <c r="I708" s="5">
        <v>28</v>
      </c>
      <c r="J708" s="5">
        <v>1</v>
      </c>
      <c r="K708" s="5">
        <v>27</v>
      </c>
      <c r="L708" s="5">
        <v>15</v>
      </c>
      <c r="M708" s="5">
        <v>1</v>
      </c>
      <c r="N708" s="5">
        <v>30</v>
      </c>
      <c r="O708" s="5">
        <v>17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27</v>
      </c>
      <c r="D709" s="5" t="s">
        <v>26</v>
      </c>
      <c r="E709" s="5">
        <v>22</v>
      </c>
      <c r="F709" s="5">
        <v>0</v>
      </c>
      <c r="G709" s="5">
        <v>1</v>
      </c>
      <c r="H709" s="5">
        <v>18</v>
      </c>
      <c r="I709" s="5">
        <v>28</v>
      </c>
      <c r="J709" s="5">
        <v>1</v>
      </c>
      <c r="K709" s="5">
        <v>27</v>
      </c>
      <c r="L709" s="5">
        <v>15</v>
      </c>
      <c r="M709" s="5">
        <v>1</v>
      </c>
      <c r="N709" s="5">
        <v>30</v>
      </c>
      <c r="O709" s="5">
        <v>17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27</v>
      </c>
      <c r="D710" s="5" t="s">
        <v>26</v>
      </c>
      <c r="E710" s="5">
        <v>22</v>
      </c>
      <c r="F710" s="5">
        <v>0</v>
      </c>
      <c r="G710" s="5">
        <v>1</v>
      </c>
      <c r="H710" s="5">
        <v>18</v>
      </c>
      <c r="I710" s="5">
        <v>28</v>
      </c>
      <c r="J710" s="5">
        <v>1</v>
      </c>
      <c r="K710" s="5">
        <v>27</v>
      </c>
      <c r="L710" s="5">
        <v>15</v>
      </c>
      <c r="M710" s="5">
        <v>1</v>
      </c>
      <c r="N710" s="5">
        <v>30</v>
      </c>
      <c r="O710" s="5">
        <v>17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27</v>
      </c>
      <c r="D711" s="5" t="s">
        <v>26</v>
      </c>
      <c r="E711" s="5">
        <v>22</v>
      </c>
      <c r="F711" s="5">
        <v>0</v>
      </c>
      <c r="G711" s="5">
        <v>1</v>
      </c>
      <c r="H711" s="5">
        <v>18</v>
      </c>
      <c r="I711" s="5">
        <v>28</v>
      </c>
      <c r="J711" s="5">
        <v>1</v>
      </c>
      <c r="K711" s="5">
        <v>27</v>
      </c>
      <c r="L711" s="5">
        <v>15</v>
      </c>
      <c r="M711" s="5">
        <v>1</v>
      </c>
      <c r="N711" s="5">
        <v>30</v>
      </c>
      <c r="O711" s="5">
        <v>17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27</v>
      </c>
      <c r="D712" s="5" t="s">
        <v>26</v>
      </c>
      <c r="E712" s="5">
        <v>22</v>
      </c>
      <c r="F712" s="5">
        <v>0</v>
      </c>
      <c r="G712" s="5">
        <v>1</v>
      </c>
      <c r="H712" s="5">
        <v>18</v>
      </c>
      <c r="I712" s="5">
        <v>28</v>
      </c>
      <c r="J712" s="5">
        <v>1</v>
      </c>
      <c r="K712" s="5">
        <v>27</v>
      </c>
      <c r="L712" s="5">
        <v>15</v>
      </c>
      <c r="M712" s="5">
        <v>1</v>
      </c>
      <c r="N712" s="5">
        <v>30</v>
      </c>
      <c r="O712" s="5">
        <v>17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27</v>
      </c>
      <c r="D713" s="5" t="s">
        <v>26</v>
      </c>
      <c r="E713" s="5">
        <v>22</v>
      </c>
      <c r="F713" s="5">
        <v>0</v>
      </c>
      <c r="G713" s="5">
        <v>1</v>
      </c>
      <c r="H713" s="5">
        <v>18</v>
      </c>
      <c r="I713" s="5">
        <v>28</v>
      </c>
      <c r="J713" s="5">
        <v>1</v>
      </c>
      <c r="K713" s="5">
        <v>27</v>
      </c>
      <c r="L713" s="5">
        <v>15</v>
      </c>
      <c r="M713" s="5">
        <v>1</v>
      </c>
      <c r="N713" s="5">
        <v>30</v>
      </c>
      <c r="O713" s="5">
        <v>17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27</v>
      </c>
      <c r="D714" s="5" t="s">
        <v>26</v>
      </c>
      <c r="E714" s="5">
        <v>22</v>
      </c>
      <c r="F714" s="5">
        <v>0</v>
      </c>
      <c r="G714" s="5">
        <v>1</v>
      </c>
      <c r="H714" s="5">
        <v>18</v>
      </c>
      <c r="I714" s="5">
        <v>28</v>
      </c>
      <c r="J714" s="5">
        <v>1</v>
      </c>
      <c r="K714" s="5">
        <v>27</v>
      </c>
      <c r="L714" s="5">
        <v>15</v>
      </c>
      <c r="M714" s="5">
        <v>1</v>
      </c>
      <c r="N714" s="5">
        <v>30</v>
      </c>
      <c r="O714" s="5">
        <v>17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27</v>
      </c>
      <c r="D715" s="5" t="s">
        <v>26</v>
      </c>
      <c r="E715" s="5">
        <v>22</v>
      </c>
      <c r="F715" s="5">
        <v>0</v>
      </c>
      <c r="G715" s="5">
        <v>1</v>
      </c>
      <c r="H715" s="5">
        <v>18</v>
      </c>
      <c r="I715" s="5">
        <v>28</v>
      </c>
      <c r="J715" s="5">
        <v>1</v>
      </c>
      <c r="K715" s="5">
        <v>27</v>
      </c>
      <c r="L715" s="5">
        <v>15</v>
      </c>
      <c r="M715" s="5">
        <v>1</v>
      </c>
      <c r="N715" s="5">
        <v>30</v>
      </c>
      <c r="O715" s="5">
        <v>17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27</v>
      </c>
      <c r="D716" s="5" t="s">
        <v>26</v>
      </c>
      <c r="E716" s="5">
        <v>22</v>
      </c>
      <c r="F716" s="5">
        <v>0</v>
      </c>
      <c r="G716" s="5">
        <v>1</v>
      </c>
      <c r="H716" s="5">
        <v>18</v>
      </c>
      <c r="I716" s="5">
        <v>28</v>
      </c>
      <c r="J716" s="5">
        <v>1</v>
      </c>
      <c r="K716" s="5">
        <v>27</v>
      </c>
      <c r="L716" s="5">
        <v>15</v>
      </c>
      <c r="M716" s="5">
        <v>1</v>
      </c>
      <c r="N716" s="5">
        <v>30</v>
      </c>
      <c r="O716" s="5">
        <v>17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27</v>
      </c>
      <c r="D717" s="5" t="s">
        <v>26</v>
      </c>
      <c r="E717" s="5">
        <v>22</v>
      </c>
      <c r="F717" s="5">
        <v>0</v>
      </c>
      <c r="G717" s="5">
        <v>1</v>
      </c>
      <c r="H717" s="5">
        <v>18</v>
      </c>
      <c r="I717" s="5">
        <v>28</v>
      </c>
      <c r="J717" s="5">
        <v>1</v>
      </c>
      <c r="K717" s="5">
        <v>27</v>
      </c>
      <c r="L717" s="5">
        <v>15</v>
      </c>
      <c r="M717" s="5">
        <v>1</v>
      </c>
      <c r="N717" s="5">
        <v>30</v>
      </c>
      <c r="O717" s="5">
        <v>17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27</v>
      </c>
      <c r="D718" s="5" t="s">
        <v>26</v>
      </c>
      <c r="E718" s="5">
        <v>22</v>
      </c>
      <c r="F718" s="5">
        <v>0</v>
      </c>
      <c r="G718" s="5">
        <v>1</v>
      </c>
      <c r="H718" s="5">
        <v>18</v>
      </c>
      <c r="I718" s="5">
        <v>28</v>
      </c>
      <c r="J718" s="5">
        <v>1</v>
      </c>
      <c r="K718" s="5">
        <v>27</v>
      </c>
      <c r="L718" s="5">
        <v>15</v>
      </c>
      <c r="M718" s="5">
        <v>1</v>
      </c>
      <c r="N718" s="5">
        <v>30</v>
      </c>
      <c r="O718" s="5">
        <v>17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27</v>
      </c>
      <c r="D719" s="5" t="s">
        <v>26</v>
      </c>
      <c r="E719" s="5">
        <v>22</v>
      </c>
      <c r="F719" s="5">
        <v>0</v>
      </c>
      <c r="G719" s="5">
        <v>1</v>
      </c>
      <c r="H719" s="5">
        <v>18</v>
      </c>
      <c r="I719" s="5">
        <v>28</v>
      </c>
      <c r="J719" s="5">
        <v>1</v>
      </c>
      <c r="K719" s="5">
        <v>27</v>
      </c>
      <c r="L719" s="5">
        <v>15</v>
      </c>
      <c r="M719" s="5">
        <v>1</v>
      </c>
      <c r="N719" s="5">
        <v>30</v>
      </c>
      <c r="O719" s="5">
        <v>17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27</v>
      </c>
      <c r="D720" s="5" t="s">
        <v>26</v>
      </c>
      <c r="E720" s="5">
        <v>22</v>
      </c>
      <c r="F720" s="5">
        <v>0</v>
      </c>
      <c r="G720" s="5">
        <v>1</v>
      </c>
      <c r="H720" s="5">
        <v>18</v>
      </c>
      <c r="I720" s="5">
        <v>28</v>
      </c>
      <c r="J720" s="5">
        <v>1</v>
      </c>
      <c r="K720" s="5">
        <v>27</v>
      </c>
      <c r="L720" s="5">
        <v>15</v>
      </c>
      <c r="M720" s="5">
        <v>1</v>
      </c>
      <c r="N720" s="5">
        <v>30</v>
      </c>
      <c r="O720" s="5">
        <v>17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27</v>
      </c>
      <c r="D721" s="5" t="s">
        <v>26</v>
      </c>
      <c r="E721" s="5">
        <v>22</v>
      </c>
      <c r="F721" s="5">
        <v>0</v>
      </c>
      <c r="G721" s="5">
        <v>1</v>
      </c>
      <c r="H721" s="5">
        <v>18</v>
      </c>
      <c r="I721" s="5">
        <v>28</v>
      </c>
      <c r="J721" s="5">
        <v>1</v>
      </c>
      <c r="K721" s="5">
        <v>27</v>
      </c>
      <c r="L721" s="5">
        <v>15</v>
      </c>
      <c r="M721" s="5">
        <v>1</v>
      </c>
      <c r="N721" s="5">
        <v>30</v>
      </c>
      <c r="O721" s="5">
        <v>17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27</v>
      </c>
      <c r="D722" s="5" t="s">
        <v>26</v>
      </c>
      <c r="E722" s="5">
        <v>22</v>
      </c>
      <c r="F722" s="5">
        <v>0</v>
      </c>
      <c r="G722" s="5">
        <v>1</v>
      </c>
      <c r="H722" s="5">
        <v>18</v>
      </c>
      <c r="I722" s="5">
        <v>28</v>
      </c>
      <c r="J722" s="5">
        <v>1</v>
      </c>
      <c r="K722" s="5">
        <v>27</v>
      </c>
      <c r="L722" s="5">
        <v>15</v>
      </c>
      <c r="M722" s="5">
        <v>1</v>
      </c>
      <c r="N722" s="5">
        <v>30</v>
      </c>
      <c r="O722" s="5">
        <v>17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27</v>
      </c>
      <c r="D723" s="5" t="s">
        <v>26</v>
      </c>
      <c r="E723" s="5">
        <v>22</v>
      </c>
      <c r="F723" s="5">
        <v>0</v>
      </c>
      <c r="G723" s="5">
        <v>1</v>
      </c>
      <c r="H723" s="5">
        <v>18</v>
      </c>
      <c r="I723" s="5">
        <v>28</v>
      </c>
      <c r="J723" s="5">
        <v>1</v>
      </c>
      <c r="K723" s="5">
        <v>27</v>
      </c>
      <c r="L723" s="5">
        <v>15</v>
      </c>
      <c r="M723" s="5">
        <v>1</v>
      </c>
      <c r="N723" s="5">
        <v>30</v>
      </c>
      <c r="O723" s="5">
        <v>17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27</v>
      </c>
      <c r="D724" s="5" t="s">
        <v>26</v>
      </c>
      <c r="E724" s="5">
        <v>22</v>
      </c>
      <c r="F724" s="5">
        <v>0</v>
      </c>
      <c r="G724" s="5">
        <v>1</v>
      </c>
      <c r="H724" s="5">
        <v>18</v>
      </c>
      <c r="I724" s="5">
        <v>28</v>
      </c>
      <c r="J724" s="5">
        <v>1</v>
      </c>
      <c r="K724" s="5">
        <v>27</v>
      </c>
      <c r="L724" s="5">
        <v>15</v>
      </c>
      <c r="M724" s="5">
        <v>1</v>
      </c>
      <c r="N724" s="5">
        <v>30</v>
      </c>
      <c r="O724" s="5">
        <v>17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27</v>
      </c>
      <c r="D725" s="5" t="s">
        <v>26</v>
      </c>
      <c r="E725" s="5">
        <v>22</v>
      </c>
      <c r="F725" s="5">
        <v>0</v>
      </c>
      <c r="G725" s="5">
        <v>1</v>
      </c>
      <c r="H725" s="5">
        <v>18</v>
      </c>
      <c r="I725" s="5">
        <v>28</v>
      </c>
      <c r="J725" s="5">
        <v>1</v>
      </c>
      <c r="K725" s="5">
        <v>27</v>
      </c>
      <c r="L725" s="5">
        <v>15</v>
      </c>
      <c r="M725" s="5">
        <v>1</v>
      </c>
      <c r="N725" s="5">
        <v>30</v>
      </c>
      <c r="O725" s="5">
        <v>17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27</v>
      </c>
      <c r="D726" s="5" t="s">
        <v>26</v>
      </c>
      <c r="E726" s="5">
        <v>22</v>
      </c>
      <c r="F726" s="5">
        <v>0</v>
      </c>
      <c r="G726" s="5">
        <v>1</v>
      </c>
      <c r="H726" s="5">
        <v>18</v>
      </c>
      <c r="I726" s="5">
        <v>28</v>
      </c>
      <c r="J726" s="5">
        <v>1</v>
      </c>
      <c r="K726" s="5">
        <v>27</v>
      </c>
      <c r="L726" s="5">
        <v>15</v>
      </c>
      <c r="M726" s="5">
        <v>1</v>
      </c>
      <c r="N726" s="5">
        <v>30</v>
      </c>
      <c r="O726" s="5">
        <v>17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27</v>
      </c>
      <c r="D727" s="5" t="s">
        <v>26</v>
      </c>
      <c r="E727" s="5">
        <v>22</v>
      </c>
      <c r="F727" s="5">
        <v>0</v>
      </c>
      <c r="G727" s="5">
        <v>1</v>
      </c>
      <c r="H727" s="5">
        <v>18</v>
      </c>
      <c r="I727" s="5">
        <v>28</v>
      </c>
      <c r="J727" s="5">
        <v>1</v>
      </c>
      <c r="K727" s="5">
        <v>27</v>
      </c>
      <c r="L727" s="5">
        <v>15</v>
      </c>
      <c r="M727" s="5">
        <v>1</v>
      </c>
      <c r="N727" s="5">
        <v>30</v>
      </c>
      <c r="O727" s="5">
        <v>17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27</v>
      </c>
      <c r="D728" s="5" t="s">
        <v>26</v>
      </c>
      <c r="E728" s="5">
        <v>22</v>
      </c>
      <c r="F728" s="5">
        <v>0</v>
      </c>
      <c r="G728" s="5">
        <v>1</v>
      </c>
      <c r="H728" s="5">
        <v>18</v>
      </c>
      <c r="I728" s="5">
        <v>28</v>
      </c>
      <c r="J728" s="5">
        <v>1</v>
      </c>
      <c r="K728" s="5">
        <v>27</v>
      </c>
      <c r="L728" s="5">
        <v>15</v>
      </c>
      <c r="M728" s="5">
        <v>1</v>
      </c>
      <c r="N728" s="5">
        <v>30</v>
      </c>
      <c r="O728" s="5">
        <v>17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27</v>
      </c>
      <c r="D729" s="5" t="s">
        <v>26</v>
      </c>
      <c r="E729" s="5">
        <v>22</v>
      </c>
      <c r="F729" s="5">
        <v>0</v>
      </c>
      <c r="G729" s="5">
        <v>1</v>
      </c>
      <c r="H729" s="5">
        <v>18</v>
      </c>
      <c r="I729" s="5">
        <v>28</v>
      </c>
      <c r="J729" s="5">
        <v>1</v>
      </c>
      <c r="K729" s="5">
        <v>27</v>
      </c>
      <c r="L729" s="5">
        <v>15</v>
      </c>
      <c r="M729" s="5">
        <v>1</v>
      </c>
      <c r="N729" s="5">
        <v>30</v>
      </c>
      <c r="O729" s="5">
        <v>17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27</v>
      </c>
      <c r="D730" s="5" t="s">
        <v>26</v>
      </c>
      <c r="E730" s="5">
        <v>22</v>
      </c>
      <c r="F730" s="5">
        <v>0</v>
      </c>
      <c r="G730" s="5">
        <v>1</v>
      </c>
      <c r="H730" s="5">
        <v>18</v>
      </c>
      <c r="I730" s="5">
        <v>28</v>
      </c>
      <c r="J730" s="5">
        <v>1</v>
      </c>
      <c r="K730" s="5">
        <v>27</v>
      </c>
      <c r="L730" s="5">
        <v>15</v>
      </c>
      <c r="M730" s="5">
        <v>1</v>
      </c>
      <c r="N730" s="5">
        <v>30</v>
      </c>
      <c r="O730" s="5">
        <v>17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22</v>
      </c>
      <c r="F731" s="5">
        <v>0</v>
      </c>
      <c r="G731" s="5">
        <v>1</v>
      </c>
      <c r="H731" s="5">
        <v>18</v>
      </c>
      <c r="I731" s="5">
        <v>28</v>
      </c>
      <c r="J731" s="5">
        <v>1</v>
      </c>
      <c r="K731" s="5">
        <v>27</v>
      </c>
      <c r="L731" s="5">
        <v>15</v>
      </c>
      <c r="M731" s="5">
        <v>1</v>
      </c>
      <c r="N731" s="5">
        <v>30</v>
      </c>
      <c r="O731" s="5">
        <v>17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27</v>
      </c>
      <c r="D732" s="5" t="s">
        <v>26</v>
      </c>
      <c r="E732" s="5">
        <v>22</v>
      </c>
      <c r="F732" s="5">
        <v>0</v>
      </c>
      <c r="G732" s="5">
        <v>1</v>
      </c>
      <c r="H732" s="5">
        <v>18</v>
      </c>
      <c r="I732" s="5">
        <v>28</v>
      </c>
      <c r="J732" s="5">
        <v>1</v>
      </c>
      <c r="K732" s="5">
        <v>27</v>
      </c>
      <c r="L732" s="5">
        <v>15</v>
      </c>
      <c r="M732" s="5">
        <v>1</v>
      </c>
      <c r="N732" s="5">
        <v>30</v>
      </c>
      <c r="O732" s="5">
        <v>17</v>
      </c>
      <c r="P732" s="5">
        <v>10</v>
      </c>
      <c r="Q732" s="5">
        <v>0</v>
      </c>
      <c r="R732" s="5">
        <v>0</v>
      </c>
      <c r="S732" s="5" t="s">
        <v>26</v>
      </c>
      <c r="T732" s="5"/>
    </row>
    <row r="733" spans="1:20" x14ac:dyDescent="0.25">
      <c r="A733" s="5">
        <f>726</f>
      </c>
      <c r="B733" s="5" t="s">
        <v>752</v>
      </c>
      <c r="C733" s="5" t="s">
        <v>27</v>
      </c>
      <c r="D733" s="5" t="s">
        <v>26</v>
      </c>
      <c r="E733" s="5">
        <v>22</v>
      </c>
      <c r="F733" s="5">
        <v>0</v>
      </c>
      <c r="G733" s="5">
        <v>1</v>
      </c>
      <c r="H733" s="5">
        <v>18</v>
      </c>
      <c r="I733" s="5">
        <v>28</v>
      </c>
      <c r="J733" s="5">
        <v>1</v>
      </c>
      <c r="K733" s="5">
        <v>27</v>
      </c>
      <c r="L733" s="5">
        <v>15</v>
      </c>
      <c r="M733" s="5">
        <v>1</v>
      </c>
      <c r="N733" s="5">
        <v>30</v>
      </c>
      <c r="O733" s="5">
        <v>17</v>
      </c>
      <c r="P733" s="5">
        <v>10</v>
      </c>
      <c r="Q733" s="5">
        <v>0</v>
      </c>
      <c r="R733" s="5">
        <v>0</v>
      </c>
      <c r="S733" s="5" t="s">
        <v>26</v>
      </c>
      <c r="T733" s="5"/>
    </row>
    <row r="734" spans="1:20" x14ac:dyDescent="0.25">
      <c r="A734" s="5">
        <f>727</f>
      </c>
      <c r="B734" s="5" t="s">
        <v>753</v>
      </c>
      <c r="C734" s="5" t="s">
        <v>27</v>
      </c>
      <c r="D734" s="5" t="s">
        <v>26</v>
      </c>
      <c r="E734" s="5">
        <v>22</v>
      </c>
      <c r="F734" s="5">
        <v>0</v>
      </c>
      <c r="G734" s="5">
        <v>1</v>
      </c>
      <c r="H734" s="5">
        <v>18</v>
      </c>
      <c r="I734" s="5">
        <v>28</v>
      </c>
      <c r="J734" s="5">
        <v>1</v>
      </c>
      <c r="K734" s="5">
        <v>27</v>
      </c>
      <c r="L734" s="5">
        <v>15</v>
      </c>
      <c r="M734" s="5">
        <v>1</v>
      </c>
      <c r="N734" s="5">
        <v>30</v>
      </c>
      <c r="O734" s="5">
        <v>17</v>
      </c>
      <c r="P734" s="5">
        <v>10</v>
      </c>
      <c r="Q734" s="5">
        <v>0</v>
      </c>
      <c r="R734" s="5">
        <v>0</v>
      </c>
      <c r="S734" s="5" t="s">
        <v>26</v>
      </c>
      <c r="T734" s="5"/>
    </row>
    <row r="735" spans="1:20" x14ac:dyDescent="0.25">
      <c r="A735" s="5">
        <f>728</f>
      </c>
      <c r="B735" s="5" t="s">
        <v>754</v>
      </c>
      <c r="C735" s="5" t="s">
        <v>27</v>
      </c>
      <c r="D735" s="5" t="s">
        <v>26</v>
      </c>
      <c r="E735" s="5">
        <v>22</v>
      </c>
      <c r="F735" s="5">
        <v>0</v>
      </c>
      <c r="G735" s="5">
        <v>1</v>
      </c>
      <c r="H735" s="5">
        <v>18</v>
      </c>
      <c r="I735" s="5">
        <v>28</v>
      </c>
      <c r="J735" s="5">
        <v>1</v>
      </c>
      <c r="K735" s="5">
        <v>27</v>
      </c>
      <c r="L735" s="5">
        <v>15</v>
      </c>
      <c r="M735" s="5">
        <v>1</v>
      </c>
      <c r="N735" s="5">
        <v>30</v>
      </c>
      <c r="O735" s="5">
        <v>17</v>
      </c>
      <c r="P735" s="5">
        <v>10</v>
      </c>
      <c r="Q735" s="5">
        <v>0</v>
      </c>
      <c r="R735" s="5">
        <v>0</v>
      </c>
      <c r="S735" s="5" t="s">
        <v>26</v>
      </c>
      <c r="T735" s="5"/>
    </row>
    <row r="736" spans="1:20" x14ac:dyDescent="0.25">
      <c r="A736" s="5">
        <f>729</f>
      </c>
      <c r="B736" s="5" t="s">
        <v>755</v>
      </c>
      <c r="C736" s="5" t="s">
        <v>27</v>
      </c>
      <c r="D736" s="5" t="s">
        <v>26</v>
      </c>
      <c r="E736" s="5">
        <v>22</v>
      </c>
      <c r="F736" s="5">
        <v>0</v>
      </c>
      <c r="G736" s="5">
        <v>1</v>
      </c>
      <c r="H736" s="5">
        <v>18</v>
      </c>
      <c r="I736" s="5">
        <v>28</v>
      </c>
      <c r="J736" s="5">
        <v>1</v>
      </c>
      <c r="K736" s="5">
        <v>27</v>
      </c>
      <c r="L736" s="5">
        <v>15</v>
      </c>
      <c r="M736" s="5">
        <v>1</v>
      </c>
      <c r="N736" s="5">
        <v>30</v>
      </c>
      <c r="O736" s="5">
        <v>17</v>
      </c>
      <c r="P736" s="5">
        <v>10</v>
      </c>
      <c r="Q736" s="5">
        <v>0</v>
      </c>
      <c r="R736" s="5">
        <v>0</v>
      </c>
      <c r="S736" s="5" t="s">
        <v>26</v>
      </c>
      <c r="T736" s="5"/>
    </row>
    <row r="737" spans="1:20" x14ac:dyDescent="0.25">
      <c r="A737" s="5">
        <f>730</f>
      </c>
      <c r="B737" s="5" t="s">
        <v>756</v>
      </c>
      <c r="C737" s="5" t="s">
        <v>27</v>
      </c>
      <c r="D737" s="5" t="s">
        <v>26</v>
      </c>
      <c r="E737" s="5">
        <v>22</v>
      </c>
      <c r="F737" s="5">
        <v>0</v>
      </c>
      <c r="G737" s="5">
        <v>1</v>
      </c>
      <c r="H737" s="5">
        <v>18</v>
      </c>
      <c r="I737" s="5">
        <v>28</v>
      </c>
      <c r="J737" s="5">
        <v>1</v>
      </c>
      <c r="K737" s="5">
        <v>27</v>
      </c>
      <c r="L737" s="5">
        <v>15</v>
      </c>
      <c r="M737" s="5">
        <v>1</v>
      </c>
      <c r="N737" s="5">
        <v>30</v>
      </c>
      <c r="O737" s="5">
        <v>17</v>
      </c>
      <c r="P737" s="5">
        <v>10</v>
      </c>
      <c r="Q737" s="5">
        <v>0</v>
      </c>
      <c r="R737" s="5">
        <v>0</v>
      </c>
      <c r="S737" s="5" t="s">
        <v>26</v>
      </c>
      <c r="T737" s="5"/>
    </row>
    <row r="738" spans="1:20" x14ac:dyDescent="0.25">
      <c r="A738" s="5">
        <f>731</f>
      </c>
      <c r="B738" s="5" t="s">
        <v>757</v>
      </c>
      <c r="C738" s="5" t="s">
        <v>27</v>
      </c>
      <c r="D738" s="5" t="s">
        <v>26</v>
      </c>
      <c r="E738" s="5">
        <v>22</v>
      </c>
      <c r="F738" s="5">
        <v>0</v>
      </c>
      <c r="G738" s="5">
        <v>1</v>
      </c>
      <c r="H738" s="5">
        <v>18</v>
      </c>
      <c r="I738" s="5">
        <v>28</v>
      </c>
      <c r="J738" s="5">
        <v>1</v>
      </c>
      <c r="K738" s="5">
        <v>27</v>
      </c>
      <c r="L738" s="5">
        <v>15</v>
      </c>
      <c r="M738" s="5">
        <v>1</v>
      </c>
      <c r="N738" s="5">
        <v>30</v>
      </c>
      <c r="O738" s="5">
        <v>17</v>
      </c>
      <c r="P738" s="5">
        <v>10</v>
      </c>
      <c r="Q738" s="5">
        <v>0</v>
      </c>
      <c r="R738" s="5">
        <v>0</v>
      </c>
      <c r="S738" s="5" t="s">
        <v>26</v>
      </c>
      <c r="T738" s="5"/>
    </row>
    <row r="739" spans="1:20" x14ac:dyDescent="0.25">
      <c r="A739" s="5">
        <f>732</f>
      </c>
      <c r="B739" s="5" t="s">
        <v>758</v>
      </c>
      <c r="C739" s="5" t="s">
        <v>27</v>
      </c>
      <c r="D739" s="5" t="s">
        <v>26</v>
      </c>
      <c r="E739" s="5">
        <v>22</v>
      </c>
      <c r="F739" s="5">
        <v>0</v>
      </c>
      <c r="G739" s="5">
        <v>1</v>
      </c>
      <c r="H739" s="5">
        <v>18</v>
      </c>
      <c r="I739" s="5">
        <v>28</v>
      </c>
      <c r="J739" s="5">
        <v>1</v>
      </c>
      <c r="K739" s="5">
        <v>27</v>
      </c>
      <c r="L739" s="5">
        <v>15</v>
      </c>
      <c r="M739" s="5">
        <v>1</v>
      </c>
      <c r="N739" s="5">
        <v>30</v>
      </c>
      <c r="O739" s="5">
        <v>17</v>
      </c>
      <c r="P739" s="5">
        <v>10</v>
      </c>
      <c r="Q739" s="5">
        <v>0</v>
      </c>
      <c r="R739" s="5">
        <v>0</v>
      </c>
      <c r="S739" s="5" t="s">
        <v>26</v>
      </c>
      <c r="T739" s="5"/>
    </row>
    <row r="740" spans="1:20" x14ac:dyDescent="0.25">
      <c r="A740" s="5">
        <f>733</f>
      </c>
      <c r="B740" s="5" t="s">
        <v>759</v>
      </c>
      <c r="C740" s="5" t="s">
        <v>27</v>
      </c>
      <c r="D740" s="5" t="s">
        <v>26</v>
      </c>
      <c r="E740" s="5">
        <v>22</v>
      </c>
      <c r="F740" s="5">
        <v>0</v>
      </c>
      <c r="G740" s="5">
        <v>1</v>
      </c>
      <c r="H740" s="5">
        <v>18</v>
      </c>
      <c r="I740" s="5">
        <v>28</v>
      </c>
      <c r="J740" s="5">
        <v>1</v>
      </c>
      <c r="K740" s="5">
        <v>27</v>
      </c>
      <c r="L740" s="5">
        <v>15</v>
      </c>
      <c r="M740" s="5">
        <v>1</v>
      </c>
      <c r="N740" s="5">
        <v>30</v>
      </c>
      <c r="O740" s="5">
        <v>17</v>
      </c>
      <c r="P740" s="5">
        <v>10</v>
      </c>
      <c r="Q740" s="5">
        <v>0</v>
      </c>
      <c r="R740" s="5">
        <v>0</v>
      </c>
      <c r="S740" s="5" t="s">
        <v>26</v>
      </c>
      <c r="T740" s="5"/>
    </row>
    <row r="741" spans="1:20" x14ac:dyDescent="0.25">
      <c r="A741" s="5">
        <f>734</f>
      </c>
      <c r="B741" s="5" t="s">
        <v>760</v>
      </c>
      <c r="C741" s="5" t="s">
        <v>27</v>
      </c>
      <c r="D741" s="5" t="s">
        <v>26</v>
      </c>
      <c r="E741" s="5">
        <v>22</v>
      </c>
      <c r="F741" s="5">
        <v>0</v>
      </c>
      <c r="G741" s="5">
        <v>1</v>
      </c>
      <c r="H741" s="5">
        <v>18</v>
      </c>
      <c r="I741" s="5">
        <v>28</v>
      </c>
      <c r="J741" s="5">
        <v>1</v>
      </c>
      <c r="K741" s="5">
        <v>27</v>
      </c>
      <c r="L741" s="5">
        <v>15</v>
      </c>
      <c r="M741" s="5">
        <v>1</v>
      </c>
      <c r="N741" s="5">
        <v>30</v>
      </c>
      <c r="O741" s="5">
        <v>17</v>
      </c>
      <c r="P741" s="5">
        <v>10</v>
      </c>
      <c r="Q741" s="5">
        <v>0</v>
      </c>
      <c r="R741" s="5">
        <v>0</v>
      </c>
      <c r="S741" s="5" t="s">
        <v>26</v>
      </c>
      <c r="T741" s="5"/>
    </row>
    <row r="742" spans="1:20" x14ac:dyDescent="0.25">
      <c r="A742" s="5">
        <f>735</f>
      </c>
      <c r="B742" s="5" t="s">
        <v>761</v>
      </c>
      <c r="C742" s="5" t="s">
        <v>27</v>
      </c>
      <c r="D742" s="5" t="s">
        <v>26</v>
      </c>
      <c r="E742" s="5">
        <v>22</v>
      </c>
      <c r="F742" s="5">
        <v>0</v>
      </c>
      <c r="G742" s="5">
        <v>1</v>
      </c>
      <c r="H742" s="5">
        <v>18</v>
      </c>
      <c r="I742" s="5">
        <v>28</v>
      </c>
      <c r="J742" s="5">
        <v>1</v>
      </c>
      <c r="K742" s="5">
        <v>27</v>
      </c>
      <c r="L742" s="5">
        <v>15</v>
      </c>
      <c r="M742" s="5">
        <v>1</v>
      </c>
      <c r="N742" s="5">
        <v>30</v>
      </c>
      <c r="O742" s="5">
        <v>17</v>
      </c>
      <c r="P742" s="5">
        <v>10</v>
      </c>
      <c r="Q742" s="5">
        <v>0</v>
      </c>
      <c r="R742" s="5">
        <v>0</v>
      </c>
      <c r="S742" s="5" t="s">
        <v>26</v>
      </c>
      <c r="T742" s="5"/>
    </row>
    <row r="743" spans="1:20" x14ac:dyDescent="0.25">
      <c r="A743" s="5">
        <f>736</f>
      </c>
      <c r="B743" s="5" t="s">
        <v>762</v>
      </c>
      <c r="C743" s="5" t="s">
        <v>27</v>
      </c>
      <c r="D743" s="5" t="s">
        <v>26</v>
      </c>
      <c r="E743" s="5">
        <v>22</v>
      </c>
      <c r="F743" s="5">
        <v>0</v>
      </c>
      <c r="G743" s="5">
        <v>1</v>
      </c>
      <c r="H743" s="5">
        <v>18</v>
      </c>
      <c r="I743" s="5">
        <v>28</v>
      </c>
      <c r="J743" s="5">
        <v>1</v>
      </c>
      <c r="K743" s="5">
        <v>27</v>
      </c>
      <c r="L743" s="5">
        <v>15</v>
      </c>
      <c r="M743" s="5">
        <v>1</v>
      </c>
      <c r="N743" s="5">
        <v>30</v>
      </c>
      <c r="O743" s="5">
        <v>17</v>
      </c>
      <c r="P743" s="5">
        <v>10</v>
      </c>
      <c r="Q743" s="5">
        <v>0</v>
      </c>
      <c r="R743" s="5">
        <v>0</v>
      </c>
      <c r="S743" s="5" t="s">
        <v>26</v>
      </c>
      <c r="T743" s="5"/>
    </row>
    <row r="744" spans="1:20" x14ac:dyDescent="0.25">
      <c r="A744" s="5">
        <f>737</f>
      </c>
      <c r="B744" s="5" t="s">
        <v>763</v>
      </c>
      <c r="C744" s="5" t="s">
        <v>27</v>
      </c>
      <c r="D744" s="5" t="s">
        <v>26</v>
      </c>
      <c r="E744" s="5">
        <v>22</v>
      </c>
      <c r="F744" s="5">
        <v>0</v>
      </c>
      <c r="G744" s="5">
        <v>1</v>
      </c>
      <c r="H744" s="5">
        <v>18</v>
      </c>
      <c r="I744" s="5">
        <v>28</v>
      </c>
      <c r="J744" s="5">
        <v>1</v>
      </c>
      <c r="K744" s="5">
        <v>27</v>
      </c>
      <c r="L744" s="5">
        <v>15</v>
      </c>
      <c r="M744" s="5">
        <v>1</v>
      </c>
      <c r="N744" s="5">
        <v>30</v>
      </c>
      <c r="O744" s="5">
        <v>17</v>
      </c>
      <c r="P744" s="5">
        <v>10</v>
      </c>
      <c r="Q744" s="5">
        <v>0</v>
      </c>
      <c r="R744" s="5">
        <v>0</v>
      </c>
      <c r="S744" s="5" t="s">
        <v>26</v>
      </c>
      <c r="T744" s="5"/>
    </row>
    <row r="745" spans="1:20" x14ac:dyDescent="0.25">
      <c r="A745" s="5">
        <f>738</f>
      </c>
      <c r="B745" s="5" t="s">
        <v>764</v>
      </c>
      <c r="C745" s="5" t="s">
        <v>27</v>
      </c>
      <c r="D745" s="5" t="s">
        <v>26</v>
      </c>
      <c r="E745" s="5">
        <v>22</v>
      </c>
      <c r="F745" s="5">
        <v>0</v>
      </c>
      <c r="G745" s="5">
        <v>1</v>
      </c>
      <c r="H745" s="5">
        <v>18</v>
      </c>
      <c r="I745" s="5">
        <v>28</v>
      </c>
      <c r="J745" s="5">
        <v>1</v>
      </c>
      <c r="K745" s="5">
        <v>27</v>
      </c>
      <c r="L745" s="5">
        <v>15</v>
      </c>
      <c r="M745" s="5">
        <v>1</v>
      </c>
      <c r="N745" s="5">
        <v>30</v>
      </c>
      <c r="O745" s="5">
        <v>17</v>
      </c>
      <c r="P745" s="5">
        <v>10</v>
      </c>
      <c r="Q745" s="5">
        <v>0</v>
      </c>
      <c r="R745" s="5">
        <v>0</v>
      </c>
      <c r="S745" s="5" t="s">
        <v>26</v>
      </c>
      <c r="T745" s="5"/>
    </row>
    <row r="746" spans="1:20" x14ac:dyDescent="0.25">
      <c r="A746" s="5">
        <f>739</f>
      </c>
      <c r="B746" s="5" t="s">
        <v>765</v>
      </c>
      <c r="C746" s="5" t="s">
        <v>27</v>
      </c>
      <c r="D746" s="5" t="s">
        <v>26</v>
      </c>
      <c r="E746" s="5">
        <v>22</v>
      </c>
      <c r="F746" s="5">
        <v>0</v>
      </c>
      <c r="G746" s="5">
        <v>1</v>
      </c>
      <c r="H746" s="5">
        <v>18</v>
      </c>
      <c r="I746" s="5">
        <v>28</v>
      </c>
      <c r="J746" s="5">
        <v>1</v>
      </c>
      <c r="K746" s="5">
        <v>27</v>
      </c>
      <c r="L746" s="5">
        <v>15</v>
      </c>
      <c r="M746" s="5">
        <v>1</v>
      </c>
      <c r="N746" s="5">
        <v>30</v>
      </c>
      <c r="O746" s="5">
        <v>17</v>
      </c>
      <c r="P746" s="5">
        <v>10</v>
      </c>
      <c r="Q746" s="5">
        <v>0</v>
      </c>
      <c r="R746" s="5">
        <v>0</v>
      </c>
      <c r="S746" s="5" t="s">
        <v>26</v>
      </c>
      <c r="T746" s="5"/>
    </row>
    <row r="747" spans="1:20" x14ac:dyDescent="0.25">
      <c r="A747" s="5">
        <f>740</f>
      </c>
      <c r="B747" s="5" t="s">
        <v>766</v>
      </c>
      <c r="C747" s="5" t="s">
        <v>27</v>
      </c>
      <c r="D747" s="5" t="s">
        <v>26</v>
      </c>
      <c r="E747" s="5">
        <v>22</v>
      </c>
      <c r="F747" s="5">
        <v>0</v>
      </c>
      <c r="G747" s="5">
        <v>1</v>
      </c>
      <c r="H747" s="5">
        <v>18</v>
      </c>
      <c r="I747" s="5">
        <v>28</v>
      </c>
      <c r="J747" s="5">
        <v>1</v>
      </c>
      <c r="K747" s="5">
        <v>27</v>
      </c>
      <c r="L747" s="5">
        <v>15</v>
      </c>
      <c r="M747" s="5">
        <v>1</v>
      </c>
      <c r="N747" s="5">
        <v>30</v>
      </c>
      <c r="O747" s="5">
        <v>17</v>
      </c>
      <c r="P747" s="5">
        <v>10</v>
      </c>
      <c r="Q747" s="5">
        <v>0</v>
      </c>
      <c r="R747" s="5">
        <v>0</v>
      </c>
      <c r="S747" s="5" t="s">
        <v>26</v>
      </c>
      <c r="T747" s="5"/>
    </row>
    <row r="748" spans="1:20" x14ac:dyDescent="0.25">
      <c r="A748" s="5">
        <f>741</f>
      </c>
      <c r="B748" s="5" t="s">
        <v>767</v>
      </c>
      <c r="C748" s="5" t="s">
        <v>27</v>
      </c>
      <c r="D748" s="5" t="s">
        <v>26</v>
      </c>
      <c r="E748" s="5">
        <v>22</v>
      </c>
      <c r="F748" s="5">
        <v>0</v>
      </c>
      <c r="G748" s="5">
        <v>1</v>
      </c>
      <c r="H748" s="5">
        <v>18</v>
      </c>
      <c r="I748" s="5">
        <v>28</v>
      </c>
      <c r="J748" s="5">
        <v>1</v>
      </c>
      <c r="K748" s="5">
        <v>27</v>
      </c>
      <c r="L748" s="5">
        <v>15</v>
      </c>
      <c r="M748" s="5">
        <v>1</v>
      </c>
      <c r="N748" s="5">
        <v>30</v>
      </c>
      <c r="O748" s="5">
        <v>17</v>
      </c>
      <c r="P748" s="5">
        <v>10</v>
      </c>
      <c r="Q748" s="5">
        <v>0</v>
      </c>
      <c r="R748" s="5">
        <v>0</v>
      </c>
      <c r="S748" s="5" t="s">
        <v>26</v>
      </c>
      <c r="T748" s="5"/>
    </row>
    <row r="749" spans="1:20" x14ac:dyDescent="0.25">
      <c r="A749" s="5">
        <f>742</f>
      </c>
      <c r="B749" s="5" t="s">
        <v>768</v>
      </c>
      <c r="C749" s="5" t="s">
        <v>27</v>
      </c>
      <c r="D749" s="5" t="s">
        <v>26</v>
      </c>
      <c r="E749" s="5">
        <v>22</v>
      </c>
      <c r="F749" s="5">
        <v>0</v>
      </c>
      <c r="G749" s="5">
        <v>1</v>
      </c>
      <c r="H749" s="5">
        <v>18</v>
      </c>
      <c r="I749" s="5">
        <v>28</v>
      </c>
      <c r="J749" s="5">
        <v>1</v>
      </c>
      <c r="K749" s="5">
        <v>27</v>
      </c>
      <c r="L749" s="5">
        <v>15</v>
      </c>
      <c r="M749" s="5">
        <v>1</v>
      </c>
      <c r="N749" s="5">
        <v>30</v>
      </c>
      <c r="O749" s="5">
        <v>17</v>
      </c>
      <c r="P749" s="5">
        <v>10</v>
      </c>
      <c r="Q749" s="5">
        <v>0</v>
      </c>
      <c r="R749" s="5">
        <v>0</v>
      </c>
      <c r="S749" s="5" t="s">
        <v>26</v>
      </c>
      <c r="T749" s="5"/>
    </row>
    <row r="750" spans="1:20" x14ac:dyDescent="0.25">
      <c r="A750" s="5">
        <f>743</f>
      </c>
      <c r="B750" s="5" t="s">
        <v>769</v>
      </c>
      <c r="C750" s="5" t="s">
        <v>27</v>
      </c>
      <c r="D750" s="5" t="s">
        <v>26</v>
      </c>
      <c r="E750" s="5">
        <v>22</v>
      </c>
      <c r="F750" s="5">
        <v>0</v>
      </c>
      <c r="G750" s="5">
        <v>1</v>
      </c>
      <c r="H750" s="5">
        <v>18</v>
      </c>
      <c r="I750" s="5">
        <v>28</v>
      </c>
      <c r="J750" s="5">
        <v>1</v>
      </c>
      <c r="K750" s="5">
        <v>27</v>
      </c>
      <c r="L750" s="5">
        <v>15</v>
      </c>
      <c r="M750" s="5">
        <v>1</v>
      </c>
      <c r="N750" s="5">
        <v>30</v>
      </c>
      <c r="O750" s="5">
        <v>17</v>
      </c>
      <c r="P750" s="5">
        <v>10</v>
      </c>
      <c r="Q750" s="5">
        <v>0</v>
      </c>
      <c r="R750" s="5">
        <v>0</v>
      </c>
      <c r="S750" s="5" t="s">
        <v>26</v>
      </c>
      <c r="T750" s="5"/>
    </row>
    <row r="751" spans="1:20" x14ac:dyDescent="0.25">
      <c r="A751" s="5">
        <f>744</f>
      </c>
      <c r="B751" s="5" t="s">
        <v>770</v>
      </c>
      <c r="C751" s="5" t="s">
        <v>27</v>
      </c>
      <c r="D751" s="5" t="s">
        <v>26</v>
      </c>
      <c r="E751" s="5">
        <v>22</v>
      </c>
      <c r="F751" s="5">
        <v>0</v>
      </c>
      <c r="G751" s="5">
        <v>1</v>
      </c>
      <c r="H751" s="5">
        <v>18</v>
      </c>
      <c r="I751" s="5">
        <v>28</v>
      </c>
      <c r="J751" s="5">
        <v>1</v>
      </c>
      <c r="K751" s="5">
        <v>27</v>
      </c>
      <c r="L751" s="5">
        <v>15</v>
      </c>
      <c r="M751" s="5">
        <v>1</v>
      </c>
      <c r="N751" s="5">
        <v>30</v>
      </c>
      <c r="O751" s="5">
        <v>17</v>
      </c>
      <c r="P751" s="5">
        <v>10</v>
      </c>
      <c r="Q751" s="5">
        <v>0</v>
      </c>
      <c r="R751" s="5">
        <v>0</v>
      </c>
      <c r="S751" s="5" t="s">
        <v>26</v>
      </c>
      <c r="T751" s="5"/>
    </row>
    <row r="752" spans="1:20" x14ac:dyDescent="0.25">
      <c r="A752" s="5">
        <f>745</f>
      </c>
      <c r="B752" s="5" t="s">
        <v>771</v>
      </c>
      <c r="C752" s="5" t="s">
        <v>27</v>
      </c>
      <c r="D752" s="5" t="s">
        <v>26</v>
      </c>
      <c r="E752" s="5">
        <v>22</v>
      </c>
      <c r="F752" s="5">
        <v>0</v>
      </c>
      <c r="G752" s="5">
        <v>1</v>
      </c>
      <c r="H752" s="5">
        <v>18</v>
      </c>
      <c r="I752" s="5">
        <v>28</v>
      </c>
      <c r="J752" s="5">
        <v>1</v>
      </c>
      <c r="K752" s="5">
        <v>27</v>
      </c>
      <c r="L752" s="5">
        <v>15</v>
      </c>
      <c r="M752" s="5">
        <v>1</v>
      </c>
      <c r="N752" s="5">
        <v>30</v>
      </c>
      <c r="O752" s="5">
        <v>17</v>
      </c>
      <c r="P752" s="5">
        <v>10</v>
      </c>
      <c r="Q752" s="5">
        <v>0</v>
      </c>
      <c r="R752" s="5">
        <v>0</v>
      </c>
      <c r="S752" s="5" t="s">
        <v>26</v>
      </c>
      <c r="T752" s="5"/>
    </row>
    <row r="753" spans="1:20" x14ac:dyDescent="0.25">
      <c r="A753" s="5">
        <f>746</f>
      </c>
      <c r="B753" s="5" t="s">
        <v>772</v>
      </c>
      <c r="C753" s="5" t="s">
        <v>27</v>
      </c>
      <c r="D753" s="5" t="s">
        <v>26</v>
      </c>
      <c r="E753" s="5">
        <v>22</v>
      </c>
      <c r="F753" s="5">
        <v>0</v>
      </c>
      <c r="G753" s="5">
        <v>1</v>
      </c>
      <c r="H753" s="5">
        <v>18</v>
      </c>
      <c r="I753" s="5">
        <v>28</v>
      </c>
      <c r="J753" s="5">
        <v>1</v>
      </c>
      <c r="K753" s="5">
        <v>27</v>
      </c>
      <c r="L753" s="5">
        <v>15</v>
      </c>
      <c r="M753" s="5">
        <v>1</v>
      </c>
      <c r="N753" s="5">
        <v>30</v>
      </c>
      <c r="O753" s="5">
        <v>17</v>
      </c>
      <c r="P753" s="5">
        <v>10</v>
      </c>
      <c r="Q753" s="5">
        <v>0</v>
      </c>
      <c r="R753" s="5">
        <v>0</v>
      </c>
      <c r="S753" s="5" t="s">
        <v>26</v>
      </c>
      <c r="T753" s="5"/>
    </row>
    <row r="754" spans="1:20" x14ac:dyDescent="0.25">
      <c r="A754" s="5">
        <f>747</f>
      </c>
      <c r="B754" s="5" t="s">
        <v>773</v>
      </c>
      <c r="C754" s="5" t="s">
        <v>27</v>
      </c>
      <c r="D754" s="5" t="s">
        <v>26</v>
      </c>
      <c r="E754" s="5">
        <v>22</v>
      </c>
      <c r="F754" s="5">
        <v>0</v>
      </c>
      <c r="G754" s="5">
        <v>1</v>
      </c>
      <c r="H754" s="5">
        <v>18</v>
      </c>
      <c r="I754" s="5">
        <v>28</v>
      </c>
      <c r="J754" s="5">
        <v>1</v>
      </c>
      <c r="K754" s="5">
        <v>27</v>
      </c>
      <c r="L754" s="5">
        <v>15</v>
      </c>
      <c r="M754" s="5">
        <v>1</v>
      </c>
      <c r="N754" s="5">
        <v>30</v>
      </c>
      <c r="O754" s="5">
        <v>17</v>
      </c>
      <c r="P754" s="5">
        <v>10</v>
      </c>
      <c r="Q754" s="5">
        <v>0</v>
      </c>
      <c r="R754" s="5">
        <v>0</v>
      </c>
      <c r="S754" s="5" t="s">
        <v>26</v>
      </c>
      <c r="T754" s="5"/>
    </row>
    <row r="755" spans="1:20" x14ac:dyDescent="0.25">
      <c r="A755" s="5">
        <f>748</f>
      </c>
      <c r="B755" s="5" t="s">
        <v>774</v>
      </c>
      <c r="C755" s="5" t="s">
        <v>27</v>
      </c>
      <c r="D755" s="5" t="s">
        <v>26</v>
      </c>
      <c r="E755" s="5">
        <v>22</v>
      </c>
      <c r="F755" s="5">
        <v>0</v>
      </c>
      <c r="G755" s="5">
        <v>1</v>
      </c>
      <c r="H755" s="5">
        <v>18</v>
      </c>
      <c r="I755" s="5">
        <v>28</v>
      </c>
      <c r="J755" s="5">
        <v>1</v>
      </c>
      <c r="K755" s="5">
        <v>27</v>
      </c>
      <c r="L755" s="5">
        <v>15</v>
      </c>
      <c r="M755" s="5">
        <v>1</v>
      </c>
      <c r="N755" s="5">
        <v>30</v>
      </c>
      <c r="O755" s="5">
        <v>17</v>
      </c>
      <c r="P755" s="5">
        <v>10</v>
      </c>
      <c r="Q755" s="5">
        <v>0</v>
      </c>
      <c r="R755" s="5">
        <v>0</v>
      </c>
      <c r="S755" s="5" t="s">
        <v>26</v>
      </c>
      <c r="T755" s="5"/>
    </row>
    <row r="756" spans="1:20" x14ac:dyDescent="0.25">
      <c r="A756" s="5">
        <f>749</f>
      </c>
      <c r="B756" s="5" t="s">
        <v>775</v>
      </c>
      <c r="C756" s="5" t="s">
        <v>27</v>
      </c>
      <c r="D756" s="5" t="s">
        <v>26</v>
      </c>
      <c r="E756" s="5">
        <v>22</v>
      </c>
      <c r="F756" s="5">
        <v>0</v>
      </c>
      <c r="G756" s="5">
        <v>1</v>
      </c>
      <c r="H756" s="5">
        <v>18</v>
      </c>
      <c r="I756" s="5">
        <v>28</v>
      </c>
      <c r="J756" s="5">
        <v>1</v>
      </c>
      <c r="K756" s="5">
        <v>27</v>
      </c>
      <c r="L756" s="5">
        <v>15</v>
      </c>
      <c r="M756" s="5">
        <v>1</v>
      </c>
      <c r="N756" s="5">
        <v>30</v>
      </c>
      <c r="O756" s="5">
        <v>17</v>
      </c>
      <c r="P756" s="5">
        <v>10</v>
      </c>
      <c r="Q756" s="5">
        <v>0</v>
      </c>
      <c r="R756" s="5">
        <v>0</v>
      </c>
      <c r="S756" s="5" t="s">
        <v>26</v>
      </c>
      <c r="T756" s="5"/>
    </row>
    <row r="757" spans="1:20" x14ac:dyDescent="0.25">
      <c r="A757" s="5">
        <f>750</f>
      </c>
      <c r="B757" s="5" t="s">
        <v>776</v>
      </c>
      <c r="C757" s="5" t="s">
        <v>27</v>
      </c>
      <c r="D757" s="5" t="s">
        <v>26</v>
      </c>
      <c r="E757" s="5">
        <v>22</v>
      </c>
      <c r="F757" s="5">
        <v>0</v>
      </c>
      <c r="G757" s="5">
        <v>1</v>
      </c>
      <c r="H757" s="5">
        <v>18</v>
      </c>
      <c r="I757" s="5">
        <v>28</v>
      </c>
      <c r="J757" s="5">
        <v>1</v>
      </c>
      <c r="K757" s="5">
        <v>27</v>
      </c>
      <c r="L757" s="5">
        <v>15</v>
      </c>
      <c r="M757" s="5">
        <v>1</v>
      </c>
      <c r="N757" s="5">
        <v>30</v>
      </c>
      <c r="O757" s="5">
        <v>17</v>
      </c>
      <c r="P757" s="5">
        <v>10</v>
      </c>
      <c r="Q757" s="5">
        <v>0</v>
      </c>
      <c r="R757" s="5">
        <v>0</v>
      </c>
      <c r="S757" s="5" t="s">
        <v>26</v>
      </c>
      <c r="T757" s="5"/>
    </row>
    <row r="758" spans="1:20" x14ac:dyDescent="0.25">
      <c r="A758" s="5">
        <f>751</f>
      </c>
      <c r="B758" s="5" t="s">
        <v>777</v>
      </c>
      <c r="C758" s="5" t="s">
        <v>27</v>
      </c>
      <c r="D758" s="5" t="s">
        <v>26</v>
      </c>
      <c r="E758" s="5">
        <v>22</v>
      </c>
      <c r="F758" s="5">
        <v>0</v>
      </c>
      <c r="G758" s="5">
        <v>1</v>
      </c>
      <c r="H758" s="5">
        <v>18</v>
      </c>
      <c r="I758" s="5">
        <v>28</v>
      </c>
      <c r="J758" s="5">
        <v>1</v>
      </c>
      <c r="K758" s="5">
        <v>27</v>
      </c>
      <c r="L758" s="5">
        <v>15</v>
      </c>
      <c r="M758" s="5">
        <v>1</v>
      </c>
      <c r="N758" s="5">
        <v>30</v>
      </c>
      <c r="O758" s="5">
        <v>17</v>
      </c>
      <c r="P758" s="5">
        <v>10</v>
      </c>
      <c r="Q758" s="5">
        <v>0</v>
      </c>
      <c r="R758" s="5">
        <v>0</v>
      </c>
      <c r="S758" s="5" t="s">
        <v>26</v>
      </c>
      <c r="T758" s="5"/>
    </row>
    <row r="759" spans="1:20" x14ac:dyDescent="0.25">
      <c r="A759" s="5">
        <f>752</f>
      </c>
      <c r="B759" s="5" t="s">
        <v>778</v>
      </c>
      <c r="C759" s="5" t="s">
        <v>27</v>
      </c>
      <c r="D759" s="5" t="s">
        <v>26</v>
      </c>
      <c r="E759" s="5">
        <v>22</v>
      </c>
      <c r="F759" s="5">
        <v>0</v>
      </c>
      <c r="G759" s="5">
        <v>1</v>
      </c>
      <c r="H759" s="5">
        <v>18</v>
      </c>
      <c r="I759" s="5">
        <v>28</v>
      </c>
      <c r="J759" s="5">
        <v>1</v>
      </c>
      <c r="K759" s="5">
        <v>27</v>
      </c>
      <c r="L759" s="5">
        <v>15</v>
      </c>
      <c r="M759" s="5">
        <v>1</v>
      </c>
      <c r="N759" s="5">
        <v>30</v>
      </c>
      <c r="O759" s="5">
        <v>17</v>
      </c>
      <c r="P759" s="5">
        <v>10</v>
      </c>
      <c r="Q759" s="5">
        <v>0</v>
      </c>
      <c r="R759" s="5">
        <v>0</v>
      </c>
      <c r="S759" s="5" t="s">
        <v>26</v>
      </c>
      <c r="T759" s="5"/>
    </row>
    <row r="760" spans="1:20" x14ac:dyDescent="0.25">
      <c r="A760" s="5">
        <f>753</f>
      </c>
      <c r="B760" s="5" t="s">
        <v>779</v>
      </c>
      <c r="C760" s="5" t="s">
        <v>27</v>
      </c>
      <c r="D760" s="5" t="s">
        <v>26</v>
      </c>
      <c r="E760" s="5">
        <v>22</v>
      </c>
      <c r="F760" s="5">
        <v>0</v>
      </c>
      <c r="G760" s="5">
        <v>1</v>
      </c>
      <c r="H760" s="5">
        <v>18</v>
      </c>
      <c r="I760" s="5">
        <v>28</v>
      </c>
      <c r="J760" s="5">
        <v>1</v>
      </c>
      <c r="K760" s="5">
        <v>27</v>
      </c>
      <c r="L760" s="5">
        <v>15</v>
      </c>
      <c r="M760" s="5">
        <v>1</v>
      </c>
      <c r="N760" s="5">
        <v>30</v>
      </c>
      <c r="O760" s="5">
        <v>17</v>
      </c>
      <c r="P760" s="5">
        <v>10</v>
      </c>
      <c r="Q760" s="5">
        <v>0</v>
      </c>
      <c r="R760" s="5">
        <v>0</v>
      </c>
      <c r="S760" s="5" t="s">
        <v>26</v>
      </c>
      <c r="T760" s="5"/>
    </row>
    <row r="761" spans="1:20" x14ac:dyDescent="0.25">
      <c r="A761" s="5">
        <f>754</f>
      </c>
      <c r="B761" s="5" t="s">
        <v>780</v>
      </c>
      <c r="C761" s="5" t="s">
        <v>27</v>
      </c>
      <c r="D761" s="5" t="s">
        <v>26</v>
      </c>
      <c r="E761" s="5">
        <v>22</v>
      </c>
      <c r="F761" s="5">
        <v>0</v>
      </c>
      <c r="G761" s="5">
        <v>1</v>
      </c>
      <c r="H761" s="5">
        <v>18</v>
      </c>
      <c r="I761" s="5">
        <v>28</v>
      </c>
      <c r="J761" s="5">
        <v>1</v>
      </c>
      <c r="K761" s="5">
        <v>27</v>
      </c>
      <c r="L761" s="5">
        <v>15</v>
      </c>
      <c r="M761" s="5">
        <v>1</v>
      </c>
      <c r="N761" s="5">
        <v>30</v>
      </c>
      <c r="O761" s="5">
        <v>17</v>
      </c>
      <c r="P761" s="5">
        <v>10</v>
      </c>
      <c r="Q761" s="5">
        <v>0</v>
      </c>
      <c r="R761" s="5">
        <v>0</v>
      </c>
      <c r="S761" s="5" t="s">
        <v>26</v>
      </c>
      <c r="T761" s="5"/>
    </row>
    <row r="762" spans="1:20" x14ac:dyDescent="0.25">
      <c r="A762" s="5">
        <f>755</f>
      </c>
      <c r="B762" s="5" t="s">
        <v>781</v>
      </c>
      <c r="C762" s="5" t="s">
        <v>27</v>
      </c>
      <c r="D762" s="5" t="s">
        <v>26</v>
      </c>
      <c r="E762" s="5">
        <v>22</v>
      </c>
      <c r="F762" s="5">
        <v>0</v>
      </c>
      <c r="G762" s="5">
        <v>1</v>
      </c>
      <c r="H762" s="5">
        <v>18</v>
      </c>
      <c r="I762" s="5">
        <v>28</v>
      </c>
      <c r="J762" s="5">
        <v>1</v>
      </c>
      <c r="K762" s="5">
        <v>27</v>
      </c>
      <c r="L762" s="5">
        <v>15</v>
      </c>
      <c r="M762" s="5">
        <v>1</v>
      </c>
      <c r="N762" s="5">
        <v>30</v>
      </c>
      <c r="O762" s="5">
        <v>17</v>
      </c>
      <c r="P762" s="5">
        <v>10</v>
      </c>
      <c r="Q762" s="5">
        <v>0</v>
      </c>
      <c r="R762" s="5">
        <v>0</v>
      </c>
      <c r="S762" s="5" t="s">
        <v>26</v>
      </c>
      <c r="T762" s="5"/>
    </row>
    <row r="763" spans="1:20" x14ac:dyDescent="0.25">
      <c r="A763" s="5">
        <f>756</f>
      </c>
      <c r="B763" s="5" t="s">
        <v>782</v>
      </c>
      <c r="C763" s="5" t="s">
        <v>27</v>
      </c>
      <c r="D763" s="5" t="s">
        <v>26</v>
      </c>
      <c r="E763" s="5">
        <v>22</v>
      </c>
      <c r="F763" s="5">
        <v>0</v>
      </c>
      <c r="G763" s="5">
        <v>1</v>
      </c>
      <c r="H763" s="5">
        <v>18</v>
      </c>
      <c r="I763" s="5">
        <v>28</v>
      </c>
      <c r="J763" s="5">
        <v>1</v>
      </c>
      <c r="K763" s="5">
        <v>27</v>
      </c>
      <c r="L763" s="5">
        <v>15</v>
      </c>
      <c r="M763" s="5">
        <v>1</v>
      </c>
      <c r="N763" s="5">
        <v>30</v>
      </c>
      <c r="O763" s="5">
        <v>17</v>
      </c>
      <c r="P763" s="5">
        <v>10</v>
      </c>
      <c r="Q763" s="5">
        <v>0</v>
      </c>
      <c r="R763" s="5">
        <v>0</v>
      </c>
      <c r="S763" s="5" t="s">
        <v>26</v>
      </c>
      <c r="T763" s="5"/>
    </row>
    <row r="764" spans="1:20" x14ac:dyDescent="0.25">
      <c r="A764" s="5">
        <f>757</f>
      </c>
      <c r="B764" s="5" t="s">
        <v>783</v>
      </c>
      <c r="C764" s="5" t="s">
        <v>27</v>
      </c>
      <c r="D764" s="5" t="s">
        <v>26</v>
      </c>
      <c r="E764" s="5">
        <v>22</v>
      </c>
      <c r="F764" s="5">
        <v>0</v>
      </c>
      <c r="G764" s="5">
        <v>1</v>
      </c>
      <c r="H764" s="5">
        <v>18</v>
      </c>
      <c r="I764" s="5">
        <v>28</v>
      </c>
      <c r="J764" s="5">
        <v>1</v>
      </c>
      <c r="K764" s="5">
        <v>27</v>
      </c>
      <c r="L764" s="5">
        <v>15</v>
      </c>
      <c r="M764" s="5">
        <v>1</v>
      </c>
      <c r="N764" s="5">
        <v>30</v>
      </c>
      <c r="O764" s="5">
        <v>17</v>
      </c>
      <c r="P764" s="5">
        <v>10</v>
      </c>
      <c r="Q764" s="5">
        <v>0</v>
      </c>
      <c r="R764" s="5">
        <v>0</v>
      </c>
      <c r="S764" s="5" t="s">
        <v>26</v>
      </c>
      <c r="T764" s="5"/>
    </row>
    <row r="765" spans="1:20" x14ac:dyDescent="0.25">
      <c r="A765" s="5">
        <f>758</f>
      </c>
      <c r="B765" s="5" t="s">
        <v>784</v>
      </c>
      <c r="C765" s="5" t="s">
        <v>27</v>
      </c>
      <c r="D765" s="5" t="s">
        <v>26</v>
      </c>
      <c r="E765" s="5">
        <v>22</v>
      </c>
      <c r="F765" s="5">
        <v>0</v>
      </c>
      <c r="G765" s="5">
        <v>1</v>
      </c>
      <c r="H765" s="5">
        <v>18</v>
      </c>
      <c r="I765" s="5">
        <v>28</v>
      </c>
      <c r="J765" s="5">
        <v>1</v>
      </c>
      <c r="K765" s="5">
        <v>27</v>
      </c>
      <c r="L765" s="5">
        <v>15</v>
      </c>
      <c r="M765" s="5">
        <v>1</v>
      </c>
      <c r="N765" s="5">
        <v>30</v>
      </c>
      <c r="O765" s="5">
        <v>17</v>
      </c>
      <c r="P765" s="5">
        <v>10</v>
      </c>
      <c r="Q765" s="5">
        <v>0</v>
      </c>
      <c r="R765" s="5">
        <v>0</v>
      </c>
      <c r="S765" s="5" t="s">
        <v>26</v>
      </c>
      <c r="T765" s="5"/>
    </row>
    <row r="766" spans="1:20" x14ac:dyDescent="0.25">
      <c r="A766" s="5">
        <f>759</f>
      </c>
      <c r="B766" s="5" t="s">
        <v>785</v>
      </c>
      <c r="C766" s="5" t="s">
        <v>27</v>
      </c>
      <c r="D766" s="5" t="s">
        <v>26</v>
      </c>
      <c r="E766" s="5">
        <v>22</v>
      </c>
      <c r="F766" s="5">
        <v>0</v>
      </c>
      <c r="G766" s="5">
        <v>1</v>
      </c>
      <c r="H766" s="5">
        <v>18</v>
      </c>
      <c r="I766" s="5">
        <v>28</v>
      </c>
      <c r="J766" s="5">
        <v>1</v>
      </c>
      <c r="K766" s="5">
        <v>27</v>
      </c>
      <c r="L766" s="5">
        <v>15</v>
      </c>
      <c r="M766" s="5">
        <v>1</v>
      </c>
      <c r="N766" s="5">
        <v>30</v>
      </c>
      <c r="O766" s="5">
        <v>17</v>
      </c>
      <c r="P766" s="5">
        <v>10</v>
      </c>
      <c r="Q766" s="5">
        <v>0</v>
      </c>
      <c r="R766" s="5">
        <v>0</v>
      </c>
      <c r="S766" s="5" t="s">
        <v>26</v>
      </c>
      <c r="T766" s="5"/>
    </row>
    <row r="767" spans="1:20" x14ac:dyDescent="0.25">
      <c r="A767" s="5">
        <f>760</f>
      </c>
      <c r="B767" s="5" t="s">
        <v>786</v>
      </c>
      <c r="C767" s="5" t="s">
        <v>27</v>
      </c>
      <c r="D767" s="5" t="s">
        <v>26</v>
      </c>
      <c r="E767" s="5">
        <v>22</v>
      </c>
      <c r="F767" s="5">
        <v>0</v>
      </c>
      <c r="G767" s="5">
        <v>1</v>
      </c>
      <c r="H767" s="5">
        <v>18</v>
      </c>
      <c r="I767" s="5">
        <v>28</v>
      </c>
      <c r="J767" s="5">
        <v>1</v>
      </c>
      <c r="K767" s="5">
        <v>27</v>
      </c>
      <c r="L767" s="5">
        <v>15</v>
      </c>
      <c r="M767" s="5">
        <v>1</v>
      </c>
      <c r="N767" s="5">
        <v>30</v>
      </c>
      <c r="O767" s="5">
        <v>17</v>
      </c>
      <c r="P767" s="5">
        <v>10</v>
      </c>
      <c r="Q767" s="5">
        <v>0</v>
      </c>
      <c r="R767" s="5">
        <v>0</v>
      </c>
      <c r="S767" s="5" t="s">
        <v>26</v>
      </c>
      <c r="T767" s="5"/>
    </row>
    <row r="768" spans="1:20" x14ac:dyDescent="0.25">
      <c r="A768" s="5">
        <f>761</f>
      </c>
      <c r="B768" s="5" t="s">
        <v>787</v>
      </c>
      <c r="C768" s="5" t="s">
        <v>27</v>
      </c>
      <c r="D768" s="5" t="s">
        <v>26</v>
      </c>
      <c r="E768" s="5">
        <v>22</v>
      </c>
      <c r="F768" s="5">
        <v>0</v>
      </c>
      <c r="G768" s="5">
        <v>1</v>
      </c>
      <c r="H768" s="5">
        <v>18</v>
      </c>
      <c r="I768" s="5">
        <v>28</v>
      </c>
      <c r="J768" s="5">
        <v>1</v>
      </c>
      <c r="K768" s="5">
        <v>27</v>
      </c>
      <c r="L768" s="5">
        <v>15</v>
      </c>
      <c r="M768" s="5">
        <v>1</v>
      </c>
      <c r="N768" s="5">
        <v>30</v>
      </c>
      <c r="O768" s="5">
        <v>17</v>
      </c>
      <c r="P768" s="5">
        <v>10</v>
      </c>
      <c r="Q768" s="5">
        <v>0</v>
      </c>
      <c r="R768" s="5">
        <v>0</v>
      </c>
      <c r="S768" s="5" t="s">
        <v>26</v>
      </c>
      <c r="T768" s="5"/>
    </row>
    <row r="769" spans="1:20" x14ac:dyDescent="0.25">
      <c r="A769" s="5">
        <f>762</f>
      </c>
      <c r="B769" s="5" t="s">
        <v>788</v>
      </c>
      <c r="C769" s="5" t="s">
        <v>27</v>
      </c>
      <c r="D769" s="5" t="s">
        <v>26</v>
      </c>
      <c r="E769" s="5">
        <v>22</v>
      </c>
      <c r="F769" s="5">
        <v>0</v>
      </c>
      <c r="G769" s="5">
        <v>1</v>
      </c>
      <c r="H769" s="5">
        <v>18</v>
      </c>
      <c r="I769" s="5">
        <v>28</v>
      </c>
      <c r="J769" s="5">
        <v>1</v>
      </c>
      <c r="K769" s="5">
        <v>27</v>
      </c>
      <c r="L769" s="5">
        <v>15</v>
      </c>
      <c r="M769" s="5">
        <v>1</v>
      </c>
      <c r="N769" s="5">
        <v>30</v>
      </c>
      <c r="O769" s="5">
        <v>17</v>
      </c>
      <c r="P769" s="5">
        <v>10</v>
      </c>
      <c r="Q769" s="5">
        <v>0</v>
      </c>
      <c r="R769" s="5">
        <v>0</v>
      </c>
      <c r="S769" s="5" t="s">
        <v>26</v>
      </c>
      <c r="T769" s="5"/>
    </row>
    <row r="770" spans="1:20" x14ac:dyDescent="0.25">
      <c r="A770" s="5">
        <f>763</f>
      </c>
      <c r="B770" s="5" t="s">
        <v>789</v>
      </c>
      <c r="C770" s="5" t="s">
        <v>27</v>
      </c>
      <c r="D770" s="5" t="s">
        <v>26</v>
      </c>
      <c r="E770" s="5">
        <v>22</v>
      </c>
      <c r="F770" s="5">
        <v>0</v>
      </c>
      <c r="G770" s="5">
        <v>1</v>
      </c>
      <c r="H770" s="5">
        <v>18</v>
      </c>
      <c r="I770" s="5">
        <v>28</v>
      </c>
      <c r="J770" s="5">
        <v>1</v>
      </c>
      <c r="K770" s="5">
        <v>27</v>
      </c>
      <c r="L770" s="5">
        <v>15</v>
      </c>
      <c r="M770" s="5">
        <v>1</v>
      </c>
      <c r="N770" s="5">
        <v>30</v>
      </c>
      <c r="O770" s="5">
        <v>17</v>
      </c>
      <c r="P770" s="5">
        <v>10</v>
      </c>
      <c r="Q770" s="5">
        <v>0</v>
      </c>
      <c r="R770" s="5">
        <v>0</v>
      </c>
      <c r="S770" s="5" t="s">
        <v>26</v>
      </c>
      <c r="T770" s="5"/>
    </row>
    <row r="771" spans="1:20" x14ac:dyDescent="0.25">
      <c r="A771" s="5">
        <f>764</f>
      </c>
      <c r="B771" s="5" t="s">
        <v>790</v>
      </c>
      <c r="C771" s="5" t="s">
        <v>27</v>
      </c>
      <c r="D771" s="5" t="s">
        <v>26</v>
      </c>
      <c r="E771" s="5">
        <v>22</v>
      </c>
      <c r="F771" s="5">
        <v>0</v>
      </c>
      <c r="G771" s="5">
        <v>1</v>
      </c>
      <c r="H771" s="5">
        <v>18</v>
      </c>
      <c r="I771" s="5">
        <v>28</v>
      </c>
      <c r="J771" s="5">
        <v>1</v>
      </c>
      <c r="K771" s="5">
        <v>27</v>
      </c>
      <c r="L771" s="5">
        <v>15</v>
      </c>
      <c r="M771" s="5">
        <v>1</v>
      </c>
      <c r="N771" s="5">
        <v>30</v>
      </c>
      <c r="O771" s="5">
        <v>17</v>
      </c>
      <c r="P771" s="5">
        <v>10</v>
      </c>
      <c r="Q771" s="5">
        <v>0</v>
      </c>
      <c r="R771" s="5">
        <v>0</v>
      </c>
      <c r="S771" s="5" t="s">
        <v>26</v>
      </c>
      <c r="T771" s="5"/>
    </row>
    <row r="772" spans="1:20" x14ac:dyDescent="0.25">
      <c r="A772" s="5">
        <f>765</f>
      </c>
      <c r="B772" s="5" t="s">
        <v>791</v>
      </c>
      <c r="C772" s="5" t="s">
        <v>27</v>
      </c>
      <c r="D772" s="5" t="s">
        <v>26</v>
      </c>
      <c r="E772" s="5">
        <v>22</v>
      </c>
      <c r="F772" s="5">
        <v>0</v>
      </c>
      <c r="G772" s="5">
        <v>1</v>
      </c>
      <c r="H772" s="5">
        <v>18</v>
      </c>
      <c r="I772" s="5">
        <v>28</v>
      </c>
      <c r="J772" s="5">
        <v>1</v>
      </c>
      <c r="K772" s="5">
        <v>27</v>
      </c>
      <c r="L772" s="5">
        <v>15</v>
      </c>
      <c r="M772" s="5">
        <v>1</v>
      </c>
      <c r="N772" s="5">
        <v>30</v>
      </c>
      <c r="O772" s="5">
        <v>17</v>
      </c>
      <c r="P772" s="5">
        <v>10</v>
      </c>
      <c r="Q772" s="5">
        <v>0</v>
      </c>
      <c r="R772" s="5">
        <v>0</v>
      </c>
      <c r="S772" s="5" t="s">
        <v>26</v>
      </c>
      <c r="T772" s="5"/>
    </row>
    <row r="773" spans="1:20" x14ac:dyDescent="0.25">
      <c r="A773" s="5">
        <f>766</f>
      </c>
      <c r="B773" s="5" t="s">
        <v>792</v>
      </c>
      <c r="C773" s="5" t="s">
        <v>27</v>
      </c>
      <c r="D773" s="5" t="s">
        <v>26</v>
      </c>
      <c r="E773" s="5">
        <v>22</v>
      </c>
      <c r="F773" s="5">
        <v>0</v>
      </c>
      <c r="G773" s="5">
        <v>1</v>
      </c>
      <c r="H773" s="5">
        <v>18</v>
      </c>
      <c r="I773" s="5">
        <v>28</v>
      </c>
      <c r="J773" s="5">
        <v>1</v>
      </c>
      <c r="K773" s="5">
        <v>27</v>
      </c>
      <c r="L773" s="5">
        <v>15</v>
      </c>
      <c r="M773" s="5">
        <v>1</v>
      </c>
      <c r="N773" s="5">
        <v>30</v>
      </c>
      <c r="O773" s="5">
        <v>17</v>
      </c>
      <c r="P773" s="5">
        <v>10</v>
      </c>
      <c r="Q773" s="5">
        <v>0</v>
      </c>
      <c r="R773" s="5">
        <v>0</v>
      </c>
      <c r="S773" s="5" t="s">
        <v>26</v>
      </c>
      <c r="T773" s="5"/>
    </row>
    <row r="774" spans="1:20" x14ac:dyDescent="0.25">
      <c r="A774" s="5">
        <f>767</f>
      </c>
      <c r="B774" s="5" t="s">
        <v>793</v>
      </c>
      <c r="C774" s="5" t="s">
        <v>27</v>
      </c>
      <c r="D774" s="5" t="s">
        <v>26</v>
      </c>
      <c r="E774" s="5">
        <v>22</v>
      </c>
      <c r="F774" s="5">
        <v>0</v>
      </c>
      <c r="G774" s="5">
        <v>1</v>
      </c>
      <c r="H774" s="5">
        <v>18</v>
      </c>
      <c r="I774" s="5">
        <v>28</v>
      </c>
      <c r="J774" s="5">
        <v>1</v>
      </c>
      <c r="K774" s="5">
        <v>27</v>
      </c>
      <c r="L774" s="5">
        <v>15</v>
      </c>
      <c r="M774" s="5">
        <v>1</v>
      </c>
      <c r="N774" s="5">
        <v>30</v>
      </c>
      <c r="O774" s="5">
        <v>17</v>
      </c>
      <c r="P774" s="5">
        <v>10</v>
      </c>
      <c r="Q774" s="5">
        <v>0</v>
      </c>
      <c r="R774" s="5">
        <v>0</v>
      </c>
      <c r="S774" s="5" t="s">
        <v>26</v>
      </c>
      <c r="T774" s="5"/>
    </row>
    <row r="775" spans="1:20" x14ac:dyDescent="0.25">
      <c r="A775" s="5">
        <f>768</f>
      </c>
      <c r="B775" s="5" t="s">
        <v>794</v>
      </c>
      <c r="C775" s="5" t="s">
        <v>27</v>
      </c>
      <c r="D775" s="5" t="s">
        <v>26</v>
      </c>
      <c r="E775" s="5">
        <v>22</v>
      </c>
      <c r="F775" s="5">
        <v>0</v>
      </c>
      <c r="G775" s="5">
        <v>1</v>
      </c>
      <c r="H775" s="5">
        <v>18</v>
      </c>
      <c r="I775" s="5">
        <v>28</v>
      </c>
      <c r="J775" s="5">
        <v>1</v>
      </c>
      <c r="K775" s="5">
        <v>27</v>
      </c>
      <c r="L775" s="5">
        <v>15</v>
      </c>
      <c r="M775" s="5">
        <v>1</v>
      </c>
      <c r="N775" s="5">
        <v>30</v>
      </c>
      <c r="O775" s="5">
        <v>17</v>
      </c>
      <c r="P775" s="5">
        <v>10</v>
      </c>
      <c r="Q775" s="5">
        <v>0</v>
      </c>
      <c r="R775" s="5">
        <v>0</v>
      </c>
      <c r="S775" s="5" t="s">
        <v>26</v>
      </c>
      <c r="T775" s="5"/>
    </row>
    <row r="776" spans="1:20" x14ac:dyDescent="0.25">
      <c r="A776" s="5">
        <f>769</f>
      </c>
      <c r="B776" s="5" t="s">
        <v>795</v>
      </c>
      <c r="C776" s="5" t="s">
        <v>27</v>
      </c>
      <c r="D776" s="5" t="s">
        <v>26</v>
      </c>
      <c r="E776" s="5">
        <v>22</v>
      </c>
      <c r="F776" s="5">
        <v>0</v>
      </c>
      <c r="G776" s="5">
        <v>1</v>
      </c>
      <c r="H776" s="5">
        <v>18</v>
      </c>
      <c r="I776" s="5">
        <v>28</v>
      </c>
      <c r="J776" s="5">
        <v>1</v>
      </c>
      <c r="K776" s="5">
        <v>27</v>
      </c>
      <c r="L776" s="5">
        <v>15</v>
      </c>
      <c r="M776" s="5">
        <v>1</v>
      </c>
      <c r="N776" s="5">
        <v>30</v>
      </c>
      <c r="O776" s="5">
        <v>17</v>
      </c>
      <c r="P776" s="5">
        <v>10</v>
      </c>
      <c r="Q776" s="5">
        <v>0</v>
      </c>
      <c r="R776" s="5">
        <v>0</v>
      </c>
      <c r="S776" s="5" t="s">
        <v>26</v>
      </c>
      <c r="T776" s="5"/>
    </row>
    <row r="777" spans="1:20" x14ac:dyDescent="0.25">
      <c r="A777" s="5">
        <f>770</f>
      </c>
      <c r="B777" s="5" t="s">
        <v>796</v>
      </c>
      <c r="C777" s="5" t="s">
        <v>27</v>
      </c>
      <c r="D777" s="5" t="s">
        <v>26</v>
      </c>
      <c r="E777" s="5">
        <v>22</v>
      </c>
      <c r="F777" s="5">
        <v>0</v>
      </c>
      <c r="G777" s="5">
        <v>1</v>
      </c>
      <c r="H777" s="5">
        <v>18</v>
      </c>
      <c r="I777" s="5">
        <v>28</v>
      </c>
      <c r="J777" s="5">
        <v>1</v>
      </c>
      <c r="K777" s="5">
        <v>27</v>
      </c>
      <c r="L777" s="5">
        <v>15</v>
      </c>
      <c r="M777" s="5">
        <v>1</v>
      </c>
      <c r="N777" s="5">
        <v>30</v>
      </c>
      <c r="O777" s="5">
        <v>17</v>
      </c>
      <c r="P777" s="5">
        <v>10</v>
      </c>
      <c r="Q777" s="5">
        <v>0</v>
      </c>
      <c r="R777" s="5">
        <v>0</v>
      </c>
      <c r="S777" s="5" t="s">
        <v>26</v>
      </c>
      <c r="T777" s="5"/>
    </row>
    <row r="778" spans="1:20" x14ac:dyDescent="0.25">
      <c r="A778" s="5">
        <f>771</f>
      </c>
      <c r="B778" s="5" t="s">
        <v>797</v>
      </c>
      <c r="C778" s="5" t="s">
        <v>27</v>
      </c>
      <c r="D778" s="5" t="s">
        <v>26</v>
      </c>
      <c r="E778" s="5">
        <v>22</v>
      </c>
      <c r="F778" s="5">
        <v>0</v>
      </c>
      <c r="G778" s="5">
        <v>1</v>
      </c>
      <c r="H778" s="5">
        <v>18</v>
      </c>
      <c r="I778" s="5">
        <v>28</v>
      </c>
      <c r="J778" s="5">
        <v>1</v>
      </c>
      <c r="K778" s="5">
        <v>27</v>
      </c>
      <c r="L778" s="5">
        <v>15</v>
      </c>
      <c r="M778" s="5">
        <v>1</v>
      </c>
      <c r="N778" s="5">
        <v>30</v>
      </c>
      <c r="O778" s="5">
        <v>17</v>
      </c>
      <c r="P778" s="5">
        <v>10</v>
      </c>
      <c r="Q778" s="5">
        <v>0</v>
      </c>
      <c r="R778" s="5">
        <v>0</v>
      </c>
      <c r="S778" s="5" t="s">
        <v>26</v>
      </c>
      <c r="T778" s="5"/>
    </row>
    <row r="779" spans="1:20" x14ac:dyDescent="0.25">
      <c r="A779" s="5">
        <f>772</f>
      </c>
      <c r="B779" s="5" t="s">
        <v>798</v>
      </c>
      <c r="C779" s="5" t="s">
        <v>27</v>
      </c>
      <c r="D779" s="5" t="s">
        <v>26</v>
      </c>
      <c r="E779" s="5">
        <v>22</v>
      </c>
      <c r="F779" s="5">
        <v>0</v>
      </c>
      <c r="G779" s="5">
        <v>1</v>
      </c>
      <c r="H779" s="5">
        <v>18</v>
      </c>
      <c r="I779" s="5">
        <v>28</v>
      </c>
      <c r="J779" s="5">
        <v>1</v>
      </c>
      <c r="K779" s="5">
        <v>27</v>
      </c>
      <c r="L779" s="5">
        <v>15</v>
      </c>
      <c r="M779" s="5">
        <v>1</v>
      </c>
      <c r="N779" s="5">
        <v>30</v>
      </c>
      <c r="O779" s="5">
        <v>17</v>
      </c>
      <c r="P779" s="5">
        <v>10</v>
      </c>
      <c r="Q779" s="5">
        <v>0</v>
      </c>
      <c r="R779" s="5">
        <v>0</v>
      </c>
      <c r="S779" s="5" t="s">
        <v>26</v>
      </c>
      <c r="T779" s="5"/>
    </row>
    <row r="780" spans="1:20" x14ac:dyDescent="0.25">
      <c r="A780" s="5">
        <f>773</f>
      </c>
      <c r="B780" s="5" t="s">
        <v>799</v>
      </c>
      <c r="C780" s="5" t="s">
        <v>27</v>
      </c>
      <c r="D780" s="5" t="s">
        <v>26</v>
      </c>
      <c r="E780" s="5">
        <v>22</v>
      </c>
      <c r="F780" s="5">
        <v>0</v>
      </c>
      <c r="G780" s="5">
        <v>1</v>
      </c>
      <c r="H780" s="5">
        <v>18</v>
      </c>
      <c r="I780" s="5">
        <v>28</v>
      </c>
      <c r="J780" s="5">
        <v>1</v>
      </c>
      <c r="K780" s="5">
        <v>27</v>
      </c>
      <c r="L780" s="5">
        <v>15</v>
      </c>
      <c r="M780" s="5">
        <v>1</v>
      </c>
      <c r="N780" s="5">
        <v>30</v>
      </c>
      <c r="O780" s="5">
        <v>17</v>
      </c>
      <c r="P780" s="5">
        <v>10</v>
      </c>
      <c r="Q780" s="5">
        <v>0</v>
      </c>
      <c r="R780" s="5">
        <v>0</v>
      </c>
      <c r="S780" s="5" t="s">
        <v>26</v>
      </c>
      <c r="T780" s="5"/>
    </row>
    <row r="781" spans="1:20" x14ac:dyDescent="0.25">
      <c r="A781" s="5">
        <f>774</f>
      </c>
      <c r="B781" s="5" t="s">
        <v>800</v>
      </c>
      <c r="C781" s="5" t="s">
        <v>27</v>
      </c>
      <c r="D781" s="5" t="s">
        <v>26</v>
      </c>
      <c r="E781" s="5">
        <v>22</v>
      </c>
      <c r="F781" s="5">
        <v>0</v>
      </c>
      <c r="G781" s="5">
        <v>1</v>
      </c>
      <c r="H781" s="5">
        <v>18</v>
      </c>
      <c r="I781" s="5">
        <v>28</v>
      </c>
      <c r="J781" s="5">
        <v>1</v>
      </c>
      <c r="K781" s="5">
        <v>27</v>
      </c>
      <c r="L781" s="5">
        <v>15</v>
      </c>
      <c r="M781" s="5">
        <v>1</v>
      </c>
      <c r="N781" s="5">
        <v>30</v>
      </c>
      <c r="O781" s="5">
        <v>17</v>
      </c>
      <c r="P781" s="5">
        <v>10</v>
      </c>
      <c r="Q781" s="5">
        <v>0</v>
      </c>
      <c r="R781" s="5">
        <v>0</v>
      </c>
      <c r="S781" s="5" t="s">
        <v>26</v>
      </c>
      <c r="T781" s="5"/>
    </row>
    <row r="782" spans="1:20" x14ac:dyDescent="0.25">
      <c r="A782" s="5">
        <f>775</f>
      </c>
      <c r="B782" s="5" t="s">
        <v>801</v>
      </c>
      <c r="C782" s="5" t="s">
        <v>27</v>
      </c>
      <c r="D782" s="5" t="s">
        <v>26</v>
      </c>
      <c r="E782" s="5">
        <v>22</v>
      </c>
      <c r="F782" s="5">
        <v>0</v>
      </c>
      <c r="G782" s="5">
        <v>1</v>
      </c>
      <c r="H782" s="5">
        <v>18</v>
      </c>
      <c r="I782" s="5">
        <v>28</v>
      </c>
      <c r="J782" s="5">
        <v>1</v>
      </c>
      <c r="K782" s="5">
        <v>27</v>
      </c>
      <c r="L782" s="5">
        <v>15</v>
      </c>
      <c r="M782" s="5">
        <v>1</v>
      </c>
      <c r="N782" s="5">
        <v>30</v>
      </c>
      <c r="O782" s="5">
        <v>17</v>
      </c>
      <c r="P782" s="5">
        <v>10</v>
      </c>
      <c r="Q782" s="5">
        <v>0</v>
      </c>
      <c r="R782" s="5">
        <v>0</v>
      </c>
      <c r="S782" s="5" t="s">
        <v>26</v>
      </c>
      <c r="T782" s="5"/>
    </row>
    <row r="783" spans="1:20" x14ac:dyDescent="0.25">
      <c r="A783" s="5">
        <f>776</f>
      </c>
      <c r="B783" s="5" t="s">
        <v>802</v>
      </c>
      <c r="C783" s="5" t="s">
        <v>27</v>
      </c>
      <c r="D783" s="5" t="s">
        <v>26</v>
      </c>
      <c r="E783" s="5">
        <v>22</v>
      </c>
      <c r="F783" s="5">
        <v>0</v>
      </c>
      <c r="G783" s="5">
        <v>1</v>
      </c>
      <c r="H783" s="5">
        <v>18</v>
      </c>
      <c r="I783" s="5">
        <v>28</v>
      </c>
      <c r="J783" s="5">
        <v>1</v>
      </c>
      <c r="K783" s="5">
        <v>27</v>
      </c>
      <c r="L783" s="5">
        <v>15</v>
      </c>
      <c r="M783" s="5">
        <v>1</v>
      </c>
      <c r="N783" s="5">
        <v>30</v>
      </c>
      <c r="O783" s="5">
        <v>17</v>
      </c>
      <c r="P783" s="5">
        <v>10</v>
      </c>
      <c r="Q783" s="5">
        <v>0</v>
      </c>
      <c r="R783" s="5">
        <v>0</v>
      </c>
      <c r="S783" s="5" t="s">
        <v>26</v>
      </c>
      <c r="T783" s="5"/>
    </row>
    <row r="784" spans="1:20" x14ac:dyDescent="0.25">
      <c r="A784" s="5">
        <f>777</f>
      </c>
      <c r="B784" s="5" t="s">
        <v>803</v>
      </c>
      <c r="C784" s="5" t="s">
        <v>27</v>
      </c>
      <c r="D784" s="5" t="s">
        <v>26</v>
      </c>
      <c r="E784" s="5">
        <v>22</v>
      </c>
      <c r="F784" s="5">
        <v>0</v>
      </c>
      <c r="G784" s="5">
        <v>1</v>
      </c>
      <c r="H784" s="5">
        <v>18</v>
      </c>
      <c r="I784" s="5">
        <v>28</v>
      </c>
      <c r="J784" s="5">
        <v>1</v>
      </c>
      <c r="K784" s="5">
        <v>27</v>
      </c>
      <c r="L784" s="5">
        <v>15</v>
      </c>
      <c r="M784" s="5">
        <v>1</v>
      </c>
      <c r="N784" s="5">
        <v>30</v>
      </c>
      <c r="O784" s="5">
        <v>17</v>
      </c>
      <c r="P784" s="5">
        <v>10</v>
      </c>
      <c r="Q784" s="5">
        <v>0</v>
      </c>
      <c r="R784" s="5">
        <v>0</v>
      </c>
      <c r="S784" s="5" t="s">
        <v>26</v>
      </c>
      <c r="T784" s="5"/>
    </row>
    <row r="785" spans="1:20" x14ac:dyDescent="0.25">
      <c r="A785" s="5">
        <f>778</f>
      </c>
      <c r="B785" s="5" t="s">
        <v>804</v>
      </c>
      <c r="C785" s="5" t="s">
        <v>27</v>
      </c>
      <c r="D785" s="5" t="s">
        <v>26</v>
      </c>
      <c r="E785" s="5">
        <v>22</v>
      </c>
      <c r="F785" s="5">
        <v>0</v>
      </c>
      <c r="G785" s="5">
        <v>1</v>
      </c>
      <c r="H785" s="5">
        <v>18</v>
      </c>
      <c r="I785" s="5">
        <v>28</v>
      </c>
      <c r="J785" s="5">
        <v>1</v>
      </c>
      <c r="K785" s="5">
        <v>27</v>
      </c>
      <c r="L785" s="5">
        <v>15</v>
      </c>
      <c r="M785" s="5">
        <v>1</v>
      </c>
      <c r="N785" s="5">
        <v>30</v>
      </c>
      <c r="O785" s="5">
        <v>17</v>
      </c>
      <c r="P785" s="5">
        <v>10</v>
      </c>
      <c r="Q785" s="5">
        <v>0</v>
      </c>
      <c r="R785" s="5">
        <v>0</v>
      </c>
      <c r="S785" s="5" t="s">
        <v>26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22</v>
      </c>
      <c r="F786" s="5">
        <v>0</v>
      </c>
      <c r="G786" s="5">
        <v>1</v>
      </c>
      <c r="H786" s="5">
        <v>18</v>
      </c>
      <c r="I786" s="5">
        <v>28</v>
      </c>
      <c r="J786" s="5">
        <v>1</v>
      </c>
      <c r="K786" s="5">
        <v>27</v>
      </c>
      <c r="L786" s="5">
        <v>15</v>
      </c>
      <c r="M786" s="5">
        <v>1</v>
      </c>
      <c r="N786" s="5">
        <v>30</v>
      </c>
      <c r="O786" s="5">
        <v>17</v>
      </c>
      <c r="P786" s="5">
        <v>10</v>
      </c>
      <c r="Q786" s="5">
        <v>0</v>
      </c>
      <c r="R786" s="5">
        <v>0</v>
      </c>
      <c r="S786" s="5" t="s">
        <v>26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22</v>
      </c>
      <c r="F787" s="5">
        <v>0</v>
      </c>
      <c r="G787" s="5">
        <v>1</v>
      </c>
      <c r="H787" s="5">
        <v>18</v>
      </c>
      <c r="I787" s="5">
        <v>28</v>
      </c>
      <c r="J787" s="5">
        <v>1</v>
      </c>
      <c r="K787" s="5">
        <v>27</v>
      </c>
      <c r="L787" s="5">
        <v>15</v>
      </c>
      <c r="M787" s="5">
        <v>1</v>
      </c>
      <c r="N787" s="5">
        <v>30</v>
      </c>
      <c r="O787" s="5">
        <v>17</v>
      </c>
      <c r="P787" s="5">
        <v>10</v>
      </c>
      <c r="Q787" s="5">
        <v>0</v>
      </c>
      <c r="R787" s="5">
        <v>0</v>
      </c>
      <c r="S787" s="5" t="s">
        <v>26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22</v>
      </c>
      <c r="F788" s="5">
        <v>0</v>
      </c>
      <c r="G788" s="5">
        <v>1</v>
      </c>
      <c r="H788" s="5">
        <v>18</v>
      </c>
      <c r="I788" s="5">
        <v>28</v>
      </c>
      <c r="J788" s="5">
        <v>1</v>
      </c>
      <c r="K788" s="5">
        <v>27</v>
      </c>
      <c r="L788" s="5">
        <v>15</v>
      </c>
      <c r="M788" s="5">
        <v>1</v>
      </c>
      <c r="N788" s="5">
        <v>30</v>
      </c>
      <c r="O788" s="5">
        <v>17</v>
      </c>
      <c r="P788" s="5">
        <v>10</v>
      </c>
      <c r="Q788" s="5">
        <v>0</v>
      </c>
      <c r="R788" s="5">
        <v>0</v>
      </c>
      <c r="S788" s="5" t="s">
        <v>26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22</v>
      </c>
      <c r="F789" s="5">
        <v>0</v>
      </c>
      <c r="G789" s="5">
        <v>1</v>
      </c>
      <c r="H789" s="5">
        <v>18</v>
      </c>
      <c r="I789" s="5">
        <v>28</v>
      </c>
      <c r="J789" s="5">
        <v>1</v>
      </c>
      <c r="K789" s="5">
        <v>27</v>
      </c>
      <c r="L789" s="5">
        <v>15</v>
      </c>
      <c r="M789" s="5">
        <v>1</v>
      </c>
      <c r="N789" s="5">
        <v>30</v>
      </c>
      <c r="O789" s="5">
        <v>17</v>
      </c>
      <c r="P789" s="5">
        <v>10</v>
      </c>
      <c r="Q789" s="5">
        <v>0</v>
      </c>
      <c r="R789" s="5">
        <v>0</v>
      </c>
      <c r="S789" s="5" t="s">
        <v>26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22</v>
      </c>
      <c r="F790" s="5">
        <v>0</v>
      </c>
      <c r="G790" s="5">
        <v>1</v>
      </c>
      <c r="H790" s="5">
        <v>18</v>
      </c>
      <c r="I790" s="5">
        <v>28</v>
      </c>
      <c r="J790" s="5">
        <v>1</v>
      </c>
      <c r="K790" s="5">
        <v>27</v>
      </c>
      <c r="L790" s="5">
        <v>15</v>
      </c>
      <c r="M790" s="5">
        <v>1</v>
      </c>
      <c r="N790" s="5">
        <v>30</v>
      </c>
      <c r="O790" s="5">
        <v>17</v>
      </c>
      <c r="P790" s="5">
        <v>10</v>
      </c>
      <c r="Q790" s="5">
        <v>0</v>
      </c>
      <c r="R790" s="5">
        <v>0</v>
      </c>
      <c r="S790" s="5" t="s">
        <v>26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22</v>
      </c>
      <c r="F791" s="5">
        <v>0</v>
      </c>
      <c r="G791" s="5">
        <v>1</v>
      </c>
      <c r="H791" s="5">
        <v>18</v>
      </c>
      <c r="I791" s="5">
        <v>28</v>
      </c>
      <c r="J791" s="5">
        <v>1</v>
      </c>
      <c r="K791" s="5">
        <v>27</v>
      </c>
      <c r="L791" s="5">
        <v>15</v>
      </c>
      <c r="M791" s="5">
        <v>1</v>
      </c>
      <c r="N791" s="5">
        <v>30</v>
      </c>
      <c r="O791" s="5">
        <v>17</v>
      </c>
      <c r="P791" s="5">
        <v>10</v>
      </c>
      <c r="Q791" s="5">
        <v>0</v>
      </c>
      <c r="R791" s="5">
        <v>0</v>
      </c>
      <c r="S791" s="5" t="s">
        <v>26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22</v>
      </c>
      <c r="F792" s="5">
        <v>0</v>
      </c>
      <c r="G792" s="5">
        <v>1</v>
      </c>
      <c r="H792" s="5">
        <v>18</v>
      </c>
      <c r="I792" s="5">
        <v>28</v>
      </c>
      <c r="J792" s="5">
        <v>1</v>
      </c>
      <c r="K792" s="5">
        <v>27</v>
      </c>
      <c r="L792" s="5">
        <v>15</v>
      </c>
      <c r="M792" s="5">
        <v>1</v>
      </c>
      <c r="N792" s="5">
        <v>30</v>
      </c>
      <c r="O792" s="5">
        <v>17</v>
      </c>
      <c r="P792" s="5">
        <v>10</v>
      </c>
      <c r="Q792" s="5">
        <v>0</v>
      </c>
      <c r="R792" s="5">
        <v>0</v>
      </c>
      <c r="S792" s="5" t="s">
        <v>26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22</v>
      </c>
      <c r="F793" s="5">
        <v>0</v>
      </c>
      <c r="G793" s="5">
        <v>1</v>
      </c>
      <c r="H793" s="5">
        <v>18</v>
      </c>
      <c r="I793" s="5">
        <v>28</v>
      </c>
      <c r="J793" s="5">
        <v>1</v>
      </c>
      <c r="K793" s="5">
        <v>27</v>
      </c>
      <c r="L793" s="5">
        <v>15</v>
      </c>
      <c r="M793" s="5">
        <v>1</v>
      </c>
      <c r="N793" s="5">
        <v>30</v>
      </c>
      <c r="O793" s="5">
        <v>17</v>
      </c>
      <c r="P793" s="5">
        <v>10</v>
      </c>
      <c r="Q793" s="5">
        <v>0</v>
      </c>
      <c r="R793" s="5">
        <v>0</v>
      </c>
      <c r="S793" s="5" t="s">
        <v>26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22</v>
      </c>
      <c r="F794" s="5">
        <v>0</v>
      </c>
      <c r="G794" s="5">
        <v>1</v>
      </c>
      <c r="H794" s="5">
        <v>18</v>
      </c>
      <c r="I794" s="5">
        <v>28</v>
      </c>
      <c r="J794" s="5">
        <v>1</v>
      </c>
      <c r="K794" s="5">
        <v>27</v>
      </c>
      <c r="L794" s="5">
        <v>15</v>
      </c>
      <c r="M794" s="5">
        <v>1</v>
      </c>
      <c r="N794" s="5">
        <v>30</v>
      </c>
      <c r="O794" s="5">
        <v>17</v>
      </c>
      <c r="P794" s="5">
        <v>10</v>
      </c>
      <c r="Q794" s="5">
        <v>0</v>
      </c>
      <c r="R794" s="5">
        <v>0</v>
      </c>
      <c r="S794" s="5" t="s">
        <v>26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22</v>
      </c>
      <c r="F795" s="5">
        <v>0</v>
      </c>
      <c r="G795" s="5">
        <v>1</v>
      </c>
      <c r="H795" s="5">
        <v>18</v>
      </c>
      <c r="I795" s="5">
        <v>28</v>
      </c>
      <c r="J795" s="5">
        <v>1</v>
      </c>
      <c r="K795" s="5">
        <v>27</v>
      </c>
      <c r="L795" s="5">
        <v>15</v>
      </c>
      <c r="M795" s="5">
        <v>1</v>
      </c>
      <c r="N795" s="5">
        <v>30</v>
      </c>
      <c r="O795" s="5">
        <v>17</v>
      </c>
      <c r="P795" s="5">
        <v>10</v>
      </c>
      <c r="Q795" s="5">
        <v>0</v>
      </c>
      <c r="R795" s="5">
        <v>0</v>
      </c>
      <c r="S795" s="5" t="s">
        <v>26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22</v>
      </c>
      <c r="F796" s="5">
        <v>0</v>
      </c>
      <c r="G796" s="5">
        <v>1</v>
      </c>
      <c r="H796" s="5">
        <v>18</v>
      </c>
      <c r="I796" s="5">
        <v>28</v>
      </c>
      <c r="J796" s="5">
        <v>1</v>
      </c>
      <c r="K796" s="5">
        <v>27</v>
      </c>
      <c r="L796" s="5">
        <v>15</v>
      </c>
      <c r="M796" s="5">
        <v>1</v>
      </c>
      <c r="N796" s="5">
        <v>30</v>
      </c>
      <c r="O796" s="5">
        <v>17</v>
      </c>
      <c r="P796" s="5">
        <v>10</v>
      </c>
      <c r="Q796" s="5">
        <v>0</v>
      </c>
      <c r="R796" s="5">
        <v>0</v>
      </c>
      <c r="S796" s="5" t="s">
        <v>26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22</v>
      </c>
      <c r="F797" s="5">
        <v>0</v>
      </c>
      <c r="G797" s="5">
        <v>1</v>
      </c>
      <c r="H797" s="5">
        <v>18</v>
      </c>
      <c r="I797" s="5">
        <v>28</v>
      </c>
      <c r="J797" s="5">
        <v>1</v>
      </c>
      <c r="K797" s="5">
        <v>27</v>
      </c>
      <c r="L797" s="5">
        <v>15</v>
      </c>
      <c r="M797" s="5">
        <v>1</v>
      </c>
      <c r="N797" s="5">
        <v>30</v>
      </c>
      <c r="O797" s="5">
        <v>17</v>
      </c>
      <c r="P797" s="5">
        <v>10</v>
      </c>
      <c r="Q797" s="5">
        <v>0</v>
      </c>
      <c r="R797" s="5">
        <v>0</v>
      </c>
      <c r="S797" s="5" t="s">
        <v>26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22</v>
      </c>
      <c r="F798" s="5">
        <v>0</v>
      </c>
      <c r="G798" s="5">
        <v>1</v>
      </c>
      <c r="H798" s="5">
        <v>18</v>
      </c>
      <c r="I798" s="5">
        <v>28</v>
      </c>
      <c r="J798" s="5">
        <v>1</v>
      </c>
      <c r="K798" s="5">
        <v>27</v>
      </c>
      <c r="L798" s="5">
        <v>15</v>
      </c>
      <c r="M798" s="5">
        <v>1</v>
      </c>
      <c r="N798" s="5">
        <v>30</v>
      </c>
      <c r="O798" s="5">
        <v>17</v>
      </c>
      <c r="P798" s="5">
        <v>10</v>
      </c>
      <c r="Q798" s="5">
        <v>0</v>
      </c>
      <c r="R798" s="5">
        <v>0</v>
      </c>
      <c r="S798" s="5" t="s">
        <v>26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22</v>
      </c>
      <c r="F799" s="5">
        <v>0</v>
      </c>
      <c r="G799" s="5">
        <v>1</v>
      </c>
      <c r="H799" s="5">
        <v>18</v>
      </c>
      <c r="I799" s="5">
        <v>28</v>
      </c>
      <c r="J799" s="5">
        <v>1</v>
      </c>
      <c r="K799" s="5">
        <v>27</v>
      </c>
      <c r="L799" s="5">
        <v>15</v>
      </c>
      <c r="M799" s="5">
        <v>1</v>
      </c>
      <c r="N799" s="5">
        <v>30</v>
      </c>
      <c r="O799" s="5">
        <v>17</v>
      </c>
      <c r="P799" s="5">
        <v>10</v>
      </c>
      <c r="Q799" s="5">
        <v>0</v>
      </c>
      <c r="R799" s="5">
        <v>0</v>
      </c>
      <c r="S799" s="5" t="s">
        <v>26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22</v>
      </c>
      <c r="F800" s="5">
        <v>0</v>
      </c>
      <c r="G800" s="5">
        <v>1</v>
      </c>
      <c r="H800" s="5">
        <v>18</v>
      </c>
      <c r="I800" s="5">
        <v>28</v>
      </c>
      <c r="J800" s="5">
        <v>1</v>
      </c>
      <c r="K800" s="5">
        <v>27</v>
      </c>
      <c r="L800" s="5">
        <v>15</v>
      </c>
      <c r="M800" s="5">
        <v>1</v>
      </c>
      <c r="N800" s="5">
        <v>30</v>
      </c>
      <c r="O800" s="5">
        <v>17</v>
      </c>
      <c r="P800" s="5">
        <v>10</v>
      </c>
      <c r="Q800" s="5">
        <v>0</v>
      </c>
      <c r="R800" s="5">
        <v>0</v>
      </c>
      <c r="S800" s="5" t="s">
        <v>26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22</v>
      </c>
      <c r="F801" s="5">
        <v>0</v>
      </c>
      <c r="G801" s="5">
        <v>1</v>
      </c>
      <c r="H801" s="5">
        <v>18</v>
      </c>
      <c r="I801" s="5">
        <v>28</v>
      </c>
      <c r="J801" s="5">
        <v>1</v>
      </c>
      <c r="K801" s="5">
        <v>27</v>
      </c>
      <c r="L801" s="5">
        <v>15</v>
      </c>
      <c r="M801" s="5">
        <v>1</v>
      </c>
      <c r="N801" s="5">
        <v>30</v>
      </c>
      <c r="O801" s="5">
        <v>17</v>
      </c>
      <c r="P801" s="5">
        <v>10</v>
      </c>
      <c r="Q801" s="5">
        <v>0</v>
      </c>
      <c r="R801" s="5">
        <v>0</v>
      </c>
      <c r="S801" s="5" t="s">
        <v>26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22</v>
      </c>
      <c r="F802" s="5">
        <v>0</v>
      </c>
      <c r="G802" s="5">
        <v>1</v>
      </c>
      <c r="H802" s="5">
        <v>18</v>
      </c>
      <c r="I802" s="5">
        <v>28</v>
      </c>
      <c r="J802" s="5">
        <v>1</v>
      </c>
      <c r="K802" s="5">
        <v>27</v>
      </c>
      <c r="L802" s="5">
        <v>15</v>
      </c>
      <c r="M802" s="5">
        <v>1</v>
      </c>
      <c r="N802" s="5">
        <v>30</v>
      </c>
      <c r="O802" s="5">
        <v>17</v>
      </c>
      <c r="P802" s="5">
        <v>10</v>
      </c>
      <c r="Q802" s="5">
        <v>0</v>
      </c>
      <c r="R802" s="5">
        <v>0</v>
      </c>
      <c r="S802" s="5" t="s">
        <v>26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22</v>
      </c>
      <c r="F803" s="5">
        <v>0</v>
      </c>
      <c r="G803" s="5">
        <v>1</v>
      </c>
      <c r="H803" s="5">
        <v>18</v>
      </c>
      <c r="I803" s="5">
        <v>28</v>
      </c>
      <c r="J803" s="5">
        <v>1</v>
      </c>
      <c r="K803" s="5">
        <v>27</v>
      </c>
      <c r="L803" s="5">
        <v>15</v>
      </c>
      <c r="M803" s="5">
        <v>1</v>
      </c>
      <c r="N803" s="5">
        <v>30</v>
      </c>
      <c r="O803" s="5">
        <v>17</v>
      </c>
      <c r="P803" s="5">
        <v>10</v>
      </c>
      <c r="Q803" s="5">
        <v>0</v>
      </c>
      <c r="R803" s="5">
        <v>0</v>
      </c>
      <c r="S803" s="5" t="s">
        <v>26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22</v>
      </c>
      <c r="F804" s="5">
        <v>0</v>
      </c>
      <c r="G804" s="5">
        <v>1</v>
      </c>
      <c r="H804" s="5">
        <v>18</v>
      </c>
      <c r="I804" s="5">
        <v>28</v>
      </c>
      <c r="J804" s="5">
        <v>1</v>
      </c>
      <c r="K804" s="5">
        <v>27</v>
      </c>
      <c r="L804" s="5">
        <v>15</v>
      </c>
      <c r="M804" s="5">
        <v>1</v>
      </c>
      <c r="N804" s="5">
        <v>30</v>
      </c>
      <c r="O804" s="5">
        <v>17</v>
      </c>
      <c r="P804" s="5">
        <v>10</v>
      </c>
      <c r="Q804" s="5">
        <v>0</v>
      </c>
      <c r="R804" s="5">
        <v>0</v>
      </c>
      <c r="S804" s="5" t="s">
        <v>26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22</v>
      </c>
      <c r="F805" s="5">
        <v>0</v>
      </c>
      <c r="G805" s="5">
        <v>1</v>
      </c>
      <c r="H805" s="5">
        <v>18</v>
      </c>
      <c r="I805" s="5">
        <v>28</v>
      </c>
      <c r="J805" s="5">
        <v>1</v>
      </c>
      <c r="K805" s="5">
        <v>27</v>
      </c>
      <c r="L805" s="5">
        <v>15</v>
      </c>
      <c r="M805" s="5">
        <v>1</v>
      </c>
      <c r="N805" s="5">
        <v>30</v>
      </c>
      <c r="O805" s="5">
        <v>17</v>
      </c>
      <c r="P805" s="5">
        <v>10</v>
      </c>
      <c r="Q805" s="5">
        <v>0</v>
      </c>
      <c r="R805" s="5">
        <v>0</v>
      </c>
      <c r="S805" s="5" t="s">
        <v>26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22</v>
      </c>
      <c r="F806" s="5">
        <v>0</v>
      </c>
      <c r="G806" s="5">
        <v>1</v>
      </c>
      <c r="H806" s="5">
        <v>18</v>
      </c>
      <c r="I806" s="5">
        <v>28</v>
      </c>
      <c r="J806" s="5">
        <v>1</v>
      </c>
      <c r="K806" s="5">
        <v>27</v>
      </c>
      <c r="L806" s="5">
        <v>15</v>
      </c>
      <c r="M806" s="5">
        <v>1</v>
      </c>
      <c r="N806" s="5">
        <v>30</v>
      </c>
      <c r="O806" s="5">
        <v>17</v>
      </c>
      <c r="P806" s="5">
        <v>10</v>
      </c>
      <c r="Q806" s="5">
        <v>0</v>
      </c>
      <c r="R806" s="5">
        <v>0</v>
      </c>
      <c r="S806" s="5" t="s">
        <v>26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22</v>
      </c>
      <c r="F807" s="5">
        <v>0</v>
      </c>
      <c r="G807" s="5">
        <v>1</v>
      </c>
      <c r="H807" s="5">
        <v>18</v>
      </c>
      <c r="I807" s="5">
        <v>28</v>
      </c>
      <c r="J807" s="5">
        <v>1</v>
      </c>
      <c r="K807" s="5">
        <v>27</v>
      </c>
      <c r="L807" s="5">
        <v>15</v>
      </c>
      <c r="M807" s="5">
        <v>1</v>
      </c>
      <c r="N807" s="5">
        <v>30</v>
      </c>
      <c r="O807" s="5">
        <v>17</v>
      </c>
      <c r="P807" s="5">
        <v>10</v>
      </c>
      <c r="Q807" s="5">
        <v>0</v>
      </c>
      <c r="R807" s="5">
        <v>0</v>
      </c>
      <c r="S807" s="5" t="s">
        <v>26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22</v>
      </c>
      <c r="F808" s="5">
        <v>0</v>
      </c>
      <c r="G808" s="5">
        <v>1</v>
      </c>
      <c r="H808" s="5">
        <v>18</v>
      </c>
      <c r="I808" s="5">
        <v>28</v>
      </c>
      <c r="J808" s="5">
        <v>1</v>
      </c>
      <c r="K808" s="5">
        <v>27</v>
      </c>
      <c r="L808" s="5">
        <v>15</v>
      </c>
      <c r="M808" s="5">
        <v>1</v>
      </c>
      <c r="N808" s="5">
        <v>30</v>
      </c>
      <c r="O808" s="5">
        <v>17</v>
      </c>
      <c r="P808" s="5">
        <v>10</v>
      </c>
      <c r="Q808" s="5">
        <v>0</v>
      </c>
      <c r="R808" s="5">
        <v>0</v>
      </c>
      <c r="S808" s="5" t="s">
        <v>26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22</v>
      </c>
      <c r="F809" s="5">
        <v>0</v>
      </c>
      <c r="G809" s="5">
        <v>1</v>
      </c>
      <c r="H809" s="5">
        <v>18</v>
      </c>
      <c r="I809" s="5">
        <v>28</v>
      </c>
      <c r="J809" s="5">
        <v>1</v>
      </c>
      <c r="K809" s="5">
        <v>27</v>
      </c>
      <c r="L809" s="5">
        <v>15</v>
      </c>
      <c r="M809" s="5">
        <v>1</v>
      </c>
      <c r="N809" s="5">
        <v>30</v>
      </c>
      <c r="O809" s="5">
        <v>17</v>
      </c>
      <c r="P809" s="5">
        <v>10</v>
      </c>
      <c r="Q809" s="5">
        <v>0</v>
      </c>
      <c r="R809" s="5">
        <v>0</v>
      </c>
      <c r="S809" s="5" t="s">
        <v>26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22</v>
      </c>
      <c r="F810" s="5">
        <v>0</v>
      </c>
      <c r="G810" s="5">
        <v>1</v>
      </c>
      <c r="H810" s="5">
        <v>18</v>
      </c>
      <c r="I810" s="5">
        <v>28</v>
      </c>
      <c r="J810" s="5">
        <v>1</v>
      </c>
      <c r="K810" s="5">
        <v>27</v>
      </c>
      <c r="L810" s="5">
        <v>15</v>
      </c>
      <c r="M810" s="5">
        <v>1</v>
      </c>
      <c r="N810" s="5">
        <v>30</v>
      </c>
      <c r="O810" s="5">
        <v>17</v>
      </c>
      <c r="P810" s="5">
        <v>10</v>
      </c>
      <c r="Q810" s="5">
        <v>0</v>
      </c>
      <c r="R810" s="5">
        <v>0</v>
      </c>
      <c r="S810" s="5" t="s">
        <v>26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22</v>
      </c>
      <c r="F811" s="5">
        <v>0</v>
      </c>
      <c r="G811" s="5">
        <v>1</v>
      </c>
      <c r="H811" s="5">
        <v>18</v>
      </c>
      <c r="I811" s="5">
        <v>28</v>
      </c>
      <c r="J811" s="5">
        <v>1</v>
      </c>
      <c r="K811" s="5">
        <v>27</v>
      </c>
      <c r="L811" s="5">
        <v>15</v>
      </c>
      <c r="M811" s="5">
        <v>1</v>
      </c>
      <c r="N811" s="5">
        <v>30</v>
      </c>
      <c r="O811" s="5">
        <v>17</v>
      </c>
      <c r="P811" s="5">
        <v>10</v>
      </c>
      <c r="Q811" s="5">
        <v>0</v>
      </c>
      <c r="R811" s="5">
        <v>0</v>
      </c>
      <c r="S811" s="5" t="s">
        <v>26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22</v>
      </c>
      <c r="F812" s="5">
        <v>0</v>
      </c>
      <c r="G812" s="5">
        <v>1</v>
      </c>
      <c r="H812" s="5">
        <v>18</v>
      </c>
      <c r="I812" s="5">
        <v>28</v>
      </c>
      <c r="J812" s="5">
        <v>1</v>
      </c>
      <c r="K812" s="5">
        <v>27</v>
      </c>
      <c r="L812" s="5">
        <v>15</v>
      </c>
      <c r="M812" s="5">
        <v>1</v>
      </c>
      <c r="N812" s="5">
        <v>30</v>
      </c>
      <c r="O812" s="5">
        <v>17</v>
      </c>
      <c r="P812" s="5">
        <v>10</v>
      </c>
      <c r="Q812" s="5">
        <v>0</v>
      </c>
      <c r="R812" s="5">
        <v>0</v>
      </c>
      <c r="S812" s="5" t="s">
        <v>26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22</v>
      </c>
      <c r="F813" s="5">
        <v>0</v>
      </c>
      <c r="G813" s="5">
        <v>1</v>
      </c>
      <c r="H813" s="5">
        <v>18</v>
      </c>
      <c r="I813" s="5">
        <v>28</v>
      </c>
      <c r="J813" s="5">
        <v>1</v>
      </c>
      <c r="K813" s="5">
        <v>27</v>
      </c>
      <c r="L813" s="5">
        <v>15</v>
      </c>
      <c r="M813" s="5">
        <v>1</v>
      </c>
      <c r="N813" s="5">
        <v>30</v>
      </c>
      <c r="O813" s="5">
        <v>17</v>
      </c>
      <c r="P813" s="5">
        <v>10</v>
      </c>
      <c r="Q813" s="5">
        <v>0</v>
      </c>
      <c r="R813" s="5">
        <v>0</v>
      </c>
      <c r="S813" s="5" t="s">
        <v>26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22</v>
      </c>
      <c r="F814" s="5">
        <v>0</v>
      </c>
      <c r="G814" s="5">
        <v>1</v>
      </c>
      <c r="H814" s="5">
        <v>18</v>
      </c>
      <c r="I814" s="5">
        <v>28</v>
      </c>
      <c r="J814" s="5">
        <v>1</v>
      </c>
      <c r="K814" s="5">
        <v>27</v>
      </c>
      <c r="L814" s="5">
        <v>15</v>
      </c>
      <c r="M814" s="5">
        <v>1</v>
      </c>
      <c r="N814" s="5">
        <v>30</v>
      </c>
      <c r="O814" s="5">
        <v>17</v>
      </c>
      <c r="P814" s="5">
        <v>10</v>
      </c>
      <c r="Q814" s="5">
        <v>0</v>
      </c>
      <c r="R814" s="5">
        <v>0</v>
      </c>
      <c r="S814" s="5" t="s">
        <v>26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22</v>
      </c>
      <c r="F815" s="5">
        <v>0</v>
      </c>
      <c r="G815" s="5">
        <v>1</v>
      </c>
      <c r="H815" s="5">
        <v>18</v>
      </c>
      <c r="I815" s="5">
        <v>28</v>
      </c>
      <c r="J815" s="5">
        <v>1</v>
      </c>
      <c r="K815" s="5">
        <v>27</v>
      </c>
      <c r="L815" s="5">
        <v>15</v>
      </c>
      <c r="M815" s="5">
        <v>1</v>
      </c>
      <c r="N815" s="5">
        <v>30</v>
      </c>
      <c r="O815" s="5">
        <v>17</v>
      </c>
      <c r="P815" s="5">
        <v>10</v>
      </c>
      <c r="Q815" s="5">
        <v>0</v>
      </c>
      <c r="R815" s="5">
        <v>0</v>
      </c>
      <c r="S815" s="5" t="s">
        <v>26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22</v>
      </c>
      <c r="F816" s="5">
        <v>0</v>
      </c>
      <c r="G816" s="5">
        <v>1</v>
      </c>
      <c r="H816" s="5">
        <v>18</v>
      </c>
      <c r="I816" s="5">
        <v>28</v>
      </c>
      <c r="J816" s="5">
        <v>1</v>
      </c>
      <c r="K816" s="5">
        <v>27</v>
      </c>
      <c r="L816" s="5">
        <v>15</v>
      </c>
      <c r="M816" s="5">
        <v>1</v>
      </c>
      <c r="N816" s="5">
        <v>30</v>
      </c>
      <c r="O816" s="5">
        <v>17</v>
      </c>
      <c r="P816" s="5">
        <v>10</v>
      </c>
      <c r="Q816" s="5">
        <v>0</v>
      </c>
      <c r="R816" s="5">
        <v>0</v>
      </c>
      <c r="S816" s="5" t="s">
        <v>26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22</v>
      </c>
      <c r="F817" s="5">
        <v>0</v>
      </c>
      <c r="G817" s="5">
        <v>1</v>
      </c>
      <c r="H817" s="5">
        <v>18</v>
      </c>
      <c r="I817" s="5">
        <v>28</v>
      </c>
      <c r="J817" s="5">
        <v>1</v>
      </c>
      <c r="K817" s="5">
        <v>27</v>
      </c>
      <c r="L817" s="5">
        <v>15</v>
      </c>
      <c r="M817" s="5">
        <v>1</v>
      </c>
      <c r="N817" s="5">
        <v>30</v>
      </c>
      <c r="O817" s="5">
        <v>17</v>
      </c>
      <c r="P817" s="5">
        <v>10</v>
      </c>
      <c r="Q817" s="5">
        <v>0</v>
      </c>
      <c r="R817" s="5">
        <v>0</v>
      </c>
      <c r="S817" s="5" t="s">
        <v>26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22</v>
      </c>
      <c r="F818" s="5">
        <v>0</v>
      </c>
      <c r="G818" s="5">
        <v>1</v>
      </c>
      <c r="H818" s="5">
        <v>18</v>
      </c>
      <c r="I818" s="5">
        <v>28</v>
      </c>
      <c r="J818" s="5">
        <v>1</v>
      </c>
      <c r="K818" s="5">
        <v>27</v>
      </c>
      <c r="L818" s="5">
        <v>15</v>
      </c>
      <c r="M818" s="5">
        <v>1</v>
      </c>
      <c r="N818" s="5">
        <v>30</v>
      </c>
      <c r="O818" s="5">
        <v>17</v>
      </c>
      <c r="P818" s="5">
        <v>10</v>
      </c>
      <c r="Q818" s="5">
        <v>0</v>
      </c>
      <c r="R818" s="5">
        <v>0</v>
      </c>
      <c r="S818" s="5" t="s">
        <v>26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22</v>
      </c>
      <c r="F819" s="5">
        <v>0</v>
      </c>
      <c r="G819" s="5">
        <v>1</v>
      </c>
      <c r="H819" s="5">
        <v>18</v>
      </c>
      <c r="I819" s="5">
        <v>28</v>
      </c>
      <c r="J819" s="5">
        <v>1</v>
      </c>
      <c r="K819" s="5">
        <v>27</v>
      </c>
      <c r="L819" s="5">
        <v>15</v>
      </c>
      <c r="M819" s="5">
        <v>1</v>
      </c>
      <c r="N819" s="5">
        <v>30</v>
      </c>
      <c r="O819" s="5">
        <v>17</v>
      </c>
      <c r="P819" s="5">
        <v>10</v>
      </c>
      <c r="Q819" s="5">
        <v>0</v>
      </c>
      <c r="R819" s="5">
        <v>0</v>
      </c>
      <c r="S819" s="5" t="s">
        <v>26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22</v>
      </c>
      <c r="F820" s="5">
        <v>0</v>
      </c>
      <c r="G820" s="5">
        <v>1</v>
      </c>
      <c r="H820" s="5">
        <v>18</v>
      </c>
      <c r="I820" s="5">
        <v>28</v>
      </c>
      <c r="J820" s="5">
        <v>1</v>
      </c>
      <c r="K820" s="5">
        <v>27</v>
      </c>
      <c r="L820" s="5">
        <v>15</v>
      </c>
      <c r="M820" s="5">
        <v>1</v>
      </c>
      <c r="N820" s="5">
        <v>30</v>
      </c>
      <c r="O820" s="5">
        <v>17</v>
      </c>
      <c r="P820" s="5">
        <v>10</v>
      </c>
      <c r="Q820" s="5">
        <v>0</v>
      </c>
      <c r="R820" s="5">
        <v>0</v>
      </c>
      <c r="S820" s="5" t="s">
        <v>26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22</v>
      </c>
      <c r="F821" s="5">
        <v>0</v>
      </c>
      <c r="G821" s="5">
        <v>1</v>
      </c>
      <c r="H821" s="5">
        <v>18</v>
      </c>
      <c r="I821" s="5">
        <v>28</v>
      </c>
      <c r="J821" s="5">
        <v>1</v>
      </c>
      <c r="K821" s="5">
        <v>27</v>
      </c>
      <c r="L821" s="5">
        <v>15</v>
      </c>
      <c r="M821" s="5">
        <v>1</v>
      </c>
      <c r="N821" s="5">
        <v>30</v>
      </c>
      <c r="O821" s="5">
        <v>17</v>
      </c>
      <c r="P821" s="5">
        <v>10</v>
      </c>
      <c r="Q821" s="5">
        <v>0</v>
      </c>
      <c r="R821" s="5">
        <v>0</v>
      </c>
      <c r="S821" s="5" t="s">
        <v>26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22</v>
      </c>
      <c r="F822" s="5">
        <v>0</v>
      </c>
      <c r="G822" s="5">
        <v>1</v>
      </c>
      <c r="H822" s="5">
        <v>18</v>
      </c>
      <c r="I822" s="5">
        <v>28</v>
      </c>
      <c r="J822" s="5">
        <v>1</v>
      </c>
      <c r="K822" s="5">
        <v>27</v>
      </c>
      <c r="L822" s="5">
        <v>15</v>
      </c>
      <c r="M822" s="5">
        <v>1</v>
      </c>
      <c r="N822" s="5">
        <v>30</v>
      </c>
      <c r="O822" s="5">
        <v>17</v>
      </c>
      <c r="P822" s="5">
        <v>10</v>
      </c>
      <c r="Q822" s="5">
        <v>0</v>
      </c>
      <c r="R822" s="5">
        <v>0</v>
      </c>
      <c r="S822" s="5" t="s">
        <v>26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22</v>
      </c>
      <c r="F823" s="5">
        <v>0</v>
      </c>
      <c r="G823" s="5">
        <v>1</v>
      </c>
      <c r="H823" s="5">
        <v>18</v>
      </c>
      <c r="I823" s="5">
        <v>28</v>
      </c>
      <c r="J823" s="5">
        <v>1</v>
      </c>
      <c r="K823" s="5">
        <v>27</v>
      </c>
      <c r="L823" s="5">
        <v>15</v>
      </c>
      <c r="M823" s="5">
        <v>1</v>
      </c>
      <c r="N823" s="5">
        <v>30</v>
      </c>
      <c r="O823" s="5">
        <v>17</v>
      </c>
      <c r="P823" s="5">
        <v>10</v>
      </c>
      <c r="Q823" s="5">
        <v>0</v>
      </c>
      <c r="R823" s="5">
        <v>0</v>
      </c>
      <c r="S823" s="5" t="s">
        <v>26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22</v>
      </c>
      <c r="F824" s="5">
        <v>0</v>
      </c>
      <c r="G824" s="5">
        <v>1</v>
      </c>
      <c r="H824" s="5">
        <v>18</v>
      </c>
      <c r="I824" s="5">
        <v>28</v>
      </c>
      <c r="J824" s="5">
        <v>1</v>
      </c>
      <c r="K824" s="5">
        <v>27</v>
      </c>
      <c r="L824" s="5">
        <v>15</v>
      </c>
      <c r="M824" s="5">
        <v>1</v>
      </c>
      <c r="N824" s="5">
        <v>30</v>
      </c>
      <c r="O824" s="5">
        <v>17</v>
      </c>
      <c r="P824" s="5">
        <v>10</v>
      </c>
      <c r="Q824" s="5">
        <v>0</v>
      </c>
      <c r="R824" s="5">
        <v>0</v>
      </c>
      <c r="S824" s="5" t="s">
        <v>26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22</v>
      </c>
      <c r="F825" s="5">
        <v>0</v>
      </c>
      <c r="G825" s="5">
        <v>1</v>
      </c>
      <c r="H825" s="5">
        <v>18</v>
      </c>
      <c r="I825" s="5">
        <v>28</v>
      </c>
      <c r="J825" s="5">
        <v>1</v>
      </c>
      <c r="K825" s="5">
        <v>27</v>
      </c>
      <c r="L825" s="5">
        <v>15</v>
      </c>
      <c r="M825" s="5">
        <v>1</v>
      </c>
      <c r="N825" s="5">
        <v>30</v>
      </c>
      <c r="O825" s="5">
        <v>17</v>
      </c>
      <c r="P825" s="5">
        <v>10</v>
      </c>
      <c r="Q825" s="5">
        <v>0</v>
      </c>
      <c r="R825" s="5">
        <v>0</v>
      </c>
      <c r="S825" s="5" t="s">
        <v>26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22</v>
      </c>
      <c r="F826" s="5">
        <v>0</v>
      </c>
      <c r="G826" s="5">
        <v>1</v>
      </c>
      <c r="H826" s="5">
        <v>18</v>
      </c>
      <c r="I826" s="5">
        <v>28</v>
      </c>
      <c r="J826" s="5">
        <v>1</v>
      </c>
      <c r="K826" s="5">
        <v>27</v>
      </c>
      <c r="L826" s="5">
        <v>15</v>
      </c>
      <c r="M826" s="5">
        <v>1</v>
      </c>
      <c r="N826" s="5">
        <v>30</v>
      </c>
      <c r="O826" s="5">
        <v>17</v>
      </c>
      <c r="P826" s="5">
        <v>10</v>
      </c>
      <c r="Q826" s="5">
        <v>0</v>
      </c>
      <c r="R826" s="5">
        <v>0</v>
      </c>
      <c r="S826" s="5" t="s">
        <v>26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22</v>
      </c>
      <c r="F827" s="5">
        <v>0</v>
      </c>
      <c r="G827" s="5">
        <v>1</v>
      </c>
      <c r="H827" s="5">
        <v>18</v>
      </c>
      <c r="I827" s="5">
        <v>28</v>
      </c>
      <c r="J827" s="5">
        <v>1</v>
      </c>
      <c r="K827" s="5">
        <v>27</v>
      </c>
      <c r="L827" s="5">
        <v>15</v>
      </c>
      <c r="M827" s="5">
        <v>1</v>
      </c>
      <c r="N827" s="5">
        <v>30</v>
      </c>
      <c r="O827" s="5">
        <v>17</v>
      </c>
      <c r="P827" s="5">
        <v>10</v>
      </c>
      <c r="Q827" s="5">
        <v>0</v>
      </c>
      <c r="R827" s="5">
        <v>0</v>
      </c>
      <c r="S827" s="5" t="s">
        <v>26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22</v>
      </c>
      <c r="F828" s="5">
        <v>0</v>
      </c>
      <c r="G828" s="5">
        <v>1</v>
      </c>
      <c r="H828" s="5">
        <v>18</v>
      </c>
      <c r="I828" s="5">
        <v>28</v>
      </c>
      <c r="J828" s="5">
        <v>1</v>
      </c>
      <c r="K828" s="5">
        <v>27</v>
      </c>
      <c r="L828" s="5">
        <v>15</v>
      </c>
      <c r="M828" s="5">
        <v>1</v>
      </c>
      <c r="N828" s="5">
        <v>30</v>
      </c>
      <c r="O828" s="5">
        <v>17</v>
      </c>
      <c r="P828" s="5">
        <v>10</v>
      </c>
      <c r="Q828" s="5">
        <v>0</v>
      </c>
      <c r="R828" s="5">
        <v>0</v>
      </c>
      <c r="S828" s="5" t="s">
        <v>26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22</v>
      </c>
      <c r="F829" s="5">
        <v>0</v>
      </c>
      <c r="G829" s="5">
        <v>1</v>
      </c>
      <c r="H829" s="5">
        <v>18</v>
      </c>
      <c r="I829" s="5">
        <v>28</v>
      </c>
      <c r="J829" s="5">
        <v>1</v>
      </c>
      <c r="K829" s="5">
        <v>27</v>
      </c>
      <c r="L829" s="5">
        <v>15</v>
      </c>
      <c r="M829" s="5">
        <v>1</v>
      </c>
      <c r="N829" s="5">
        <v>30</v>
      </c>
      <c r="O829" s="5">
        <v>17</v>
      </c>
      <c r="P829" s="5">
        <v>10</v>
      </c>
      <c r="Q829" s="5">
        <v>0</v>
      </c>
      <c r="R829" s="5">
        <v>0</v>
      </c>
      <c r="S829" s="5" t="s">
        <v>26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22</v>
      </c>
      <c r="F830" s="5">
        <v>0</v>
      </c>
      <c r="G830" s="5">
        <v>1</v>
      </c>
      <c r="H830" s="5">
        <v>18</v>
      </c>
      <c r="I830" s="5">
        <v>28</v>
      </c>
      <c r="J830" s="5">
        <v>1</v>
      </c>
      <c r="K830" s="5">
        <v>27</v>
      </c>
      <c r="L830" s="5">
        <v>15</v>
      </c>
      <c r="M830" s="5">
        <v>1</v>
      </c>
      <c r="N830" s="5">
        <v>30</v>
      </c>
      <c r="O830" s="5">
        <v>17</v>
      </c>
      <c r="P830" s="5">
        <v>10</v>
      </c>
      <c r="Q830" s="5">
        <v>0</v>
      </c>
      <c r="R830" s="5">
        <v>0</v>
      </c>
      <c r="S830" s="5" t="s">
        <v>26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22</v>
      </c>
      <c r="F831" s="5">
        <v>0</v>
      </c>
      <c r="G831" s="5">
        <v>1</v>
      </c>
      <c r="H831" s="5">
        <v>18</v>
      </c>
      <c r="I831" s="5">
        <v>28</v>
      </c>
      <c r="J831" s="5">
        <v>1</v>
      </c>
      <c r="K831" s="5">
        <v>27</v>
      </c>
      <c r="L831" s="5">
        <v>15</v>
      </c>
      <c r="M831" s="5">
        <v>1</v>
      </c>
      <c r="N831" s="5">
        <v>30</v>
      </c>
      <c r="O831" s="5">
        <v>17</v>
      </c>
      <c r="P831" s="5">
        <v>10</v>
      </c>
      <c r="Q831" s="5">
        <v>0</v>
      </c>
      <c r="R831" s="5">
        <v>0</v>
      </c>
      <c r="S831" s="5" t="s">
        <v>26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22</v>
      </c>
      <c r="F832" s="5">
        <v>0</v>
      </c>
      <c r="G832" s="5">
        <v>1</v>
      </c>
      <c r="H832" s="5">
        <v>18</v>
      </c>
      <c r="I832" s="5">
        <v>28</v>
      </c>
      <c r="J832" s="5">
        <v>1</v>
      </c>
      <c r="K832" s="5">
        <v>27</v>
      </c>
      <c r="L832" s="5">
        <v>15</v>
      </c>
      <c r="M832" s="5">
        <v>1</v>
      </c>
      <c r="N832" s="5">
        <v>30</v>
      </c>
      <c r="O832" s="5">
        <v>17</v>
      </c>
      <c r="P832" s="5">
        <v>10</v>
      </c>
      <c r="Q832" s="5">
        <v>0</v>
      </c>
      <c r="R832" s="5">
        <v>0</v>
      </c>
      <c r="S832" s="5" t="s">
        <v>26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22</v>
      </c>
      <c r="F833" s="5">
        <v>0</v>
      </c>
      <c r="G833" s="5">
        <v>1</v>
      </c>
      <c r="H833" s="5">
        <v>18</v>
      </c>
      <c r="I833" s="5">
        <v>28</v>
      </c>
      <c r="J833" s="5">
        <v>1</v>
      </c>
      <c r="K833" s="5">
        <v>27</v>
      </c>
      <c r="L833" s="5">
        <v>15</v>
      </c>
      <c r="M833" s="5">
        <v>1</v>
      </c>
      <c r="N833" s="5">
        <v>30</v>
      </c>
      <c r="O833" s="5">
        <v>17</v>
      </c>
      <c r="P833" s="5">
        <v>10</v>
      </c>
      <c r="Q833" s="5">
        <v>0</v>
      </c>
      <c r="R833" s="5">
        <v>0</v>
      </c>
      <c r="S833" s="5" t="s">
        <v>26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22</v>
      </c>
      <c r="F834" s="5">
        <v>0</v>
      </c>
      <c r="G834" s="5">
        <v>1</v>
      </c>
      <c r="H834" s="5">
        <v>18</v>
      </c>
      <c r="I834" s="5">
        <v>28</v>
      </c>
      <c r="J834" s="5">
        <v>1</v>
      </c>
      <c r="K834" s="5">
        <v>27</v>
      </c>
      <c r="L834" s="5">
        <v>15</v>
      </c>
      <c r="M834" s="5">
        <v>1</v>
      </c>
      <c r="N834" s="5">
        <v>30</v>
      </c>
      <c r="O834" s="5">
        <v>17</v>
      </c>
      <c r="P834" s="5">
        <v>10</v>
      </c>
      <c r="Q834" s="5">
        <v>0</v>
      </c>
      <c r="R834" s="5">
        <v>0</v>
      </c>
      <c r="S834" s="5" t="s">
        <v>26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22</v>
      </c>
      <c r="F835" s="5">
        <v>0</v>
      </c>
      <c r="G835" s="5">
        <v>1</v>
      </c>
      <c r="H835" s="5">
        <v>18</v>
      </c>
      <c r="I835" s="5">
        <v>28</v>
      </c>
      <c r="J835" s="5">
        <v>1</v>
      </c>
      <c r="K835" s="5">
        <v>27</v>
      </c>
      <c r="L835" s="5">
        <v>15</v>
      </c>
      <c r="M835" s="5">
        <v>1</v>
      </c>
      <c r="N835" s="5">
        <v>30</v>
      </c>
      <c r="O835" s="5">
        <v>17</v>
      </c>
      <c r="P835" s="5">
        <v>10</v>
      </c>
      <c r="Q835" s="5">
        <v>0</v>
      </c>
      <c r="R835" s="5">
        <v>0</v>
      </c>
      <c r="S835" s="5" t="s">
        <v>26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22</v>
      </c>
      <c r="F836" s="5">
        <v>0</v>
      </c>
      <c r="G836" s="5">
        <v>1</v>
      </c>
      <c r="H836" s="5">
        <v>18</v>
      </c>
      <c r="I836" s="5">
        <v>28</v>
      </c>
      <c r="J836" s="5">
        <v>1</v>
      </c>
      <c r="K836" s="5">
        <v>27</v>
      </c>
      <c r="L836" s="5">
        <v>15</v>
      </c>
      <c r="M836" s="5">
        <v>1</v>
      </c>
      <c r="N836" s="5">
        <v>30</v>
      </c>
      <c r="O836" s="5">
        <v>17</v>
      </c>
      <c r="P836" s="5">
        <v>10</v>
      </c>
      <c r="Q836" s="5">
        <v>0</v>
      </c>
      <c r="R836" s="5">
        <v>0</v>
      </c>
      <c r="S836" s="5" t="s">
        <v>26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22</v>
      </c>
      <c r="F837" s="5">
        <v>0</v>
      </c>
      <c r="G837" s="5">
        <v>1</v>
      </c>
      <c r="H837" s="5">
        <v>18</v>
      </c>
      <c r="I837" s="5">
        <v>28</v>
      </c>
      <c r="J837" s="5">
        <v>1</v>
      </c>
      <c r="K837" s="5">
        <v>27</v>
      </c>
      <c r="L837" s="5">
        <v>15</v>
      </c>
      <c r="M837" s="5">
        <v>1</v>
      </c>
      <c r="N837" s="5">
        <v>30</v>
      </c>
      <c r="O837" s="5">
        <v>17</v>
      </c>
      <c r="P837" s="5">
        <v>10</v>
      </c>
      <c r="Q837" s="5">
        <v>0</v>
      </c>
      <c r="R837" s="5">
        <v>0</v>
      </c>
      <c r="S837" s="5" t="s">
        <v>26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22</v>
      </c>
      <c r="F838" s="5">
        <v>0</v>
      </c>
      <c r="G838" s="5">
        <v>1</v>
      </c>
      <c r="H838" s="5">
        <v>18</v>
      </c>
      <c r="I838" s="5">
        <v>28</v>
      </c>
      <c r="J838" s="5">
        <v>1</v>
      </c>
      <c r="K838" s="5">
        <v>27</v>
      </c>
      <c r="L838" s="5">
        <v>15</v>
      </c>
      <c r="M838" s="5">
        <v>1</v>
      </c>
      <c r="N838" s="5">
        <v>30</v>
      </c>
      <c r="O838" s="5">
        <v>17</v>
      </c>
      <c r="P838" s="5">
        <v>10</v>
      </c>
      <c r="Q838" s="5">
        <v>0</v>
      </c>
      <c r="R838" s="5">
        <v>0</v>
      </c>
      <c r="S838" s="5" t="s">
        <v>26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22</v>
      </c>
      <c r="F839" s="5">
        <v>0</v>
      </c>
      <c r="G839" s="5">
        <v>1</v>
      </c>
      <c r="H839" s="5">
        <v>18</v>
      </c>
      <c r="I839" s="5">
        <v>28</v>
      </c>
      <c r="J839" s="5">
        <v>1</v>
      </c>
      <c r="K839" s="5">
        <v>27</v>
      </c>
      <c r="L839" s="5">
        <v>15</v>
      </c>
      <c r="M839" s="5">
        <v>1</v>
      </c>
      <c r="N839" s="5">
        <v>30</v>
      </c>
      <c r="O839" s="5">
        <v>17</v>
      </c>
      <c r="P839" s="5">
        <v>10</v>
      </c>
      <c r="Q839" s="5">
        <v>0</v>
      </c>
      <c r="R839" s="5">
        <v>0</v>
      </c>
      <c r="S839" s="5" t="s">
        <v>26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22</v>
      </c>
      <c r="F840" s="5">
        <v>0</v>
      </c>
      <c r="G840" s="5">
        <v>1</v>
      </c>
      <c r="H840" s="5">
        <v>18</v>
      </c>
      <c r="I840" s="5">
        <v>28</v>
      </c>
      <c r="J840" s="5">
        <v>1</v>
      </c>
      <c r="K840" s="5">
        <v>27</v>
      </c>
      <c r="L840" s="5">
        <v>15</v>
      </c>
      <c r="M840" s="5">
        <v>1</v>
      </c>
      <c r="N840" s="5">
        <v>30</v>
      </c>
      <c r="O840" s="5">
        <v>17</v>
      </c>
      <c r="P840" s="5">
        <v>10</v>
      </c>
      <c r="Q840" s="5">
        <v>0</v>
      </c>
      <c r="R840" s="5">
        <v>0</v>
      </c>
      <c r="S840" s="5" t="s">
        <v>26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22</v>
      </c>
      <c r="F841" s="5">
        <v>0</v>
      </c>
      <c r="G841" s="5">
        <v>1</v>
      </c>
      <c r="H841" s="5">
        <v>18</v>
      </c>
      <c r="I841" s="5">
        <v>28</v>
      </c>
      <c r="J841" s="5">
        <v>1</v>
      </c>
      <c r="K841" s="5">
        <v>27</v>
      </c>
      <c r="L841" s="5">
        <v>15</v>
      </c>
      <c r="M841" s="5">
        <v>1</v>
      </c>
      <c r="N841" s="5">
        <v>30</v>
      </c>
      <c r="O841" s="5">
        <v>17</v>
      </c>
      <c r="P841" s="5">
        <v>10</v>
      </c>
      <c r="Q841" s="5">
        <v>0</v>
      </c>
      <c r="R841" s="5">
        <v>0</v>
      </c>
      <c r="S841" s="5" t="s">
        <v>26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22</v>
      </c>
      <c r="F842" s="5">
        <v>0</v>
      </c>
      <c r="G842" s="5">
        <v>1</v>
      </c>
      <c r="H842" s="5">
        <v>18</v>
      </c>
      <c r="I842" s="5">
        <v>28</v>
      </c>
      <c r="J842" s="5">
        <v>1</v>
      </c>
      <c r="K842" s="5">
        <v>27</v>
      </c>
      <c r="L842" s="5">
        <v>15</v>
      </c>
      <c r="M842" s="5">
        <v>1</v>
      </c>
      <c r="N842" s="5">
        <v>30</v>
      </c>
      <c r="O842" s="5">
        <v>17</v>
      </c>
      <c r="P842" s="5">
        <v>10</v>
      </c>
      <c r="Q842" s="5">
        <v>0</v>
      </c>
      <c r="R842" s="5">
        <v>0</v>
      </c>
      <c r="S842" s="5" t="s">
        <v>26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22</v>
      </c>
      <c r="F843" s="5">
        <v>0</v>
      </c>
      <c r="G843" s="5">
        <v>1</v>
      </c>
      <c r="H843" s="5">
        <v>18</v>
      </c>
      <c r="I843" s="5">
        <v>28</v>
      </c>
      <c r="J843" s="5">
        <v>1</v>
      </c>
      <c r="K843" s="5">
        <v>27</v>
      </c>
      <c r="L843" s="5">
        <v>15</v>
      </c>
      <c r="M843" s="5">
        <v>1</v>
      </c>
      <c r="N843" s="5">
        <v>30</v>
      </c>
      <c r="O843" s="5">
        <v>17</v>
      </c>
      <c r="P843" s="5">
        <v>10</v>
      </c>
      <c r="Q843" s="5">
        <v>0</v>
      </c>
      <c r="R843" s="5">
        <v>0</v>
      </c>
      <c r="S843" s="5" t="s">
        <v>26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22</v>
      </c>
      <c r="F844" s="5">
        <v>0</v>
      </c>
      <c r="G844" s="5">
        <v>1</v>
      </c>
      <c r="H844" s="5">
        <v>18</v>
      </c>
      <c r="I844" s="5">
        <v>28</v>
      </c>
      <c r="J844" s="5">
        <v>1</v>
      </c>
      <c r="K844" s="5">
        <v>27</v>
      </c>
      <c r="L844" s="5">
        <v>15</v>
      </c>
      <c r="M844" s="5">
        <v>1</v>
      </c>
      <c r="N844" s="5">
        <v>30</v>
      </c>
      <c r="O844" s="5">
        <v>17</v>
      </c>
      <c r="P844" s="5">
        <v>10</v>
      </c>
      <c r="Q844" s="5">
        <v>0</v>
      </c>
      <c r="R844" s="5">
        <v>0</v>
      </c>
      <c r="S844" s="5" t="s">
        <v>26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22</v>
      </c>
      <c r="F845" s="5">
        <v>0</v>
      </c>
      <c r="G845" s="5">
        <v>1</v>
      </c>
      <c r="H845" s="5">
        <v>18</v>
      </c>
      <c r="I845" s="5">
        <v>28</v>
      </c>
      <c r="J845" s="5">
        <v>1</v>
      </c>
      <c r="K845" s="5">
        <v>27</v>
      </c>
      <c r="L845" s="5">
        <v>15</v>
      </c>
      <c r="M845" s="5">
        <v>1</v>
      </c>
      <c r="N845" s="5">
        <v>30</v>
      </c>
      <c r="O845" s="5">
        <v>17</v>
      </c>
      <c r="P845" s="5">
        <v>10</v>
      </c>
      <c r="Q845" s="5">
        <v>0</v>
      </c>
      <c r="R845" s="5">
        <v>0</v>
      </c>
      <c r="S845" s="5" t="s">
        <v>26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22</v>
      </c>
      <c r="F846" s="5">
        <v>0</v>
      </c>
      <c r="G846" s="5">
        <v>1</v>
      </c>
      <c r="H846" s="5">
        <v>18</v>
      </c>
      <c r="I846" s="5">
        <v>28</v>
      </c>
      <c r="J846" s="5">
        <v>1</v>
      </c>
      <c r="K846" s="5">
        <v>27</v>
      </c>
      <c r="L846" s="5">
        <v>15</v>
      </c>
      <c r="M846" s="5">
        <v>1</v>
      </c>
      <c r="N846" s="5">
        <v>30</v>
      </c>
      <c r="O846" s="5">
        <v>17</v>
      </c>
      <c r="P846" s="5">
        <v>10</v>
      </c>
      <c r="Q846" s="5">
        <v>0</v>
      </c>
      <c r="R846" s="5">
        <v>0</v>
      </c>
      <c r="S846" s="5" t="s">
        <v>26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22</v>
      </c>
      <c r="F847" s="5">
        <v>0</v>
      </c>
      <c r="G847" s="5">
        <v>1</v>
      </c>
      <c r="H847" s="5">
        <v>18</v>
      </c>
      <c r="I847" s="5">
        <v>28</v>
      </c>
      <c r="J847" s="5">
        <v>1</v>
      </c>
      <c r="K847" s="5">
        <v>27</v>
      </c>
      <c r="L847" s="5">
        <v>15</v>
      </c>
      <c r="M847" s="5">
        <v>1</v>
      </c>
      <c r="N847" s="5">
        <v>30</v>
      </c>
      <c r="O847" s="5">
        <v>17</v>
      </c>
      <c r="P847" s="5">
        <v>10</v>
      </c>
      <c r="Q847" s="5">
        <v>0</v>
      </c>
      <c r="R847" s="5">
        <v>0</v>
      </c>
      <c r="S847" s="5" t="s">
        <v>26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22</v>
      </c>
      <c r="F848" s="5">
        <v>0</v>
      </c>
      <c r="G848" s="5">
        <v>1</v>
      </c>
      <c r="H848" s="5">
        <v>18</v>
      </c>
      <c r="I848" s="5">
        <v>28</v>
      </c>
      <c r="J848" s="5">
        <v>1</v>
      </c>
      <c r="K848" s="5">
        <v>27</v>
      </c>
      <c r="L848" s="5">
        <v>15</v>
      </c>
      <c r="M848" s="5">
        <v>1</v>
      </c>
      <c r="N848" s="5">
        <v>30</v>
      </c>
      <c r="O848" s="5">
        <v>17</v>
      </c>
      <c r="P848" s="5">
        <v>10</v>
      </c>
      <c r="Q848" s="5">
        <v>0</v>
      </c>
      <c r="R848" s="5">
        <v>0</v>
      </c>
      <c r="S848" s="5" t="s">
        <v>26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22</v>
      </c>
      <c r="F849" s="5">
        <v>0</v>
      </c>
      <c r="G849" s="5">
        <v>1</v>
      </c>
      <c r="H849" s="5">
        <v>18</v>
      </c>
      <c r="I849" s="5">
        <v>28</v>
      </c>
      <c r="J849" s="5">
        <v>1</v>
      </c>
      <c r="K849" s="5">
        <v>27</v>
      </c>
      <c r="L849" s="5">
        <v>15</v>
      </c>
      <c r="M849" s="5">
        <v>1</v>
      </c>
      <c r="N849" s="5">
        <v>30</v>
      </c>
      <c r="O849" s="5">
        <v>17</v>
      </c>
      <c r="P849" s="5">
        <v>10</v>
      </c>
      <c r="Q849" s="5">
        <v>0</v>
      </c>
      <c r="R849" s="5">
        <v>0</v>
      </c>
      <c r="S849" s="5" t="s">
        <v>26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22</v>
      </c>
      <c r="F850" s="5">
        <v>0</v>
      </c>
      <c r="G850" s="5">
        <v>1</v>
      </c>
      <c r="H850" s="5">
        <v>18</v>
      </c>
      <c r="I850" s="5">
        <v>28</v>
      </c>
      <c r="J850" s="5">
        <v>1</v>
      </c>
      <c r="K850" s="5">
        <v>27</v>
      </c>
      <c r="L850" s="5">
        <v>15</v>
      </c>
      <c r="M850" s="5">
        <v>1</v>
      </c>
      <c r="N850" s="5">
        <v>30</v>
      </c>
      <c r="O850" s="5">
        <v>17</v>
      </c>
      <c r="P850" s="5">
        <v>10</v>
      </c>
      <c r="Q850" s="5">
        <v>0</v>
      </c>
      <c r="R850" s="5">
        <v>0</v>
      </c>
      <c r="S850" s="5" t="s">
        <v>26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22</v>
      </c>
      <c r="F851" s="5">
        <v>0</v>
      </c>
      <c r="G851" s="5">
        <v>1</v>
      </c>
      <c r="H851" s="5">
        <v>18</v>
      </c>
      <c r="I851" s="5">
        <v>28</v>
      </c>
      <c r="J851" s="5">
        <v>1</v>
      </c>
      <c r="K851" s="5">
        <v>27</v>
      </c>
      <c r="L851" s="5">
        <v>15</v>
      </c>
      <c r="M851" s="5">
        <v>1</v>
      </c>
      <c r="N851" s="5">
        <v>30</v>
      </c>
      <c r="O851" s="5">
        <v>17</v>
      </c>
      <c r="P851" s="5">
        <v>10</v>
      </c>
      <c r="Q851" s="5">
        <v>0</v>
      </c>
      <c r="R851" s="5">
        <v>0</v>
      </c>
      <c r="S851" s="5" t="s">
        <v>26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22</v>
      </c>
      <c r="F852" s="5">
        <v>0</v>
      </c>
      <c r="G852" s="5">
        <v>1</v>
      </c>
      <c r="H852" s="5">
        <v>18</v>
      </c>
      <c r="I852" s="5">
        <v>28</v>
      </c>
      <c r="J852" s="5">
        <v>1</v>
      </c>
      <c r="K852" s="5">
        <v>27</v>
      </c>
      <c r="L852" s="5">
        <v>15</v>
      </c>
      <c r="M852" s="5">
        <v>1</v>
      </c>
      <c r="N852" s="5">
        <v>30</v>
      </c>
      <c r="O852" s="5">
        <v>17</v>
      </c>
      <c r="P852" s="5">
        <v>10</v>
      </c>
      <c r="Q852" s="5">
        <v>0</v>
      </c>
      <c r="R852" s="5">
        <v>0</v>
      </c>
      <c r="S852" s="5" t="s">
        <v>26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22</v>
      </c>
      <c r="F853" s="5">
        <v>0</v>
      </c>
      <c r="G853" s="5">
        <v>1</v>
      </c>
      <c r="H853" s="5">
        <v>18</v>
      </c>
      <c r="I853" s="5">
        <v>28</v>
      </c>
      <c r="J853" s="5">
        <v>1</v>
      </c>
      <c r="K853" s="5">
        <v>27</v>
      </c>
      <c r="L853" s="5">
        <v>15</v>
      </c>
      <c r="M853" s="5">
        <v>1</v>
      </c>
      <c r="N853" s="5">
        <v>30</v>
      </c>
      <c r="O853" s="5">
        <v>17</v>
      </c>
      <c r="P853" s="5">
        <v>10</v>
      </c>
      <c r="Q853" s="5">
        <v>0</v>
      </c>
      <c r="R853" s="5">
        <v>0</v>
      </c>
      <c r="S853" s="5" t="s">
        <v>26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22</v>
      </c>
      <c r="F854" s="5">
        <v>0</v>
      </c>
      <c r="G854" s="5">
        <v>1</v>
      </c>
      <c r="H854" s="5">
        <v>18</v>
      </c>
      <c r="I854" s="5">
        <v>28</v>
      </c>
      <c r="J854" s="5">
        <v>1</v>
      </c>
      <c r="K854" s="5">
        <v>27</v>
      </c>
      <c r="L854" s="5">
        <v>15</v>
      </c>
      <c r="M854" s="5">
        <v>1</v>
      </c>
      <c r="N854" s="5">
        <v>30</v>
      </c>
      <c r="O854" s="5">
        <v>17</v>
      </c>
      <c r="P854" s="5">
        <v>10</v>
      </c>
      <c r="Q854" s="5">
        <v>0</v>
      </c>
      <c r="R854" s="5">
        <v>0</v>
      </c>
      <c r="S854" s="5" t="s">
        <v>26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22</v>
      </c>
      <c r="F855" s="5">
        <v>0</v>
      </c>
      <c r="G855" s="5">
        <v>1</v>
      </c>
      <c r="H855" s="5">
        <v>18</v>
      </c>
      <c r="I855" s="5">
        <v>28</v>
      </c>
      <c r="J855" s="5">
        <v>1</v>
      </c>
      <c r="K855" s="5">
        <v>27</v>
      </c>
      <c r="L855" s="5">
        <v>15</v>
      </c>
      <c r="M855" s="5">
        <v>1</v>
      </c>
      <c r="N855" s="5">
        <v>30</v>
      </c>
      <c r="O855" s="5">
        <v>17</v>
      </c>
      <c r="P855" s="5">
        <v>10</v>
      </c>
      <c r="Q855" s="5">
        <v>0</v>
      </c>
      <c r="R855" s="5">
        <v>0</v>
      </c>
      <c r="S855" s="5" t="s">
        <v>26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22</v>
      </c>
      <c r="F856" s="5">
        <v>0</v>
      </c>
      <c r="G856" s="5">
        <v>1</v>
      </c>
      <c r="H856" s="5">
        <v>18</v>
      </c>
      <c r="I856" s="5">
        <v>28</v>
      </c>
      <c r="J856" s="5">
        <v>1</v>
      </c>
      <c r="K856" s="5">
        <v>27</v>
      </c>
      <c r="L856" s="5">
        <v>15</v>
      </c>
      <c r="M856" s="5">
        <v>1</v>
      </c>
      <c r="N856" s="5">
        <v>30</v>
      </c>
      <c r="O856" s="5">
        <v>17</v>
      </c>
      <c r="P856" s="5">
        <v>10</v>
      </c>
      <c r="Q856" s="5">
        <v>0</v>
      </c>
      <c r="R856" s="5">
        <v>0</v>
      </c>
      <c r="S856" s="5" t="s">
        <v>26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22</v>
      </c>
      <c r="F857" s="5">
        <v>0</v>
      </c>
      <c r="G857" s="5">
        <v>1</v>
      </c>
      <c r="H857" s="5">
        <v>18</v>
      </c>
      <c r="I857" s="5">
        <v>28</v>
      </c>
      <c r="J857" s="5">
        <v>1</v>
      </c>
      <c r="K857" s="5">
        <v>27</v>
      </c>
      <c r="L857" s="5">
        <v>15</v>
      </c>
      <c r="M857" s="5">
        <v>1</v>
      </c>
      <c r="N857" s="5">
        <v>30</v>
      </c>
      <c r="O857" s="5">
        <v>17</v>
      </c>
      <c r="P857" s="5">
        <v>10</v>
      </c>
      <c r="Q857" s="5">
        <v>0</v>
      </c>
      <c r="R857" s="5">
        <v>0</v>
      </c>
      <c r="S857" s="5" t="s">
        <v>26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22</v>
      </c>
      <c r="F858" s="5">
        <v>0</v>
      </c>
      <c r="G858" s="5">
        <v>1</v>
      </c>
      <c r="H858" s="5">
        <v>18</v>
      </c>
      <c r="I858" s="5">
        <v>28</v>
      </c>
      <c r="J858" s="5">
        <v>1</v>
      </c>
      <c r="K858" s="5">
        <v>27</v>
      </c>
      <c r="L858" s="5">
        <v>15</v>
      </c>
      <c r="M858" s="5">
        <v>1</v>
      </c>
      <c r="N858" s="5">
        <v>30</v>
      </c>
      <c r="O858" s="5">
        <v>17</v>
      </c>
      <c r="P858" s="5">
        <v>10</v>
      </c>
      <c r="Q858" s="5">
        <v>0</v>
      </c>
      <c r="R858" s="5">
        <v>0</v>
      </c>
      <c r="S858" s="5" t="s">
        <v>26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22</v>
      </c>
      <c r="F859" s="5">
        <v>0</v>
      </c>
      <c r="G859" s="5">
        <v>1</v>
      </c>
      <c r="H859" s="5">
        <v>18</v>
      </c>
      <c r="I859" s="5">
        <v>28</v>
      </c>
      <c r="J859" s="5">
        <v>1</v>
      </c>
      <c r="K859" s="5">
        <v>27</v>
      </c>
      <c r="L859" s="5">
        <v>15</v>
      </c>
      <c r="M859" s="5">
        <v>1</v>
      </c>
      <c r="N859" s="5">
        <v>30</v>
      </c>
      <c r="O859" s="5">
        <v>17</v>
      </c>
      <c r="P859" s="5">
        <v>10</v>
      </c>
      <c r="Q859" s="5">
        <v>0</v>
      </c>
      <c r="R859" s="5">
        <v>0</v>
      </c>
      <c r="S859" s="5" t="s">
        <v>26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22</v>
      </c>
      <c r="F860" s="5">
        <v>0</v>
      </c>
      <c r="G860" s="5">
        <v>1</v>
      </c>
      <c r="H860" s="5">
        <v>18</v>
      </c>
      <c r="I860" s="5">
        <v>28</v>
      </c>
      <c r="J860" s="5">
        <v>1</v>
      </c>
      <c r="K860" s="5">
        <v>27</v>
      </c>
      <c r="L860" s="5">
        <v>15</v>
      </c>
      <c r="M860" s="5">
        <v>1</v>
      </c>
      <c r="N860" s="5">
        <v>30</v>
      </c>
      <c r="O860" s="5">
        <v>17</v>
      </c>
      <c r="P860" s="5">
        <v>10</v>
      </c>
      <c r="Q860" s="5">
        <v>0</v>
      </c>
      <c r="R860" s="5">
        <v>0</v>
      </c>
      <c r="S860" s="5" t="s">
        <v>26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22</v>
      </c>
      <c r="F861" s="5">
        <v>0</v>
      </c>
      <c r="G861" s="5">
        <v>1</v>
      </c>
      <c r="H861" s="5">
        <v>18</v>
      </c>
      <c r="I861" s="5">
        <v>28</v>
      </c>
      <c r="J861" s="5">
        <v>1</v>
      </c>
      <c r="K861" s="5">
        <v>27</v>
      </c>
      <c r="L861" s="5">
        <v>15</v>
      </c>
      <c r="M861" s="5">
        <v>1</v>
      </c>
      <c r="N861" s="5">
        <v>30</v>
      </c>
      <c r="O861" s="5">
        <v>17</v>
      </c>
      <c r="P861" s="5">
        <v>10</v>
      </c>
      <c r="Q861" s="5">
        <v>0</v>
      </c>
      <c r="R861" s="5">
        <v>0</v>
      </c>
      <c r="S861" s="5" t="s">
        <v>26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22</v>
      </c>
      <c r="F862" s="5">
        <v>0</v>
      </c>
      <c r="G862" s="5">
        <v>1</v>
      </c>
      <c r="H862" s="5">
        <v>18</v>
      </c>
      <c r="I862" s="5">
        <v>28</v>
      </c>
      <c r="J862" s="5">
        <v>1</v>
      </c>
      <c r="K862" s="5">
        <v>27</v>
      </c>
      <c r="L862" s="5">
        <v>15</v>
      </c>
      <c r="M862" s="5">
        <v>1</v>
      </c>
      <c r="N862" s="5">
        <v>30</v>
      </c>
      <c r="O862" s="5">
        <v>17</v>
      </c>
      <c r="P862" s="5">
        <v>10</v>
      </c>
      <c r="Q862" s="5">
        <v>0</v>
      </c>
      <c r="R862" s="5">
        <v>0</v>
      </c>
      <c r="S862" s="5" t="s">
        <v>26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22</v>
      </c>
      <c r="F863" s="5">
        <v>0</v>
      </c>
      <c r="G863" s="5">
        <v>1</v>
      </c>
      <c r="H863" s="5">
        <v>18</v>
      </c>
      <c r="I863" s="5">
        <v>28</v>
      </c>
      <c r="J863" s="5">
        <v>1</v>
      </c>
      <c r="K863" s="5">
        <v>27</v>
      </c>
      <c r="L863" s="5">
        <v>15</v>
      </c>
      <c r="M863" s="5">
        <v>1</v>
      </c>
      <c r="N863" s="5">
        <v>30</v>
      </c>
      <c r="O863" s="5">
        <v>17</v>
      </c>
      <c r="P863" s="5">
        <v>10</v>
      </c>
      <c r="Q863" s="5">
        <v>0</v>
      </c>
      <c r="R863" s="5">
        <v>0</v>
      </c>
      <c r="S863" s="5" t="s">
        <v>26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22</v>
      </c>
      <c r="F864" s="5">
        <v>0</v>
      </c>
      <c r="G864" s="5">
        <v>1</v>
      </c>
      <c r="H864" s="5">
        <v>18</v>
      </c>
      <c r="I864" s="5">
        <v>28</v>
      </c>
      <c r="J864" s="5">
        <v>1</v>
      </c>
      <c r="K864" s="5">
        <v>27</v>
      </c>
      <c r="L864" s="5">
        <v>15</v>
      </c>
      <c r="M864" s="5">
        <v>1</v>
      </c>
      <c r="N864" s="5">
        <v>30</v>
      </c>
      <c r="O864" s="5">
        <v>17</v>
      </c>
      <c r="P864" s="5">
        <v>10</v>
      </c>
      <c r="Q864" s="5">
        <v>0</v>
      </c>
      <c r="R864" s="5">
        <v>0</v>
      </c>
      <c r="S864" s="5" t="s">
        <v>26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22</v>
      </c>
      <c r="F865" s="5">
        <v>0</v>
      </c>
      <c r="G865" s="5">
        <v>1</v>
      </c>
      <c r="H865" s="5">
        <v>18</v>
      </c>
      <c r="I865" s="5">
        <v>28</v>
      </c>
      <c r="J865" s="5">
        <v>1</v>
      </c>
      <c r="K865" s="5">
        <v>27</v>
      </c>
      <c r="L865" s="5">
        <v>15</v>
      </c>
      <c r="M865" s="5">
        <v>1</v>
      </c>
      <c r="N865" s="5">
        <v>30</v>
      </c>
      <c r="O865" s="5">
        <v>17</v>
      </c>
      <c r="P865" s="5">
        <v>10</v>
      </c>
      <c r="Q865" s="5">
        <v>0</v>
      </c>
      <c r="R865" s="5">
        <v>0</v>
      </c>
      <c r="S865" s="5" t="s">
        <v>26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22</v>
      </c>
      <c r="F866" s="5">
        <v>0</v>
      </c>
      <c r="G866" s="5">
        <v>1</v>
      </c>
      <c r="H866" s="5">
        <v>18</v>
      </c>
      <c r="I866" s="5">
        <v>28</v>
      </c>
      <c r="J866" s="5">
        <v>1</v>
      </c>
      <c r="K866" s="5">
        <v>27</v>
      </c>
      <c r="L866" s="5">
        <v>15</v>
      </c>
      <c r="M866" s="5">
        <v>1</v>
      </c>
      <c r="N866" s="5">
        <v>30</v>
      </c>
      <c r="O866" s="5">
        <v>17</v>
      </c>
      <c r="P866" s="5">
        <v>10</v>
      </c>
      <c r="Q866" s="5">
        <v>0</v>
      </c>
      <c r="R866" s="5">
        <v>0</v>
      </c>
      <c r="S866" s="5" t="s">
        <v>26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22</v>
      </c>
      <c r="F867" s="5">
        <v>0</v>
      </c>
      <c r="G867" s="5">
        <v>1</v>
      </c>
      <c r="H867" s="5">
        <v>18</v>
      </c>
      <c r="I867" s="5">
        <v>28</v>
      </c>
      <c r="J867" s="5">
        <v>1</v>
      </c>
      <c r="K867" s="5">
        <v>27</v>
      </c>
      <c r="L867" s="5">
        <v>15</v>
      </c>
      <c r="M867" s="5">
        <v>1</v>
      </c>
      <c r="N867" s="5">
        <v>30</v>
      </c>
      <c r="O867" s="5">
        <v>17</v>
      </c>
      <c r="P867" s="5">
        <v>10</v>
      </c>
      <c r="Q867" s="5">
        <v>0</v>
      </c>
      <c r="R867" s="5">
        <v>0</v>
      </c>
      <c r="S867" s="5" t="s">
        <v>26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22</v>
      </c>
      <c r="F868" s="5">
        <v>0</v>
      </c>
      <c r="G868" s="5">
        <v>1</v>
      </c>
      <c r="H868" s="5">
        <v>18</v>
      </c>
      <c r="I868" s="5">
        <v>28</v>
      </c>
      <c r="J868" s="5">
        <v>1</v>
      </c>
      <c r="K868" s="5">
        <v>27</v>
      </c>
      <c r="L868" s="5">
        <v>15</v>
      </c>
      <c r="M868" s="5">
        <v>1</v>
      </c>
      <c r="N868" s="5">
        <v>30</v>
      </c>
      <c r="O868" s="5">
        <v>17</v>
      </c>
      <c r="P868" s="5">
        <v>10</v>
      </c>
      <c r="Q868" s="5">
        <v>0</v>
      </c>
      <c r="R868" s="5">
        <v>0</v>
      </c>
      <c r="S868" s="5" t="s">
        <v>26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22</v>
      </c>
      <c r="F869" s="5">
        <v>0</v>
      </c>
      <c r="G869" s="5">
        <v>1</v>
      </c>
      <c r="H869" s="5">
        <v>18</v>
      </c>
      <c r="I869" s="5">
        <v>28</v>
      </c>
      <c r="J869" s="5">
        <v>1</v>
      </c>
      <c r="K869" s="5">
        <v>27</v>
      </c>
      <c r="L869" s="5">
        <v>15</v>
      </c>
      <c r="M869" s="5">
        <v>1</v>
      </c>
      <c r="N869" s="5">
        <v>30</v>
      </c>
      <c r="O869" s="5">
        <v>17</v>
      </c>
      <c r="P869" s="5">
        <v>10</v>
      </c>
      <c r="Q869" s="5">
        <v>0</v>
      </c>
      <c r="R869" s="5">
        <v>0</v>
      </c>
      <c r="S869" s="5" t="s">
        <v>26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22</v>
      </c>
      <c r="F870" s="5">
        <v>0</v>
      </c>
      <c r="G870" s="5">
        <v>1</v>
      </c>
      <c r="H870" s="5">
        <v>18</v>
      </c>
      <c r="I870" s="5">
        <v>28</v>
      </c>
      <c r="J870" s="5">
        <v>1</v>
      </c>
      <c r="K870" s="5">
        <v>27</v>
      </c>
      <c r="L870" s="5">
        <v>15</v>
      </c>
      <c r="M870" s="5">
        <v>1</v>
      </c>
      <c r="N870" s="5">
        <v>30</v>
      </c>
      <c r="O870" s="5">
        <v>17</v>
      </c>
      <c r="P870" s="5">
        <v>10</v>
      </c>
      <c r="Q870" s="5">
        <v>0</v>
      </c>
      <c r="R870" s="5">
        <v>0</v>
      </c>
      <c r="S870" s="5" t="s">
        <v>26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22</v>
      </c>
      <c r="F871" s="5">
        <v>0</v>
      </c>
      <c r="G871" s="5">
        <v>1</v>
      </c>
      <c r="H871" s="5">
        <v>18</v>
      </c>
      <c r="I871" s="5">
        <v>28</v>
      </c>
      <c r="J871" s="5">
        <v>1</v>
      </c>
      <c r="K871" s="5">
        <v>27</v>
      </c>
      <c r="L871" s="5">
        <v>15</v>
      </c>
      <c r="M871" s="5">
        <v>1</v>
      </c>
      <c r="N871" s="5">
        <v>30</v>
      </c>
      <c r="O871" s="5">
        <v>17</v>
      </c>
      <c r="P871" s="5">
        <v>10</v>
      </c>
      <c r="Q871" s="5">
        <v>0</v>
      </c>
      <c r="R871" s="5">
        <v>0</v>
      </c>
      <c r="S871" s="5" t="s">
        <v>26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22</v>
      </c>
      <c r="F872" s="5">
        <v>0</v>
      </c>
      <c r="G872" s="5">
        <v>1</v>
      </c>
      <c r="H872" s="5">
        <v>18</v>
      </c>
      <c r="I872" s="5">
        <v>28</v>
      </c>
      <c r="J872" s="5">
        <v>1</v>
      </c>
      <c r="K872" s="5">
        <v>27</v>
      </c>
      <c r="L872" s="5">
        <v>15</v>
      </c>
      <c r="M872" s="5">
        <v>1</v>
      </c>
      <c r="N872" s="5">
        <v>30</v>
      </c>
      <c r="O872" s="5">
        <v>17</v>
      </c>
      <c r="P872" s="5">
        <v>10</v>
      </c>
      <c r="Q872" s="5">
        <v>0</v>
      </c>
      <c r="R872" s="5">
        <v>0</v>
      </c>
      <c r="S872" s="5" t="s">
        <v>26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22</v>
      </c>
      <c r="F873" s="5">
        <v>0</v>
      </c>
      <c r="G873" s="5">
        <v>1</v>
      </c>
      <c r="H873" s="5">
        <v>18</v>
      </c>
      <c r="I873" s="5">
        <v>28</v>
      </c>
      <c r="J873" s="5">
        <v>1</v>
      </c>
      <c r="K873" s="5">
        <v>27</v>
      </c>
      <c r="L873" s="5">
        <v>15</v>
      </c>
      <c r="M873" s="5">
        <v>1</v>
      </c>
      <c r="N873" s="5">
        <v>30</v>
      </c>
      <c r="O873" s="5">
        <v>17</v>
      </c>
      <c r="P873" s="5">
        <v>10</v>
      </c>
      <c r="Q873" s="5">
        <v>0</v>
      </c>
      <c r="R873" s="5">
        <v>0</v>
      </c>
      <c r="S873" s="5" t="s">
        <v>26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22</v>
      </c>
      <c r="F874" s="5">
        <v>0</v>
      </c>
      <c r="G874" s="5">
        <v>1</v>
      </c>
      <c r="H874" s="5">
        <v>18</v>
      </c>
      <c r="I874" s="5">
        <v>28</v>
      </c>
      <c r="J874" s="5">
        <v>1</v>
      </c>
      <c r="K874" s="5">
        <v>27</v>
      </c>
      <c r="L874" s="5">
        <v>15</v>
      </c>
      <c r="M874" s="5">
        <v>1</v>
      </c>
      <c r="N874" s="5">
        <v>30</v>
      </c>
      <c r="O874" s="5">
        <v>17</v>
      </c>
      <c r="P874" s="5">
        <v>10</v>
      </c>
      <c r="Q874" s="5">
        <v>0</v>
      </c>
      <c r="R874" s="5">
        <v>0</v>
      </c>
      <c r="S874" s="5" t="s">
        <v>26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22</v>
      </c>
      <c r="F875" s="5">
        <v>0</v>
      </c>
      <c r="G875" s="5">
        <v>1</v>
      </c>
      <c r="H875" s="5">
        <v>18</v>
      </c>
      <c r="I875" s="5">
        <v>28</v>
      </c>
      <c r="J875" s="5">
        <v>1</v>
      </c>
      <c r="K875" s="5">
        <v>27</v>
      </c>
      <c r="L875" s="5">
        <v>15</v>
      </c>
      <c r="M875" s="5">
        <v>1</v>
      </c>
      <c r="N875" s="5">
        <v>30</v>
      </c>
      <c r="O875" s="5">
        <v>17</v>
      </c>
      <c r="P875" s="5">
        <v>10</v>
      </c>
      <c r="Q875" s="5">
        <v>0</v>
      </c>
      <c r="R875" s="5">
        <v>0</v>
      </c>
      <c r="S875" s="5" t="s">
        <v>26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22</v>
      </c>
      <c r="F876" s="5">
        <v>0</v>
      </c>
      <c r="G876" s="5">
        <v>1</v>
      </c>
      <c r="H876" s="5">
        <v>18</v>
      </c>
      <c r="I876" s="5">
        <v>28</v>
      </c>
      <c r="J876" s="5">
        <v>1</v>
      </c>
      <c r="K876" s="5">
        <v>27</v>
      </c>
      <c r="L876" s="5">
        <v>15</v>
      </c>
      <c r="M876" s="5">
        <v>1</v>
      </c>
      <c r="N876" s="5">
        <v>30</v>
      </c>
      <c r="O876" s="5">
        <v>17</v>
      </c>
      <c r="P876" s="5">
        <v>10</v>
      </c>
      <c r="Q876" s="5">
        <v>0</v>
      </c>
      <c r="R876" s="5">
        <v>0</v>
      </c>
      <c r="S876" s="5" t="s">
        <v>26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22</v>
      </c>
      <c r="F877" s="5">
        <v>0</v>
      </c>
      <c r="G877" s="5">
        <v>1</v>
      </c>
      <c r="H877" s="5">
        <v>18</v>
      </c>
      <c r="I877" s="5">
        <v>28</v>
      </c>
      <c r="J877" s="5">
        <v>1</v>
      </c>
      <c r="K877" s="5">
        <v>27</v>
      </c>
      <c r="L877" s="5">
        <v>15</v>
      </c>
      <c r="M877" s="5">
        <v>1</v>
      </c>
      <c r="N877" s="5">
        <v>30</v>
      </c>
      <c r="O877" s="5">
        <v>17</v>
      </c>
      <c r="P877" s="5">
        <v>10</v>
      </c>
      <c r="Q877" s="5">
        <v>0</v>
      </c>
      <c r="R877" s="5">
        <v>0</v>
      </c>
      <c r="S877" s="5" t="s">
        <v>26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22</v>
      </c>
      <c r="F878" s="5">
        <v>0</v>
      </c>
      <c r="G878" s="5">
        <v>1</v>
      </c>
      <c r="H878" s="5">
        <v>18</v>
      </c>
      <c r="I878" s="5">
        <v>28</v>
      </c>
      <c r="J878" s="5">
        <v>1</v>
      </c>
      <c r="K878" s="5">
        <v>27</v>
      </c>
      <c r="L878" s="5">
        <v>15</v>
      </c>
      <c r="M878" s="5">
        <v>1</v>
      </c>
      <c r="N878" s="5">
        <v>30</v>
      </c>
      <c r="O878" s="5">
        <v>17</v>
      </c>
      <c r="P878" s="5">
        <v>10</v>
      </c>
      <c r="Q878" s="5">
        <v>0</v>
      </c>
      <c r="R878" s="5">
        <v>0</v>
      </c>
      <c r="S878" s="5" t="s">
        <v>26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22</v>
      </c>
      <c r="F879" s="5">
        <v>0</v>
      </c>
      <c r="G879" s="5">
        <v>1</v>
      </c>
      <c r="H879" s="5">
        <v>18</v>
      </c>
      <c r="I879" s="5">
        <v>28</v>
      </c>
      <c r="J879" s="5">
        <v>1</v>
      </c>
      <c r="K879" s="5">
        <v>27</v>
      </c>
      <c r="L879" s="5">
        <v>15</v>
      </c>
      <c r="M879" s="5">
        <v>1</v>
      </c>
      <c r="N879" s="5">
        <v>30</v>
      </c>
      <c r="O879" s="5">
        <v>17</v>
      </c>
      <c r="P879" s="5">
        <v>10</v>
      </c>
      <c r="Q879" s="5">
        <v>0</v>
      </c>
      <c r="R879" s="5">
        <v>0</v>
      </c>
      <c r="S879" s="5" t="s">
        <v>26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22</v>
      </c>
      <c r="F880" s="5">
        <v>0</v>
      </c>
      <c r="G880" s="5">
        <v>1</v>
      </c>
      <c r="H880" s="5">
        <v>18</v>
      </c>
      <c r="I880" s="5">
        <v>28</v>
      </c>
      <c r="J880" s="5">
        <v>1</v>
      </c>
      <c r="K880" s="5">
        <v>27</v>
      </c>
      <c r="L880" s="5">
        <v>15</v>
      </c>
      <c r="M880" s="5">
        <v>1</v>
      </c>
      <c r="N880" s="5">
        <v>30</v>
      </c>
      <c r="O880" s="5">
        <v>17</v>
      </c>
      <c r="P880" s="5">
        <v>10</v>
      </c>
      <c r="Q880" s="5">
        <v>0</v>
      </c>
      <c r="R880" s="5">
        <v>0</v>
      </c>
      <c r="S880" s="5" t="s">
        <v>26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22</v>
      </c>
      <c r="F881" s="5">
        <v>0</v>
      </c>
      <c r="G881" s="5">
        <v>1</v>
      </c>
      <c r="H881" s="5">
        <v>18</v>
      </c>
      <c r="I881" s="5">
        <v>28</v>
      </c>
      <c r="J881" s="5">
        <v>1</v>
      </c>
      <c r="K881" s="5">
        <v>27</v>
      </c>
      <c r="L881" s="5">
        <v>15</v>
      </c>
      <c r="M881" s="5">
        <v>1</v>
      </c>
      <c r="N881" s="5">
        <v>30</v>
      </c>
      <c r="O881" s="5">
        <v>17</v>
      </c>
      <c r="P881" s="5">
        <v>10</v>
      </c>
      <c r="Q881" s="5">
        <v>0</v>
      </c>
      <c r="R881" s="5">
        <v>0</v>
      </c>
      <c r="S881" s="5" t="s">
        <v>26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22</v>
      </c>
      <c r="F882" s="5">
        <v>0</v>
      </c>
      <c r="G882" s="5">
        <v>1</v>
      </c>
      <c r="H882" s="5">
        <v>18</v>
      </c>
      <c r="I882" s="5">
        <v>28</v>
      </c>
      <c r="J882" s="5">
        <v>1</v>
      </c>
      <c r="K882" s="5">
        <v>27</v>
      </c>
      <c r="L882" s="5">
        <v>15</v>
      </c>
      <c r="M882" s="5">
        <v>1</v>
      </c>
      <c r="N882" s="5">
        <v>30</v>
      </c>
      <c r="O882" s="5">
        <v>17</v>
      </c>
      <c r="P882" s="5">
        <v>10</v>
      </c>
      <c r="Q882" s="5">
        <v>0</v>
      </c>
      <c r="R882" s="5">
        <v>0</v>
      </c>
      <c r="S882" s="5" t="s">
        <v>26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22</v>
      </c>
      <c r="F883" s="5">
        <v>0</v>
      </c>
      <c r="G883" s="5">
        <v>1</v>
      </c>
      <c r="H883" s="5">
        <v>18</v>
      </c>
      <c r="I883" s="5">
        <v>28</v>
      </c>
      <c r="J883" s="5">
        <v>1</v>
      </c>
      <c r="K883" s="5">
        <v>27</v>
      </c>
      <c r="L883" s="5">
        <v>15</v>
      </c>
      <c r="M883" s="5">
        <v>1</v>
      </c>
      <c r="N883" s="5">
        <v>30</v>
      </c>
      <c r="O883" s="5">
        <v>17</v>
      </c>
      <c r="P883" s="5">
        <v>10</v>
      </c>
      <c r="Q883" s="5">
        <v>0</v>
      </c>
      <c r="R883" s="5">
        <v>0</v>
      </c>
      <c r="S883" s="5" t="s">
        <v>26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22</v>
      </c>
      <c r="F884" s="5">
        <v>0</v>
      </c>
      <c r="G884" s="5">
        <v>1</v>
      </c>
      <c r="H884" s="5">
        <v>18</v>
      </c>
      <c r="I884" s="5">
        <v>28</v>
      </c>
      <c r="J884" s="5">
        <v>1</v>
      </c>
      <c r="K884" s="5">
        <v>27</v>
      </c>
      <c r="L884" s="5">
        <v>15</v>
      </c>
      <c r="M884" s="5">
        <v>1</v>
      </c>
      <c r="N884" s="5">
        <v>30</v>
      </c>
      <c r="O884" s="5">
        <v>17</v>
      </c>
      <c r="P884" s="5">
        <v>10</v>
      </c>
      <c r="Q884" s="5">
        <v>0</v>
      </c>
      <c r="R884" s="5">
        <v>0</v>
      </c>
      <c r="S884" s="5" t="s">
        <v>26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22</v>
      </c>
      <c r="F885" s="5">
        <v>0</v>
      </c>
      <c r="G885" s="5">
        <v>1</v>
      </c>
      <c r="H885" s="5">
        <v>18</v>
      </c>
      <c r="I885" s="5">
        <v>28</v>
      </c>
      <c r="J885" s="5">
        <v>1</v>
      </c>
      <c r="K885" s="5">
        <v>27</v>
      </c>
      <c r="L885" s="5">
        <v>15</v>
      </c>
      <c r="M885" s="5">
        <v>1</v>
      </c>
      <c r="N885" s="5">
        <v>30</v>
      </c>
      <c r="O885" s="5">
        <v>17</v>
      </c>
      <c r="P885" s="5">
        <v>10</v>
      </c>
      <c r="Q885" s="5">
        <v>0</v>
      </c>
      <c r="R885" s="5">
        <v>0</v>
      </c>
      <c r="S885" s="5" t="s">
        <v>26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27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0</v>
      </c>
      <c r="R886" s="5">
        <v>0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26</v>
      </c>
      <c r="D887" s="5" t="s">
        <v>27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0</v>
      </c>
      <c r="R887" s="5">
        <v>0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26</v>
      </c>
      <c r="D888" s="5" t="s">
        <v>27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0</v>
      </c>
      <c r="R888" s="5">
        <v>0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26</v>
      </c>
      <c r="D889" s="5" t="s">
        <v>27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0</v>
      </c>
      <c r="R889" s="5">
        <v>0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26</v>
      </c>
      <c r="D890" s="5" t="s">
        <v>27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0</v>
      </c>
      <c r="R890" s="5">
        <v>0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26</v>
      </c>
      <c r="D891" s="5" t="s">
        <v>27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0</v>
      </c>
      <c r="R891" s="5">
        <v>0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26</v>
      </c>
      <c r="D892" s="5" t="s">
        <v>27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0</v>
      </c>
      <c r="R892" s="5">
        <v>0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26</v>
      </c>
      <c r="D893" s="5" t="s">
        <v>27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0</v>
      </c>
      <c r="R893" s="5">
        <v>0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26</v>
      </c>
      <c r="D894" s="5" t="s">
        <v>27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0</v>
      </c>
      <c r="R894" s="5">
        <v>0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26</v>
      </c>
      <c r="D895" s="5" t="s">
        <v>27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0</v>
      </c>
      <c r="R895" s="5">
        <v>0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26</v>
      </c>
      <c r="D896" s="5" t="s">
        <v>27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0</v>
      </c>
      <c r="R896" s="5">
        <v>0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26</v>
      </c>
      <c r="D897" s="5" t="s">
        <v>27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0</v>
      </c>
      <c r="R897" s="5">
        <v>0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26</v>
      </c>
      <c r="D898" s="5" t="s">
        <v>27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0</v>
      </c>
      <c r="R898" s="5">
        <v>0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26</v>
      </c>
      <c r="D899" s="5" t="s">
        <v>27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0</v>
      </c>
      <c r="R899" s="5">
        <v>0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26</v>
      </c>
      <c r="D900" s="5" t="s">
        <v>27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0</v>
      </c>
      <c r="R900" s="5">
        <v>0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26</v>
      </c>
      <c r="D901" s="5" t="s">
        <v>27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0</v>
      </c>
      <c r="R901" s="5">
        <v>0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26</v>
      </c>
      <c r="D902" s="5" t="s">
        <v>27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0</v>
      </c>
      <c r="R902" s="5">
        <v>0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26</v>
      </c>
      <c r="D903" s="5" t="s">
        <v>27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0</v>
      </c>
      <c r="R903" s="5">
        <v>0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26</v>
      </c>
      <c r="D904" s="5" t="s">
        <v>27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0</v>
      </c>
      <c r="R904" s="5">
        <v>0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26</v>
      </c>
      <c r="D905" s="5" t="s">
        <v>27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0</v>
      </c>
      <c r="R905" s="5">
        <v>0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26</v>
      </c>
      <c r="D906" s="5" t="s">
        <v>27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0</v>
      </c>
      <c r="R906" s="5">
        <v>0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26</v>
      </c>
      <c r="D907" s="5" t="s">
        <v>27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0</v>
      </c>
      <c r="R907" s="5">
        <v>0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26</v>
      </c>
      <c r="D908" s="5" t="s">
        <v>27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0</v>
      </c>
      <c r="R908" s="5">
        <v>0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26</v>
      </c>
      <c r="D909" s="5" t="s">
        <v>27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0</v>
      </c>
      <c r="R909" s="5">
        <v>0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26</v>
      </c>
      <c r="D910" s="5" t="s">
        <v>27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0</v>
      </c>
      <c r="R910" s="5">
        <v>0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26</v>
      </c>
      <c r="D911" s="5" t="s">
        <v>27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0</v>
      </c>
      <c r="R911" s="5">
        <v>0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26</v>
      </c>
      <c r="D912" s="5" t="s">
        <v>27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0</v>
      </c>
      <c r="R912" s="5">
        <v>0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26</v>
      </c>
      <c r="D913" s="5" t="s">
        <v>27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0</v>
      </c>
      <c r="R913" s="5">
        <v>0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26</v>
      </c>
      <c r="D914" s="5" t="s">
        <v>27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0</v>
      </c>
      <c r="R914" s="5">
        <v>0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26</v>
      </c>
      <c r="D915" s="5" t="s">
        <v>27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0</v>
      </c>
      <c r="R915" s="5">
        <v>0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26</v>
      </c>
      <c r="D916" s="5" t="s">
        <v>27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0</v>
      </c>
      <c r="R916" s="5">
        <v>0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26</v>
      </c>
      <c r="D917" s="5" t="s">
        <v>27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0</v>
      </c>
      <c r="R917" s="5">
        <v>0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26</v>
      </c>
      <c r="D918" s="5" t="s">
        <v>27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0</v>
      </c>
      <c r="R918" s="5">
        <v>0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26</v>
      </c>
      <c r="D919" s="5" t="s">
        <v>27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0</v>
      </c>
      <c r="R919" s="5">
        <v>0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0</v>
      </c>
      <c r="R920" s="5">
        <v>0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26</v>
      </c>
      <c r="D921" s="5" t="s">
        <v>27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0</v>
      </c>
      <c r="R921" s="5">
        <v>0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26</v>
      </c>
      <c r="D922" s="5" t="s">
        <v>27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0</v>
      </c>
      <c r="R922" s="5">
        <v>0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26</v>
      </c>
      <c r="D923" s="5" t="s">
        <v>27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0</v>
      </c>
      <c r="R923" s="5">
        <v>0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26</v>
      </c>
      <c r="D924" s="5" t="s">
        <v>27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0</v>
      </c>
      <c r="R924" s="5">
        <v>0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26</v>
      </c>
      <c r="D925" s="5" t="s">
        <v>27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0</v>
      </c>
      <c r="R925" s="5">
        <v>0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26</v>
      </c>
      <c r="D926" s="5" t="s">
        <v>27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0</v>
      </c>
      <c r="R926" s="5">
        <v>0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26</v>
      </c>
      <c r="D927" s="5" t="s">
        <v>27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0</v>
      </c>
      <c r="R927" s="5">
        <v>0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26</v>
      </c>
      <c r="D928" s="5" t="s">
        <v>27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0</v>
      </c>
      <c r="R928" s="5">
        <v>0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26</v>
      </c>
      <c r="D929" s="5" t="s">
        <v>27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0</v>
      </c>
      <c r="R929" s="5">
        <v>0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26</v>
      </c>
      <c r="D930" s="5" t="s">
        <v>27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0</v>
      </c>
      <c r="R930" s="5">
        <v>0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26</v>
      </c>
      <c r="D931" s="5" t="s">
        <v>27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0</v>
      </c>
      <c r="R931" s="5">
        <v>0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26</v>
      </c>
      <c r="D932" s="5" t="s">
        <v>27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0</v>
      </c>
      <c r="R932" s="5">
        <v>0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26</v>
      </c>
      <c r="D933" s="5" t="s">
        <v>27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0</v>
      </c>
      <c r="R933" s="5">
        <v>0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26</v>
      </c>
      <c r="D934" s="5" t="s">
        <v>27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0</v>
      </c>
      <c r="R934" s="5">
        <v>0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26</v>
      </c>
      <c r="D935" s="5" t="s">
        <v>27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0</v>
      </c>
      <c r="R935" s="5">
        <v>0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26</v>
      </c>
      <c r="D936" s="5" t="s">
        <v>27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0</v>
      </c>
      <c r="R936" s="5">
        <v>0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26</v>
      </c>
      <c r="D937" s="5" t="s">
        <v>27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0</v>
      </c>
      <c r="R937" s="5">
        <v>0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26</v>
      </c>
      <c r="D938" s="5" t="s">
        <v>27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0</v>
      </c>
      <c r="R938" s="5">
        <v>0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26</v>
      </c>
      <c r="D939" s="5" t="s">
        <v>27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0</v>
      </c>
      <c r="R939" s="5">
        <v>0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26</v>
      </c>
      <c r="D940" s="5" t="s">
        <v>27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0</v>
      </c>
      <c r="R940" s="5">
        <v>0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26</v>
      </c>
      <c r="D941" s="5" t="s">
        <v>27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0</v>
      </c>
      <c r="R941" s="5">
        <v>0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26</v>
      </c>
      <c r="D942" s="5" t="s">
        <v>27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0</v>
      </c>
      <c r="R942" s="5">
        <v>0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26</v>
      </c>
      <c r="D943" s="5" t="s">
        <v>27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0</v>
      </c>
      <c r="R943" s="5">
        <v>0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26</v>
      </c>
      <c r="D944" s="5" t="s">
        <v>27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0</v>
      </c>
      <c r="R944" s="5">
        <v>0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26</v>
      </c>
      <c r="D945" s="5" t="s">
        <v>27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0</v>
      </c>
      <c r="R945" s="5">
        <v>0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26</v>
      </c>
      <c r="D946" s="5" t="s">
        <v>27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0</v>
      </c>
      <c r="R946" s="5">
        <v>0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26</v>
      </c>
      <c r="D947" s="5" t="s">
        <v>27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0</v>
      </c>
      <c r="R947" s="5">
        <v>0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26</v>
      </c>
      <c r="D948" s="5" t="s">
        <v>27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0</v>
      </c>
      <c r="R948" s="5">
        <v>0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26</v>
      </c>
      <c r="D949" s="5" t="s">
        <v>27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0</v>
      </c>
      <c r="R949" s="5">
        <v>0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26</v>
      </c>
      <c r="D950" s="5" t="s">
        <v>27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0</v>
      </c>
      <c r="R950" s="5">
        <v>0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26</v>
      </c>
      <c r="D951" s="5" t="s">
        <v>27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0</v>
      </c>
      <c r="R951" s="5">
        <v>0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26</v>
      </c>
      <c r="D952" s="5" t="s">
        <v>27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0</v>
      </c>
      <c r="R952" s="5">
        <v>0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26</v>
      </c>
      <c r="D953" s="5" t="s">
        <v>27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0</v>
      </c>
      <c r="R953" s="5">
        <v>0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26</v>
      </c>
      <c r="D954" s="5" t="s">
        <v>27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0</v>
      </c>
      <c r="R954" s="5">
        <v>0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26</v>
      </c>
      <c r="D955" s="5" t="s">
        <v>27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0</v>
      </c>
      <c r="R955" s="5">
        <v>0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26</v>
      </c>
      <c r="D956" s="5" t="s">
        <v>27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0</v>
      </c>
      <c r="R956" s="5">
        <v>0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26</v>
      </c>
      <c r="D957" s="5" t="s">
        <v>27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0</v>
      </c>
      <c r="R957" s="5">
        <v>0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26</v>
      </c>
      <c r="D958" s="5" t="s">
        <v>27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0</v>
      </c>
      <c r="R958" s="5">
        <v>0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26</v>
      </c>
      <c r="D959" s="5" t="s">
        <v>27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0</v>
      </c>
      <c r="R959" s="5">
        <v>0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26</v>
      </c>
      <c r="D960" s="5" t="s">
        <v>27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0</v>
      </c>
      <c r="R960" s="5">
        <v>0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26</v>
      </c>
      <c r="D961" s="5" t="s">
        <v>27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0</v>
      </c>
      <c r="R961" s="5">
        <v>0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26</v>
      </c>
      <c r="D962" s="5" t="s">
        <v>27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0</v>
      </c>
      <c r="R962" s="5">
        <v>0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26</v>
      </c>
      <c r="D963" s="5" t="s">
        <v>27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0</v>
      </c>
      <c r="R963" s="5">
        <v>0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26</v>
      </c>
      <c r="D964" s="5" t="s">
        <v>27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0</v>
      </c>
      <c r="R964" s="5">
        <v>0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26</v>
      </c>
      <c r="D965" s="5" t="s">
        <v>27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0</v>
      </c>
      <c r="R965" s="5">
        <v>0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26</v>
      </c>
      <c r="D966" s="5" t="s">
        <v>27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0</v>
      </c>
      <c r="R966" s="5">
        <v>0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26</v>
      </c>
      <c r="D967" s="5" t="s">
        <v>27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0</v>
      </c>
      <c r="R967" s="5">
        <v>0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26</v>
      </c>
      <c r="D968" s="5" t="s">
        <v>27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0</v>
      </c>
      <c r="R968" s="5">
        <v>0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26</v>
      </c>
      <c r="D969" s="5" t="s">
        <v>27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0</v>
      </c>
      <c r="R969" s="5">
        <v>0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26</v>
      </c>
      <c r="D970" s="5" t="s">
        <v>27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0</v>
      </c>
      <c r="R970" s="5">
        <v>0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26</v>
      </c>
      <c r="D971" s="5" t="s">
        <v>27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0</v>
      </c>
      <c r="R971" s="5">
        <v>0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26</v>
      </c>
      <c r="D972" s="5" t="s">
        <v>27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0</v>
      </c>
      <c r="R972" s="5">
        <v>0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26</v>
      </c>
      <c r="D973" s="5" t="s">
        <v>27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0</v>
      </c>
      <c r="R973" s="5">
        <v>0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26</v>
      </c>
      <c r="D974" s="5" t="s">
        <v>27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0</v>
      </c>
      <c r="R974" s="5">
        <v>0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26</v>
      </c>
      <c r="D975" s="5" t="s">
        <v>27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0</v>
      </c>
      <c r="R975" s="5">
        <v>0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26</v>
      </c>
      <c r="D976" s="5" t="s">
        <v>27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0</v>
      </c>
      <c r="R976" s="5">
        <v>0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26</v>
      </c>
      <c r="D977" s="5" t="s">
        <v>27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0</v>
      </c>
      <c r="R977" s="5">
        <v>0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26</v>
      </c>
      <c r="D978" s="5" t="s">
        <v>27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0</v>
      </c>
      <c r="R978" s="5">
        <v>0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26</v>
      </c>
      <c r="D979" s="5" t="s">
        <v>27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0</v>
      </c>
      <c r="R979" s="5">
        <v>0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26</v>
      </c>
      <c r="D980" s="5" t="s">
        <v>27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0</v>
      </c>
      <c r="R980" s="5">
        <v>0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26</v>
      </c>
      <c r="D981" s="5" t="s">
        <v>27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0</v>
      </c>
      <c r="R981" s="5">
        <v>0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26</v>
      </c>
      <c r="D982" s="5" t="s">
        <v>27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0</v>
      </c>
      <c r="R982" s="5">
        <v>0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26</v>
      </c>
      <c r="D983" s="5" t="s">
        <v>27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0</v>
      </c>
      <c r="R983" s="5">
        <v>0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27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0</v>
      </c>
      <c r="R984" s="5">
        <v>0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27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0</v>
      </c>
      <c r="R985" s="5">
        <v>0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26</v>
      </c>
      <c r="D986" s="5" t="s">
        <v>27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0</v>
      </c>
      <c r="R986" s="5">
        <v>0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26</v>
      </c>
      <c r="D987" s="5" t="s">
        <v>27</v>
      </c>
      <c r="E987" s="5">
        <v>21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0</v>
      </c>
      <c r="R987" s="5">
        <v>0</v>
      </c>
      <c r="S987" s="5" t="s">
        <v>26</v>
      </c>
      <c r="T987" s="5"/>
    </row>
    <row r="988" spans="1:20" x14ac:dyDescent="0.25">
      <c r="A988" s="5">
        <f>981</f>
      </c>
      <c r="B988" s="5" t="s">
        <v>1007</v>
      </c>
      <c r="C988" s="5" t="s">
        <v>26</v>
      </c>
      <c r="D988" s="5" t="s">
        <v>27</v>
      </c>
      <c r="E988" s="5">
        <v>21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0</v>
      </c>
      <c r="R988" s="5">
        <v>0</v>
      </c>
      <c r="S988" s="5" t="s">
        <v>26</v>
      </c>
      <c r="T988" s="5"/>
    </row>
    <row r="989" spans="1:20" x14ac:dyDescent="0.25">
      <c r="A989" s="5">
        <f>982</f>
      </c>
      <c r="B989" s="5" t="s">
        <v>1008</v>
      </c>
      <c r="C989" s="5" t="s">
        <v>26</v>
      </c>
      <c r="D989" s="5" t="s">
        <v>27</v>
      </c>
      <c r="E989" s="5">
        <v>21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23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26</v>
      </c>
      <c r="D990" s="5" t="s">
        <v>27</v>
      </c>
      <c r="E990" s="5">
        <v>21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23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26</v>
      </c>
      <c r="D991" s="5" t="s">
        <v>27</v>
      </c>
      <c r="E991" s="5">
        <v>21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23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26</v>
      </c>
      <c r="D992" s="5" t="s">
        <v>27</v>
      </c>
      <c r="E992" s="5">
        <v>21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23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26</v>
      </c>
      <c r="D993" s="5" t="s">
        <v>27</v>
      </c>
      <c r="E993" s="5">
        <v>21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23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26</v>
      </c>
      <c r="D994" s="5" t="s">
        <v>27</v>
      </c>
      <c r="E994" s="5">
        <v>21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23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26</v>
      </c>
      <c r="D995" s="5" t="s">
        <v>27</v>
      </c>
      <c r="E995" s="5">
        <v>21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23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26</v>
      </c>
      <c r="D996" s="5" t="s">
        <v>27</v>
      </c>
      <c r="E996" s="5">
        <v>21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23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26</v>
      </c>
      <c r="D997" s="5" t="s">
        <v>27</v>
      </c>
      <c r="E997" s="5">
        <v>21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23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26</v>
      </c>
      <c r="D998" s="5" t="s">
        <v>27</v>
      </c>
      <c r="E998" s="5">
        <v>21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23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26</v>
      </c>
      <c r="D999" s="5" t="s">
        <v>27</v>
      </c>
      <c r="E999" s="5">
        <v>21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23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26</v>
      </c>
      <c r="D1000" s="5" t="s">
        <v>27</v>
      </c>
      <c r="E1000" s="5">
        <v>21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22</v>
      </c>
      <c r="R1000" s="5">
        <v>23</v>
      </c>
      <c r="S1000" s="5" t="s">
        <v>26</v>
      </c>
      <c r="T1000" s="5"/>
    </row>
    <row r="1001" spans="1:20" x14ac:dyDescent="0.25">
      <c r="A1001" s="5">
        <f>994</f>
      </c>
      <c r="B1001" s="5" t="s">
        <v>1020</v>
      </c>
      <c r="C1001" s="5" t="s">
        <v>26</v>
      </c>
      <c r="D1001" s="5" t="s">
        <v>27</v>
      </c>
      <c r="E1001" s="5">
        <v>21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23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26</v>
      </c>
      <c r="D1002" s="5" t="s">
        <v>27</v>
      </c>
      <c r="E1002" s="5">
        <v>21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23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26</v>
      </c>
      <c r="D1003" s="5" t="s">
        <v>27</v>
      </c>
      <c r="E1003" s="5">
        <v>21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23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26</v>
      </c>
      <c r="D1004" s="5" t="s">
        <v>27</v>
      </c>
      <c r="E1004" s="5">
        <v>21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23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26</v>
      </c>
      <c r="D1005" s="5" t="s">
        <v>27</v>
      </c>
      <c r="E1005" s="5">
        <v>21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22</v>
      </c>
      <c r="R1005" s="5">
        <v>23</v>
      </c>
      <c r="S1005" s="5" t="s">
        <v>26</v>
      </c>
      <c r="T1005" s="5"/>
    </row>
    <row r="1006" spans="1:20" x14ac:dyDescent="0.25">
      <c r="A1006" s="5">
        <f>999</f>
      </c>
      <c r="B1006" s="5" t="s">
        <v>1025</v>
      </c>
      <c r="C1006" s="5" t="s">
        <v>26</v>
      </c>
      <c r="D1006" s="5" t="s">
        <v>27</v>
      </c>
      <c r="E1006" s="5">
        <v>21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23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26</v>
      </c>
      <c r="D1007" s="5" t="s">
        <v>27</v>
      </c>
      <c r="E1007" s="5">
        <v>21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23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26</v>
      </c>
      <c r="D1008" s="5" t="s">
        <v>27</v>
      </c>
      <c r="E1008" s="5">
        <v>21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23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26</v>
      </c>
      <c r="D1009" s="5" t="s">
        <v>27</v>
      </c>
      <c r="E1009" s="5">
        <v>21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23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26</v>
      </c>
      <c r="D1010" s="5" t="s">
        <v>27</v>
      </c>
      <c r="E1010" s="5">
        <v>21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23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26</v>
      </c>
      <c r="D1011" s="5" t="s">
        <v>27</v>
      </c>
      <c r="E1011" s="5">
        <v>21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23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26</v>
      </c>
      <c r="D1012" s="5" t="s">
        <v>27</v>
      </c>
      <c r="E1012" s="5">
        <v>21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23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26</v>
      </c>
      <c r="D1013" s="5" t="s">
        <v>27</v>
      </c>
      <c r="E1013" s="5">
        <v>21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23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26</v>
      </c>
      <c r="D1014" s="5" t="s">
        <v>27</v>
      </c>
      <c r="E1014" s="5">
        <v>21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23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26</v>
      </c>
      <c r="D1015" s="5" t="s">
        <v>27</v>
      </c>
      <c r="E1015" s="5">
        <v>21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23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26</v>
      </c>
      <c r="D1016" s="5" t="s">
        <v>27</v>
      </c>
      <c r="E1016" s="5">
        <v>21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23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26</v>
      </c>
      <c r="D1017" s="5" t="s">
        <v>27</v>
      </c>
      <c r="E1017" s="5">
        <v>21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23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26</v>
      </c>
      <c r="D1018" s="5" t="s">
        <v>27</v>
      </c>
      <c r="E1018" s="5">
        <v>21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23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26</v>
      </c>
      <c r="D1019" s="5" t="s">
        <v>27</v>
      </c>
      <c r="E1019" s="5">
        <v>21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23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26</v>
      </c>
      <c r="D1020" s="5" t="s">
        <v>27</v>
      </c>
      <c r="E1020" s="5">
        <v>21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23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26</v>
      </c>
      <c r="D1021" s="5" t="s">
        <v>27</v>
      </c>
      <c r="E1021" s="5">
        <v>21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23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26</v>
      </c>
      <c r="D1022" s="5" t="s">
        <v>27</v>
      </c>
      <c r="E1022" s="5">
        <v>21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23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26</v>
      </c>
      <c r="D1023" s="5" t="s">
        <v>27</v>
      </c>
      <c r="E1023" s="5">
        <v>21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23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26</v>
      </c>
      <c r="D1024" s="5" t="s">
        <v>27</v>
      </c>
      <c r="E1024" s="5">
        <v>21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23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26</v>
      </c>
      <c r="D1025" s="5" t="s">
        <v>27</v>
      </c>
      <c r="E1025" s="5">
        <v>21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23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26</v>
      </c>
      <c r="D1026" s="5" t="s">
        <v>27</v>
      </c>
      <c r="E1026" s="5">
        <v>21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23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26</v>
      </c>
      <c r="D1027" s="5" t="s">
        <v>27</v>
      </c>
      <c r="E1027" s="5">
        <v>21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23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26</v>
      </c>
      <c r="D1028" s="5" t="s">
        <v>27</v>
      </c>
      <c r="E1028" s="5">
        <v>21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23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26</v>
      </c>
      <c r="D1029" s="5" t="s">
        <v>27</v>
      </c>
      <c r="E1029" s="5">
        <v>21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23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26</v>
      </c>
      <c r="D1030" s="5" t="s">
        <v>27</v>
      </c>
      <c r="E1030" s="5">
        <v>21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23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26</v>
      </c>
      <c r="D1031" s="5" t="s">
        <v>27</v>
      </c>
      <c r="E1031" s="5">
        <v>21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23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26</v>
      </c>
      <c r="D1032" s="5" t="s">
        <v>27</v>
      </c>
      <c r="E1032" s="5">
        <v>21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23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26</v>
      </c>
      <c r="D1033" s="5" t="s">
        <v>27</v>
      </c>
      <c r="E1033" s="5">
        <v>21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23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26</v>
      </c>
      <c r="D1034" s="5" t="s">
        <v>27</v>
      </c>
      <c r="E1034" s="5">
        <v>21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23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26</v>
      </c>
      <c r="D1035" s="5" t="s">
        <v>27</v>
      </c>
      <c r="E1035" s="5">
        <v>21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23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26</v>
      </c>
      <c r="D1036" s="5" t="s">
        <v>27</v>
      </c>
      <c r="E1036" s="5">
        <v>21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23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26</v>
      </c>
      <c r="D1037" s="5" t="s">
        <v>27</v>
      </c>
      <c r="E1037" s="5">
        <v>21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23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26</v>
      </c>
      <c r="D1038" s="5" t="s">
        <v>27</v>
      </c>
      <c r="E1038" s="5">
        <v>21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23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26</v>
      </c>
      <c r="D1039" s="5" t="s">
        <v>27</v>
      </c>
      <c r="E1039" s="5">
        <v>21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23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26</v>
      </c>
      <c r="D1040" s="5" t="s">
        <v>27</v>
      </c>
      <c r="E1040" s="5">
        <v>21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23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26</v>
      </c>
      <c r="D1041" s="5" t="s">
        <v>27</v>
      </c>
      <c r="E1041" s="5">
        <v>21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23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26</v>
      </c>
      <c r="D1042" s="5" t="s">
        <v>27</v>
      </c>
      <c r="E1042" s="5">
        <v>21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23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26</v>
      </c>
      <c r="D1043" s="5" t="s">
        <v>27</v>
      </c>
      <c r="E1043" s="5">
        <v>21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23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26</v>
      </c>
      <c r="D1044" s="5" t="s">
        <v>27</v>
      </c>
      <c r="E1044" s="5">
        <v>21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23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26</v>
      </c>
      <c r="D1045" s="5" t="s">
        <v>27</v>
      </c>
      <c r="E1045" s="5">
        <v>21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23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26</v>
      </c>
      <c r="D1046" s="5" t="s">
        <v>27</v>
      </c>
      <c r="E1046" s="5">
        <v>21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23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26</v>
      </c>
      <c r="D1047" s="5" t="s">
        <v>27</v>
      </c>
      <c r="E1047" s="5">
        <v>21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23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26</v>
      </c>
      <c r="D1048" s="5" t="s">
        <v>27</v>
      </c>
      <c r="E1048" s="5">
        <v>21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23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26</v>
      </c>
      <c r="D1049" s="5" t="s">
        <v>27</v>
      </c>
      <c r="E1049" s="5">
        <v>21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23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26</v>
      </c>
      <c r="D1050" s="5" t="s">
        <v>27</v>
      </c>
      <c r="E1050" s="5">
        <v>21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23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26</v>
      </c>
      <c r="D1051" s="5" t="s">
        <v>27</v>
      </c>
      <c r="E1051" s="5">
        <v>21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23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26</v>
      </c>
      <c r="D1052" s="5" t="s">
        <v>27</v>
      </c>
      <c r="E1052" s="5">
        <v>21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23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26</v>
      </c>
      <c r="D1053" s="5" t="s">
        <v>27</v>
      </c>
      <c r="E1053" s="5">
        <v>21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23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26</v>
      </c>
      <c r="D1054" s="5" t="s">
        <v>27</v>
      </c>
      <c r="E1054" s="5">
        <v>21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23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26</v>
      </c>
      <c r="D1055" s="5" t="s">
        <v>27</v>
      </c>
      <c r="E1055" s="5">
        <v>21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23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26</v>
      </c>
      <c r="D1056" s="5" t="s">
        <v>27</v>
      </c>
      <c r="E1056" s="5">
        <v>21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23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26</v>
      </c>
      <c r="D1057" s="5" t="s">
        <v>27</v>
      </c>
      <c r="E1057" s="5">
        <v>21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23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26</v>
      </c>
      <c r="D1058" s="5" t="s">
        <v>27</v>
      </c>
      <c r="E1058" s="5">
        <v>21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23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26</v>
      </c>
      <c r="D1059" s="5" t="s">
        <v>27</v>
      </c>
      <c r="E1059" s="5">
        <v>21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23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26</v>
      </c>
      <c r="D1060" s="5" t="s">
        <v>27</v>
      </c>
      <c r="E1060" s="5">
        <v>21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23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26</v>
      </c>
      <c r="D1061" s="5" t="s">
        <v>27</v>
      </c>
      <c r="E1061" s="5">
        <v>21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23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26</v>
      </c>
      <c r="D1062" s="5" t="s">
        <v>27</v>
      </c>
      <c r="E1062" s="5">
        <v>21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23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26</v>
      </c>
      <c r="D1063" s="5" t="s">
        <v>27</v>
      </c>
      <c r="E1063" s="5">
        <v>21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23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26</v>
      </c>
      <c r="D1064" s="5" t="s">
        <v>27</v>
      </c>
      <c r="E1064" s="5">
        <v>21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23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26</v>
      </c>
      <c r="D1065" s="5" t="s">
        <v>27</v>
      </c>
      <c r="E1065" s="5">
        <v>21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23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26</v>
      </c>
      <c r="D1066" s="5" t="s">
        <v>27</v>
      </c>
      <c r="E1066" s="5">
        <v>21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23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26</v>
      </c>
      <c r="D1067" s="5" t="s">
        <v>27</v>
      </c>
      <c r="E1067" s="5">
        <v>21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23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26</v>
      </c>
      <c r="D1068" s="5" t="s">
        <v>27</v>
      </c>
      <c r="E1068" s="5">
        <v>21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23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26</v>
      </c>
      <c r="D1069" s="5" t="s">
        <v>27</v>
      </c>
      <c r="E1069" s="5">
        <v>21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23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26</v>
      </c>
      <c r="D1070" s="5" t="s">
        <v>27</v>
      </c>
      <c r="E1070" s="5">
        <v>21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23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26</v>
      </c>
      <c r="D1071" s="5" t="s">
        <v>27</v>
      </c>
      <c r="E1071" s="5">
        <v>21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23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26</v>
      </c>
      <c r="D1072" s="5" t="s">
        <v>27</v>
      </c>
      <c r="E1072" s="5">
        <v>21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23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26</v>
      </c>
      <c r="D1073" s="5" t="s">
        <v>27</v>
      </c>
      <c r="E1073" s="5">
        <v>21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23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26</v>
      </c>
      <c r="D1074" s="5" t="s">
        <v>27</v>
      </c>
      <c r="E1074" s="5">
        <v>21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23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26</v>
      </c>
      <c r="D1075" s="5" t="s">
        <v>27</v>
      </c>
      <c r="E1075" s="5">
        <v>21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23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26</v>
      </c>
      <c r="D1076" s="5" t="s">
        <v>27</v>
      </c>
      <c r="E1076" s="5">
        <v>21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23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26</v>
      </c>
      <c r="D1077" s="5" t="s">
        <v>27</v>
      </c>
      <c r="E1077" s="5">
        <v>21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23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26</v>
      </c>
      <c r="D1078" s="5" t="s">
        <v>27</v>
      </c>
      <c r="E1078" s="5">
        <v>21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23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26</v>
      </c>
      <c r="D1079" s="5" t="s">
        <v>27</v>
      </c>
      <c r="E1079" s="5">
        <v>21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23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26</v>
      </c>
      <c r="D1080" s="5" t="s">
        <v>27</v>
      </c>
      <c r="E1080" s="5">
        <v>21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23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26</v>
      </c>
      <c r="D1081" s="5" t="s">
        <v>27</v>
      </c>
      <c r="E1081" s="5">
        <v>21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23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26</v>
      </c>
      <c r="D1082" s="5" t="s">
        <v>27</v>
      </c>
      <c r="E1082" s="5">
        <v>21</v>
      </c>
      <c r="F1082" s="5">
        <v>0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23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26</v>
      </c>
      <c r="D1083" s="5" t="s">
        <v>27</v>
      </c>
      <c r="E1083" s="5">
        <v>21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23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26</v>
      </c>
      <c r="D1084" s="5" t="s">
        <v>27</v>
      </c>
      <c r="E1084" s="5">
        <v>21</v>
      </c>
      <c r="F1084" s="5">
        <v>0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23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26</v>
      </c>
      <c r="D1085" s="5" t="s">
        <v>27</v>
      </c>
      <c r="E1085" s="5">
        <v>21</v>
      </c>
      <c r="F1085" s="5">
        <v>0</v>
      </c>
      <c r="G1085" s="5">
        <v>0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23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26</v>
      </c>
      <c r="D1086" s="5" t="s">
        <v>27</v>
      </c>
      <c r="E1086" s="5">
        <v>21</v>
      </c>
      <c r="F1086" s="5">
        <v>0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23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26</v>
      </c>
      <c r="D1087" s="5" t="s">
        <v>27</v>
      </c>
      <c r="E1087" s="5">
        <v>21</v>
      </c>
      <c r="F1087" s="5">
        <v>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23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26</v>
      </c>
      <c r="D1088" s="5" t="s">
        <v>27</v>
      </c>
      <c r="E1088" s="5">
        <v>21</v>
      </c>
      <c r="F1088" s="5">
        <v>0</v>
      </c>
      <c r="G1088" s="5">
        <v>0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23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26</v>
      </c>
      <c r="D1089" s="5" t="s">
        <v>27</v>
      </c>
      <c r="E1089" s="5">
        <v>21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23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26</v>
      </c>
      <c r="D1090" s="5" t="s">
        <v>27</v>
      </c>
      <c r="E1090" s="5">
        <v>21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23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26</v>
      </c>
      <c r="D1091" s="5" t="s">
        <v>27</v>
      </c>
      <c r="E1091" s="5">
        <v>21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23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26</v>
      </c>
      <c r="D1092" s="5" t="s">
        <v>27</v>
      </c>
      <c r="E1092" s="5">
        <v>21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23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26</v>
      </c>
      <c r="D1093" s="5" t="s">
        <v>27</v>
      </c>
      <c r="E1093" s="5">
        <v>21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23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26</v>
      </c>
      <c r="D1094" s="5" t="s">
        <v>27</v>
      </c>
      <c r="E1094" s="5">
        <v>21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23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26</v>
      </c>
      <c r="D1095" s="5" t="s">
        <v>27</v>
      </c>
      <c r="E1095" s="5">
        <v>21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23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26</v>
      </c>
      <c r="D1096" s="5" t="s">
        <v>27</v>
      </c>
      <c r="E1096" s="5">
        <v>21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23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26</v>
      </c>
      <c r="D1097" s="5" t="s">
        <v>27</v>
      </c>
      <c r="E1097" s="5">
        <v>21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23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26</v>
      </c>
      <c r="D1098" s="5" t="s">
        <v>27</v>
      </c>
      <c r="E1098" s="5">
        <v>21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23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26</v>
      </c>
      <c r="D1099" s="5" t="s">
        <v>27</v>
      </c>
      <c r="E1099" s="5">
        <v>21</v>
      </c>
      <c r="F1099" s="5">
        <v>0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23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26</v>
      </c>
      <c r="D1100" s="5" t="s">
        <v>27</v>
      </c>
      <c r="E1100" s="5">
        <v>21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23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26</v>
      </c>
      <c r="D1101" s="5" t="s">
        <v>27</v>
      </c>
      <c r="E1101" s="5">
        <v>21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23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26</v>
      </c>
      <c r="D1102" s="5" t="s">
        <v>27</v>
      </c>
      <c r="E1102" s="5">
        <v>21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23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26</v>
      </c>
      <c r="D1103" s="5" t="s">
        <v>27</v>
      </c>
      <c r="E1103" s="5">
        <v>21</v>
      </c>
      <c r="F1103" s="5">
        <v>0</v>
      </c>
      <c r="G1103" s="5">
        <v>0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23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26</v>
      </c>
      <c r="D1104" s="5" t="s">
        <v>27</v>
      </c>
      <c r="E1104" s="5">
        <v>21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23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26</v>
      </c>
      <c r="D1105" s="5" t="s">
        <v>27</v>
      </c>
      <c r="E1105" s="5">
        <v>21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23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26</v>
      </c>
      <c r="D1106" s="5" t="s">
        <v>27</v>
      </c>
      <c r="E1106" s="5">
        <v>21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23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26</v>
      </c>
      <c r="D1107" s="5" t="s">
        <v>27</v>
      </c>
      <c r="E1107" s="5">
        <v>21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23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26</v>
      </c>
      <c r="D1108" s="5" t="s">
        <v>27</v>
      </c>
      <c r="E1108" s="5">
        <v>21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23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26</v>
      </c>
      <c r="D1109" s="5" t="s">
        <v>27</v>
      </c>
      <c r="E1109" s="5">
        <v>21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23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26</v>
      </c>
      <c r="D1110" s="5" t="s">
        <v>27</v>
      </c>
      <c r="E1110" s="5">
        <v>21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23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26</v>
      </c>
      <c r="D1111" s="5" t="s">
        <v>27</v>
      </c>
      <c r="E1111" s="5">
        <v>21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23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26</v>
      </c>
      <c r="D1112" s="5" t="s">
        <v>27</v>
      </c>
      <c r="E1112" s="5">
        <v>21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23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26</v>
      </c>
      <c r="D1113" s="5" t="s">
        <v>27</v>
      </c>
      <c r="E1113" s="5">
        <v>21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23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26</v>
      </c>
      <c r="D1114" s="5" t="s">
        <v>27</v>
      </c>
      <c r="E1114" s="5">
        <v>21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22</v>
      </c>
      <c r="R1114" s="5">
        <v>23</v>
      </c>
      <c r="S1114" s="5" t="s">
        <v>26</v>
      </c>
      <c r="T1114" s="5"/>
    </row>
    <row r="1115" spans="1:20" x14ac:dyDescent="0.25">
      <c r="A1115" s="5">
        <f>1108</f>
      </c>
      <c r="B1115" s="5" t="s">
        <v>1134</v>
      </c>
      <c r="C1115" s="5" t="s">
        <v>26</v>
      </c>
      <c r="D1115" s="5" t="s">
        <v>27</v>
      </c>
      <c r="E1115" s="5">
        <v>21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23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26</v>
      </c>
      <c r="D1116" s="5" t="s">
        <v>27</v>
      </c>
      <c r="E1116" s="5">
        <v>21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23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26</v>
      </c>
      <c r="D1117" s="5" t="s">
        <v>27</v>
      </c>
      <c r="E1117" s="5">
        <v>21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23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26</v>
      </c>
      <c r="D1118" s="5" t="s">
        <v>27</v>
      </c>
      <c r="E1118" s="5">
        <v>21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23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26</v>
      </c>
      <c r="D1119" s="5" t="s">
        <v>27</v>
      </c>
      <c r="E1119" s="5">
        <v>21</v>
      </c>
      <c r="F1119" s="5">
        <v>0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23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26</v>
      </c>
      <c r="D1120" s="5" t="s">
        <v>27</v>
      </c>
      <c r="E1120" s="5">
        <v>21</v>
      </c>
      <c r="F1120" s="5">
        <v>0</v>
      </c>
      <c r="G1120" s="5">
        <v>0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23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26</v>
      </c>
      <c r="D1121" s="5" t="s">
        <v>27</v>
      </c>
      <c r="E1121" s="5">
        <v>21</v>
      </c>
      <c r="F1121" s="5">
        <v>0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23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26</v>
      </c>
      <c r="D1122" s="5" t="s">
        <v>27</v>
      </c>
      <c r="E1122" s="5">
        <v>21</v>
      </c>
      <c r="F1122" s="5">
        <v>0</v>
      </c>
      <c r="G1122" s="5">
        <v>0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23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26</v>
      </c>
      <c r="D1123" s="5" t="s">
        <v>27</v>
      </c>
      <c r="E1123" s="5">
        <v>21</v>
      </c>
      <c r="F1123" s="5">
        <v>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23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26</v>
      </c>
      <c r="D1124" s="5" t="s">
        <v>27</v>
      </c>
      <c r="E1124" s="5">
        <v>21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23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26</v>
      </c>
      <c r="D1125" s="5" t="s">
        <v>27</v>
      </c>
      <c r="E1125" s="5">
        <v>21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23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26</v>
      </c>
      <c r="D1126" s="5" t="s">
        <v>27</v>
      </c>
      <c r="E1126" s="5">
        <v>21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23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26</v>
      </c>
      <c r="D1127" s="5" t="s">
        <v>27</v>
      </c>
      <c r="E1127" s="5">
        <v>21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23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26</v>
      </c>
      <c r="D1128" s="5" t="s">
        <v>27</v>
      </c>
      <c r="E1128" s="5">
        <v>21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23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26</v>
      </c>
      <c r="D1129" s="5" t="s">
        <v>27</v>
      </c>
      <c r="E1129" s="5">
        <v>21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23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26</v>
      </c>
      <c r="D1130" s="5" t="s">
        <v>27</v>
      </c>
      <c r="E1130" s="5">
        <v>21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23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26</v>
      </c>
      <c r="D1131" s="5" t="s">
        <v>27</v>
      </c>
      <c r="E1131" s="5">
        <v>21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23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26</v>
      </c>
      <c r="D1132" s="5" t="s">
        <v>27</v>
      </c>
      <c r="E1132" s="5">
        <v>21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23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26</v>
      </c>
      <c r="D1133" s="5" t="s">
        <v>27</v>
      </c>
      <c r="E1133" s="5">
        <v>21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23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26</v>
      </c>
      <c r="D1134" s="5" t="s">
        <v>27</v>
      </c>
      <c r="E1134" s="5">
        <v>21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23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26</v>
      </c>
      <c r="D1135" s="5" t="s">
        <v>27</v>
      </c>
      <c r="E1135" s="5">
        <v>21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23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26</v>
      </c>
      <c r="D1136" s="5" t="s">
        <v>27</v>
      </c>
      <c r="E1136" s="5">
        <v>21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23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26</v>
      </c>
      <c r="D1137" s="5" t="s">
        <v>27</v>
      </c>
      <c r="E1137" s="5">
        <v>21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23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26</v>
      </c>
      <c r="D1138" s="5" t="s">
        <v>27</v>
      </c>
      <c r="E1138" s="5">
        <v>21</v>
      </c>
      <c r="F1138" s="5">
        <v>0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23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26</v>
      </c>
      <c r="D1139" s="5" t="s">
        <v>27</v>
      </c>
      <c r="E1139" s="5">
        <v>21</v>
      </c>
      <c r="F1139" s="5">
        <v>0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23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26</v>
      </c>
      <c r="D1140" s="5" t="s">
        <v>27</v>
      </c>
      <c r="E1140" s="5">
        <v>21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23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26</v>
      </c>
      <c r="D1141" s="5" t="s">
        <v>27</v>
      </c>
      <c r="E1141" s="5">
        <v>21</v>
      </c>
      <c r="F1141" s="5">
        <v>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23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26</v>
      </c>
      <c r="D1142" s="5" t="s">
        <v>27</v>
      </c>
      <c r="E1142" s="5">
        <v>21</v>
      </c>
      <c r="F1142" s="5">
        <v>0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23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26</v>
      </c>
      <c r="D1143" s="5" t="s">
        <v>27</v>
      </c>
      <c r="E1143" s="5">
        <v>21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23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26</v>
      </c>
      <c r="D1144" s="5" t="s">
        <v>27</v>
      </c>
      <c r="E1144" s="5">
        <v>21</v>
      </c>
      <c r="F1144" s="5">
        <v>0</v>
      </c>
      <c r="G1144" s="5">
        <v>0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23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26</v>
      </c>
      <c r="D1145" s="5" t="s">
        <v>27</v>
      </c>
      <c r="E1145" s="5">
        <v>21</v>
      </c>
      <c r="F1145" s="5">
        <v>0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23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26</v>
      </c>
      <c r="D1146" s="5" t="s">
        <v>27</v>
      </c>
      <c r="E1146" s="5">
        <v>21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23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26</v>
      </c>
      <c r="D1147" s="5" t="s">
        <v>27</v>
      </c>
      <c r="E1147" s="5">
        <v>21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23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21</v>
      </c>
      <c r="F1148" s="5">
        <v>0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23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21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23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21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23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21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23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21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23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21</v>
      </c>
      <c r="F1153" s="5">
        <v>0</v>
      </c>
      <c r="G1153" s="5">
        <v>0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23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21</v>
      </c>
      <c r="F1154" s="5">
        <v>0</v>
      </c>
      <c r="G1154" s="5">
        <v>0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23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21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23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21</v>
      </c>
      <c r="F1156" s="5">
        <v>0</v>
      </c>
      <c r="G1156" s="5">
        <v>0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23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21</v>
      </c>
      <c r="F1157" s="5">
        <v>0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23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21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23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21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23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21</v>
      </c>
      <c r="F1160" s="5">
        <v>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23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21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23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21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23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21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23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21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23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21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23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21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23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21</v>
      </c>
      <c r="F1167" s="5">
        <v>0</v>
      </c>
      <c r="G1167" s="5">
        <v>0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23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27</v>
      </c>
      <c r="E1168" s="5">
        <v>21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20</v>
      </c>
      <c r="R1168" s="5">
        <v>23</v>
      </c>
      <c r="S1168" s="5" t="s">
        <v>27</v>
      </c>
      <c r="T1168" s="5"/>
    </row>
    <row r="1169" spans="1:20" x14ac:dyDescent="0.25">
      <c r="A1169" s="5">
        <f>1162</f>
      </c>
      <c r="B1169" s="5" t="s">
        <v>1188</v>
      </c>
      <c r="C1169" s="5" t="s">
        <v>26</v>
      </c>
      <c r="D1169" s="5" t="s">
        <v>27</v>
      </c>
      <c r="E1169" s="5">
        <v>21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20</v>
      </c>
      <c r="R1169" s="5">
        <v>23</v>
      </c>
      <c r="S1169" s="5" t="s">
        <v>27</v>
      </c>
      <c r="T1169" s="5"/>
    </row>
    <row r="1170" spans="1:20" x14ac:dyDescent="0.25">
      <c r="A1170" s="5">
        <f>1163</f>
      </c>
      <c r="B1170" s="5" t="s">
        <v>1189</v>
      </c>
      <c r="C1170" s="5" t="s">
        <v>26</v>
      </c>
      <c r="D1170" s="5" t="s">
        <v>27</v>
      </c>
      <c r="E1170" s="5">
        <v>21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20</v>
      </c>
      <c r="R1170" s="5">
        <v>23</v>
      </c>
      <c r="S1170" s="5" t="s">
        <v>27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21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20</v>
      </c>
      <c r="R1171" s="5">
        <v>23</v>
      </c>
      <c r="S1171" s="5" t="s">
        <v>27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21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20</v>
      </c>
      <c r="R1172" s="5">
        <v>23</v>
      </c>
      <c r="S1172" s="5" t="s">
        <v>27</v>
      </c>
      <c r="T1172" s="5"/>
    </row>
    <row r="1173" spans="1:20" x14ac:dyDescent="0.25">
      <c r="A1173" s="5">
        <f>1166</f>
      </c>
      <c r="B1173" s="5" t="s">
        <v>1192</v>
      </c>
      <c r="C1173" s="5" t="s">
        <v>26</v>
      </c>
      <c r="D1173" s="5" t="s">
        <v>27</v>
      </c>
      <c r="E1173" s="5">
        <v>21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20</v>
      </c>
      <c r="R1173" s="5">
        <v>23</v>
      </c>
      <c r="S1173" s="5" t="s">
        <v>27</v>
      </c>
      <c r="T1173" s="5"/>
    </row>
    <row r="1174" spans="1:20" x14ac:dyDescent="0.25">
      <c r="A1174" s="5">
        <f>1167</f>
      </c>
      <c r="B1174" s="5" t="s">
        <v>1193</v>
      </c>
      <c r="C1174" s="5" t="s">
        <v>26</v>
      </c>
      <c r="D1174" s="5" t="s">
        <v>27</v>
      </c>
      <c r="E1174" s="5">
        <v>21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20</v>
      </c>
      <c r="R1174" s="5">
        <v>23</v>
      </c>
      <c r="S1174" s="5" t="s">
        <v>27</v>
      </c>
      <c r="T1174" s="5"/>
    </row>
    <row r="1175" spans="1:20" x14ac:dyDescent="0.25">
      <c r="A1175" s="5">
        <f>1168</f>
      </c>
      <c r="B1175" s="5" t="s">
        <v>1194</v>
      </c>
      <c r="C1175" s="5" t="s">
        <v>26</v>
      </c>
      <c r="D1175" s="5" t="s">
        <v>27</v>
      </c>
      <c r="E1175" s="5">
        <v>21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20</v>
      </c>
      <c r="R1175" s="5">
        <v>23</v>
      </c>
      <c r="S1175" s="5" t="s">
        <v>27</v>
      </c>
      <c r="T1175" s="5"/>
    </row>
    <row r="1176" spans="1:20" x14ac:dyDescent="0.25">
      <c r="A1176" s="5">
        <f>1169</f>
      </c>
      <c r="B1176" s="5" t="s">
        <v>1195</v>
      </c>
      <c r="C1176" s="5" t="s">
        <v>26</v>
      </c>
      <c r="D1176" s="5" t="s">
        <v>27</v>
      </c>
      <c r="E1176" s="5">
        <v>21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20</v>
      </c>
      <c r="R1176" s="5">
        <v>23</v>
      </c>
      <c r="S1176" s="5" t="s">
        <v>27</v>
      </c>
      <c r="T1176" s="5"/>
    </row>
    <row r="1177" spans="1:20" x14ac:dyDescent="0.25">
      <c r="A1177" s="5">
        <f>1170</f>
      </c>
      <c r="B1177" s="5" t="s">
        <v>1196</v>
      </c>
      <c r="C1177" s="5" t="s">
        <v>26</v>
      </c>
      <c r="D1177" s="5" t="s">
        <v>27</v>
      </c>
      <c r="E1177" s="5">
        <v>21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20</v>
      </c>
      <c r="R1177" s="5">
        <v>23</v>
      </c>
      <c r="S1177" s="5" t="s">
        <v>27</v>
      </c>
      <c r="T1177" s="5"/>
    </row>
    <row r="1178" spans="1:20" x14ac:dyDescent="0.25">
      <c r="A1178" s="5">
        <f>1171</f>
      </c>
      <c r="B1178" s="5" t="s">
        <v>1197</v>
      </c>
      <c r="C1178" s="5" t="s">
        <v>26</v>
      </c>
      <c r="D1178" s="5" t="s">
        <v>27</v>
      </c>
      <c r="E1178" s="5">
        <v>21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20</v>
      </c>
      <c r="R1178" s="5">
        <v>23</v>
      </c>
      <c r="S1178" s="5" t="s">
        <v>27</v>
      </c>
      <c r="T1178" s="5"/>
    </row>
    <row r="1179" spans="1:20" x14ac:dyDescent="0.25">
      <c r="A1179" s="5">
        <f>1172</f>
      </c>
      <c r="B1179" s="5" t="s">
        <v>1198</v>
      </c>
      <c r="C1179" s="5" t="s">
        <v>26</v>
      </c>
      <c r="D1179" s="5" t="s">
        <v>27</v>
      </c>
      <c r="E1179" s="5">
        <v>21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20</v>
      </c>
      <c r="R1179" s="5">
        <v>23</v>
      </c>
      <c r="S1179" s="5" t="s">
        <v>27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21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20</v>
      </c>
      <c r="R1180" s="5">
        <v>23</v>
      </c>
      <c r="S1180" s="5" t="s">
        <v>27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21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20</v>
      </c>
      <c r="R1181" s="5">
        <v>23</v>
      </c>
      <c r="S1181" s="5" t="s">
        <v>27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21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20</v>
      </c>
      <c r="R1182" s="5">
        <v>23</v>
      </c>
      <c r="S1182" s="5" t="s">
        <v>27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21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20</v>
      </c>
      <c r="R1183" s="5">
        <v>23</v>
      </c>
      <c r="S1183" s="5" t="s">
        <v>27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21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20</v>
      </c>
      <c r="R1184" s="5">
        <v>23</v>
      </c>
      <c r="S1184" s="5" t="s">
        <v>27</v>
      </c>
      <c r="T1184" s="5"/>
    </row>
    <row r="1185" spans="1:20" x14ac:dyDescent="0.25">
      <c r="A1185" s="5">
        <f>1178</f>
      </c>
      <c r="B1185" s="5" t="s">
        <v>1204</v>
      </c>
      <c r="C1185" s="5" t="s">
        <v>26</v>
      </c>
      <c r="D1185" s="5" t="s">
        <v>27</v>
      </c>
      <c r="E1185" s="5">
        <v>21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20</v>
      </c>
      <c r="R1185" s="5">
        <v>23</v>
      </c>
      <c r="S1185" s="5" t="s">
        <v>27</v>
      </c>
      <c r="T1185" s="5"/>
    </row>
    <row r="1186" spans="1:20" x14ac:dyDescent="0.25">
      <c r="A1186" s="5">
        <f>1179</f>
      </c>
      <c r="B1186" s="5" t="s">
        <v>1205</v>
      </c>
      <c r="C1186" s="5" t="s">
        <v>26</v>
      </c>
      <c r="D1186" s="5" t="s">
        <v>27</v>
      </c>
      <c r="E1186" s="5">
        <v>21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20</v>
      </c>
      <c r="R1186" s="5">
        <v>23</v>
      </c>
      <c r="S1186" s="5" t="s">
        <v>27</v>
      </c>
      <c r="T1186" s="5"/>
    </row>
    <row r="1187" spans="1:20" x14ac:dyDescent="0.25">
      <c r="A1187" s="5">
        <f>1180</f>
      </c>
      <c r="B1187" s="5" t="s">
        <v>1206</v>
      </c>
      <c r="C1187" s="5" t="s">
        <v>26</v>
      </c>
      <c r="D1187" s="5" t="s">
        <v>27</v>
      </c>
      <c r="E1187" s="5">
        <v>21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20</v>
      </c>
      <c r="R1187" s="5">
        <v>23</v>
      </c>
      <c r="S1187" s="5" t="s">
        <v>27</v>
      </c>
      <c r="T1187" s="5"/>
    </row>
    <row r="1188" spans="1:20" x14ac:dyDescent="0.25">
      <c r="A1188" s="5">
        <f>1181</f>
      </c>
      <c r="B1188" s="5" t="s">
        <v>1207</v>
      </c>
      <c r="C1188" s="5" t="s">
        <v>26</v>
      </c>
      <c r="D1188" s="5" t="s">
        <v>27</v>
      </c>
      <c r="E1188" s="5">
        <v>21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20</v>
      </c>
      <c r="R1188" s="5">
        <v>23</v>
      </c>
      <c r="S1188" s="5" t="s">
        <v>27</v>
      </c>
      <c r="T1188" s="5"/>
    </row>
    <row r="1189" spans="1:20" x14ac:dyDescent="0.25">
      <c r="A1189" s="5">
        <f>1182</f>
      </c>
      <c r="B1189" s="5" t="s">
        <v>1208</v>
      </c>
      <c r="C1189" s="5" t="s">
        <v>26</v>
      </c>
      <c r="D1189" s="5" t="s">
        <v>27</v>
      </c>
      <c r="E1189" s="5">
        <v>21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20</v>
      </c>
      <c r="R1189" s="5">
        <v>23</v>
      </c>
      <c r="S1189" s="5" t="s">
        <v>27</v>
      </c>
      <c r="T1189" s="5"/>
    </row>
    <row r="1190" spans="1:20" x14ac:dyDescent="0.25">
      <c r="A1190" s="5">
        <f>1183</f>
      </c>
      <c r="B1190" s="5" t="s">
        <v>1209</v>
      </c>
      <c r="C1190" s="5" t="s">
        <v>26</v>
      </c>
      <c r="D1190" s="5" t="s">
        <v>27</v>
      </c>
      <c r="E1190" s="5">
        <v>21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20</v>
      </c>
      <c r="R1190" s="5">
        <v>23</v>
      </c>
      <c r="S1190" s="5" t="s">
        <v>27</v>
      </c>
      <c r="T1190" s="5"/>
    </row>
    <row r="1191" spans="1:20" x14ac:dyDescent="0.25">
      <c r="A1191" s="5">
        <f>1184</f>
      </c>
      <c r="B1191" s="5" t="s">
        <v>1210</v>
      </c>
      <c r="C1191" s="5" t="s">
        <v>26</v>
      </c>
      <c r="D1191" s="5" t="s">
        <v>27</v>
      </c>
      <c r="E1191" s="5">
        <v>21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20</v>
      </c>
      <c r="R1191" s="5">
        <v>23</v>
      </c>
      <c r="S1191" s="5" t="s">
        <v>27</v>
      </c>
      <c r="T1191" s="5"/>
    </row>
    <row r="1192" spans="1:20" x14ac:dyDescent="0.25">
      <c r="A1192" s="5">
        <f>1185</f>
      </c>
      <c r="B1192" s="5" t="s">
        <v>1211</v>
      </c>
      <c r="C1192" s="5" t="s">
        <v>26</v>
      </c>
      <c r="D1192" s="5" t="s">
        <v>27</v>
      </c>
      <c r="E1192" s="5">
        <v>21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20</v>
      </c>
      <c r="R1192" s="5">
        <v>23</v>
      </c>
      <c r="S1192" s="5" t="s">
        <v>27</v>
      </c>
      <c r="T1192" s="5"/>
    </row>
    <row r="1193" spans="1:20" x14ac:dyDescent="0.25">
      <c r="A1193" s="5">
        <f>1186</f>
      </c>
      <c r="B1193" s="5" t="s">
        <v>1212</v>
      </c>
      <c r="C1193" s="5" t="s">
        <v>26</v>
      </c>
      <c r="D1193" s="5" t="s">
        <v>27</v>
      </c>
      <c r="E1193" s="5">
        <v>21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20</v>
      </c>
      <c r="R1193" s="5">
        <v>23</v>
      </c>
      <c r="S1193" s="5" t="s">
        <v>27</v>
      </c>
      <c r="T1193" s="5"/>
    </row>
    <row r="1194" spans="1:20" x14ac:dyDescent="0.25">
      <c r="A1194" s="5">
        <f>1187</f>
      </c>
      <c r="B1194" s="5" t="s">
        <v>1213</v>
      </c>
      <c r="C1194" s="5" t="s">
        <v>26</v>
      </c>
      <c r="D1194" s="5" t="s">
        <v>27</v>
      </c>
      <c r="E1194" s="5">
        <v>21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20</v>
      </c>
      <c r="R1194" s="5">
        <v>23</v>
      </c>
      <c r="S1194" s="5" t="s">
        <v>27</v>
      </c>
      <c r="T1194" s="5"/>
    </row>
    <row r="1195" spans="1:20" x14ac:dyDescent="0.25">
      <c r="A1195" s="5">
        <f>1188</f>
      </c>
      <c r="B1195" s="5" t="s">
        <v>1214</v>
      </c>
      <c r="C1195" s="5" t="s">
        <v>26</v>
      </c>
      <c r="D1195" s="5" t="s">
        <v>27</v>
      </c>
      <c r="E1195" s="5">
        <v>21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20</v>
      </c>
      <c r="R1195" s="5">
        <v>23</v>
      </c>
      <c r="S1195" s="5" t="s">
        <v>27</v>
      </c>
      <c r="T1195" s="5"/>
    </row>
    <row r="1196" spans="1:20" x14ac:dyDescent="0.25">
      <c r="A1196" s="5">
        <f>1189</f>
      </c>
      <c r="B1196" s="5" t="s">
        <v>1215</v>
      </c>
      <c r="C1196" s="5" t="s">
        <v>26</v>
      </c>
      <c r="D1196" s="5" t="s">
        <v>27</v>
      </c>
      <c r="E1196" s="5">
        <v>21</v>
      </c>
      <c r="F1196" s="5">
        <v>0</v>
      </c>
      <c r="G1196" s="5">
        <v>0</v>
      </c>
      <c r="H1196" s="5">
        <v>0</v>
      </c>
      <c r="I1196" s="5">
        <v>0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10</v>
      </c>
      <c r="Q1196" s="5">
        <v>20</v>
      </c>
      <c r="R1196" s="5">
        <v>23</v>
      </c>
      <c r="S1196" s="5" t="s">
        <v>27</v>
      </c>
      <c r="T1196" s="5"/>
    </row>
    <row r="1197" spans="1:20" x14ac:dyDescent="0.25">
      <c r="A1197" s="5">
        <f>1190</f>
      </c>
      <c r="B1197" s="5" t="s">
        <v>1216</v>
      </c>
      <c r="C1197" s="5" t="s">
        <v>26</v>
      </c>
      <c r="D1197" s="5" t="s">
        <v>27</v>
      </c>
      <c r="E1197" s="5">
        <v>21</v>
      </c>
      <c r="F1197" s="5">
        <v>0</v>
      </c>
      <c r="G1197" s="5">
        <v>0</v>
      </c>
      <c r="H1197" s="5">
        <v>0</v>
      </c>
      <c r="I1197" s="5">
        <v>0</v>
      </c>
      <c r="J1197" s="5">
        <v>0</v>
      </c>
      <c r="K1197" s="5">
        <v>0</v>
      </c>
      <c r="L1197" s="5">
        <v>0</v>
      </c>
      <c r="M1197" s="5">
        <v>0</v>
      </c>
      <c r="N1197" s="5">
        <v>0</v>
      </c>
      <c r="O1197" s="5">
        <v>0</v>
      </c>
      <c r="P1197" s="5">
        <v>10</v>
      </c>
      <c r="Q1197" s="5">
        <v>20</v>
      </c>
      <c r="R1197" s="5">
        <v>23</v>
      </c>
      <c r="S1197" s="5" t="s">
        <v>27</v>
      </c>
      <c r="T1197" s="5"/>
    </row>
    <row r="1198" spans="1:20" x14ac:dyDescent="0.25">
      <c r="A1198" s="5">
        <f>1191</f>
      </c>
      <c r="B1198" s="5" t="s">
        <v>1217</v>
      </c>
      <c r="C1198" s="5" t="s">
        <v>26</v>
      </c>
      <c r="D1198" s="5" t="s">
        <v>27</v>
      </c>
      <c r="E1198" s="5">
        <v>21</v>
      </c>
      <c r="F1198" s="5">
        <v>0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10</v>
      </c>
      <c r="Q1198" s="5">
        <v>20</v>
      </c>
      <c r="R1198" s="5">
        <v>23</v>
      </c>
      <c r="S1198" s="5" t="s">
        <v>27</v>
      </c>
      <c r="T1198" s="5"/>
    </row>
    <row r="1199" spans="1:20" x14ac:dyDescent="0.25">
      <c r="A1199" s="5">
        <f>1192</f>
      </c>
      <c r="B1199" s="5" t="s">
        <v>1218</v>
      </c>
      <c r="C1199" s="5" t="s">
        <v>26</v>
      </c>
      <c r="D1199" s="5" t="s">
        <v>27</v>
      </c>
      <c r="E1199" s="5">
        <v>21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10</v>
      </c>
      <c r="Q1199" s="5">
        <v>20</v>
      </c>
      <c r="R1199" s="5">
        <v>23</v>
      </c>
      <c r="S1199" s="5" t="s">
        <v>27</v>
      </c>
      <c r="T1199" s="5"/>
    </row>
    <row r="1200" spans="1:20" x14ac:dyDescent="0.25">
      <c r="A1200" s="5">
        <f>1193</f>
      </c>
      <c r="B1200" s="5" t="s">
        <v>1219</v>
      </c>
      <c r="C1200" s="5" t="s">
        <v>26</v>
      </c>
      <c r="D1200" s="5" t="s">
        <v>27</v>
      </c>
      <c r="E1200" s="5">
        <v>21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10</v>
      </c>
      <c r="Q1200" s="5">
        <v>20</v>
      </c>
      <c r="R1200" s="5">
        <v>23</v>
      </c>
      <c r="S1200" s="5" t="s">
        <v>27</v>
      </c>
      <c r="T1200" s="5"/>
    </row>
    <row r="1201" spans="1:20" x14ac:dyDescent="0.25">
      <c r="A1201" s="5">
        <f>1194</f>
      </c>
      <c r="B1201" s="5" t="s">
        <v>1220</v>
      </c>
      <c r="C1201" s="5" t="s">
        <v>26</v>
      </c>
      <c r="D1201" s="5" t="s">
        <v>27</v>
      </c>
      <c r="E1201" s="5">
        <v>21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10</v>
      </c>
      <c r="Q1201" s="5">
        <v>20</v>
      </c>
      <c r="R1201" s="5">
        <v>23</v>
      </c>
      <c r="S1201" s="5" t="s">
        <v>27</v>
      </c>
      <c r="T1201" s="5"/>
    </row>
    <row r="1202" spans="1:20" x14ac:dyDescent="0.25">
      <c r="A1202" s="5">
        <f>1195</f>
      </c>
      <c r="B1202" s="5" t="s">
        <v>1221</v>
      </c>
      <c r="C1202" s="5" t="s">
        <v>26</v>
      </c>
      <c r="D1202" s="5" t="s">
        <v>27</v>
      </c>
      <c r="E1202" s="5">
        <v>21</v>
      </c>
      <c r="F1202" s="5">
        <v>0</v>
      </c>
      <c r="G1202" s="5">
        <v>0</v>
      </c>
      <c r="H1202" s="5">
        <v>0</v>
      </c>
      <c r="I1202" s="5">
        <v>0</v>
      </c>
      <c r="J1202" s="5">
        <v>0</v>
      </c>
      <c r="K1202" s="5">
        <v>0</v>
      </c>
      <c r="L1202" s="5">
        <v>0</v>
      </c>
      <c r="M1202" s="5">
        <v>0</v>
      </c>
      <c r="N1202" s="5">
        <v>0</v>
      </c>
      <c r="O1202" s="5">
        <v>0</v>
      </c>
      <c r="P1202" s="5">
        <v>10</v>
      </c>
      <c r="Q1202" s="5">
        <v>20</v>
      </c>
      <c r="R1202" s="5">
        <v>23</v>
      </c>
      <c r="S1202" s="5" t="s">
        <v>27</v>
      </c>
      <c r="T1202" s="5"/>
    </row>
    <row r="1203" spans="1:20" x14ac:dyDescent="0.25">
      <c r="A1203" s="5">
        <f>1196</f>
      </c>
      <c r="B1203" s="5" t="s">
        <v>1222</v>
      </c>
      <c r="C1203" s="5" t="s">
        <v>26</v>
      </c>
      <c r="D1203" s="5" t="s">
        <v>27</v>
      </c>
      <c r="E1203" s="5">
        <v>21</v>
      </c>
      <c r="F1203" s="5">
        <v>0</v>
      </c>
      <c r="G1203" s="5">
        <v>0</v>
      </c>
      <c r="H1203" s="5">
        <v>0</v>
      </c>
      <c r="I1203" s="5">
        <v>0</v>
      </c>
      <c r="J1203" s="5">
        <v>0</v>
      </c>
      <c r="K1203" s="5">
        <v>0</v>
      </c>
      <c r="L1203" s="5">
        <v>0</v>
      </c>
      <c r="M1203" s="5">
        <v>0</v>
      </c>
      <c r="N1203" s="5">
        <v>0</v>
      </c>
      <c r="O1203" s="5">
        <v>0</v>
      </c>
      <c r="P1203" s="5">
        <v>10</v>
      </c>
      <c r="Q1203" s="5">
        <v>20</v>
      </c>
      <c r="R1203" s="5">
        <v>23</v>
      </c>
      <c r="S1203" s="5" t="s">
        <v>27</v>
      </c>
      <c r="T1203" s="5"/>
    </row>
    <row r="1204" spans="1:20" x14ac:dyDescent="0.25">
      <c r="A1204" s="5">
        <f>1197</f>
      </c>
      <c r="B1204" s="5" t="s">
        <v>1223</v>
      </c>
      <c r="C1204" s="5" t="s">
        <v>26</v>
      </c>
      <c r="D1204" s="5" t="s">
        <v>27</v>
      </c>
      <c r="E1204" s="5">
        <v>21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10</v>
      </c>
      <c r="Q1204" s="5">
        <v>20</v>
      </c>
      <c r="R1204" s="5">
        <v>23</v>
      </c>
      <c r="S1204" s="5" t="s">
        <v>27</v>
      </c>
      <c r="T1204" s="5"/>
    </row>
    <row r="1205" spans="1:20" x14ac:dyDescent="0.25">
      <c r="A1205" s="5">
        <f>1198</f>
      </c>
      <c r="B1205" s="5" t="s">
        <v>1224</v>
      </c>
      <c r="C1205" s="5" t="s">
        <v>26</v>
      </c>
      <c r="D1205" s="5" t="s">
        <v>27</v>
      </c>
      <c r="E1205" s="5">
        <v>21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10</v>
      </c>
      <c r="Q1205" s="5">
        <v>20</v>
      </c>
      <c r="R1205" s="5">
        <v>23</v>
      </c>
      <c r="S1205" s="5" t="s">
        <v>27</v>
      </c>
      <c r="T1205" s="5"/>
    </row>
    <row r="1206" spans="1:20" x14ac:dyDescent="0.25">
      <c r="A1206" s="5">
        <f>1199</f>
      </c>
      <c r="B1206" s="5" t="s">
        <v>1225</v>
      </c>
      <c r="C1206" s="5" t="s">
        <v>26</v>
      </c>
      <c r="D1206" s="5" t="s">
        <v>27</v>
      </c>
      <c r="E1206" s="5">
        <v>21</v>
      </c>
      <c r="F1206" s="5">
        <v>0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0</v>
      </c>
      <c r="M1206" s="5">
        <v>0</v>
      </c>
      <c r="N1206" s="5">
        <v>0</v>
      </c>
      <c r="O1206" s="5">
        <v>0</v>
      </c>
      <c r="P1206" s="5">
        <v>10</v>
      </c>
      <c r="Q1206" s="5">
        <v>20</v>
      </c>
      <c r="R1206" s="5">
        <v>23</v>
      </c>
      <c r="S1206" s="5" t="s">
        <v>27</v>
      </c>
      <c r="T1206" s="5"/>
    </row>
    <row r="1207" spans="1:20" x14ac:dyDescent="0.25">
      <c r="A1207" s="5">
        <f>1200</f>
      </c>
      <c r="B1207" s="5" t="s">
        <v>1226</v>
      </c>
      <c r="C1207" s="5" t="s">
        <v>26</v>
      </c>
      <c r="D1207" s="5" t="s">
        <v>27</v>
      </c>
      <c r="E1207" s="5">
        <v>21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10</v>
      </c>
      <c r="Q1207" s="5">
        <v>20</v>
      </c>
      <c r="R1207" s="5">
        <v>23</v>
      </c>
      <c r="S1207" s="5" t="s">
        <v>27</v>
      </c>
      <c r="T1207" s="5"/>
    </row>
    <row r="1208" spans="1:20" x14ac:dyDescent="0.25">
      <c r="A1208" s="5">
        <f>1201</f>
      </c>
      <c r="B1208" s="5" t="s">
        <v>1227</v>
      </c>
      <c r="C1208" s="5" t="s">
        <v>26</v>
      </c>
      <c r="D1208" s="5" t="s">
        <v>27</v>
      </c>
      <c r="E1208" s="5">
        <v>21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10</v>
      </c>
      <c r="Q1208" s="5">
        <v>20</v>
      </c>
      <c r="R1208" s="5">
        <v>23</v>
      </c>
      <c r="S1208" s="5" t="s">
        <v>27</v>
      </c>
      <c r="T1208" s="5"/>
    </row>
    <row r="1209" spans="1:20" x14ac:dyDescent="0.25">
      <c r="A1209" s="5">
        <f>1202</f>
      </c>
      <c r="B1209" s="5" t="s">
        <v>1228</v>
      </c>
      <c r="C1209" s="5" t="s">
        <v>26</v>
      </c>
      <c r="D1209" s="5" t="s">
        <v>27</v>
      </c>
      <c r="E1209" s="5">
        <v>21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10</v>
      </c>
      <c r="Q1209" s="5">
        <v>20</v>
      </c>
      <c r="R1209" s="5">
        <v>23</v>
      </c>
      <c r="S1209" s="5" t="s">
        <v>27</v>
      </c>
      <c r="T1209" s="5"/>
    </row>
    <row r="1210" spans="1:20" x14ac:dyDescent="0.25">
      <c r="A1210" s="5">
        <f>1203</f>
      </c>
      <c r="B1210" s="5" t="s">
        <v>1229</v>
      </c>
      <c r="C1210" s="5" t="s">
        <v>26</v>
      </c>
      <c r="D1210" s="5" t="s">
        <v>27</v>
      </c>
      <c r="E1210" s="5">
        <v>21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10</v>
      </c>
      <c r="Q1210" s="5">
        <v>20</v>
      </c>
      <c r="R1210" s="5">
        <v>23</v>
      </c>
      <c r="S1210" s="5" t="s">
        <v>27</v>
      </c>
      <c r="T1210" s="5"/>
    </row>
    <row r="1211" spans="1:20" x14ac:dyDescent="0.25">
      <c r="A1211" s="5">
        <f>1204</f>
      </c>
      <c r="B1211" s="5" t="s">
        <v>1230</v>
      </c>
      <c r="C1211" s="5" t="s">
        <v>26</v>
      </c>
      <c r="D1211" s="5" t="s">
        <v>27</v>
      </c>
      <c r="E1211" s="5">
        <v>21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10</v>
      </c>
      <c r="Q1211" s="5">
        <v>20</v>
      </c>
      <c r="R1211" s="5">
        <v>23</v>
      </c>
      <c r="S1211" s="5" t="s">
        <v>27</v>
      </c>
      <c r="T1211" s="5"/>
    </row>
    <row r="1212" spans="1:20" x14ac:dyDescent="0.25">
      <c r="A1212" s="5">
        <f>1205</f>
      </c>
      <c r="B1212" s="5" t="s">
        <v>1231</v>
      </c>
      <c r="C1212" s="5" t="s">
        <v>26</v>
      </c>
      <c r="D1212" s="5" t="s">
        <v>27</v>
      </c>
      <c r="E1212" s="5">
        <v>21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10</v>
      </c>
      <c r="Q1212" s="5">
        <v>20</v>
      </c>
      <c r="R1212" s="5">
        <v>23</v>
      </c>
      <c r="S1212" s="5" t="s">
        <v>27</v>
      </c>
      <c r="T1212" s="5"/>
    </row>
    <row r="1213" spans="1:20" x14ac:dyDescent="0.25">
      <c r="A1213" s="5">
        <f>1206</f>
      </c>
      <c r="B1213" s="5" t="s">
        <v>1232</v>
      </c>
      <c r="C1213" s="5" t="s">
        <v>26</v>
      </c>
      <c r="D1213" s="5" t="s">
        <v>27</v>
      </c>
      <c r="E1213" s="5">
        <v>21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10</v>
      </c>
      <c r="Q1213" s="5">
        <v>20</v>
      </c>
      <c r="R1213" s="5">
        <v>23</v>
      </c>
      <c r="S1213" s="5" t="s">
        <v>27</v>
      </c>
      <c r="T1213" s="5"/>
    </row>
    <row r="1214" spans="1:20" x14ac:dyDescent="0.25">
      <c r="A1214" s="5">
        <f>1207</f>
      </c>
      <c r="B1214" s="5" t="s">
        <v>1233</v>
      </c>
      <c r="C1214" s="5" t="s">
        <v>26</v>
      </c>
      <c r="D1214" s="5" t="s">
        <v>27</v>
      </c>
      <c r="E1214" s="5">
        <v>21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10</v>
      </c>
      <c r="Q1214" s="5">
        <v>20</v>
      </c>
      <c r="R1214" s="5">
        <v>23</v>
      </c>
      <c r="S1214" s="5" t="s">
        <v>27</v>
      </c>
      <c r="T1214" s="5"/>
    </row>
    <row r="1215" spans="1:20" x14ac:dyDescent="0.25">
      <c r="A1215" s="5">
        <f>1208</f>
      </c>
      <c r="B1215" s="5" t="s">
        <v>1234</v>
      </c>
      <c r="C1215" s="5" t="s">
        <v>26</v>
      </c>
      <c r="D1215" s="5" t="s">
        <v>27</v>
      </c>
      <c r="E1215" s="5">
        <v>21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10</v>
      </c>
      <c r="Q1215" s="5">
        <v>20</v>
      </c>
      <c r="R1215" s="5">
        <v>23</v>
      </c>
      <c r="S1215" s="5" t="s">
        <v>27</v>
      </c>
      <c r="T1215" s="5"/>
    </row>
    <row r="1216" spans="1:20" x14ac:dyDescent="0.25">
      <c r="A1216" s="5">
        <f>1209</f>
      </c>
      <c r="B1216" s="5" t="s">
        <v>1235</v>
      </c>
      <c r="C1216" s="5" t="s">
        <v>26</v>
      </c>
      <c r="D1216" s="5" t="s">
        <v>27</v>
      </c>
      <c r="E1216" s="5">
        <v>21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10</v>
      </c>
      <c r="Q1216" s="5">
        <v>20</v>
      </c>
      <c r="R1216" s="5">
        <v>23</v>
      </c>
      <c r="S1216" s="5" t="s">
        <v>27</v>
      </c>
      <c r="T1216" s="5"/>
    </row>
    <row r="1217" spans="1:20" x14ac:dyDescent="0.25">
      <c r="A1217" s="5">
        <f>1210</f>
      </c>
      <c r="B1217" s="5" t="s">
        <v>1236</v>
      </c>
      <c r="C1217" s="5" t="s">
        <v>26</v>
      </c>
      <c r="D1217" s="5" t="s">
        <v>27</v>
      </c>
      <c r="E1217" s="5">
        <v>21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10</v>
      </c>
      <c r="Q1217" s="5">
        <v>20</v>
      </c>
      <c r="R1217" s="5">
        <v>23</v>
      </c>
      <c r="S1217" s="5" t="s">
        <v>27</v>
      </c>
      <c r="T1217" s="5"/>
    </row>
    <row r="1218" spans="1:20" x14ac:dyDescent="0.25">
      <c r="A1218" s="5">
        <f>1211</f>
      </c>
      <c r="B1218" s="5" t="s">
        <v>1237</v>
      </c>
      <c r="C1218" s="5" t="s">
        <v>26</v>
      </c>
      <c r="D1218" s="5" t="s">
        <v>27</v>
      </c>
      <c r="E1218" s="5">
        <v>21</v>
      </c>
      <c r="F1218" s="5">
        <v>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10</v>
      </c>
      <c r="Q1218" s="5">
        <v>20</v>
      </c>
      <c r="R1218" s="5">
        <v>23</v>
      </c>
      <c r="S1218" s="5" t="s">
        <v>27</v>
      </c>
      <c r="T1218" s="5"/>
    </row>
    <row r="1219" spans="1:20" x14ac:dyDescent="0.25">
      <c r="A1219" s="5">
        <f>1212</f>
      </c>
      <c r="B1219" s="5" t="s">
        <v>1238</v>
      </c>
      <c r="C1219" s="5" t="s">
        <v>26</v>
      </c>
      <c r="D1219" s="5" t="s">
        <v>27</v>
      </c>
      <c r="E1219" s="5">
        <v>21</v>
      </c>
      <c r="F1219" s="5">
        <v>0</v>
      </c>
      <c r="G1219" s="5">
        <v>0</v>
      </c>
      <c r="H1219" s="5">
        <v>0</v>
      </c>
      <c r="I1219" s="5">
        <v>0</v>
      </c>
      <c r="J1219" s="5">
        <v>0</v>
      </c>
      <c r="K1219" s="5">
        <v>0</v>
      </c>
      <c r="L1219" s="5">
        <v>0</v>
      </c>
      <c r="M1219" s="5">
        <v>0</v>
      </c>
      <c r="N1219" s="5">
        <v>0</v>
      </c>
      <c r="O1219" s="5">
        <v>0</v>
      </c>
      <c r="P1219" s="5">
        <v>10</v>
      </c>
      <c r="Q1219" s="5">
        <v>20</v>
      </c>
      <c r="R1219" s="5">
        <v>23</v>
      </c>
      <c r="S1219" s="5" t="s">
        <v>27</v>
      </c>
      <c r="T1219" s="5"/>
    </row>
    <row r="1220" spans="1:20" x14ac:dyDescent="0.25">
      <c r="A1220" s="5">
        <f>1213</f>
      </c>
      <c r="B1220" s="5" t="s">
        <v>1239</v>
      </c>
      <c r="C1220" s="5" t="s">
        <v>26</v>
      </c>
      <c r="D1220" s="5" t="s">
        <v>27</v>
      </c>
      <c r="E1220" s="5">
        <v>21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10</v>
      </c>
      <c r="Q1220" s="5">
        <v>20</v>
      </c>
      <c r="R1220" s="5">
        <v>23</v>
      </c>
      <c r="S1220" s="5" t="s">
        <v>27</v>
      </c>
      <c r="T1220" s="5"/>
    </row>
    <row r="1221" spans="1:20" x14ac:dyDescent="0.25">
      <c r="A1221" s="5">
        <f>1214</f>
      </c>
      <c r="B1221" s="5" t="s">
        <v>1240</v>
      </c>
      <c r="C1221" s="5" t="s">
        <v>26</v>
      </c>
      <c r="D1221" s="5" t="s">
        <v>27</v>
      </c>
      <c r="E1221" s="5">
        <v>21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10</v>
      </c>
      <c r="Q1221" s="5">
        <v>20</v>
      </c>
      <c r="R1221" s="5">
        <v>23</v>
      </c>
      <c r="S1221" s="5" t="s">
        <v>27</v>
      </c>
      <c r="T1221" s="5"/>
    </row>
    <row r="1222" spans="1:20" x14ac:dyDescent="0.25">
      <c r="A1222" s="5">
        <f>1215</f>
      </c>
      <c r="B1222" s="5" t="s">
        <v>1241</v>
      </c>
      <c r="C1222" s="5" t="s">
        <v>26</v>
      </c>
      <c r="D1222" s="5" t="s">
        <v>27</v>
      </c>
      <c r="E1222" s="5">
        <v>21</v>
      </c>
      <c r="F1222" s="5">
        <v>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5">
        <v>0</v>
      </c>
      <c r="P1222" s="5">
        <v>10</v>
      </c>
      <c r="Q1222" s="5">
        <v>20</v>
      </c>
      <c r="R1222" s="5">
        <v>23</v>
      </c>
      <c r="S1222" s="5" t="s">
        <v>27</v>
      </c>
      <c r="T1222" s="5"/>
    </row>
    <row r="1223" spans="1:20" x14ac:dyDescent="0.25">
      <c r="A1223" s="5">
        <f>1216</f>
      </c>
      <c r="B1223" s="5" t="s">
        <v>1242</v>
      </c>
      <c r="C1223" s="5" t="s">
        <v>26</v>
      </c>
      <c r="D1223" s="5" t="s">
        <v>27</v>
      </c>
      <c r="E1223" s="5">
        <v>21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10</v>
      </c>
      <c r="Q1223" s="5">
        <v>20</v>
      </c>
      <c r="R1223" s="5">
        <v>23</v>
      </c>
      <c r="S1223" s="5" t="s">
        <v>27</v>
      </c>
      <c r="T1223" s="5"/>
    </row>
    <row r="1224" spans="1:20" x14ac:dyDescent="0.25">
      <c r="A1224" s="5">
        <f>1217</f>
      </c>
      <c r="B1224" s="5" t="s">
        <v>1243</v>
      </c>
      <c r="C1224" s="5" t="s">
        <v>26</v>
      </c>
      <c r="D1224" s="5" t="s">
        <v>27</v>
      </c>
      <c r="E1224" s="5">
        <v>21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10</v>
      </c>
      <c r="Q1224" s="5">
        <v>20</v>
      </c>
      <c r="R1224" s="5">
        <v>23</v>
      </c>
      <c r="S1224" s="5" t="s">
        <v>27</v>
      </c>
      <c r="T1224" s="5"/>
    </row>
    <row r="1225" spans="1:20" x14ac:dyDescent="0.25">
      <c r="A1225" s="5">
        <f>1218</f>
      </c>
      <c r="B1225" s="5" t="s">
        <v>1244</v>
      </c>
      <c r="C1225" s="5" t="s">
        <v>26</v>
      </c>
      <c r="D1225" s="5" t="s">
        <v>27</v>
      </c>
      <c r="E1225" s="5">
        <v>21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10</v>
      </c>
      <c r="Q1225" s="5">
        <v>20</v>
      </c>
      <c r="R1225" s="5">
        <v>23</v>
      </c>
      <c r="S1225" s="5" t="s">
        <v>27</v>
      </c>
      <c r="T1225" s="5"/>
    </row>
    <row r="1226" spans="1:20" x14ac:dyDescent="0.25">
      <c r="A1226" s="5">
        <f>1219</f>
      </c>
      <c r="B1226" s="5" t="s">
        <v>1245</v>
      </c>
      <c r="C1226" s="5" t="s">
        <v>26</v>
      </c>
      <c r="D1226" s="5" t="s">
        <v>27</v>
      </c>
      <c r="E1226" s="5">
        <v>21</v>
      </c>
      <c r="F1226" s="5">
        <v>0</v>
      </c>
      <c r="G1226" s="5">
        <v>0</v>
      </c>
      <c r="H1226" s="5">
        <v>0</v>
      </c>
      <c r="I1226" s="5">
        <v>0</v>
      </c>
      <c r="J1226" s="5">
        <v>0</v>
      </c>
      <c r="K1226" s="5">
        <v>0</v>
      </c>
      <c r="L1226" s="5">
        <v>0</v>
      </c>
      <c r="M1226" s="5">
        <v>0</v>
      </c>
      <c r="N1226" s="5">
        <v>0</v>
      </c>
      <c r="O1226" s="5">
        <v>0</v>
      </c>
      <c r="P1226" s="5">
        <v>10</v>
      </c>
      <c r="Q1226" s="5">
        <v>20</v>
      </c>
      <c r="R1226" s="5">
        <v>23</v>
      </c>
      <c r="S1226" s="5" t="s">
        <v>27</v>
      </c>
      <c r="T1226" s="5"/>
    </row>
    <row r="1227" spans="1:20" x14ac:dyDescent="0.25">
      <c r="A1227" s="5">
        <f>1220</f>
      </c>
      <c r="B1227" s="5" t="s">
        <v>1246</v>
      </c>
      <c r="C1227" s="5" t="s">
        <v>26</v>
      </c>
      <c r="D1227" s="5" t="s">
        <v>27</v>
      </c>
      <c r="E1227" s="5">
        <v>21</v>
      </c>
      <c r="F1227" s="5">
        <v>0</v>
      </c>
      <c r="G1227" s="5">
        <v>0</v>
      </c>
      <c r="H1227" s="5">
        <v>0</v>
      </c>
      <c r="I1227" s="5">
        <v>0</v>
      </c>
      <c r="J1227" s="5">
        <v>0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5">
        <v>10</v>
      </c>
      <c r="Q1227" s="5">
        <v>20</v>
      </c>
      <c r="R1227" s="5">
        <v>23</v>
      </c>
      <c r="S1227" s="5" t="s">
        <v>27</v>
      </c>
      <c r="T1227" s="5"/>
    </row>
    <row r="1228" spans="1:20" x14ac:dyDescent="0.25">
      <c r="A1228" s="5">
        <f>1221</f>
      </c>
      <c r="B1228" s="5" t="s">
        <v>1247</v>
      </c>
      <c r="C1228" s="5" t="s">
        <v>26</v>
      </c>
      <c r="D1228" s="5" t="s">
        <v>27</v>
      </c>
      <c r="E1228" s="5">
        <v>21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10</v>
      </c>
      <c r="Q1228" s="5">
        <v>20</v>
      </c>
      <c r="R1228" s="5">
        <v>23</v>
      </c>
      <c r="S1228" s="5" t="s">
        <v>27</v>
      </c>
      <c r="T1228" s="5"/>
    </row>
    <row r="1229" spans="1:20" x14ac:dyDescent="0.25">
      <c r="A1229" s="5">
        <f>1222</f>
      </c>
      <c r="B1229" s="5" t="s">
        <v>1248</v>
      </c>
      <c r="C1229" s="5" t="s">
        <v>26</v>
      </c>
      <c r="D1229" s="5" t="s">
        <v>27</v>
      </c>
      <c r="E1229" s="5">
        <v>21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10</v>
      </c>
      <c r="Q1229" s="5">
        <v>20</v>
      </c>
      <c r="R1229" s="5">
        <v>23</v>
      </c>
      <c r="S1229" s="5" t="s">
        <v>27</v>
      </c>
      <c r="T1229" s="5"/>
    </row>
    <row r="1230" spans="1:20" x14ac:dyDescent="0.25">
      <c r="A1230" s="5">
        <f>1223</f>
      </c>
      <c r="B1230" s="5" t="s">
        <v>1249</v>
      </c>
      <c r="C1230" s="5" t="s">
        <v>26</v>
      </c>
      <c r="D1230" s="5" t="s">
        <v>27</v>
      </c>
      <c r="E1230" s="5">
        <v>21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10</v>
      </c>
      <c r="Q1230" s="5">
        <v>20</v>
      </c>
      <c r="R1230" s="5">
        <v>23</v>
      </c>
      <c r="S1230" s="5" t="s">
        <v>27</v>
      </c>
      <c r="T1230" s="5"/>
    </row>
    <row r="1231" spans="1:20" x14ac:dyDescent="0.25">
      <c r="A1231" s="5">
        <f>1224</f>
      </c>
      <c r="B1231" s="5" t="s">
        <v>1250</v>
      </c>
      <c r="C1231" s="5" t="s">
        <v>26</v>
      </c>
      <c r="D1231" s="5" t="s">
        <v>27</v>
      </c>
      <c r="E1231" s="5">
        <v>21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10</v>
      </c>
      <c r="Q1231" s="5">
        <v>20</v>
      </c>
      <c r="R1231" s="5">
        <v>23</v>
      </c>
      <c r="S1231" s="5" t="s">
        <v>27</v>
      </c>
      <c r="T1231" s="5"/>
    </row>
    <row r="1232" spans="1:20" x14ac:dyDescent="0.25">
      <c r="A1232" s="5">
        <f>1225</f>
      </c>
      <c r="B1232" s="5" t="s">
        <v>1251</v>
      </c>
      <c r="C1232" s="5" t="s">
        <v>26</v>
      </c>
      <c r="D1232" s="5" t="s">
        <v>27</v>
      </c>
      <c r="E1232" s="5">
        <v>21</v>
      </c>
      <c r="F1232" s="5">
        <v>0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10</v>
      </c>
      <c r="Q1232" s="5">
        <v>20</v>
      </c>
      <c r="R1232" s="5">
        <v>23</v>
      </c>
      <c r="S1232" s="5" t="s">
        <v>27</v>
      </c>
      <c r="T1232" s="5"/>
    </row>
    <row r="1233" spans="1:20" x14ac:dyDescent="0.25">
      <c r="A1233" s="5">
        <f>1226</f>
      </c>
      <c r="B1233" s="5" t="s">
        <v>1252</v>
      </c>
      <c r="C1233" s="5" t="s">
        <v>26</v>
      </c>
      <c r="D1233" s="5" t="s">
        <v>27</v>
      </c>
      <c r="E1233" s="5">
        <v>21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10</v>
      </c>
      <c r="Q1233" s="5">
        <v>20</v>
      </c>
      <c r="R1233" s="5">
        <v>23</v>
      </c>
      <c r="S1233" s="5" t="s">
        <v>27</v>
      </c>
      <c r="T1233" s="5"/>
    </row>
    <row r="1234" spans="1:20" x14ac:dyDescent="0.25">
      <c r="A1234" s="5">
        <f>1227</f>
      </c>
      <c r="B1234" s="5" t="s">
        <v>1253</v>
      </c>
      <c r="C1234" s="5" t="s">
        <v>26</v>
      </c>
      <c r="D1234" s="5" t="s">
        <v>27</v>
      </c>
      <c r="E1234" s="5">
        <v>21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0</v>
      </c>
      <c r="N1234" s="5">
        <v>0</v>
      </c>
      <c r="O1234" s="5">
        <v>0</v>
      </c>
      <c r="P1234" s="5">
        <v>10</v>
      </c>
      <c r="Q1234" s="5">
        <v>20</v>
      </c>
      <c r="R1234" s="5">
        <v>23</v>
      </c>
      <c r="S1234" s="5" t="s">
        <v>27</v>
      </c>
      <c r="T1234" s="5"/>
    </row>
    <row r="1235" spans="1:20" x14ac:dyDescent="0.25">
      <c r="A1235" s="5">
        <f>1228</f>
      </c>
      <c r="B1235" s="5" t="s">
        <v>1254</v>
      </c>
      <c r="C1235" s="5" t="s">
        <v>26</v>
      </c>
      <c r="D1235" s="5" t="s">
        <v>27</v>
      </c>
      <c r="E1235" s="5">
        <v>21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10</v>
      </c>
      <c r="Q1235" s="5">
        <v>20</v>
      </c>
      <c r="R1235" s="5">
        <v>23</v>
      </c>
      <c r="S1235" s="5" t="s">
        <v>27</v>
      </c>
      <c r="T1235" s="5"/>
    </row>
    <row r="1236" spans="1:20" x14ac:dyDescent="0.25">
      <c r="A1236" s="5">
        <f>1229</f>
      </c>
      <c r="B1236" s="5" t="s">
        <v>1255</v>
      </c>
      <c r="C1236" s="5" t="s">
        <v>26</v>
      </c>
      <c r="D1236" s="5" t="s">
        <v>27</v>
      </c>
      <c r="E1236" s="5">
        <v>21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10</v>
      </c>
      <c r="Q1236" s="5">
        <v>20</v>
      </c>
      <c r="R1236" s="5">
        <v>23</v>
      </c>
      <c r="S1236" s="5" t="s">
        <v>27</v>
      </c>
      <c r="T1236" s="5"/>
    </row>
    <row r="1237" spans="1:20" x14ac:dyDescent="0.25">
      <c r="A1237" s="5">
        <f>1230</f>
      </c>
      <c r="B1237" s="5" t="s">
        <v>1256</v>
      </c>
      <c r="C1237" s="5" t="s">
        <v>26</v>
      </c>
      <c r="D1237" s="5" t="s">
        <v>27</v>
      </c>
      <c r="E1237" s="5">
        <v>21</v>
      </c>
      <c r="F1237" s="5">
        <v>0</v>
      </c>
      <c r="G1237" s="5">
        <v>0</v>
      </c>
      <c r="H1237" s="5">
        <v>0</v>
      </c>
      <c r="I1237" s="5">
        <v>0</v>
      </c>
      <c r="J1237" s="5">
        <v>0</v>
      </c>
      <c r="K1237" s="5">
        <v>0</v>
      </c>
      <c r="L1237" s="5">
        <v>0</v>
      </c>
      <c r="M1237" s="5">
        <v>0</v>
      </c>
      <c r="N1237" s="5">
        <v>0</v>
      </c>
      <c r="O1237" s="5">
        <v>0</v>
      </c>
      <c r="P1237" s="5">
        <v>10</v>
      </c>
      <c r="Q1237" s="5">
        <v>20</v>
      </c>
      <c r="R1237" s="5">
        <v>23</v>
      </c>
      <c r="S1237" s="5" t="s">
        <v>27</v>
      </c>
      <c r="T1237" s="5"/>
    </row>
    <row r="1238" spans="1:20" x14ac:dyDescent="0.25">
      <c r="A1238" s="5">
        <f>1231</f>
      </c>
      <c r="B1238" s="5" t="s">
        <v>1257</v>
      </c>
      <c r="C1238" s="5" t="s">
        <v>26</v>
      </c>
      <c r="D1238" s="5" t="s">
        <v>27</v>
      </c>
      <c r="E1238" s="5">
        <v>21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10</v>
      </c>
      <c r="Q1238" s="5">
        <v>20</v>
      </c>
      <c r="R1238" s="5">
        <v>23</v>
      </c>
      <c r="S1238" s="5" t="s">
        <v>27</v>
      </c>
      <c r="T1238" s="5"/>
    </row>
    <row r="1239" spans="1:20" x14ac:dyDescent="0.25">
      <c r="A1239" s="5">
        <f>1232</f>
      </c>
      <c r="B1239" s="5" t="s">
        <v>1258</v>
      </c>
      <c r="C1239" s="5" t="s">
        <v>26</v>
      </c>
      <c r="D1239" s="5" t="s">
        <v>27</v>
      </c>
      <c r="E1239" s="5">
        <v>21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10</v>
      </c>
      <c r="Q1239" s="5">
        <v>20</v>
      </c>
      <c r="R1239" s="5">
        <v>23</v>
      </c>
      <c r="S1239" s="5" t="s">
        <v>27</v>
      </c>
      <c r="T1239" s="5"/>
    </row>
    <row r="1240" spans="1:20" x14ac:dyDescent="0.25">
      <c r="A1240" s="5">
        <f>1233</f>
      </c>
      <c r="B1240" s="5" t="s">
        <v>1259</v>
      </c>
      <c r="C1240" s="5" t="s">
        <v>26</v>
      </c>
      <c r="D1240" s="5" t="s">
        <v>27</v>
      </c>
      <c r="E1240" s="5">
        <v>21</v>
      </c>
      <c r="F1240" s="5">
        <v>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10</v>
      </c>
      <c r="Q1240" s="5">
        <v>20</v>
      </c>
      <c r="R1240" s="5">
        <v>23</v>
      </c>
      <c r="S1240" s="5" t="s">
        <v>27</v>
      </c>
      <c r="T1240" s="5"/>
    </row>
    <row r="1241" spans="1:20" x14ac:dyDescent="0.25">
      <c r="A1241" s="5">
        <f>1234</f>
      </c>
      <c r="B1241" s="5" t="s">
        <v>1260</v>
      </c>
      <c r="C1241" s="5" t="s">
        <v>26</v>
      </c>
      <c r="D1241" s="5" t="s">
        <v>27</v>
      </c>
      <c r="E1241" s="5">
        <v>21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10</v>
      </c>
      <c r="Q1241" s="5">
        <v>20</v>
      </c>
      <c r="R1241" s="5">
        <v>23</v>
      </c>
      <c r="S1241" s="5" t="s">
        <v>27</v>
      </c>
      <c r="T1241" s="5"/>
    </row>
    <row r="1242" spans="1:20" x14ac:dyDescent="0.25">
      <c r="A1242" s="5">
        <f>1235</f>
      </c>
      <c r="B1242" s="5" t="s">
        <v>1261</v>
      </c>
      <c r="C1242" s="5" t="s">
        <v>26</v>
      </c>
      <c r="D1242" s="5" t="s">
        <v>27</v>
      </c>
      <c r="E1242" s="5">
        <v>21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10</v>
      </c>
      <c r="Q1242" s="5">
        <v>20</v>
      </c>
      <c r="R1242" s="5">
        <v>23</v>
      </c>
      <c r="S1242" s="5" t="s">
        <v>27</v>
      </c>
      <c r="T1242" s="5"/>
    </row>
    <row r="1243" spans="1:20" x14ac:dyDescent="0.25">
      <c r="A1243" s="5">
        <f>1236</f>
      </c>
      <c r="B1243" s="5" t="s">
        <v>1262</v>
      </c>
      <c r="C1243" s="5" t="s">
        <v>26</v>
      </c>
      <c r="D1243" s="5" t="s">
        <v>27</v>
      </c>
      <c r="E1243" s="5">
        <v>21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10</v>
      </c>
      <c r="Q1243" s="5">
        <v>20</v>
      </c>
      <c r="R1243" s="5">
        <v>23</v>
      </c>
      <c r="S1243" s="5" t="s">
        <v>27</v>
      </c>
      <c r="T1243" s="5"/>
    </row>
    <row r="1244" spans="1:20" x14ac:dyDescent="0.25">
      <c r="A1244" s="5">
        <f>1237</f>
      </c>
      <c r="B1244" s="5" t="s">
        <v>1263</v>
      </c>
      <c r="C1244" s="5" t="s">
        <v>26</v>
      </c>
      <c r="D1244" s="5" t="s">
        <v>27</v>
      </c>
      <c r="E1244" s="5">
        <v>21</v>
      </c>
      <c r="F1244" s="5">
        <v>0</v>
      </c>
      <c r="G1244" s="5">
        <v>0</v>
      </c>
      <c r="H1244" s="5">
        <v>0</v>
      </c>
      <c r="I1244" s="5">
        <v>0</v>
      </c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10</v>
      </c>
      <c r="Q1244" s="5">
        <v>20</v>
      </c>
      <c r="R1244" s="5">
        <v>23</v>
      </c>
      <c r="S1244" s="5" t="s">
        <v>27</v>
      </c>
      <c r="T1244" s="5"/>
    </row>
    <row r="1245" spans="1:20" x14ac:dyDescent="0.25">
      <c r="A1245" s="5">
        <f>1238</f>
      </c>
      <c r="B1245" s="5" t="s">
        <v>1264</v>
      </c>
      <c r="C1245" s="5" t="s">
        <v>26</v>
      </c>
      <c r="D1245" s="5" t="s">
        <v>27</v>
      </c>
      <c r="E1245" s="5">
        <v>21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10</v>
      </c>
      <c r="Q1245" s="5">
        <v>20</v>
      </c>
      <c r="R1245" s="5">
        <v>23</v>
      </c>
      <c r="S1245" s="5" t="s">
        <v>27</v>
      </c>
      <c r="T1245" s="5"/>
    </row>
    <row r="1246" spans="1:20" x14ac:dyDescent="0.25">
      <c r="A1246" s="5">
        <f>1239</f>
      </c>
      <c r="B1246" s="5" t="s">
        <v>1265</v>
      </c>
      <c r="C1246" s="5" t="s">
        <v>26</v>
      </c>
      <c r="D1246" s="5" t="s">
        <v>27</v>
      </c>
      <c r="E1246" s="5">
        <v>21</v>
      </c>
      <c r="F1246" s="5">
        <v>0</v>
      </c>
      <c r="G1246" s="5">
        <v>0</v>
      </c>
      <c r="H1246" s="5">
        <v>0</v>
      </c>
      <c r="I1246" s="5">
        <v>0</v>
      </c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10</v>
      </c>
      <c r="Q1246" s="5">
        <v>20</v>
      </c>
      <c r="R1246" s="5">
        <v>23</v>
      </c>
      <c r="S1246" s="5" t="s">
        <v>27</v>
      </c>
      <c r="T1246" s="5"/>
    </row>
    <row r="1247" spans="1:20" x14ac:dyDescent="0.25">
      <c r="A1247" s="5">
        <f>1240</f>
      </c>
      <c r="B1247" s="5" t="s">
        <v>1266</v>
      </c>
      <c r="C1247" s="5" t="s">
        <v>26</v>
      </c>
      <c r="D1247" s="5" t="s">
        <v>27</v>
      </c>
      <c r="E1247" s="5">
        <v>21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10</v>
      </c>
      <c r="Q1247" s="5">
        <v>20</v>
      </c>
      <c r="R1247" s="5">
        <v>23</v>
      </c>
      <c r="S1247" s="5" t="s">
        <v>27</v>
      </c>
      <c r="T1247" s="5"/>
    </row>
    <row r="1248" spans="1:20" x14ac:dyDescent="0.25">
      <c r="A1248" s="5">
        <f>1241</f>
      </c>
      <c r="B1248" s="5" t="s">
        <v>1267</v>
      </c>
      <c r="C1248" s="5" t="s">
        <v>26</v>
      </c>
      <c r="D1248" s="5" t="s">
        <v>27</v>
      </c>
      <c r="E1248" s="5">
        <v>21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10</v>
      </c>
      <c r="Q1248" s="5">
        <v>20</v>
      </c>
      <c r="R1248" s="5">
        <v>23</v>
      </c>
      <c r="S1248" s="5" t="s">
        <v>27</v>
      </c>
      <c r="T1248" s="5"/>
    </row>
    <row r="1249" spans="1:20" x14ac:dyDescent="0.25">
      <c r="A1249" s="5">
        <f>1242</f>
      </c>
      <c r="B1249" s="5" t="s">
        <v>1268</v>
      </c>
      <c r="C1249" s="5" t="s">
        <v>26</v>
      </c>
      <c r="D1249" s="5" t="s">
        <v>27</v>
      </c>
      <c r="E1249" s="5">
        <v>21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10</v>
      </c>
      <c r="Q1249" s="5">
        <v>20</v>
      </c>
      <c r="R1249" s="5">
        <v>23</v>
      </c>
      <c r="S1249" s="5" t="s">
        <v>27</v>
      </c>
      <c r="T1249" s="5"/>
    </row>
    <row r="1250" spans="1:20" x14ac:dyDescent="0.25">
      <c r="A1250" s="5">
        <f>1243</f>
      </c>
      <c r="B1250" s="5" t="s">
        <v>1269</v>
      </c>
      <c r="C1250" s="5" t="s">
        <v>26</v>
      </c>
      <c r="D1250" s="5" t="s">
        <v>27</v>
      </c>
      <c r="E1250" s="5">
        <v>21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10</v>
      </c>
      <c r="Q1250" s="5">
        <v>20</v>
      </c>
      <c r="R1250" s="5">
        <v>23</v>
      </c>
      <c r="S1250" s="5" t="s">
        <v>27</v>
      </c>
      <c r="T1250" s="5"/>
    </row>
    <row r="1251" spans="1:20" x14ac:dyDescent="0.25">
      <c r="A1251" s="5">
        <f>1244</f>
      </c>
      <c r="B1251" s="5" t="s">
        <v>1270</v>
      </c>
      <c r="C1251" s="5" t="s">
        <v>26</v>
      </c>
      <c r="D1251" s="5" t="s">
        <v>27</v>
      </c>
      <c r="E1251" s="5">
        <v>21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10</v>
      </c>
      <c r="Q1251" s="5">
        <v>20</v>
      </c>
      <c r="R1251" s="5">
        <v>23</v>
      </c>
      <c r="S1251" s="5" t="s">
        <v>27</v>
      </c>
      <c r="T1251" s="5"/>
    </row>
    <row r="1252" spans="1:20" x14ac:dyDescent="0.25">
      <c r="A1252" s="5">
        <f>1245</f>
      </c>
      <c r="B1252" s="5" t="s">
        <v>1271</v>
      </c>
      <c r="C1252" s="5" t="s">
        <v>26</v>
      </c>
      <c r="D1252" s="5" t="s">
        <v>27</v>
      </c>
      <c r="E1252" s="5">
        <v>21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10</v>
      </c>
      <c r="Q1252" s="5">
        <v>20</v>
      </c>
      <c r="R1252" s="5">
        <v>23</v>
      </c>
      <c r="S1252" s="5" t="s">
        <v>27</v>
      </c>
      <c r="T1252" s="5"/>
    </row>
    <row r="1253" spans="1:20" x14ac:dyDescent="0.25">
      <c r="A1253" s="5">
        <f>1246</f>
      </c>
      <c r="B1253" s="5" t="s">
        <v>1272</v>
      </c>
      <c r="C1253" s="5" t="s">
        <v>26</v>
      </c>
      <c r="D1253" s="5" t="s">
        <v>27</v>
      </c>
      <c r="E1253" s="5">
        <v>21</v>
      </c>
      <c r="F1253" s="5">
        <v>0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0</v>
      </c>
      <c r="P1253" s="5">
        <v>10</v>
      </c>
      <c r="Q1253" s="5">
        <v>20</v>
      </c>
      <c r="R1253" s="5">
        <v>23</v>
      </c>
      <c r="S1253" s="5" t="s">
        <v>27</v>
      </c>
      <c r="T1253" s="5"/>
    </row>
    <row r="1254" spans="1:20" x14ac:dyDescent="0.25">
      <c r="A1254" s="5">
        <f>1247</f>
      </c>
      <c r="B1254" s="5" t="s">
        <v>1273</v>
      </c>
      <c r="C1254" s="5" t="s">
        <v>26</v>
      </c>
      <c r="D1254" s="5" t="s">
        <v>27</v>
      </c>
      <c r="E1254" s="5">
        <v>21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10</v>
      </c>
      <c r="Q1254" s="5">
        <v>20</v>
      </c>
      <c r="R1254" s="5">
        <v>23</v>
      </c>
      <c r="S1254" s="5" t="s">
        <v>27</v>
      </c>
      <c r="T1254" s="5"/>
    </row>
    <row r="1255" spans="1:20" x14ac:dyDescent="0.25">
      <c r="A1255" s="5">
        <f>1248</f>
      </c>
      <c r="B1255" s="5" t="s">
        <v>1274</v>
      </c>
      <c r="C1255" s="5" t="s">
        <v>26</v>
      </c>
      <c r="D1255" s="5" t="s">
        <v>27</v>
      </c>
      <c r="E1255" s="5">
        <v>21</v>
      </c>
      <c r="F1255" s="5">
        <v>0</v>
      </c>
      <c r="G1255" s="5">
        <v>0</v>
      </c>
      <c r="H1255" s="5">
        <v>0</v>
      </c>
      <c r="I1255" s="5">
        <v>0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5">
        <v>10</v>
      </c>
      <c r="Q1255" s="5">
        <v>20</v>
      </c>
      <c r="R1255" s="5">
        <v>23</v>
      </c>
      <c r="S1255" s="5" t="s">
        <v>27</v>
      </c>
      <c r="T1255" s="5"/>
    </row>
    <row r="1256" spans="1:20" x14ac:dyDescent="0.25">
      <c r="A1256" s="5">
        <f>1249</f>
      </c>
      <c r="B1256" s="5" t="s">
        <v>1275</v>
      </c>
      <c r="C1256" s="5" t="s">
        <v>26</v>
      </c>
      <c r="D1256" s="5" t="s">
        <v>27</v>
      </c>
      <c r="E1256" s="5">
        <v>21</v>
      </c>
      <c r="F1256" s="5">
        <v>0</v>
      </c>
      <c r="G1256" s="5">
        <v>0</v>
      </c>
      <c r="H1256" s="5">
        <v>0</v>
      </c>
      <c r="I1256" s="5">
        <v>0</v>
      </c>
      <c r="J1256" s="5">
        <v>0</v>
      </c>
      <c r="K1256" s="5">
        <v>0</v>
      </c>
      <c r="L1256" s="5">
        <v>0</v>
      </c>
      <c r="M1256" s="5">
        <v>0</v>
      </c>
      <c r="N1256" s="5">
        <v>0</v>
      </c>
      <c r="O1256" s="5">
        <v>0</v>
      </c>
      <c r="P1256" s="5">
        <v>10</v>
      </c>
      <c r="Q1256" s="5">
        <v>20</v>
      </c>
      <c r="R1256" s="5">
        <v>23</v>
      </c>
      <c r="S1256" s="5" t="s">
        <v>27</v>
      </c>
      <c r="T1256" s="5"/>
    </row>
    <row r="1257" spans="1:20" x14ac:dyDescent="0.25">
      <c r="A1257" s="5">
        <f>1250</f>
      </c>
      <c r="B1257" s="5" t="s">
        <v>1276</v>
      </c>
      <c r="C1257" s="5" t="s">
        <v>26</v>
      </c>
      <c r="D1257" s="5" t="s">
        <v>27</v>
      </c>
      <c r="E1257" s="5">
        <v>21</v>
      </c>
      <c r="F1257" s="5">
        <v>0</v>
      </c>
      <c r="G1257" s="5">
        <v>0</v>
      </c>
      <c r="H1257" s="5">
        <v>0</v>
      </c>
      <c r="I1257" s="5">
        <v>0</v>
      </c>
      <c r="J1257" s="5">
        <v>0</v>
      </c>
      <c r="K1257" s="5">
        <v>0</v>
      </c>
      <c r="L1257" s="5">
        <v>0</v>
      </c>
      <c r="M1257" s="5">
        <v>0</v>
      </c>
      <c r="N1257" s="5">
        <v>0</v>
      </c>
      <c r="O1257" s="5">
        <v>0</v>
      </c>
      <c r="P1257" s="5">
        <v>10</v>
      </c>
      <c r="Q1257" s="5">
        <v>20</v>
      </c>
      <c r="R1257" s="5">
        <v>23</v>
      </c>
      <c r="S1257" s="5" t="s">
        <v>27</v>
      </c>
      <c r="T1257" s="5"/>
    </row>
    <row r="1258" spans="1:20" x14ac:dyDescent="0.25">
      <c r="A1258" s="5">
        <f>1251</f>
      </c>
      <c r="B1258" s="5" t="s">
        <v>1277</v>
      </c>
      <c r="C1258" s="5" t="s">
        <v>26</v>
      </c>
      <c r="D1258" s="5" t="s">
        <v>27</v>
      </c>
      <c r="E1258" s="5">
        <v>21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10</v>
      </c>
      <c r="Q1258" s="5">
        <v>20</v>
      </c>
      <c r="R1258" s="5">
        <v>23</v>
      </c>
      <c r="S1258" s="5" t="s">
        <v>27</v>
      </c>
      <c r="T1258" s="5"/>
    </row>
    <row r="1259" spans="1:20" x14ac:dyDescent="0.25">
      <c r="A1259" s="5">
        <f>1252</f>
      </c>
      <c r="B1259" s="5" t="s">
        <v>1278</v>
      </c>
      <c r="C1259" s="5" t="s">
        <v>26</v>
      </c>
      <c r="D1259" s="5" t="s">
        <v>27</v>
      </c>
      <c r="E1259" s="5">
        <v>21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10</v>
      </c>
      <c r="Q1259" s="5">
        <v>20</v>
      </c>
      <c r="R1259" s="5">
        <v>23</v>
      </c>
      <c r="S1259" s="5" t="s">
        <v>27</v>
      </c>
      <c r="T1259" s="5"/>
    </row>
    <row r="1260" spans="1:20" x14ac:dyDescent="0.25">
      <c r="A1260" s="5">
        <f>1253</f>
      </c>
      <c r="B1260" s="5" t="s">
        <v>1279</v>
      </c>
      <c r="C1260" s="5" t="s">
        <v>26</v>
      </c>
      <c r="D1260" s="5" t="s">
        <v>27</v>
      </c>
      <c r="E1260" s="5">
        <v>21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10</v>
      </c>
      <c r="Q1260" s="5">
        <v>20</v>
      </c>
      <c r="R1260" s="5">
        <v>23</v>
      </c>
      <c r="S1260" s="5" t="s">
        <v>27</v>
      </c>
      <c r="T1260" s="5"/>
    </row>
    <row r="1261" spans="1:20" x14ac:dyDescent="0.25">
      <c r="A1261" s="5">
        <f>1254</f>
      </c>
      <c r="B1261" s="5" t="s">
        <v>1280</v>
      </c>
      <c r="C1261" s="5" t="s">
        <v>26</v>
      </c>
      <c r="D1261" s="5" t="s">
        <v>27</v>
      </c>
      <c r="E1261" s="5">
        <v>21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10</v>
      </c>
      <c r="Q1261" s="5">
        <v>20</v>
      </c>
      <c r="R1261" s="5">
        <v>23</v>
      </c>
      <c r="S1261" s="5" t="s">
        <v>27</v>
      </c>
      <c r="T1261" s="5"/>
    </row>
    <row r="1262" spans="1:20" x14ac:dyDescent="0.25">
      <c r="A1262" s="5">
        <f>1255</f>
      </c>
      <c r="B1262" s="5" t="s">
        <v>1281</v>
      </c>
      <c r="C1262" s="5" t="s">
        <v>26</v>
      </c>
      <c r="D1262" s="5" t="s">
        <v>27</v>
      </c>
      <c r="E1262" s="5">
        <v>21</v>
      </c>
      <c r="F1262" s="5">
        <v>0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10</v>
      </c>
      <c r="Q1262" s="5">
        <v>20</v>
      </c>
      <c r="R1262" s="5">
        <v>23</v>
      </c>
      <c r="S1262" s="5" t="s">
        <v>27</v>
      </c>
      <c r="T1262" s="5"/>
    </row>
    <row r="1263" spans="1:20" x14ac:dyDescent="0.25">
      <c r="A1263" s="5">
        <f>1256</f>
      </c>
      <c r="B1263" s="5" t="s">
        <v>1282</v>
      </c>
      <c r="C1263" s="5" t="s">
        <v>26</v>
      </c>
      <c r="D1263" s="5" t="s">
        <v>27</v>
      </c>
      <c r="E1263" s="5">
        <v>21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10</v>
      </c>
      <c r="Q1263" s="5">
        <v>20</v>
      </c>
      <c r="R1263" s="5">
        <v>23</v>
      </c>
      <c r="S1263" s="5" t="s">
        <v>27</v>
      </c>
      <c r="T1263" s="5"/>
    </row>
    <row r="1264" spans="1:20" x14ac:dyDescent="0.25">
      <c r="A1264" s="5">
        <f>1257</f>
      </c>
      <c r="B1264" s="5" t="s">
        <v>1283</v>
      </c>
      <c r="C1264" s="5" t="s">
        <v>26</v>
      </c>
      <c r="D1264" s="5" t="s">
        <v>27</v>
      </c>
      <c r="E1264" s="5">
        <v>21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10</v>
      </c>
      <c r="Q1264" s="5">
        <v>20</v>
      </c>
      <c r="R1264" s="5">
        <v>23</v>
      </c>
      <c r="S1264" s="5" t="s">
        <v>27</v>
      </c>
      <c r="T1264" s="5"/>
    </row>
    <row r="1265" spans="1:20" x14ac:dyDescent="0.25">
      <c r="A1265" s="5">
        <f>1258</f>
      </c>
      <c r="B1265" s="5" t="s">
        <v>1284</v>
      </c>
      <c r="C1265" s="5" t="s">
        <v>26</v>
      </c>
      <c r="D1265" s="5" t="s">
        <v>27</v>
      </c>
      <c r="E1265" s="5">
        <v>21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10</v>
      </c>
      <c r="Q1265" s="5">
        <v>20</v>
      </c>
      <c r="R1265" s="5">
        <v>23</v>
      </c>
      <c r="S1265" s="5" t="s">
        <v>27</v>
      </c>
      <c r="T1265" s="5"/>
    </row>
    <row r="1266" spans="1:20" x14ac:dyDescent="0.25">
      <c r="A1266" s="5">
        <f>1259</f>
      </c>
      <c r="B1266" s="5" t="s">
        <v>1285</v>
      </c>
      <c r="C1266" s="5" t="s">
        <v>26</v>
      </c>
      <c r="D1266" s="5" t="s">
        <v>27</v>
      </c>
      <c r="E1266" s="5">
        <v>21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10</v>
      </c>
      <c r="Q1266" s="5">
        <v>20</v>
      </c>
      <c r="R1266" s="5">
        <v>23</v>
      </c>
      <c r="S1266" s="5" t="s">
        <v>27</v>
      </c>
      <c r="T1266" s="5"/>
    </row>
    <row r="1267" spans="1:20" x14ac:dyDescent="0.25">
      <c r="A1267" s="5">
        <f>1260</f>
      </c>
      <c r="B1267" s="5" t="s">
        <v>1286</v>
      </c>
      <c r="C1267" s="5" t="s">
        <v>26</v>
      </c>
      <c r="D1267" s="5" t="s">
        <v>27</v>
      </c>
      <c r="E1267" s="5">
        <v>21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10</v>
      </c>
      <c r="Q1267" s="5">
        <v>20</v>
      </c>
      <c r="R1267" s="5">
        <v>23</v>
      </c>
      <c r="S1267" s="5" t="s">
        <v>27</v>
      </c>
      <c r="T1267" s="5"/>
    </row>
    <row r="1268" spans="1:20" x14ac:dyDescent="0.25">
      <c r="A1268" s="5">
        <f>1261</f>
      </c>
      <c r="B1268" s="5" t="s">
        <v>1287</v>
      </c>
      <c r="C1268" s="5" t="s">
        <v>26</v>
      </c>
      <c r="D1268" s="5" t="s">
        <v>27</v>
      </c>
      <c r="E1268" s="5">
        <v>21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10</v>
      </c>
      <c r="Q1268" s="5">
        <v>20</v>
      </c>
      <c r="R1268" s="5">
        <v>23</v>
      </c>
      <c r="S1268" s="5" t="s">
        <v>27</v>
      </c>
      <c r="T1268" s="5"/>
    </row>
    <row r="1269" spans="1:20" x14ac:dyDescent="0.25">
      <c r="A1269" s="5">
        <f>1262</f>
      </c>
      <c r="B1269" s="5" t="s">
        <v>1288</v>
      </c>
      <c r="C1269" s="5" t="s">
        <v>26</v>
      </c>
      <c r="D1269" s="5" t="s">
        <v>27</v>
      </c>
      <c r="E1269" s="5">
        <v>21</v>
      </c>
      <c r="F1269" s="5">
        <v>0</v>
      </c>
      <c r="G1269" s="5">
        <v>0</v>
      </c>
      <c r="H1269" s="5">
        <v>0</v>
      </c>
      <c r="I1269" s="5">
        <v>0</v>
      </c>
      <c r="J1269" s="5">
        <v>0</v>
      </c>
      <c r="K1269" s="5">
        <v>0</v>
      </c>
      <c r="L1269" s="5">
        <v>0</v>
      </c>
      <c r="M1269" s="5">
        <v>0</v>
      </c>
      <c r="N1269" s="5">
        <v>0</v>
      </c>
      <c r="O1269" s="5">
        <v>0</v>
      </c>
      <c r="P1269" s="5">
        <v>10</v>
      </c>
      <c r="Q1269" s="5">
        <v>20</v>
      </c>
      <c r="R1269" s="5">
        <v>23</v>
      </c>
      <c r="S1269" s="5" t="s">
        <v>27</v>
      </c>
      <c r="T1269" s="5"/>
    </row>
    <row r="1270" spans="1:20" x14ac:dyDescent="0.25">
      <c r="A1270" s="5">
        <f>1263</f>
      </c>
      <c r="B1270" s="5" t="s">
        <v>1289</v>
      </c>
      <c r="C1270" s="5" t="s">
        <v>26</v>
      </c>
      <c r="D1270" s="5" t="s">
        <v>27</v>
      </c>
      <c r="E1270" s="5">
        <v>21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10</v>
      </c>
      <c r="Q1270" s="5">
        <v>22</v>
      </c>
      <c r="R1270" s="5">
        <v>23</v>
      </c>
      <c r="S1270" s="5" t="s">
        <v>26</v>
      </c>
      <c r="T1270" s="5"/>
    </row>
    <row r="1271" spans="1:20" x14ac:dyDescent="0.25">
      <c r="A1271" s="5">
        <f>1264</f>
      </c>
      <c r="B1271" s="5" t="s">
        <v>1290</v>
      </c>
      <c r="C1271" s="5" t="s">
        <v>26</v>
      </c>
      <c r="D1271" s="5" t="s">
        <v>27</v>
      </c>
      <c r="E1271" s="5">
        <v>21</v>
      </c>
      <c r="F1271" s="5">
        <v>0</v>
      </c>
      <c r="G1271" s="5">
        <v>0</v>
      </c>
      <c r="H1271" s="5">
        <v>0</v>
      </c>
      <c r="I1271" s="5">
        <v>0</v>
      </c>
      <c r="J1271" s="5">
        <v>0</v>
      </c>
      <c r="K1271" s="5">
        <v>0</v>
      </c>
      <c r="L1271" s="5">
        <v>0</v>
      </c>
      <c r="M1271" s="5">
        <v>0</v>
      </c>
      <c r="N1271" s="5">
        <v>0</v>
      </c>
      <c r="O1271" s="5">
        <v>0</v>
      </c>
      <c r="P1271" s="5">
        <v>10</v>
      </c>
      <c r="Q1271" s="5">
        <v>20</v>
      </c>
      <c r="R1271" s="5">
        <v>23</v>
      </c>
      <c r="S1271" s="5" t="s">
        <v>27</v>
      </c>
      <c r="T1271" s="5"/>
    </row>
    <row r="1272" spans="1:20" x14ac:dyDescent="0.25">
      <c r="A1272" s="5">
        <f>1265</f>
      </c>
      <c r="B1272" s="5" t="s">
        <v>1291</v>
      </c>
      <c r="C1272" s="5" t="s">
        <v>26</v>
      </c>
      <c r="D1272" s="5" t="s">
        <v>27</v>
      </c>
      <c r="E1272" s="5">
        <v>21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10</v>
      </c>
      <c r="Q1272" s="5">
        <v>20</v>
      </c>
      <c r="R1272" s="5">
        <v>23</v>
      </c>
      <c r="S1272" s="5" t="s">
        <v>27</v>
      </c>
      <c r="T1272" s="5"/>
    </row>
    <row r="1273" spans="1:20" x14ac:dyDescent="0.25">
      <c r="A1273" s="5">
        <f>1266</f>
      </c>
      <c r="B1273" s="5" t="s">
        <v>1292</v>
      </c>
      <c r="C1273" s="5" t="s">
        <v>26</v>
      </c>
      <c r="D1273" s="5" t="s">
        <v>27</v>
      </c>
      <c r="E1273" s="5">
        <v>21</v>
      </c>
      <c r="F1273" s="5">
        <v>0</v>
      </c>
      <c r="G1273" s="5">
        <v>0</v>
      </c>
      <c r="H1273" s="5">
        <v>0</v>
      </c>
      <c r="I1273" s="5">
        <v>0</v>
      </c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10</v>
      </c>
      <c r="Q1273" s="5">
        <v>20</v>
      </c>
      <c r="R1273" s="5">
        <v>23</v>
      </c>
      <c r="S1273" s="5" t="s">
        <v>27</v>
      </c>
      <c r="T1273" s="5"/>
    </row>
    <row r="1274" spans="1:20" x14ac:dyDescent="0.25">
      <c r="A1274" s="5">
        <f>1267</f>
      </c>
      <c r="B1274" s="5" t="s">
        <v>1293</v>
      </c>
      <c r="C1274" s="5" t="s">
        <v>26</v>
      </c>
      <c r="D1274" s="5" t="s">
        <v>27</v>
      </c>
      <c r="E1274" s="5">
        <v>21</v>
      </c>
      <c r="F1274" s="5">
        <v>0</v>
      </c>
      <c r="G1274" s="5">
        <v>0</v>
      </c>
      <c r="H1274" s="5">
        <v>0</v>
      </c>
      <c r="I1274" s="5">
        <v>0</v>
      </c>
      <c r="J1274" s="5">
        <v>0</v>
      </c>
      <c r="K1274" s="5">
        <v>0</v>
      </c>
      <c r="L1274" s="5">
        <v>0</v>
      </c>
      <c r="M1274" s="5">
        <v>0</v>
      </c>
      <c r="N1274" s="5">
        <v>0</v>
      </c>
      <c r="O1274" s="5">
        <v>0</v>
      </c>
      <c r="P1274" s="5">
        <v>10</v>
      </c>
      <c r="Q1274" s="5">
        <v>20</v>
      </c>
      <c r="R1274" s="5">
        <v>23</v>
      </c>
      <c r="S1274" s="5" t="s">
        <v>27</v>
      </c>
      <c r="T1274" s="5"/>
    </row>
    <row r="1275" spans="1:20" x14ac:dyDescent="0.25">
      <c r="A1275" s="5">
        <f>1268</f>
      </c>
      <c r="B1275" s="5" t="s">
        <v>1294</v>
      </c>
      <c r="C1275" s="5" t="s">
        <v>26</v>
      </c>
      <c r="D1275" s="5" t="s">
        <v>27</v>
      </c>
      <c r="E1275" s="5">
        <v>21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10</v>
      </c>
      <c r="Q1275" s="5">
        <v>20</v>
      </c>
      <c r="R1275" s="5">
        <v>23</v>
      </c>
      <c r="S1275" s="5" t="s">
        <v>27</v>
      </c>
      <c r="T1275" s="5"/>
    </row>
    <row r="1276" spans="1:20" x14ac:dyDescent="0.25">
      <c r="A1276" s="5">
        <f>1269</f>
      </c>
      <c r="B1276" s="5" t="s">
        <v>1295</v>
      </c>
      <c r="C1276" s="5" t="s">
        <v>26</v>
      </c>
      <c r="D1276" s="5" t="s">
        <v>27</v>
      </c>
      <c r="E1276" s="5">
        <v>21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10</v>
      </c>
      <c r="Q1276" s="5">
        <v>20</v>
      </c>
      <c r="R1276" s="5">
        <v>23</v>
      </c>
      <c r="S1276" s="5" t="s">
        <v>27</v>
      </c>
      <c r="T1276" s="5"/>
    </row>
    <row r="1277" spans="1:20" x14ac:dyDescent="0.25">
      <c r="A1277" s="5">
        <f>1270</f>
      </c>
      <c r="B1277" s="5" t="s">
        <v>1296</v>
      </c>
      <c r="C1277" s="5" t="s">
        <v>26</v>
      </c>
      <c r="D1277" s="5" t="s">
        <v>27</v>
      </c>
      <c r="E1277" s="5">
        <v>21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10</v>
      </c>
      <c r="Q1277" s="5">
        <v>22</v>
      </c>
      <c r="R1277" s="5">
        <v>23</v>
      </c>
      <c r="S1277" s="5" t="s">
        <v>26</v>
      </c>
      <c r="T1277" s="5"/>
    </row>
    <row r="1278" spans="1:20" x14ac:dyDescent="0.25">
      <c r="A1278" s="5">
        <f>1271</f>
      </c>
      <c r="B1278" s="5" t="s">
        <v>1297</v>
      </c>
      <c r="C1278" s="5" t="s">
        <v>26</v>
      </c>
      <c r="D1278" s="5" t="s">
        <v>27</v>
      </c>
      <c r="E1278" s="5">
        <v>21</v>
      </c>
      <c r="F1278" s="5">
        <v>0</v>
      </c>
      <c r="G1278" s="5">
        <v>0</v>
      </c>
      <c r="H1278" s="5">
        <v>0</v>
      </c>
      <c r="I1278" s="5">
        <v>0</v>
      </c>
      <c r="J1278" s="5">
        <v>0</v>
      </c>
      <c r="K1278" s="5">
        <v>0</v>
      </c>
      <c r="L1278" s="5">
        <v>0</v>
      </c>
      <c r="M1278" s="5">
        <v>0</v>
      </c>
      <c r="N1278" s="5">
        <v>0</v>
      </c>
      <c r="O1278" s="5">
        <v>0</v>
      </c>
      <c r="P1278" s="5">
        <v>10</v>
      </c>
      <c r="Q1278" s="5">
        <v>22</v>
      </c>
      <c r="R1278" s="5">
        <v>23</v>
      </c>
      <c r="S1278" s="5" t="s">
        <v>26</v>
      </c>
      <c r="T1278" s="5"/>
    </row>
    <row r="1279" spans="1:20" x14ac:dyDescent="0.25">
      <c r="A1279" s="5">
        <f>1272</f>
      </c>
      <c r="B1279" s="5" t="s">
        <v>1298</v>
      </c>
      <c r="C1279" s="5" t="s">
        <v>26</v>
      </c>
      <c r="D1279" s="5" t="s">
        <v>27</v>
      </c>
      <c r="E1279" s="5">
        <v>21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10</v>
      </c>
      <c r="Q1279" s="5">
        <v>22</v>
      </c>
      <c r="R1279" s="5">
        <v>23</v>
      </c>
      <c r="S1279" s="5" t="s">
        <v>26</v>
      </c>
      <c r="T1279" s="5"/>
    </row>
    <row r="1280" spans="1:20" x14ac:dyDescent="0.25">
      <c r="A1280" s="5">
        <f>1273</f>
      </c>
      <c r="B1280" s="5" t="s">
        <v>1299</v>
      </c>
      <c r="C1280" s="5" t="s">
        <v>26</v>
      </c>
      <c r="D1280" s="5" t="s">
        <v>27</v>
      </c>
      <c r="E1280" s="5">
        <v>21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10</v>
      </c>
      <c r="Q1280" s="5">
        <v>20</v>
      </c>
      <c r="R1280" s="5">
        <v>23</v>
      </c>
      <c r="S1280" s="5" t="s">
        <v>27</v>
      </c>
      <c r="T1280" s="5"/>
    </row>
    <row r="1281" spans="1:20" x14ac:dyDescent="0.25">
      <c r="A1281" s="5">
        <f>1274</f>
      </c>
      <c r="B1281" s="5" t="s">
        <v>1300</v>
      </c>
      <c r="C1281" s="5" t="s">
        <v>26</v>
      </c>
      <c r="D1281" s="5" t="s">
        <v>27</v>
      </c>
      <c r="E1281" s="5">
        <v>21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10</v>
      </c>
      <c r="Q1281" s="5">
        <v>20</v>
      </c>
      <c r="R1281" s="5">
        <v>23</v>
      </c>
      <c r="S1281" s="5" t="s">
        <v>27</v>
      </c>
      <c r="T1281" s="5"/>
    </row>
    <row r="1282" spans="1:20" x14ac:dyDescent="0.25">
      <c r="A1282" s="5">
        <f>1275</f>
      </c>
      <c r="B1282" s="5" t="s">
        <v>1301</v>
      </c>
      <c r="C1282" s="5" t="s">
        <v>26</v>
      </c>
      <c r="D1282" s="5" t="s">
        <v>27</v>
      </c>
      <c r="E1282" s="5">
        <v>21</v>
      </c>
      <c r="F1282" s="5">
        <v>0</v>
      </c>
      <c r="G1282" s="5">
        <v>0</v>
      </c>
      <c r="H1282" s="5">
        <v>0</v>
      </c>
      <c r="I1282" s="5">
        <v>0</v>
      </c>
      <c r="J1282" s="5">
        <v>0</v>
      </c>
      <c r="K1282" s="5">
        <v>0</v>
      </c>
      <c r="L1282" s="5">
        <v>0</v>
      </c>
      <c r="M1282" s="5">
        <v>0</v>
      </c>
      <c r="N1282" s="5">
        <v>0</v>
      </c>
      <c r="O1282" s="5">
        <v>0</v>
      </c>
      <c r="P1282" s="5">
        <v>10</v>
      </c>
      <c r="Q1282" s="5">
        <v>20</v>
      </c>
      <c r="R1282" s="5">
        <v>23</v>
      </c>
      <c r="S1282" s="5" t="s">
        <v>27</v>
      </c>
      <c r="T1282" s="5"/>
    </row>
    <row r="1283" spans="1:20" x14ac:dyDescent="0.25">
      <c r="A1283" s="5">
        <f>1276</f>
      </c>
      <c r="B1283" s="5" t="s">
        <v>1302</v>
      </c>
      <c r="C1283" s="5" t="s">
        <v>26</v>
      </c>
      <c r="D1283" s="5" t="s">
        <v>27</v>
      </c>
      <c r="E1283" s="5">
        <v>21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10</v>
      </c>
      <c r="Q1283" s="5">
        <v>22</v>
      </c>
      <c r="R1283" s="5">
        <v>23</v>
      </c>
      <c r="S1283" s="5" t="s">
        <v>26</v>
      </c>
      <c r="T1283" s="5"/>
    </row>
    <row r="1284" spans="1:20" x14ac:dyDescent="0.25">
      <c r="A1284" s="5">
        <f>1277</f>
      </c>
      <c r="B1284" s="5" t="s">
        <v>1303</v>
      </c>
      <c r="C1284" s="5" t="s">
        <v>26</v>
      </c>
      <c r="D1284" s="5" t="s">
        <v>27</v>
      </c>
      <c r="E1284" s="5">
        <v>21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10</v>
      </c>
      <c r="Q1284" s="5">
        <v>20</v>
      </c>
      <c r="R1284" s="5">
        <v>23</v>
      </c>
      <c r="S1284" s="5" t="s">
        <v>27</v>
      </c>
      <c r="T1284" s="5"/>
    </row>
    <row r="1285" spans="1:20" x14ac:dyDescent="0.25">
      <c r="A1285" s="5">
        <f>1278</f>
      </c>
      <c r="B1285" s="5" t="s">
        <v>1304</v>
      </c>
      <c r="C1285" s="5" t="s">
        <v>26</v>
      </c>
      <c r="D1285" s="5" t="s">
        <v>27</v>
      </c>
      <c r="E1285" s="5">
        <v>21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10</v>
      </c>
      <c r="Q1285" s="5">
        <v>22</v>
      </c>
      <c r="R1285" s="5">
        <v>23</v>
      </c>
      <c r="S1285" s="5" t="s">
        <v>26</v>
      </c>
      <c r="T1285" s="5"/>
    </row>
    <row r="1286" spans="1:20" x14ac:dyDescent="0.25">
      <c r="A1286" s="5">
        <f>1279</f>
      </c>
      <c r="B1286" s="5" t="s">
        <v>1305</v>
      </c>
      <c r="C1286" s="5" t="s">
        <v>26</v>
      </c>
      <c r="D1286" s="5" t="s">
        <v>27</v>
      </c>
      <c r="E1286" s="5">
        <v>21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10</v>
      </c>
      <c r="Q1286" s="5">
        <v>20</v>
      </c>
      <c r="R1286" s="5">
        <v>23</v>
      </c>
      <c r="S1286" s="5" t="s">
        <v>27</v>
      </c>
      <c r="T1286" s="5"/>
    </row>
    <row r="1287" spans="1:20" x14ac:dyDescent="0.25">
      <c r="A1287" s="5">
        <f>1280</f>
      </c>
      <c r="B1287" s="5" t="s">
        <v>1306</v>
      </c>
      <c r="C1287" s="5" t="s">
        <v>26</v>
      </c>
      <c r="D1287" s="5" t="s">
        <v>27</v>
      </c>
      <c r="E1287" s="5">
        <v>21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10</v>
      </c>
      <c r="Q1287" s="5">
        <v>20</v>
      </c>
      <c r="R1287" s="5">
        <v>23</v>
      </c>
      <c r="S1287" s="5" t="s">
        <v>27</v>
      </c>
      <c r="T1287" s="5"/>
    </row>
    <row r="1288" spans="1:20" x14ac:dyDescent="0.25">
      <c r="A1288" s="5">
        <f>1281</f>
      </c>
      <c r="B1288" s="5" t="s">
        <v>1307</v>
      </c>
      <c r="C1288" s="5" t="s">
        <v>26</v>
      </c>
      <c r="D1288" s="5" t="s">
        <v>27</v>
      </c>
      <c r="E1288" s="5">
        <v>21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10</v>
      </c>
      <c r="Q1288" s="5">
        <v>20</v>
      </c>
      <c r="R1288" s="5">
        <v>23</v>
      </c>
      <c r="S1288" s="5" t="s">
        <v>27</v>
      </c>
      <c r="T1288" s="5"/>
    </row>
    <row r="1289" spans="1:20" x14ac:dyDescent="0.25">
      <c r="A1289" s="5">
        <f>1282</f>
      </c>
      <c r="B1289" s="5" t="s">
        <v>1308</v>
      </c>
      <c r="C1289" s="5" t="s">
        <v>26</v>
      </c>
      <c r="D1289" s="5" t="s">
        <v>27</v>
      </c>
      <c r="E1289" s="5">
        <v>21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10</v>
      </c>
      <c r="Q1289" s="5">
        <v>20</v>
      </c>
      <c r="R1289" s="5">
        <v>23</v>
      </c>
      <c r="S1289" s="5" t="s">
        <v>27</v>
      </c>
      <c r="T1289" s="5"/>
    </row>
    <row r="1290" spans="1:20" x14ac:dyDescent="0.25">
      <c r="A1290" s="5">
        <f>1283</f>
      </c>
      <c r="B1290" s="5" t="s">
        <v>1309</v>
      </c>
      <c r="C1290" s="5" t="s">
        <v>26</v>
      </c>
      <c r="D1290" s="5" t="s">
        <v>27</v>
      </c>
      <c r="E1290" s="5">
        <v>21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10</v>
      </c>
      <c r="Q1290" s="5">
        <v>20</v>
      </c>
      <c r="R1290" s="5">
        <v>23</v>
      </c>
      <c r="S1290" s="5" t="s">
        <v>27</v>
      </c>
      <c r="T1290" s="5"/>
    </row>
    <row r="1291" spans="1:20" x14ac:dyDescent="0.25">
      <c r="A1291" s="5">
        <f>1284</f>
      </c>
      <c r="B1291" s="5" t="s">
        <v>1310</v>
      </c>
      <c r="C1291" s="5" t="s">
        <v>26</v>
      </c>
      <c r="D1291" s="5" t="s">
        <v>27</v>
      </c>
      <c r="E1291" s="5">
        <v>21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10</v>
      </c>
      <c r="Q1291" s="5">
        <v>20</v>
      </c>
      <c r="R1291" s="5">
        <v>23</v>
      </c>
      <c r="S1291" s="5" t="s">
        <v>27</v>
      </c>
      <c r="T1291" s="5"/>
    </row>
    <row r="1292" spans="1:20" x14ac:dyDescent="0.25">
      <c r="A1292" s="5">
        <f>1285</f>
      </c>
      <c r="B1292" s="5" t="s">
        <v>1311</v>
      </c>
      <c r="C1292" s="5" t="s">
        <v>26</v>
      </c>
      <c r="D1292" s="5" t="s">
        <v>27</v>
      </c>
      <c r="E1292" s="5">
        <v>21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10</v>
      </c>
      <c r="Q1292" s="5">
        <v>20</v>
      </c>
      <c r="R1292" s="5">
        <v>23</v>
      </c>
      <c r="S1292" s="5" t="s">
        <v>27</v>
      </c>
      <c r="T1292" s="5"/>
    </row>
    <row r="1293" spans="1:20" x14ac:dyDescent="0.25">
      <c r="A1293" s="5">
        <f>1286</f>
      </c>
      <c r="B1293" s="5" t="s">
        <v>1312</v>
      </c>
      <c r="C1293" s="5" t="s">
        <v>26</v>
      </c>
      <c r="D1293" s="5" t="s">
        <v>27</v>
      </c>
      <c r="E1293" s="5">
        <v>21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10</v>
      </c>
      <c r="Q1293" s="5">
        <v>20</v>
      </c>
      <c r="R1293" s="5">
        <v>23</v>
      </c>
      <c r="S1293" s="5" t="s">
        <v>27</v>
      </c>
      <c r="T1293" s="5"/>
    </row>
    <row r="1294" spans="1:20" x14ac:dyDescent="0.25">
      <c r="A1294" s="5">
        <f>1287</f>
      </c>
      <c r="B1294" s="5" t="s">
        <v>1313</v>
      </c>
      <c r="C1294" s="5" t="s">
        <v>26</v>
      </c>
      <c r="D1294" s="5" t="s">
        <v>27</v>
      </c>
      <c r="E1294" s="5">
        <v>21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10</v>
      </c>
      <c r="Q1294" s="5">
        <v>20</v>
      </c>
      <c r="R1294" s="5">
        <v>23</v>
      </c>
      <c r="S1294" s="5" t="s">
        <v>27</v>
      </c>
      <c r="T1294" s="5"/>
    </row>
    <row r="1295" spans="1:20" x14ac:dyDescent="0.25">
      <c r="A1295" s="5">
        <f>1288</f>
      </c>
      <c r="B1295" s="5" t="s">
        <v>1314</v>
      </c>
      <c r="C1295" s="5" t="s">
        <v>26</v>
      </c>
      <c r="D1295" s="5" t="s">
        <v>27</v>
      </c>
      <c r="E1295" s="5">
        <v>21</v>
      </c>
      <c r="F1295" s="5">
        <v>0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10</v>
      </c>
      <c r="Q1295" s="5">
        <v>20</v>
      </c>
      <c r="R1295" s="5">
        <v>23</v>
      </c>
      <c r="S1295" s="5" t="s">
        <v>27</v>
      </c>
      <c r="T1295" s="5"/>
    </row>
    <row r="1296" spans="1:20" x14ac:dyDescent="0.25">
      <c r="A1296" s="5">
        <f>1289</f>
      </c>
      <c r="B1296" s="5" t="s">
        <v>1315</v>
      </c>
      <c r="C1296" s="5" t="s">
        <v>26</v>
      </c>
      <c r="D1296" s="5" t="s">
        <v>27</v>
      </c>
      <c r="E1296" s="5">
        <v>21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10</v>
      </c>
      <c r="Q1296" s="5">
        <v>20</v>
      </c>
      <c r="R1296" s="5">
        <v>23</v>
      </c>
      <c r="S1296" s="5" t="s">
        <v>27</v>
      </c>
      <c r="T1296" s="5"/>
    </row>
    <row r="1297" spans="1:20" x14ac:dyDescent="0.25">
      <c r="A1297" s="5">
        <f>1290</f>
      </c>
      <c r="B1297" s="5" t="s">
        <v>1316</v>
      </c>
      <c r="C1297" s="5" t="s">
        <v>26</v>
      </c>
      <c r="D1297" s="5" t="s">
        <v>27</v>
      </c>
      <c r="E1297" s="5">
        <v>21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10</v>
      </c>
      <c r="Q1297" s="5">
        <v>20</v>
      </c>
      <c r="R1297" s="5">
        <v>23</v>
      </c>
      <c r="S1297" s="5" t="s">
        <v>27</v>
      </c>
      <c r="T1297" s="5"/>
    </row>
    <row r="1298" spans="1:20" x14ac:dyDescent="0.25">
      <c r="A1298" s="5">
        <f>1291</f>
      </c>
      <c r="B1298" s="5" t="s">
        <v>1317</v>
      </c>
      <c r="C1298" s="5" t="s">
        <v>26</v>
      </c>
      <c r="D1298" s="5" t="s">
        <v>27</v>
      </c>
      <c r="E1298" s="5">
        <v>21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10</v>
      </c>
      <c r="Q1298" s="5">
        <v>20</v>
      </c>
      <c r="R1298" s="5">
        <v>23</v>
      </c>
      <c r="S1298" s="5" t="s">
        <v>27</v>
      </c>
      <c r="T1298" s="5"/>
    </row>
    <row r="1299" spans="1:20" x14ac:dyDescent="0.25">
      <c r="A1299" s="5">
        <f>1292</f>
      </c>
      <c r="B1299" s="5" t="s">
        <v>1318</v>
      </c>
      <c r="C1299" s="5" t="s">
        <v>26</v>
      </c>
      <c r="D1299" s="5" t="s">
        <v>27</v>
      </c>
      <c r="E1299" s="5">
        <v>21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10</v>
      </c>
      <c r="Q1299" s="5">
        <v>20</v>
      </c>
      <c r="R1299" s="5">
        <v>23</v>
      </c>
      <c r="S1299" s="5" t="s">
        <v>27</v>
      </c>
      <c r="T1299" s="5"/>
    </row>
    <row r="1300" spans="1:20" x14ac:dyDescent="0.25">
      <c r="A1300" s="5">
        <f>1293</f>
      </c>
      <c r="B1300" s="5" t="s">
        <v>1319</v>
      </c>
      <c r="C1300" s="5" t="s">
        <v>26</v>
      </c>
      <c r="D1300" s="5" t="s">
        <v>27</v>
      </c>
      <c r="E1300" s="5">
        <v>21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10</v>
      </c>
      <c r="Q1300" s="5">
        <v>20</v>
      </c>
      <c r="R1300" s="5">
        <v>23</v>
      </c>
      <c r="S1300" s="5" t="s">
        <v>27</v>
      </c>
      <c r="T1300" s="5"/>
    </row>
    <row r="1301" spans="1:20" x14ac:dyDescent="0.25">
      <c r="A1301" s="5">
        <f>1294</f>
      </c>
      <c r="B1301" s="5" t="s">
        <v>1320</v>
      </c>
      <c r="C1301" s="5" t="s">
        <v>26</v>
      </c>
      <c r="D1301" s="5" t="s">
        <v>27</v>
      </c>
      <c r="E1301" s="5">
        <v>21</v>
      </c>
      <c r="F1301" s="5">
        <v>0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0</v>
      </c>
      <c r="P1301" s="5">
        <v>10</v>
      </c>
      <c r="Q1301" s="5">
        <v>20</v>
      </c>
      <c r="R1301" s="5">
        <v>23</v>
      </c>
      <c r="S1301" s="5" t="s">
        <v>27</v>
      </c>
      <c r="T1301" s="5"/>
    </row>
    <row r="1302" spans="1:20" x14ac:dyDescent="0.25">
      <c r="A1302" s="5">
        <f>1295</f>
      </c>
      <c r="B1302" s="5" t="s">
        <v>1321</v>
      </c>
      <c r="C1302" s="5" t="s">
        <v>26</v>
      </c>
      <c r="D1302" s="5" t="s">
        <v>27</v>
      </c>
      <c r="E1302" s="5">
        <v>21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10</v>
      </c>
      <c r="Q1302" s="5">
        <v>20</v>
      </c>
      <c r="R1302" s="5">
        <v>23</v>
      </c>
      <c r="S1302" s="5" t="s">
        <v>27</v>
      </c>
      <c r="T1302" s="5"/>
    </row>
    <row r="1303" spans="1:20" x14ac:dyDescent="0.25">
      <c r="A1303" s="5">
        <f>1296</f>
      </c>
      <c r="B1303" s="5" t="s">
        <v>1322</v>
      </c>
      <c r="C1303" s="5" t="s">
        <v>26</v>
      </c>
      <c r="D1303" s="5" t="s">
        <v>27</v>
      </c>
      <c r="E1303" s="5">
        <v>21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10</v>
      </c>
      <c r="Q1303" s="5">
        <v>20</v>
      </c>
      <c r="R1303" s="5">
        <v>23</v>
      </c>
      <c r="S1303" s="5" t="s">
        <v>27</v>
      </c>
      <c r="T1303" s="5"/>
    </row>
    <row r="1304" spans="1:20" x14ac:dyDescent="0.25">
      <c r="A1304" s="5">
        <f>1297</f>
      </c>
      <c r="B1304" s="5" t="s">
        <v>1323</v>
      </c>
      <c r="C1304" s="5" t="s">
        <v>26</v>
      </c>
      <c r="D1304" s="5" t="s">
        <v>27</v>
      </c>
      <c r="E1304" s="5">
        <v>21</v>
      </c>
      <c r="F1304" s="5">
        <v>0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0</v>
      </c>
      <c r="P1304" s="5">
        <v>10</v>
      </c>
      <c r="Q1304" s="5">
        <v>20</v>
      </c>
      <c r="R1304" s="5">
        <v>23</v>
      </c>
      <c r="S1304" s="5" t="s">
        <v>27</v>
      </c>
      <c r="T1304" s="5"/>
    </row>
    <row r="1305" spans="1:20" x14ac:dyDescent="0.25">
      <c r="A1305" s="5">
        <f>1298</f>
      </c>
      <c r="B1305" s="5" t="s">
        <v>1324</v>
      </c>
      <c r="C1305" s="5" t="s">
        <v>26</v>
      </c>
      <c r="D1305" s="5" t="s">
        <v>27</v>
      </c>
      <c r="E1305" s="5">
        <v>21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10</v>
      </c>
      <c r="Q1305" s="5">
        <v>20</v>
      </c>
      <c r="R1305" s="5">
        <v>23</v>
      </c>
      <c r="S1305" s="5" t="s">
        <v>27</v>
      </c>
      <c r="T1305" s="5"/>
    </row>
    <row r="1306" spans="1:20" x14ac:dyDescent="0.25">
      <c r="A1306" s="5">
        <f>1299</f>
      </c>
      <c r="B1306" s="5" t="s">
        <v>1325</v>
      </c>
      <c r="C1306" s="5" t="s">
        <v>26</v>
      </c>
      <c r="D1306" s="5" t="s">
        <v>27</v>
      </c>
      <c r="E1306" s="5">
        <v>21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10</v>
      </c>
      <c r="Q1306" s="5">
        <v>20</v>
      </c>
      <c r="R1306" s="5">
        <v>23</v>
      </c>
      <c r="S1306" s="5" t="s">
        <v>27</v>
      </c>
      <c r="T1306" s="5"/>
    </row>
    <row r="1307" spans="1:20" x14ac:dyDescent="0.25">
      <c r="A1307" s="5">
        <f>1300</f>
      </c>
      <c r="B1307" s="5" t="s">
        <v>1326</v>
      </c>
      <c r="C1307" s="5" t="s">
        <v>26</v>
      </c>
      <c r="D1307" s="5" t="s">
        <v>27</v>
      </c>
      <c r="E1307" s="5">
        <v>21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10</v>
      </c>
      <c r="Q1307" s="5">
        <v>20</v>
      </c>
      <c r="R1307" s="5">
        <v>23</v>
      </c>
      <c r="S1307" s="5" t="s">
        <v>27</v>
      </c>
      <c r="T1307" s="5"/>
    </row>
    <row r="1308" spans="1:20" x14ac:dyDescent="0.25">
      <c r="A1308" s="5">
        <f>1301</f>
      </c>
      <c r="B1308" s="5" t="s">
        <v>1327</v>
      </c>
      <c r="C1308" s="5" t="s">
        <v>26</v>
      </c>
      <c r="D1308" s="5" t="s">
        <v>27</v>
      </c>
      <c r="E1308" s="5">
        <v>21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10</v>
      </c>
      <c r="Q1308" s="5">
        <v>20</v>
      </c>
      <c r="R1308" s="5">
        <v>23</v>
      </c>
      <c r="S1308" s="5" t="s">
        <v>27</v>
      </c>
      <c r="T1308" s="5"/>
    </row>
    <row r="1309" spans="1:20" x14ac:dyDescent="0.25">
      <c r="A1309" s="5">
        <f>1302</f>
      </c>
      <c r="B1309" s="5" t="s">
        <v>1328</v>
      </c>
      <c r="C1309" s="5" t="s">
        <v>26</v>
      </c>
      <c r="D1309" s="5" t="s">
        <v>27</v>
      </c>
      <c r="E1309" s="5">
        <v>21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10</v>
      </c>
      <c r="Q1309" s="5">
        <v>20</v>
      </c>
      <c r="R1309" s="5">
        <v>23</v>
      </c>
      <c r="S1309" s="5" t="s">
        <v>27</v>
      </c>
      <c r="T1309" s="5"/>
    </row>
    <row r="1310" spans="1:20" x14ac:dyDescent="0.25">
      <c r="A1310" s="5">
        <f>1303</f>
      </c>
      <c r="B1310" s="5" t="s">
        <v>1329</v>
      </c>
      <c r="C1310" s="5" t="s">
        <v>26</v>
      </c>
      <c r="D1310" s="5" t="s">
        <v>27</v>
      </c>
      <c r="E1310" s="5">
        <v>21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10</v>
      </c>
      <c r="Q1310" s="5">
        <v>20</v>
      </c>
      <c r="R1310" s="5">
        <v>23</v>
      </c>
      <c r="S1310" s="5" t="s">
        <v>27</v>
      </c>
      <c r="T1310" s="5"/>
    </row>
    <row r="1311" spans="1:20" x14ac:dyDescent="0.25">
      <c r="A1311" s="5">
        <f>1304</f>
      </c>
      <c r="B1311" s="5" t="s">
        <v>1330</v>
      </c>
      <c r="C1311" s="5" t="s">
        <v>26</v>
      </c>
      <c r="D1311" s="5" t="s">
        <v>27</v>
      </c>
      <c r="E1311" s="5">
        <v>21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10</v>
      </c>
      <c r="Q1311" s="5">
        <v>20</v>
      </c>
      <c r="R1311" s="5">
        <v>23</v>
      </c>
      <c r="S1311" s="5" t="s">
        <v>27</v>
      </c>
      <c r="T1311" s="5"/>
    </row>
    <row r="1312" spans="1:20" x14ac:dyDescent="0.25">
      <c r="A1312" s="5">
        <f>1305</f>
      </c>
      <c r="B1312" s="5" t="s">
        <v>1331</v>
      </c>
      <c r="C1312" s="5" t="s">
        <v>26</v>
      </c>
      <c r="D1312" s="5" t="s">
        <v>27</v>
      </c>
      <c r="E1312" s="5">
        <v>21</v>
      </c>
      <c r="F1312" s="5">
        <v>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0</v>
      </c>
      <c r="P1312" s="5">
        <v>10</v>
      </c>
      <c r="Q1312" s="5">
        <v>22</v>
      </c>
      <c r="R1312" s="5">
        <v>23</v>
      </c>
      <c r="S1312" s="5" t="s">
        <v>26</v>
      </c>
      <c r="T1312" s="5"/>
    </row>
    <row r="1313" spans="1:20" x14ac:dyDescent="0.25">
      <c r="A1313" s="5">
        <f>1306</f>
      </c>
      <c r="B1313" s="5" t="s">
        <v>1332</v>
      </c>
      <c r="C1313" s="5" t="s">
        <v>26</v>
      </c>
      <c r="D1313" s="5" t="s">
        <v>27</v>
      </c>
      <c r="E1313" s="5">
        <v>21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10</v>
      </c>
      <c r="Q1313" s="5">
        <v>20</v>
      </c>
      <c r="R1313" s="5">
        <v>23</v>
      </c>
      <c r="S1313" s="5" t="s">
        <v>27</v>
      </c>
      <c r="T1313" s="5"/>
    </row>
    <row r="1314" spans="1:20" x14ac:dyDescent="0.25">
      <c r="A1314" s="5">
        <f>1307</f>
      </c>
      <c r="B1314" s="5" t="s">
        <v>1333</v>
      </c>
      <c r="C1314" s="5" t="s">
        <v>26</v>
      </c>
      <c r="D1314" s="5" t="s">
        <v>27</v>
      </c>
      <c r="E1314" s="5">
        <v>21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10</v>
      </c>
      <c r="Q1314" s="5">
        <v>20</v>
      </c>
      <c r="R1314" s="5">
        <v>23</v>
      </c>
      <c r="S1314" s="5" t="s">
        <v>27</v>
      </c>
      <c r="T1314" s="5"/>
    </row>
    <row r="1315" spans="1:20" x14ac:dyDescent="0.25">
      <c r="A1315" s="5">
        <f>1308</f>
      </c>
      <c r="B1315" s="5" t="s">
        <v>1334</v>
      </c>
      <c r="C1315" s="5" t="s">
        <v>26</v>
      </c>
      <c r="D1315" s="5" t="s">
        <v>27</v>
      </c>
      <c r="E1315" s="5">
        <v>21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10</v>
      </c>
      <c r="Q1315" s="5">
        <v>20</v>
      </c>
      <c r="R1315" s="5">
        <v>23</v>
      </c>
      <c r="S1315" s="5" t="s">
        <v>27</v>
      </c>
      <c r="T1315" s="5"/>
    </row>
    <row r="1316" spans="1:20" x14ac:dyDescent="0.25">
      <c r="A1316" s="5">
        <f>1309</f>
      </c>
      <c r="B1316" s="5" t="s">
        <v>1335</v>
      </c>
      <c r="C1316" s="5" t="s">
        <v>26</v>
      </c>
      <c r="D1316" s="5" t="s">
        <v>27</v>
      </c>
      <c r="E1316" s="5">
        <v>21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10</v>
      </c>
      <c r="Q1316" s="5">
        <v>20</v>
      </c>
      <c r="R1316" s="5">
        <v>23</v>
      </c>
      <c r="S1316" s="5" t="s">
        <v>27</v>
      </c>
      <c r="T1316" s="5"/>
    </row>
    <row r="1317" spans="1:20" x14ac:dyDescent="0.25">
      <c r="A1317" s="5">
        <f>1310</f>
      </c>
      <c r="B1317" s="5" t="s">
        <v>1336</v>
      </c>
      <c r="C1317" s="5" t="s">
        <v>26</v>
      </c>
      <c r="D1317" s="5" t="s">
        <v>27</v>
      </c>
      <c r="E1317" s="5">
        <v>21</v>
      </c>
      <c r="F1317" s="5">
        <v>0</v>
      </c>
      <c r="G1317" s="5">
        <v>0</v>
      </c>
      <c r="H1317" s="5">
        <v>0</v>
      </c>
      <c r="I1317" s="5">
        <v>0</v>
      </c>
      <c r="J1317" s="5">
        <v>0</v>
      </c>
      <c r="K1317" s="5">
        <v>0</v>
      </c>
      <c r="L1317" s="5">
        <v>0</v>
      </c>
      <c r="M1317" s="5">
        <v>0</v>
      </c>
      <c r="N1317" s="5">
        <v>0</v>
      </c>
      <c r="O1317" s="5">
        <v>0</v>
      </c>
      <c r="P1317" s="5">
        <v>10</v>
      </c>
      <c r="Q1317" s="5">
        <v>20</v>
      </c>
      <c r="R1317" s="5">
        <v>23</v>
      </c>
      <c r="S1317" s="5" t="s">
        <v>27</v>
      </c>
      <c r="T1317" s="5"/>
    </row>
    <row r="1318" spans="1:20" x14ac:dyDescent="0.25">
      <c r="A1318" s="5">
        <f>1311</f>
      </c>
      <c r="B1318" s="5" t="s">
        <v>1337</v>
      </c>
      <c r="C1318" s="5" t="s">
        <v>26</v>
      </c>
      <c r="D1318" s="5" t="s">
        <v>27</v>
      </c>
      <c r="E1318" s="5">
        <v>21</v>
      </c>
      <c r="F1318" s="5">
        <v>0</v>
      </c>
      <c r="G1318" s="5">
        <v>0</v>
      </c>
      <c r="H1318" s="5">
        <v>0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0</v>
      </c>
      <c r="P1318" s="5">
        <v>10</v>
      </c>
      <c r="Q1318" s="5">
        <v>20</v>
      </c>
      <c r="R1318" s="5">
        <v>23</v>
      </c>
      <c r="S1318" s="5" t="s">
        <v>27</v>
      </c>
      <c r="T1318" s="5"/>
    </row>
    <row r="1319" spans="1:20" x14ac:dyDescent="0.25">
      <c r="A1319" s="5">
        <f>1312</f>
      </c>
      <c r="B1319" s="5" t="s">
        <v>1338</v>
      </c>
      <c r="C1319" s="5" t="s">
        <v>26</v>
      </c>
      <c r="D1319" s="5" t="s">
        <v>27</v>
      </c>
      <c r="E1319" s="5">
        <v>21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10</v>
      </c>
      <c r="Q1319" s="5">
        <v>20</v>
      </c>
      <c r="R1319" s="5">
        <v>23</v>
      </c>
      <c r="S1319" s="5" t="s">
        <v>27</v>
      </c>
      <c r="T1319" s="5"/>
    </row>
    <row r="1320" spans="1:20" x14ac:dyDescent="0.25">
      <c r="A1320" s="5">
        <f>1313</f>
      </c>
      <c r="B1320" s="5" t="s">
        <v>1339</v>
      </c>
      <c r="C1320" s="5" t="s">
        <v>26</v>
      </c>
      <c r="D1320" s="5" t="s">
        <v>27</v>
      </c>
      <c r="E1320" s="5">
        <v>21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10</v>
      </c>
      <c r="Q1320" s="5">
        <v>20</v>
      </c>
      <c r="R1320" s="5">
        <v>23</v>
      </c>
      <c r="S1320" s="5" t="s">
        <v>27</v>
      </c>
      <c r="T1320" s="5"/>
    </row>
    <row r="1321" spans="1:20" x14ac:dyDescent="0.25">
      <c r="A1321" s="5">
        <f>1314</f>
      </c>
      <c r="B1321" s="5" t="s">
        <v>1340</v>
      </c>
      <c r="C1321" s="5" t="s">
        <v>26</v>
      </c>
      <c r="D1321" s="5" t="s">
        <v>27</v>
      </c>
      <c r="E1321" s="5">
        <v>21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10</v>
      </c>
      <c r="Q1321" s="5">
        <v>20</v>
      </c>
      <c r="R1321" s="5">
        <v>23</v>
      </c>
      <c r="S1321" s="5" t="s">
        <v>27</v>
      </c>
      <c r="T1321" s="5"/>
    </row>
    <row r="1322" spans="1:20" x14ac:dyDescent="0.25">
      <c r="A1322" s="5">
        <f>1315</f>
      </c>
      <c r="B1322" s="5" t="s">
        <v>1341</v>
      </c>
      <c r="C1322" s="5" t="s">
        <v>26</v>
      </c>
      <c r="D1322" s="5" t="s">
        <v>27</v>
      </c>
      <c r="E1322" s="5">
        <v>21</v>
      </c>
      <c r="F1322" s="5">
        <v>0</v>
      </c>
      <c r="G1322" s="5">
        <v>0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0</v>
      </c>
      <c r="O1322" s="5">
        <v>0</v>
      </c>
      <c r="P1322" s="5">
        <v>10</v>
      </c>
      <c r="Q1322" s="5">
        <v>20</v>
      </c>
      <c r="R1322" s="5">
        <v>23</v>
      </c>
      <c r="S1322" s="5" t="s">
        <v>27</v>
      </c>
      <c r="T1322" s="5"/>
    </row>
    <row r="1323" spans="1:20" x14ac:dyDescent="0.25">
      <c r="A1323" s="5">
        <f>1316</f>
      </c>
      <c r="B1323" s="5" t="s">
        <v>1342</v>
      </c>
      <c r="C1323" s="5" t="s">
        <v>26</v>
      </c>
      <c r="D1323" s="5" t="s">
        <v>27</v>
      </c>
      <c r="E1323" s="5">
        <v>21</v>
      </c>
      <c r="F1323" s="5">
        <v>0</v>
      </c>
      <c r="G1323" s="5">
        <v>0</v>
      </c>
      <c r="H1323" s="5">
        <v>0</v>
      </c>
      <c r="I1323" s="5">
        <v>0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10</v>
      </c>
      <c r="Q1323" s="5">
        <v>20</v>
      </c>
      <c r="R1323" s="5">
        <v>23</v>
      </c>
      <c r="S1323" s="5" t="s">
        <v>27</v>
      </c>
      <c r="T1323" s="5"/>
    </row>
    <row r="1324" spans="1:20" x14ac:dyDescent="0.25">
      <c r="A1324" s="5">
        <f>1317</f>
      </c>
      <c r="B1324" s="5" t="s">
        <v>1343</v>
      </c>
      <c r="C1324" s="5" t="s">
        <v>26</v>
      </c>
      <c r="D1324" s="5" t="s">
        <v>27</v>
      </c>
      <c r="E1324" s="5">
        <v>21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10</v>
      </c>
      <c r="Q1324" s="5">
        <v>20</v>
      </c>
      <c r="R1324" s="5">
        <v>23</v>
      </c>
      <c r="S1324" s="5" t="s">
        <v>27</v>
      </c>
      <c r="T1324" s="5"/>
    </row>
    <row r="1325" spans="1:20" x14ac:dyDescent="0.25">
      <c r="A1325" s="5">
        <f>1318</f>
      </c>
      <c r="B1325" s="5" t="s">
        <v>1344</v>
      </c>
      <c r="C1325" s="5" t="s">
        <v>26</v>
      </c>
      <c r="D1325" s="5" t="s">
        <v>27</v>
      </c>
      <c r="E1325" s="5">
        <v>21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10</v>
      </c>
      <c r="Q1325" s="5">
        <v>20</v>
      </c>
      <c r="R1325" s="5">
        <v>23</v>
      </c>
      <c r="S1325" s="5" t="s">
        <v>27</v>
      </c>
      <c r="T1325" s="5"/>
    </row>
    <row r="1326" spans="1:20" x14ac:dyDescent="0.25">
      <c r="A1326" s="5">
        <f>1319</f>
      </c>
      <c r="B1326" s="5" t="s">
        <v>1345</v>
      </c>
      <c r="C1326" s="5" t="s">
        <v>26</v>
      </c>
      <c r="D1326" s="5" t="s">
        <v>27</v>
      </c>
      <c r="E1326" s="5">
        <v>21</v>
      </c>
      <c r="F1326" s="5">
        <v>0</v>
      </c>
      <c r="G1326" s="5">
        <v>0</v>
      </c>
      <c r="H1326" s="5">
        <v>0</v>
      </c>
      <c r="I1326" s="5">
        <v>0</v>
      </c>
      <c r="J1326" s="5">
        <v>0</v>
      </c>
      <c r="K1326" s="5">
        <v>0</v>
      </c>
      <c r="L1326" s="5">
        <v>0</v>
      </c>
      <c r="M1326" s="5">
        <v>0</v>
      </c>
      <c r="N1326" s="5">
        <v>0</v>
      </c>
      <c r="O1326" s="5">
        <v>0</v>
      </c>
      <c r="P1326" s="5">
        <v>10</v>
      </c>
      <c r="Q1326" s="5">
        <v>20</v>
      </c>
      <c r="R1326" s="5">
        <v>23</v>
      </c>
      <c r="S1326" s="5" t="s">
        <v>27</v>
      </c>
      <c r="T1326" s="5"/>
    </row>
    <row r="1327" spans="1:20" x14ac:dyDescent="0.25">
      <c r="A1327" s="5">
        <f>1320</f>
      </c>
      <c r="B1327" s="5" t="s">
        <v>1346</v>
      </c>
      <c r="C1327" s="5" t="s">
        <v>26</v>
      </c>
      <c r="D1327" s="5" t="s">
        <v>27</v>
      </c>
      <c r="E1327" s="5">
        <v>21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10</v>
      </c>
      <c r="Q1327" s="5">
        <v>20</v>
      </c>
      <c r="R1327" s="5">
        <v>23</v>
      </c>
      <c r="S1327" s="5" t="s">
        <v>27</v>
      </c>
      <c r="T1327" s="5"/>
    </row>
    <row r="1328" spans="1:20" x14ac:dyDescent="0.25">
      <c r="A1328" s="5">
        <f>1321</f>
      </c>
      <c r="B1328" s="5" t="s">
        <v>1347</v>
      </c>
      <c r="C1328" s="5" t="s">
        <v>26</v>
      </c>
      <c r="D1328" s="5" t="s">
        <v>27</v>
      </c>
      <c r="E1328" s="5">
        <v>21</v>
      </c>
      <c r="F1328" s="5">
        <v>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0</v>
      </c>
      <c r="N1328" s="5">
        <v>0</v>
      </c>
      <c r="O1328" s="5">
        <v>0</v>
      </c>
      <c r="P1328" s="5">
        <v>10</v>
      </c>
      <c r="Q1328" s="5">
        <v>20</v>
      </c>
      <c r="R1328" s="5">
        <v>23</v>
      </c>
      <c r="S1328" s="5" t="s">
        <v>27</v>
      </c>
      <c r="T1328" s="5"/>
    </row>
    <row r="1329" spans="1:20" x14ac:dyDescent="0.25">
      <c r="A1329" s="5">
        <f>1322</f>
      </c>
      <c r="B1329" s="5" t="s">
        <v>1348</v>
      </c>
      <c r="C1329" s="5" t="s">
        <v>26</v>
      </c>
      <c r="D1329" s="5" t="s">
        <v>27</v>
      </c>
      <c r="E1329" s="5">
        <v>21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10</v>
      </c>
      <c r="Q1329" s="5">
        <v>20</v>
      </c>
      <c r="R1329" s="5">
        <v>23</v>
      </c>
      <c r="S1329" s="5" t="s">
        <v>27</v>
      </c>
      <c r="T1329" s="5"/>
    </row>
    <row r="1330" spans="1:20" x14ac:dyDescent="0.25">
      <c r="A1330" s="5">
        <f>1323</f>
      </c>
      <c r="B1330" s="5" t="s">
        <v>1349</v>
      </c>
      <c r="C1330" s="5" t="s">
        <v>26</v>
      </c>
      <c r="D1330" s="5" t="s">
        <v>27</v>
      </c>
      <c r="E1330" s="5">
        <v>21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10</v>
      </c>
      <c r="Q1330" s="5">
        <v>20</v>
      </c>
      <c r="R1330" s="5">
        <v>23</v>
      </c>
      <c r="S1330" s="5" t="s">
        <v>27</v>
      </c>
      <c r="T1330" s="5"/>
    </row>
    <row r="1331" spans="1:20" x14ac:dyDescent="0.25">
      <c r="A1331" s="5">
        <f>1324</f>
      </c>
      <c r="B1331" s="5" t="s">
        <v>1350</v>
      </c>
      <c r="C1331" s="5" t="s">
        <v>26</v>
      </c>
      <c r="D1331" s="5" t="s">
        <v>27</v>
      </c>
      <c r="E1331" s="5">
        <v>21</v>
      </c>
      <c r="F1331" s="5">
        <v>0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10</v>
      </c>
      <c r="Q1331" s="5">
        <v>20</v>
      </c>
      <c r="R1331" s="5">
        <v>23</v>
      </c>
      <c r="S1331" s="5" t="s">
        <v>27</v>
      </c>
      <c r="T1331" s="5"/>
    </row>
    <row r="1332" spans="1:20" x14ac:dyDescent="0.25">
      <c r="A1332" s="5">
        <f>1325</f>
      </c>
      <c r="B1332" s="5" t="s">
        <v>1351</v>
      </c>
      <c r="C1332" s="5" t="s">
        <v>26</v>
      </c>
      <c r="D1332" s="5" t="s">
        <v>27</v>
      </c>
      <c r="E1332" s="5">
        <v>21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10</v>
      </c>
      <c r="Q1332" s="5">
        <v>20</v>
      </c>
      <c r="R1332" s="5">
        <v>23</v>
      </c>
      <c r="S1332" s="5" t="s">
        <v>27</v>
      </c>
      <c r="T1332" s="5"/>
    </row>
    <row r="1333" spans="1:20" x14ac:dyDescent="0.25">
      <c r="A1333" s="5">
        <f>1326</f>
      </c>
      <c r="B1333" s="5" t="s">
        <v>1352</v>
      </c>
      <c r="C1333" s="5" t="s">
        <v>26</v>
      </c>
      <c r="D1333" s="5" t="s">
        <v>27</v>
      </c>
      <c r="E1333" s="5">
        <v>21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10</v>
      </c>
      <c r="Q1333" s="5">
        <v>20</v>
      </c>
      <c r="R1333" s="5">
        <v>23</v>
      </c>
      <c r="S1333" s="5" t="s">
        <v>27</v>
      </c>
      <c r="T1333" s="5"/>
    </row>
    <row r="1334" spans="1:20" x14ac:dyDescent="0.25">
      <c r="A1334" s="5">
        <f>1327</f>
      </c>
      <c r="B1334" s="5" t="s">
        <v>1353</v>
      </c>
      <c r="C1334" s="5" t="s">
        <v>26</v>
      </c>
      <c r="D1334" s="5" t="s">
        <v>27</v>
      </c>
      <c r="E1334" s="5">
        <v>21</v>
      </c>
      <c r="F1334" s="5">
        <v>0</v>
      </c>
      <c r="G1334" s="5">
        <v>0</v>
      </c>
      <c r="H1334" s="5">
        <v>0</v>
      </c>
      <c r="I1334" s="5">
        <v>0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5">
        <v>10</v>
      </c>
      <c r="Q1334" s="5">
        <v>20</v>
      </c>
      <c r="R1334" s="5">
        <v>23</v>
      </c>
      <c r="S1334" s="5" t="s">
        <v>27</v>
      </c>
      <c r="T1334" s="5"/>
    </row>
    <row r="1335" spans="1:20" x14ac:dyDescent="0.25">
      <c r="A1335" s="5">
        <f>1328</f>
      </c>
      <c r="B1335" s="5" t="s">
        <v>1354</v>
      </c>
      <c r="C1335" s="5" t="s">
        <v>26</v>
      </c>
      <c r="D1335" s="5" t="s">
        <v>27</v>
      </c>
      <c r="E1335" s="5">
        <v>21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10</v>
      </c>
      <c r="Q1335" s="5">
        <v>20</v>
      </c>
      <c r="R1335" s="5">
        <v>23</v>
      </c>
      <c r="S1335" s="5" t="s">
        <v>27</v>
      </c>
      <c r="T1335" s="5"/>
    </row>
    <row r="1336" spans="1:20" x14ac:dyDescent="0.25">
      <c r="A1336" s="5">
        <f>1329</f>
      </c>
      <c r="B1336" s="5" t="s">
        <v>1355</v>
      </c>
      <c r="C1336" s="5" t="s">
        <v>26</v>
      </c>
      <c r="D1336" s="5" t="s">
        <v>27</v>
      </c>
      <c r="E1336" s="5">
        <v>21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10</v>
      </c>
      <c r="Q1336" s="5">
        <v>20</v>
      </c>
      <c r="R1336" s="5">
        <v>23</v>
      </c>
      <c r="S1336" s="5" t="s">
        <v>27</v>
      </c>
      <c r="T1336" s="5"/>
    </row>
    <row r="1337" spans="1:20" x14ac:dyDescent="0.25">
      <c r="A1337" s="5">
        <f>1330</f>
      </c>
      <c r="B1337" s="5" t="s">
        <v>1356</v>
      </c>
      <c r="C1337" s="5" t="s">
        <v>26</v>
      </c>
      <c r="D1337" s="5" t="s">
        <v>27</v>
      </c>
      <c r="E1337" s="5">
        <v>21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10</v>
      </c>
      <c r="Q1337" s="5">
        <v>20</v>
      </c>
      <c r="R1337" s="5">
        <v>23</v>
      </c>
      <c r="S1337" s="5" t="s">
        <v>27</v>
      </c>
      <c r="T1337" s="5"/>
    </row>
    <row r="1338" spans="1:20" x14ac:dyDescent="0.25">
      <c r="A1338" s="5">
        <f>1331</f>
      </c>
      <c r="B1338" s="5" t="s">
        <v>1357</v>
      </c>
      <c r="C1338" s="5" t="s">
        <v>26</v>
      </c>
      <c r="D1338" s="5" t="s">
        <v>27</v>
      </c>
      <c r="E1338" s="5">
        <v>21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10</v>
      </c>
      <c r="Q1338" s="5">
        <v>20</v>
      </c>
      <c r="R1338" s="5">
        <v>23</v>
      </c>
      <c r="S1338" s="5" t="s">
        <v>27</v>
      </c>
      <c r="T1338" s="5"/>
    </row>
    <row r="1339" spans="1:20" x14ac:dyDescent="0.25">
      <c r="A1339" s="5">
        <f>1332</f>
      </c>
      <c r="B1339" s="5" t="s">
        <v>1358</v>
      </c>
      <c r="C1339" s="5" t="s">
        <v>26</v>
      </c>
      <c r="D1339" s="5" t="s">
        <v>27</v>
      </c>
      <c r="E1339" s="5">
        <v>21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10</v>
      </c>
      <c r="Q1339" s="5">
        <v>20</v>
      </c>
      <c r="R1339" s="5">
        <v>23</v>
      </c>
      <c r="S1339" s="5" t="s">
        <v>27</v>
      </c>
      <c r="T1339" s="5"/>
    </row>
    <row r="1340" spans="1:20" x14ac:dyDescent="0.25">
      <c r="A1340" s="5">
        <f>1333</f>
      </c>
      <c r="B1340" s="5" t="s">
        <v>1359</v>
      </c>
      <c r="C1340" s="5" t="s">
        <v>26</v>
      </c>
      <c r="D1340" s="5" t="s">
        <v>27</v>
      </c>
      <c r="E1340" s="5">
        <v>21</v>
      </c>
      <c r="F1340" s="5">
        <v>0</v>
      </c>
      <c r="G1340" s="5">
        <v>0</v>
      </c>
      <c r="H1340" s="5">
        <v>0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0</v>
      </c>
      <c r="O1340" s="5">
        <v>0</v>
      </c>
      <c r="P1340" s="5">
        <v>10</v>
      </c>
      <c r="Q1340" s="5">
        <v>20</v>
      </c>
      <c r="R1340" s="5">
        <v>23</v>
      </c>
      <c r="S1340" s="5" t="s">
        <v>27</v>
      </c>
      <c r="T1340" s="5"/>
    </row>
    <row r="1341" spans="1:20" x14ac:dyDescent="0.25">
      <c r="A1341" s="5">
        <f>1334</f>
      </c>
      <c r="B1341" s="5" t="s">
        <v>1360</v>
      </c>
      <c r="C1341" s="5" t="s">
        <v>26</v>
      </c>
      <c r="D1341" s="5" t="s">
        <v>27</v>
      </c>
      <c r="E1341" s="5">
        <v>21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10</v>
      </c>
      <c r="Q1341" s="5">
        <v>20</v>
      </c>
      <c r="R1341" s="5">
        <v>23</v>
      </c>
      <c r="S1341" s="5" t="s">
        <v>27</v>
      </c>
      <c r="T1341" s="5"/>
    </row>
    <row r="1342" spans="1:20" x14ac:dyDescent="0.25">
      <c r="A1342" s="5">
        <f>1335</f>
      </c>
      <c r="B1342" s="5" t="s">
        <v>1361</v>
      </c>
      <c r="C1342" s="5" t="s">
        <v>26</v>
      </c>
      <c r="D1342" s="5" t="s">
        <v>27</v>
      </c>
      <c r="E1342" s="5">
        <v>21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10</v>
      </c>
      <c r="Q1342" s="5">
        <v>20</v>
      </c>
      <c r="R1342" s="5">
        <v>23</v>
      </c>
      <c r="S1342" s="5" t="s">
        <v>27</v>
      </c>
      <c r="T1342" s="5"/>
    </row>
    <row r="1343" spans="1:20" x14ac:dyDescent="0.25">
      <c r="A1343" s="5">
        <f>1336</f>
      </c>
      <c r="B1343" s="5" t="s">
        <v>1362</v>
      </c>
      <c r="C1343" s="5" t="s">
        <v>26</v>
      </c>
      <c r="D1343" s="5" t="s">
        <v>27</v>
      </c>
      <c r="E1343" s="5">
        <v>21</v>
      </c>
      <c r="F1343" s="5">
        <v>0</v>
      </c>
      <c r="G1343" s="5">
        <v>0</v>
      </c>
      <c r="H1343" s="5">
        <v>0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0</v>
      </c>
      <c r="P1343" s="5">
        <v>10</v>
      </c>
      <c r="Q1343" s="5">
        <v>20</v>
      </c>
      <c r="R1343" s="5">
        <v>23</v>
      </c>
      <c r="S1343" s="5" t="s">
        <v>27</v>
      </c>
      <c r="T1343" s="5"/>
    </row>
    <row r="1344" spans="1:20" x14ac:dyDescent="0.25">
      <c r="A1344" s="5">
        <f>1337</f>
      </c>
      <c r="B1344" s="5" t="s">
        <v>1363</v>
      </c>
      <c r="C1344" s="5" t="s">
        <v>26</v>
      </c>
      <c r="D1344" s="5" t="s">
        <v>27</v>
      </c>
      <c r="E1344" s="5">
        <v>21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10</v>
      </c>
      <c r="Q1344" s="5">
        <v>20</v>
      </c>
      <c r="R1344" s="5">
        <v>23</v>
      </c>
      <c r="S1344" s="5" t="s">
        <v>27</v>
      </c>
      <c r="T1344" s="5"/>
    </row>
    <row r="1345" spans="1:20" x14ac:dyDescent="0.25">
      <c r="A1345" s="5">
        <f>1338</f>
      </c>
      <c r="B1345" s="5" t="s">
        <v>1364</v>
      </c>
      <c r="C1345" s="5" t="s">
        <v>26</v>
      </c>
      <c r="D1345" s="5" t="s">
        <v>27</v>
      </c>
      <c r="E1345" s="5">
        <v>21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10</v>
      </c>
      <c r="Q1345" s="5">
        <v>20</v>
      </c>
      <c r="R1345" s="5">
        <v>23</v>
      </c>
      <c r="S1345" s="5" t="s">
        <v>27</v>
      </c>
      <c r="T1345" s="5"/>
    </row>
    <row r="1346" spans="1:20" x14ac:dyDescent="0.25">
      <c r="A1346" s="5">
        <f>1339</f>
      </c>
      <c r="B1346" s="5" t="s">
        <v>1365</v>
      </c>
      <c r="C1346" s="5" t="s">
        <v>26</v>
      </c>
      <c r="D1346" s="5" t="s">
        <v>27</v>
      </c>
      <c r="E1346" s="5">
        <v>21</v>
      </c>
      <c r="F1346" s="5">
        <v>0</v>
      </c>
      <c r="G1346" s="5">
        <v>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10</v>
      </c>
      <c r="Q1346" s="5">
        <v>20</v>
      </c>
      <c r="R1346" s="5">
        <v>23</v>
      </c>
      <c r="S1346" s="5" t="s">
        <v>27</v>
      </c>
      <c r="T1346" s="5"/>
    </row>
    <row r="1347" spans="1:20" x14ac:dyDescent="0.25">
      <c r="A1347" s="5">
        <f>1340</f>
      </c>
      <c r="B1347" s="5" t="s">
        <v>1366</v>
      </c>
      <c r="C1347" s="5" t="s">
        <v>26</v>
      </c>
      <c r="D1347" s="5" t="s">
        <v>27</v>
      </c>
      <c r="E1347" s="5">
        <v>21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10</v>
      </c>
      <c r="Q1347" s="5">
        <v>20</v>
      </c>
      <c r="R1347" s="5">
        <v>23</v>
      </c>
      <c r="S1347" s="5" t="s">
        <v>27</v>
      </c>
      <c r="T1347" s="5"/>
    </row>
    <row r="1348" spans="1:20" x14ac:dyDescent="0.25">
      <c r="A1348" s="5">
        <f>1341</f>
      </c>
      <c r="B1348" s="5" t="s">
        <v>1367</v>
      </c>
      <c r="C1348" s="5" t="s">
        <v>26</v>
      </c>
      <c r="D1348" s="5" t="s">
        <v>27</v>
      </c>
      <c r="E1348" s="5">
        <v>21</v>
      </c>
      <c r="F1348" s="5">
        <v>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10</v>
      </c>
      <c r="Q1348" s="5">
        <v>20</v>
      </c>
      <c r="R1348" s="5">
        <v>23</v>
      </c>
      <c r="S1348" s="5" t="s">
        <v>27</v>
      </c>
      <c r="T1348" s="5"/>
    </row>
    <row r="1349" spans="1:20" x14ac:dyDescent="0.25">
      <c r="A1349" s="5">
        <f>1342</f>
      </c>
      <c r="B1349" s="5" t="s">
        <v>1368</v>
      </c>
      <c r="C1349" s="5" t="s">
        <v>26</v>
      </c>
      <c r="D1349" s="5" t="s">
        <v>27</v>
      </c>
      <c r="E1349" s="5">
        <v>21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10</v>
      </c>
      <c r="Q1349" s="5">
        <v>20</v>
      </c>
      <c r="R1349" s="5">
        <v>23</v>
      </c>
      <c r="S1349" s="5" t="s">
        <v>27</v>
      </c>
      <c r="T1349" s="5"/>
    </row>
    <row r="1350" spans="1:20" x14ac:dyDescent="0.25">
      <c r="A1350" s="5">
        <f>1343</f>
      </c>
      <c r="B1350" s="5" t="s">
        <v>1369</v>
      </c>
      <c r="C1350" s="5" t="s">
        <v>26</v>
      </c>
      <c r="D1350" s="5" t="s">
        <v>27</v>
      </c>
      <c r="E1350" s="5">
        <v>21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10</v>
      </c>
      <c r="Q1350" s="5">
        <v>20</v>
      </c>
      <c r="R1350" s="5">
        <v>23</v>
      </c>
      <c r="S1350" s="5" t="s">
        <v>27</v>
      </c>
      <c r="T1350" s="5"/>
    </row>
    <row r="1351" spans="1:20" x14ac:dyDescent="0.25">
      <c r="A1351" s="5">
        <f>1344</f>
      </c>
      <c r="B1351" s="5" t="s">
        <v>1370</v>
      </c>
      <c r="C1351" s="5" t="s">
        <v>26</v>
      </c>
      <c r="D1351" s="5" t="s">
        <v>27</v>
      </c>
      <c r="E1351" s="5">
        <v>21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10</v>
      </c>
      <c r="Q1351" s="5">
        <v>20</v>
      </c>
      <c r="R1351" s="5">
        <v>23</v>
      </c>
      <c r="S1351" s="5" t="s">
        <v>27</v>
      </c>
      <c r="T1351" s="5"/>
    </row>
    <row r="1352" spans="1:20" x14ac:dyDescent="0.25">
      <c r="A1352" s="5">
        <f>1345</f>
      </c>
      <c r="B1352" s="5" t="s">
        <v>1371</v>
      </c>
      <c r="C1352" s="5" t="s">
        <v>26</v>
      </c>
      <c r="D1352" s="5" t="s">
        <v>27</v>
      </c>
      <c r="E1352" s="5">
        <v>21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10</v>
      </c>
      <c r="Q1352" s="5">
        <v>20</v>
      </c>
      <c r="R1352" s="5">
        <v>23</v>
      </c>
      <c r="S1352" s="5" t="s">
        <v>27</v>
      </c>
      <c r="T1352" s="5"/>
    </row>
    <row r="1353" spans="1:20" x14ac:dyDescent="0.25">
      <c r="A1353" s="5">
        <f>1346</f>
      </c>
      <c r="B1353" s="5" t="s">
        <v>1372</v>
      </c>
      <c r="C1353" s="5" t="s">
        <v>26</v>
      </c>
      <c r="D1353" s="5" t="s">
        <v>27</v>
      </c>
      <c r="E1353" s="5">
        <v>21</v>
      </c>
      <c r="F1353" s="5">
        <v>0</v>
      </c>
      <c r="G1353" s="5">
        <v>0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10</v>
      </c>
      <c r="Q1353" s="5">
        <v>20</v>
      </c>
      <c r="R1353" s="5">
        <v>23</v>
      </c>
      <c r="S1353" s="5" t="s">
        <v>27</v>
      </c>
      <c r="T1353" s="5"/>
    </row>
    <row r="1354" spans="1:20" x14ac:dyDescent="0.25">
      <c r="A1354" s="5">
        <f>1347</f>
      </c>
      <c r="B1354" s="5" t="s">
        <v>1373</v>
      </c>
      <c r="C1354" s="5" t="s">
        <v>26</v>
      </c>
      <c r="D1354" s="5" t="s">
        <v>27</v>
      </c>
      <c r="E1354" s="5">
        <v>21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10</v>
      </c>
      <c r="Q1354" s="5">
        <v>20</v>
      </c>
      <c r="R1354" s="5">
        <v>23</v>
      </c>
      <c r="S1354" s="5" t="s">
        <v>27</v>
      </c>
      <c r="T1354" s="5"/>
    </row>
    <row r="1355" spans="1:20" x14ac:dyDescent="0.25">
      <c r="A1355" s="5">
        <f>1348</f>
      </c>
      <c r="B1355" s="5" t="s">
        <v>1374</v>
      </c>
      <c r="C1355" s="5" t="s">
        <v>26</v>
      </c>
      <c r="D1355" s="5" t="s">
        <v>27</v>
      </c>
      <c r="E1355" s="5">
        <v>21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10</v>
      </c>
      <c r="Q1355" s="5">
        <v>20</v>
      </c>
      <c r="R1355" s="5">
        <v>23</v>
      </c>
      <c r="S1355" s="5" t="s">
        <v>27</v>
      </c>
      <c r="T1355" s="5"/>
    </row>
    <row r="1356" spans="1:20" x14ac:dyDescent="0.25">
      <c r="A1356" s="5">
        <f>1349</f>
      </c>
      <c r="B1356" s="5" t="s">
        <v>1375</v>
      </c>
      <c r="C1356" s="5" t="s">
        <v>26</v>
      </c>
      <c r="D1356" s="5" t="s">
        <v>27</v>
      </c>
      <c r="E1356" s="5">
        <v>21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10</v>
      </c>
      <c r="Q1356" s="5">
        <v>20</v>
      </c>
      <c r="R1356" s="5">
        <v>23</v>
      </c>
      <c r="S1356" s="5" t="s">
        <v>27</v>
      </c>
      <c r="T1356" s="5"/>
    </row>
    <row r="1357" spans="1:20" x14ac:dyDescent="0.25">
      <c r="A1357" s="5">
        <f>1350</f>
      </c>
      <c r="B1357" s="5" t="s">
        <v>1376</v>
      </c>
      <c r="C1357" s="5" t="s">
        <v>26</v>
      </c>
      <c r="D1357" s="5" t="s">
        <v>27</v>
      </c>
      <c r="E1357" s="5">
        <v>21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10</v>
      </c>
      <c r="Q1357" s="5">
        <v>20</v>
      </c>
      <c r="R1357" s="5">
        <v>23</v>
      </c>
      <c r="S1357" s="5" t="s">
        <v>27</v>
      </c>
      <c r="T1357" s="5"/>
    </row>
    <row r="1358" spans="1:20" x14ac:dyDescent="0.25">
      <c r="A1358" s="5">
        <f>1351</f>
      </c>
      <c r="B1358" s="5" t="s">
        <v>1377</v>
      </c>
      <c r="C1358" s="5" t="s">
        <v>26</v>
      </c>
      <c r="D1358" s="5" t="s">
        <v>27</v>
      </c>
      <c r="E1358" s="5">
        <v>21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10</v>
      </c>
      <c r="Q1358" s="5">
        <v>20</v>
      </c>
      <c r="R1358" s="5">
        <v>23</v>
      </c>
      <c r="S1358" s="5" t="s">
        <v>27</v>
      </c>
      <c r="T1358" s="5"/>
    </row>
    <row r="1359" spans="1:20" x14ac:dyDescent="0.25">
      <c r="A1359" s="5">
        <f>1352</f>
      </c>
      <c r="B1359" s="5" t="s">
        <v>1378</v>
      </c>
      <c r="C1359" s="5" t="s">
        <v>26</v>
      </c>
      <c r="D1359" s="5" t="s">
        <v>27</v>
      </c>
      <c r="E1359" s="5">
        <v>21</v>
      </c>
      <c r="F1359" s="5">
        <v>0</v>
      </c>
      <c r="G1359" s="5">
        <v>0</v>
      </c>
      <c r="H1359" s="5">
        <v>0</v>
      </c>
      <c r="I1359" s="5">
        <v>0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0</v>
      </c>
      <c r="P1359" s="5">
        <v>10</v>
      </c>
      <c r="Q1359" s="5">
        <v>20</v>
      </c>
      <c r="R1359" s="5">
        <v>23</v>
      </c>
      <c r="S1359" s="5" t="s">
        <v>27</v>
      </c>
      <c r="T1359" s="5"/>
    </row>
    <row r="1360" spans="1:20" x14ac:dyDescent="0.25">
      <c r="A1360" s="5">
        <f>1353</f>
      </c>
      <c r="B1360" s="5" t="s">
        <v>1379</v>
      </c>
      <c r="C1360" s="5" t="s">
        <v>26</v>
      </c>
      <c r="D1360" s="5" t="s">
        <v>27</v>
      </c>
      <c r="E1360" s="5">
        <v>21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10</v>
      </c>
      <c r="Q1360" s="5">
        <v>20</v>
      </c>
      <c r="R1360" s="5">
        <v>23</v>
      </c>
      <c r="S1360" s="5" t="s">
        <v>27</v>
      </c>
      <c r="T1360" s="5"/>
    </row>
    <row r="1361" spans="1:20" x14ac:dyDescent="0.25">
      <c r="A1361" s="5">
        <f>1354</f>
      </c>
      <c r="B1361" s="5" t="s">
        <v>1380</v>
      </c>
      <c r="C1361" s="5" t="s">
        <v>26</v>
      </c>
      <c r="D1361" s="5" t="s">
        <v>27</v>
      </c>
      <c r="E1361" s="5">
        <v>21</v>
      </c>
      <c r="F1361" s="5">
        <v>0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10</v>
      </c>
      <c r="Q1361" s="5">
        <v>20</v>
      </c>
      <c r="R1361" s="5">
        <v>23</v>
      </c>
      <c r="S1361" s="5" t="s">
        <v>27</v>
      </c>
      <c r="T1361" s="5"/>
    </row>
    <row r="1362" spans="1:20" x14ac:dyDescent="0.25">
      <c r="A1362" s="5">
        <f>1355</f>
      </c>
      <c r="B1362" s="5" t="s">
        <v>1381</v>
      </c>
      <c r="C1362" s="5" t="s">
        <v>26</v>
      </c>
      <c r="D1362" s="5" t="s">
        <v>27</v>
      </c>
      <c r="E1362" s="5">
        <v>21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10</v>
      </c>
      <c r="Q1362" s="5">
        <v>20</v>
      </c>
      <c r="R1362" s="5">
        <v>23</v>
      </c>
      <c r="S1362" s="5" t="s">
        <v>27</v>
      </c>
      <c r="T1362" s="5"/>
    </row>
    <row r="1363" spans="1:20" x14ac:dyDescent="0.25">
      <c r="A1363" s="5">
        <f>1356</f>
      </c>
      <c r="B1363" s="5" t="s">
        <v>1382</v>
      </c>
      <c r="C1363" s="5" t="s">
        <v>26</v>
      </c>
      <c r="D1363" s="5" t="s">
        <v>27</v>
      </c>
      <c r="E1363" s="5">
        <v>21</v>
      </c>
      <c r="F1363" s="5">
        <v>0</v>
      </c>
      <c r="G1363" s="5">
        <v>0</v>
      </c>
      <c r="H1363" s="5">
        <v>0</v>
      </c>
      <c r="I1363" s="5">
        <v>0</v>
      </c>
      <c r="J1363" s="5">
        <v>0</v>
      </c>
      <c r="K1363" s="5">
        <v>0</v>
      </c>
      <c r="L1363" s="5">
        <v>0</v>
      </c>
      <c r="M1363" s="5">
        <v>0</v>
      </c>
      <c r="N1363" s="5">
        <v>0</v>
      </c>
      <c r="O1363" s="5">
        <v>0</v>
      </c>
      <c r="P1363" s="5">
        <v>10</v>
      </c>
      <c r="Q1363" s="5">
        <v>20</v>
      </c>
      <c r="R1363" s="5">
        <v>23</v>
      </c>
      <c r="S1363" s="5" t="s">
        <v>27</v>
      </c>
      <c r="T1363" s="5"/>
    </row>
    <row r="1364" spans="1:20" x14ac:dyDescent="0.25">
      <c r="A1364" s="5">
        <f>1357</f>
      </c>
      <c r="B1364" s="5" t="s">
        <v>1383</v>
      </c>
      <c r="C1364" s="5" t="s">
        <v>26</v>
      </c>
      <c r="D1364" s="5" t="s">
        <v>27</v>
      </c>
      <c r="E1364" s="5">
        <v>21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10</v>
      </c>
      <c r="Q1364" s="5">
        <v>20</v>
      </c>
      <c r="R1364" s="5">
        <v>23</v>
      </c>
      <c r="S1364" s="5" t="s">
        <v>27</v>
      </c>
      <c r="T1364" s="5"/>
    </row>
    <row r="1365" spans="1:20" x14ac:dyDescent="0.25">
      <c r="A1365" s="5">
        <f>1358</f>
      </c>
      <c r="B1365" s="5" t="s">
        <v>1384</v>
      </c>
      <c r="C1365" s="5" t="s">
        <v>26</v>
      </c>
      <c r="D1365" s="5" t="s">
        <v>27</v>
      </c>
      <c r="E1365" s="5">
        <v>21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10</v>
      </c>
      <c r="Q1365" s="5">
        <v>20</v>
      </c>
      <c r="R1365" s="5">
        <v>23</v>
      </c>
      <c r="S1365" s="5" t="s">
        <v>27</v>
      </c>
      <c r="T1365" s="5"/>
    </row>
    <row r="1366" spans="1:20" x14ac:dyDescent="0.25">
      <c r="A1366" s="5">
        <f>1359</f>
      </c>
      <c r="B1366" s="5" t="s">
        <v>1385</v>
      </c>
      <c r="C1366" s="5" t="s">
        <v>26</v>
      </c>
      <c r="D1366" s="5" t="s">
        <v>27</v>
      </c>
      <c r="E1366" s="5">
        <v>21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10</v>
      </c>
      <c r="Q1366" s="5">
        <v>20</v>
      </c>
      <c r="R1366" s="5">
        <v>23</v>
      </c>
      <c r="S1366" s="5" t="s">
        <v>27</v>
      </c>
      <c r="T1366" s="5"/>
    </row>
    <row r="1367" spans="1:20" x14ac:dyDescent="0.25">
      <c r="A1367" s="5">
        <f>1360</f>
      </c>
      <c r="B1367" s="5" t="s">
        <v>1386</v>
      </c>
      <c r="C1367" s="5" t="s">
        <v>26</v>
      </c>
      <c r="D1367" s="5" t="s">
        <v>27</v>
      </c>
      <c r="E1367" s="5">
        <v>21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10</v>
      </c>
      <c r="Q1367" s="5">
        <v>20</v>
      </c>
      <c r="R1367" s="5">
        <v>23</v>
      </c>
      <c r="S1367" s="5" t="s">
        <v>27</v>
      </c>
      <c r="T1367" s="5"/>
    </row>
    <row r="1368" spans="1:20" x14ac:dyDescent="0.25">
      <c r="A1368" s="5">
        <f>1361</f>
      </c>
      <c r="B1368" s="5" t="s">
        <v>1387</v>
      </c>
      <c r="C1368" s="5" t="s">
        <v>26</v>
      </c>
      <c r="D1368" s="5" t="s">
        <v>27</v>
      </c>
      <c r="E1368" s="5">
        <v>21</v>
      </c>
      <c r="F1368" s="5">
        <v>0</v>
      </c>
      <c r="G1368" s="5">
        <v>0</v>
      </c>
      <c r="H1368" s="5">
        <v>0</v>
      </c>
      <c r="I1368" s="5">
        <v>0</v>
      </c>
      <c r="J1368" s="5">
        <v>0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10</v>
      </c>
      <c r="Q1368" s="5">
        <v>20</v>
      </c>
      <c r="R1368" s="5">
        <v>23</v>
      </c>
      <c r="S1368" s="5" t="s">
        <v>27</v>
      </c>
      <c r="T1368" s="5"/>
    </row>
    <row r="1369" spans="1:20" x14ac:dyDescent="0.25">
      <c r="A1369" s="5">
        <f>1362</f>
      </c>
      <c r="B1369" s="5" t="s">
        <v>1388</v>
      </c>
      <c r="C1369" s="5" t="s">
        <v>26</v>
      </c>
      <c r="D1369" s="5" t="s">
        <v>27</v>
      </c>
      <c r="E1369" s="5">
        <v>21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10</v>
      </c>
      <c r="Q1369" s="5">
        <v>20</v>
      </c>
      <c r="R1369" s="5">
        <v>23</v>
      </c>
      <c r="S1369" s="5" t="s">
        <v>27</v>
      </c>
      <c r="T1369" s="5"/>
    </row>
    <row r="1370" spans="1:20" x14ac:dyDescent="0.25">
      <c r="A1370" s="5">
        <f>1363</f>
      </c>
      <c r="B1370" s="5" t="s">
        <v>1389</v>
      </c>
      <c r="C1370" s="5" t="s">
        <v>26</v>
      </c>
      <c r="D1370" s="5" t="s">
        <v>27</v>
      </c>
      <c r="E1370" s="5">
        <v>21</v>
      </c>
      <c r="F1370" s="5">
        <v>0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10</v>
      </c>
      <c r="Q1370" s="5">
        <v>20</v>
      </c>
      <c r="R1370" s="5">
        <v>23</v>
      </c>
      <c r="S1370" s="5" t="s">
        <v>27</v>
      </c>
      <c r="T1370" s="5"/>
    </row>
    <row r="1371" spans="1:20" x14ac:dyDescent="0.25">
      <c r="A1371" s="5">
        <f>1364</f>
      </c>
      <c r="B1371" s="5" t="s">
        <v>1390</v>
      </c>
      <c r="C1371" s="5" t="s">
        <v>26</v>
      </c>
      <c r="D1371" s="5" t="s">
        <v>27</v>
      </c>
      <c r="E1371" s="5">
        <v>21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10</v>
      </c>
      <c r="Q1371" s="5">
        <v>20</v>
      </c>
      <c r="R1371" s="5">
        <v>23</v>
      </c>
      <c r="S1371" s="5" t="s">
        <v>27</v>
      </c>
      <c r="T1371" s="5"/>
    </row>
    <row r="1372" spans="1:20" x14ac:dyDescent="0.25">
      <c r="A1372" s="5">
        <f>1365</f>
      </c>
      <c r="B1372" s="5" t="s">
        <v>1391</v>
      </c>
      <c r="C1372" s="5" t="s">
        <v>26</v>
      </c>
      <c r="D1372" s="5" t="s">
        <v>27</v>
      </c>
      <c r="E1372" s="5">
        <v>21</v>
      </c>
      <c r="F1372" s="5">
        <v>0</v>
      </c>
      <c r="G1372" s="5">
        <v>0</v>
      </c>
      <c r="H1372" s="5">
        <v>0</v>
      </c>
      <c r="I1372" s="5">
        <v>0</v>
      </c>
      <c r="J1372" s="5">
        <v>0</v>
      </c>
      <c r="K1372" s="5">
        <v>0</v>
      </c>
      <c r="L1372" s="5">
        <v>0</v>
      </c>
      <c r="M1372" s="5">
        <v>0</v>
      </c>
      <c r="N1372" s="5">
        <v>0</v>
      </c>
      <c r="O1372" s="5">
        <v>0</v>
      </c>
      <c r="P1372" s="5">
        <v>10</v>
      </c>
      <c r="Q1372" s="5">
        <v>20</v>
      </c>
      <c r="R1372" s="5">
        <v>23</v>
      </c>
      <c r="S1372" s="5" t="s">
        <v>27</v>
      </c>
      <c r="T1372" s="5"/>
    </row>
    <row r="1373" spans="1:20" x14ac:dyDescent="0.25">
      <c r="A1373" s="5">
        <f>1366</f>
      </c>
      <c r="B1373" s="5" t="s">
        <v>1392</v>
      </c>
      <c r="C1373" s="5" t="s">
        <v>26</v>
      </c>
      <c r="D1373" s="5" t="s">
        <v>27</v>
      </c>
      <c r="E1373" s="5">
        <v>21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10</v>
      </c>
      <c r="Q1373" s="5">
        <v>20</v>
      </c>
      <c r="R1373" s="5">
        <v>23</v>
      </c>
      <c r="S1373" s="5" t="s">
        <v>27</v>
      </c>
      <c r="T1373" s="5"/>
    </row>
    <row r="1374" spans="1:20" x14ac:dyDescent="0.25">
      <c r="A1374" s="5">
        <f>1367</f>
      </c>
      <c r="B1374" s="5" t="s">
        <v>1393</v>
      </c>
      <c r="C1374" s="5" t="s">
        <v>26</v>
      </c>
      <c r="D1374" s="5" t="s">
        <v>27</v>
      </c>
      <c r="E1374" s="5">
        <v>21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10</v>
      </c>
      <c r="Q1374" s="5">
        <v>20</v>
      </c>
      <c r="R1374" s="5">
        <v>23</v>
      </c>
      <c r="S1374" s="5" t="s">
        <v>27</v>
      </c>
      <c r="T1374" s="5"/>
    </row>
    <row r="1375" spans="1:20" x14ac:dyDescent="0.25">
      <c r="A1375" s="5">
        <f>1368</f>
      </c>
      <c r="B1375" s="5" t="s">
        <v>1394</v>
      </c>
      <c r="C1375" s="5" t="s">
        <v>26</v>
      </c>
      <c r="D1375" s="5" t="s">
        <v>27</v>
      </c>
      <c r="E1375" s="5">
        <v>21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10</v>
      </c>
      <c r="Q1375" s="5">
        <v>20</v>
      </c>
      <c r="R1375" s="5">
        <v>23</v>
      </c>
      <c r="S1375" s="5" t="s">
        <v>27</v>
      </c>
      <c r="T1375" s="5"/>
    </row>
    <row r="1376" spans="1:20" x14ac:dyDescent="0.25">
      <c r="A1376" s="5">
        <f>1369</f>
      </c>
      <c r="B1376" s="5" t="s">
        <v>1395</v>
      </c>
      <c r="C1376" s="5" t="s">
        <v>26</v>
      </c>
      <c r="D1376" s="5" t="s">
        <v>27</v>
      </c>
      <c r="E1376" s="5">
        <v>21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10</v>
      </c>
      <c r="Q1376" s="5">
        <v>20</v>
      </c>
      <c r="R1376" s="5">
        <v>23</v>
      </c>
      <c r="S1376" s="5" t="s">
        <v>27</v>
      </c>
      <c r="T1376" s="5"/>
    </row>
    <row r="1377" spans="1:20" x14ac:dyDescent="0.25">
      <c r="A1377" s="5">
        <f>1370</f>
      </c>
      <c r="B1377" s="5" t="s">
        <v>1396</v>
      </c>
      <c r="C1377" s="5" t="s">
        <v>26</v>
      </c>
      <c r="D1377" s="5" t="s">
        <v>27</v>
      </c>
      <c r="E1377" s="5">
        <v>21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10</v>
      </c>
      <c r="Q1377" s="5">
        <v>20</v>
      </c>
      <c r="R1377" s="5">
        <v>23</v>
      </c>
      <c r="S1377" s="5" t="s">
        <v>27</v>
      </c>
      <c r="T1377" s="5"/>
    </row>
    <row r="1378" spans="1:20" x14ac:dyDescent="0.25">
      <c r="A1378" s="5">
        <f>1371</f>
      </c>
      <c r="B1378" s="5" t="s">
        <v>1397</v>
      </c>
      <c r="C1378" s="5" t="s">
        <v>26</v>
      </c>
      <c r="D1378" s="5" t="s">
        <v>27</v>
      </c>
      <c r="E1378" s="5">
        <v>21</v>
      </c>
      <c r="F1378" s="5">
        <v>0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10</v>
      </c>
      <c r="Q1378" s="5">
        <v>20</v>
      </c>
      <c r="R1378" s="5">
        <v>23</v>
      </c>
      <c r="S1378" s="5" t="s">
        <v>27</v>
      </c>
      <c r="T1378" s="5"/>
    </row>
    <row r="1379" spans="1:20" x14ac:dyDescent="0.25">
      <c r="A1379" s="5">
        <f>1372</f>
      </c>
      <c r="B1379" s="5" t="s">
        <v>1398</v>
      </c>
      <c r="C1379" s="5" t="s">
        <v>26</v>
      </c>
      <c r="D1379" s="5" t="s">
        <v>27</v>
      </c>
      <c r="E1379" s="5">
        <v>21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10</v>
      </c>
      <c r="Q1379" s="5">
        <v>20</v>
      </c>
      <c r="R1379" s="5">
        <v>23</v>
      </c>
      <c r="S1379" s="5" t="s">
        <v>27</v>
      </c>
      <c r="T1379" s="5"/>
    </row>
    <row r="1380" spans="1:20" x14ac:dyDescent="0.25">
      <c r="A1380" s="5">
        <f>1373</f>
      </c>
      <c r="B1380" s="5" t="s">
        <v>1399</v>
      </c>
      <c r="C1380" s="5" t="s">
        <v>26</v>
      </c>
      <c r="D1380" s="5" t="s">
        <v>27</v>
      </c>
      <c r="E1380" s="5">
        <v>21</v>
      </c>
      <c r="F1380" s="5">
        <v>0</v>
      </c>
      <c r="G1380" s="5">
        <v>0</v>
      </c>
      <c r="H1380" s="5">
        <v>0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10</v>
      </c>
      <c r="Q1380" s="5">
        <v>20</v>
      </c>
      <c r="R1380" s="5">
        <v>23</v>
      </c>
      <c r="S1380" s="5" t="s">
        <v>27</v>
      </c>
      <c r="T1380" s="5"/>
    </row>
    <row r="1381" spans="1:20" x14ac:dyDescent="0.25">
      <c r="A1381" s="5">
        <f>1374</f>
      </c>
      <c r="B1381" s="5" t="s">
        <v>1400</v>
      </c>
      <c r="C1381" s="5" t="s">
        <v>26</v>
      </c>
      <c r="D1381" s="5" t="s">
        <v>27</v>
      </c>
      <c r="E1381" s="5">
        <v>21</v>
      </c>
      <c r="F1381" s="5">
        <v>0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10</v>
      </c>
      <c r="Q1381" s="5">
        <v>20</v>
      </c>
      <c r="R1381" s="5">
        <v>23</v>
      </c>
      <c r="S1381" s="5" t="s">
        <v>27</v>
      </c>
      <c r="T1381" s="5"/>
    </row>
    <row r="1382" spans="1:20" x14ac:dyDescent="0.25">
      <c r="A1382" s="5">
        <f>1375</f>
      </c>
      <c r="B1382" s="5" t="s">
        <v>1401</v>
      </c>
      <c r="C1382" s="5" t="s">
        <v>26</v>
      </c>
      <c r="D1382" s="5" t="s">
        <v>27</v>
      </c>
      <c r="E1382" s="5">
        <v>21</v>
      </c>
      <c r="F1382" s="5">
        <v>0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10</v>
      </c>
      <c r="Q1382" s="5">
        <v>20</v>
      </c>
      <c r="R1382" s="5">
        <v>23</v>
      </c>
      <c r="S1382" s="5" t="s">
        <v>27</v>
      </c>
      <c r="T1382" s="5"/>
    </row>
    <row r="1383" spans="1:20" x14ac:dyDescent="0.25">
      <c r="A1383" s="5">
        <f>1376</f>
      </c>
      <c r="B1383" s="5" t="s">
        <v>1402</v>
      </c>
      <c r="C1383" s="5" t="s">
        <v>26</v>
      </c>
      <c r="D1383" s="5" t="s">
        <v>27</v>
      </c>
      <c r="E1383" s="5">
        <v>21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10</v>
      </c>
      <c r="Q1383" s="5">
        <v>20</v>
      </c>
      <c r="R1383" s="5">
        <v>23</v>
      </c>
      <c r="S1383" s="5" t="s">
        <v>27</v>
      </c>
      <c r="T1383" s="5"/>
    </row>
    <row r="1384" spans="1:20" x14ac:dyDescent="0.25">
      <c r="A1384" s="5">
        <f>1377</f>
      </c>
      <c r="B1384" s="5" t="s">
        <v>1403</v>
      </c>
      <c r="C1384" s="5" t="s">
        <v>26</v>
      </c>
      <c r="D1384" s="5" t="s">
        <v>27</v>
      </c>
      <c r="E1384" s="5">
        <v>21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10</v>
      </c>
      <c r="Q1384" s="5">
        <v>20</v>
      </c>
      <c r="R1384" s="5">
        <v>23</v>
      </c>
      <c r="S1384" s="5" t="s">
        <v>27</v>
      </c>
      <c r="T1384" s="5"/>
    </row>
    <row r="1385" spans="1:20" x14ac:dyDescent="0.25">
      <c r="A1385" s="5">
        <f>1378</f>
      </c>
      <c r="B1385" s="5" t="s">
        <v>1404</v>
      </c>
      <c r="C1385" s="5" t="s">
        <v>26</v>
      </c>
      <c r="D1385" s="5" t="s">
        <v>27</v>
      </c>
      <c r="E1385" s="5">
        <v>21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10</v>
      </c>
      <c r="Q1385" s="5">
        <v>20</v>
      </c>
      <c r="R1385" s="5">
        <v>23</v>
      </c>
      <c r="S1385" s="5" t="s">
        <v>27</v>
      </c>
      <c r="T1385" s="5"/>
    </row>
    <row r="1386" spans="1:20" x14ac:dyDescent="0.25">
      <c r="A1386" s="5">
        <f>1379</f>
      </c>
      <c r="B1386" s="5" t="s">
        <v>1405</v>
      </c>
      <c r="C1386" s="5" t="s">
        <v>26</v>
      </c>
      <c r="D1386" s="5" t="s">
        <v>27</v>
      </c>
      <c r="E1386" s="5">
        <v>21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10</v>
      </c>
      <c r="Q1386" s="5">
        <v>20</v>
      </c>
      <c r="R1386" s="5">
        <v>23</v>
      </c>
      <c r="S1386" s="5" t="s">
        <v>27</v>
      </c>
      <c r="T1386" s="5"/>
    </row>
    <row r="1387" spans="1:20" x14ac:dyDescent="0.25">
      <c r="A1387" s="5">
        <f>1380</f>
      </c>
      <c r="B1387" s="5" t="s">
        <v>1406</v>
      </c>
      <c r="C1387" s="5" t="s">
        <v>26</v>
      </c>
      <c r="D1387" s="5" t="s">
        <v>27</v>
      </c>
      <c r="E1387" s="5">
        <v>21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10</v>
      </c>
      <c r="Q1387" s="5">
        <v>20</v>
      </c>
      <c r="R1387" s="5">
        <v>23</v>
      </c>
      <c r="S1387" s="5" t="s">
        <v>27</v>
      </c>
      <c r="T1387" s="5"/>
    </row>
    <row r="1388" spans="1:20" x14ac:dyDescent="0.25">
      <c r="A1388" s="5">
        <f>1381</f>
      </c>
      <c r="B1388" s="5" t="s">
        <v>1407</v>
      </c>
      <c r="C1388" s="5" t="s">
        <v>26</v>
      </c>
      <c r="D1388" s="5" t="s">
        <v>27</v>
      </c>
      <c r="E1388" s="5">
        <v>21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10</v>
      </c>
      <c r="Q1388" s="5">
        <v>20</v>
      </c>
      <c r="R1388" s="5">
        <v>23</v>
      </c>
      <c r="S1388" s="5" t="s">
        <v>27</v>
      </c>
      <c r="T1388" s="5"/>
    </row>
    <row r="1389" spans="1:20" x14ac:dyDescent="0.25">
      <c r="A1389" s="5">
        <f>1382</f>
      </c>
      <c r="B1389" s="5" t="s">
        <v>1408</v>
      </c>
      <c r="C1389" s="5" t="s">
        <v>26</v>
      </c>
      <c r="D1389" s="5" t="s">
        <v>27</v>
      </c>
      <c r="E1389" s="5">
        <v>21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10</v>
      </c>
      <c r="Q1389" s="5">
        <v>20</v>
      </c>
      <c r="R1389" s="5">
        <v>23</v>
      </c>
      <c r="S1389" s="5" t="s">
        <v>27</v>
      </c>
      <c r="T1389" s="5"/>
    </row>
    <row r="1390" spans="1:20" x14ac:dyDescent="0.25">
      <c r="A1390" s="5">
        <f>1383</f>
      </c>
      <c r="B1390" s="5" t="s">
        <v>1409</v>
      </c>
      <c r="C1390" s="5" t="s">
        <v>26</v>
      </c>
      <c r="D1390" s="5" t="s">
        <v>27</v>
      </c>
      <c r="E1390" s="5">
        <v>21</v>
      </c>
      <c r="F1390" s="5">
        <v>0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0</v>
      </c>
      <c r="P1390" s="5">
        <v>10</v>
      </c>
      <c r="Q1390" s="5">
        <v>20</v>
      </c>
      <c r="R1390" s="5">
        <v>23</v>
      </c>
      <c r="S1390" s="5" t="s">
        <v>27</v>
      </c>
      <c r="T1390" s="5"/>
    </row>
    <row r="1391" spans="1:20" x14ac:dyDescent="0.25">
      <c r="A1391" s="5">
        <f>1384</f>
      </c>
      <c r="B1391" s="5" t="s">
        <v>1410</v>
      </c>
      <c r="C1391" s="5" t="s">
        <v>26</v>
      </c>
      <c r="D1391" s="5" t="s">
        <v>27</v>
      </c>
      <c r="E1391" s="5">
        <v>21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10</v>
      </c>
      <c r="Q1391" s="5">
        <v>20</v>
      </c>
      <c r="R1391" s="5">
        <v>23</v>
      </c>
      <c r="S1391" s="5" t="s">
        <v>27</v>
      </c>
      <c r="T1391" s="5"/>
    </row>
    <row r="1392" spans="1:20" x14ac:dyDescent="0.25">
      <c r="A1392" s="5">
        <f>1385</f>
      </c>
      <c r="B1392" s="5" t="s">
        <v>1411</v>
      </c>
      <c r="C1392" s="5" t="s">
        <v>26</v>
      </c>
      <c r="D1392" s="5" t="s">
        <v>27</v>
      </c>
      <c r="E1392" s="5">
        <v>21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10</v>
      </c>
      <c r="Q1392" s="5">
        <v>20</v>
      </c>
      <c r="R1392" s="5">
        <v>23</v>
      </c>
      <c r="S1392" s="5" t="s">
        <v>27</v>
      </c>
      <c r="T1392" s="5"/>
    </row>
    <row r="1393" spans="1:20" x14ac:dyDescent="0.25">
      <c r="A1393" s="5">
        <f>1386</f>
      </c>
      <c r="B1393" s="5" t="s">
        <v>1412</v>
      </c>
      <c r="C1393" s="5" t="s">
        <v>26</v>
      </c>
      <c r="D1393" s="5" t="s">
        <v>27</v>
      </c>
      <c r="E1393" s="5">
        <v>21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10</v>
      </c>
      <c r="Q1393" s="5">
        <v>20</v>
      </c>
      <c r="R1393" s="5">
        <v>23</v>
      </c>
      <c r="S1393" s="5" t="s">
        <v>27</v>
      </c>
      <c r="T1393" s="5"/>
    </row>
    <row r="1394" spans="1:20" x14ac:dyDescent="0.25">
      <c r="A1394" s="5">
        <f>1387</f>
      </c>
      <c r="B1394" s="5" t="s">
        <v>1413</v>
      </c>
      <c r="C1394" s="5" t="s">
        <v>26</v>
      </c>
      <c r="D1394" s="5" t="s">
        <v>27</v>
      </c>
      <c r="E1394" s="5">
        <v>21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10</v>
      </c>
      <c r="Q1394" s="5">
        <v>20</v>
      </c>
      <c r="R1394" s="5">
        <v>23</v>
      </c>
      <c r="S1394" s="5" t="s">
        <v>27</v>
      </c>
      <c r="T1394" s="5"/>
    </row>
    <row r="1395" spans="1:20" x14ac:dyDescent="0.25">
      <c r="A1395" s="5">
        <f>1388</f>
      </c>
      <c r="B1395" s="5" t="s">
        <v>1414</v>
      </c>
      <c r="C1395" s="5" t="s">
        <v>26</v>
      </c>
      <c r="D1395" s="5" t="s">
        <v>27</v>
      </c>
      <c r="E1395" s="5">
        <v>21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10</v>
      </c>
      <c r="Q1395" s="5">
        <v>20</v>
      </c>
      <c r="R1395" s="5">
        <v>23</v>
      </c>
      <c r="S1395" s="5" t="s">
        <v>27</v>
      </c>
      <c r="T1395" s="5"/>
    </row>
    <row r="1396" spans="1:20" x14ac:dyDescent="0.25">
      <c r="A1396" s="5">
        <f>1389</f>
      </c>
      <c r="B1396" s="5" t="s">
        <v>1415</v>
      </c>
      <c r="C1396" s="5" t="s">
        <v>26</v>
      </c>
      <c r="D1396" s="5" t="s">
        <v>27</v>
      </c>
      <c r="E1396" s="5">
        <v>21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10</v>
      </c>
      <c r="Q1396" s="5">
        <v>20</v>
      </c>
      <c r="R1396" s="5">
        <v>23</v>
      </c>
      <c r="S1396" s="5" t="s">
        <v>27</v>
      </c>
      <c r="T1396" s="5"/>
    </row>
    <row r="1397" spans="1:20" x14ac:dyDescent="0.25">
      <c r="A1397" s="5">
        <f>1390</f>
      </c>
      <c r="B1397" s="5" t="s">
        <v>1416</v>
      </c>
      <c r="C1397" s="5" t="s">
        <v>26</v>
      </c>
      <c r="D1397" s="5" t="s">
        <v>27</v>
      </c>
      <c r="E1397" s="5">
        <v>21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10</v>
      </c>
      <c r="Q1397" s="5">
        <v>20</v>
      </c>
      <c r="R1397" s="5">
        <v>23</v>
      </c>
      <c r="S1397" s="5" t="s">
        <v>27</v>
      </c>
      <c r="T1397" s="5"/>
    </row>
    <row r="1398" spans="1:20" x14ac:dyDescent="0.25">
      <c r="A1398" s="5">
        <f>1391</f>
      </c>
      <c r="B1398" s="5" t="s">
        <v>1417</v>
      </c>
      <c r="C1398" s="5" t="s">
        <v>26</v>
      </c>
      <c r="D1398" s="5" t="s">
        <v>27</v>
      </c>
      <c r="E1398" s="5">
        <v>21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10</v>
      </c>
      <c r="Q1398" s="5">
        <v>20</v>
      </c>
      <c r="R1398" s="5">
        <v>23</v>
      </c>
      <c r="S1398" s="5" t="s">
        <v>27</v>
      </c>
      <c r="T1398" s="5"/>
    </row>
    <row r="1399" spans="1:20" x14ac:dyDescent="0.25">
      <c r="A1399" s="5">
        <f>1392</f>
      </c>
      <c r="B1399" s="5" t="s">
        <v>1418</v>
      </c>
      <c r="C1399" s="5" t="s">
        <v>26</v>
      </c>
      <c r="D1399" s="5" t="s">
        <v>27</v>
      </c>
      <c r="E1399" s="5">
        <v>21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10</v>
      </c>
      <c r="Q1399" s="5">
        <v>20</v>
      </c>
      <c r="R1399" s="5">
        <v>23</v>
      </c>
      <c r="S1399" s="5" t="s">
        <v>27</v>
      </c>
      <c r="T1399" s="5"/>
    </row>
    <row r="1400" spans="1:20" x14ac:dyDescent="0.25">
      <c r="A1400" s="5">
        <f>1393</f>
      </c>
      <c r="B1400" s="5" t="s">
        <v>1419</v>
      </c>
      <c r="C1400" s="5" t="s">
        <v>26</v>
      </c>
      <c r="D1400" s="5" t="s">
        <v>27</v>
      </c>
      <c r="E1400" s="5">
        <v>21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10</v>
      </c>
      <c r="Q1400" s="5">
        <v>20</v>
      </c>
      <c r="R1400" s="5">
        <v>23</v>
      </c>
      <c r="S1400" s="5" t="s">
        <v>27</v>
      </c>
      <c r="T1400" s="5"/>
    </row>
    <row r="1401" spans="1:20" x14ac:dyDescent="0.25">
      <c r="A1401" s="5">
        <f>1394</f>
      </c>
      <c r="B1401" s="5" t="s">
        <v>1420</v>
      </c>
      <c r="C1401" s="5" t="s">
        <v>26</v>
      </c>
      <c r="D1401" s="5" t="s">
        <v>27</v>
      </c>
      <c r="E1401" s="5">
        <v>21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10</v>
      </c>
      <c r="Q1401" s="5">
        <v>20</v>
      </c>
      <c r="R1401" s="5">
        <v>23</v>
      </c>
      <c r="S1401" s="5" t="s">
        <v>27</v>
      </c>
      <c r="T1401" s="5"/>
    </row>
    <row r="1402" spans="1:20" x14ac:dyDescent="0.25">
      <c r="A1402" s="5">
        <f>1395</f>
      </c>
      <c r="B1402" s="5" t="s">
        <v>1421</v>
      </c>
      <c r="C1402" s="5" t="s">
        <v>26</v>
      </c>
      <c r="D1402" s="5" t="s">
        <v>27</v>
      </c>
      <c r="E1402" s="5">
        <v>21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10</v>
      </c>
      <c r="Q1402" s="5">
        <v>20</v>
      </c>
      <c r="R1402" s="5">
        <v>23</v>
      </c>
      <c r="S1402" s="5" t="s">
        <v>27</v>
      </c>
      <c r="T1402" s="5"/>
    </row>
    <row r="1403" spans="1:20" x14ac:dyDescent="0.25">
      <c r="A1403" s="5">
        <f>1396</f>
      </c>
      <c r="B1403" s="5" t="s">
        <v>1422</v>
      </c>
      <c r="C1403" s="5" t="s">
        <v>26</v>
      </c>
      <c r="D1403" s="5" t="s">
        <v>27</v>
      </c>
      <c r="E1403" s="5">
        <v>21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10</v>
      </c>
      <c r="Q1403" s="5">
        <v>20</v>
      </c>
      <c r="R1403" s="5">
        <v>23</v>
      </c>
      <c r="S1403" s="5" t="s">
        <v>27</v>
      </c>
      <c r="T1403" s="5"/>
    </row>
    <row r="1404" spans="1:20" x14ac:dyDescent="0.25">
      <c r="A1404" s="5">
        <f>1397</f>
      </c>
      <c r="B1404" s="5" t="s">
        <v>1423</v>
      </c>
      <c r="C1404" s="5" t="s">
        <v>26</v>
      </c>
      <c r="D1404" s="5" t="s">
        <v>27</v>
      </c>
      <c r="E1404" s="5">
        <v>21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0</v>
      </c>
      <c r="P1404" s="5">
        <v>10</v>
      </c>
      <c r="Q1404" s="5">
        <v>20</v>
      </c>
      <c r="R1404" s="5">
        <v>23</v>
      </c>
      <c r="S1404" s="5" t="s">
        <v>27</v>
      </c>
      <c r="T1404" s="5"/>
    </row>
    <row r="1405" spans="1:20" x14ac:dyDescent="0.25">
      <c r="A1405" s="5">
        <f>1398</f>
      </c>
      <c r="B1405" s="5" t="s">
        <v>1424</v>
      </c>
      <c r="C1405" s="5" t="s">
        <v>26</v>
      </c>
      <c r="D1405" s="5" t="s">
        <v>27</v>
      </c>
      <c r="E1405" s="5">
        <v>21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10</v>
      </c>
      <c r="Q1405" s="5">
        <v>20</v>
      </c>
      <c r="R1405" s="5">
        <v>23</v>
      </c>
      <c r="S1405" s="5" t="s">
        <v>27</v>
      </c>
      <c r="T1405" s="5"/>
    </row>
    <row r="1406" spans="1:20" x14ac:dyDescent="0.25">
      <c r="A1406" s="5">
        <f>1399</f>
      </c>
      <c r="B1406" s="5" t="s">
        <v>1425</v>
      </c>
      <c r="C1406" s="5" t="s">
        <v>26</v>
      </c>
      <c r="D1406" s="5" t="s">
        <v>27</v>
      </c>
      <c r="E1406" s="5">
        <v>21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10</v>
      </c>
      <c r="Q1406" s="5">
        <v>20</v>
      </c>
      <c r="R1406" s="5">
        <v>23</v>
      </c>
      <c r="S1406" s="5" t="s">
        <v>27</v>
      </c>
      <c r="T1406" s="5"/>
    </row>
    <row r="1407" spans="1:20" x14ac:dyDescent="0.25">
      <c r="A1407" s="5">
        <f>1400</f>
      </c>
      <c r="B1407" s="5" t="s">
        <v>1426</v>
      </c>
      <c r="C1407" s="5" t="s">
        <v>26</v>
      </c>
      <c r="D1407" s="5" t="s">
        <v>27</v>
      </c>
      <c r="E1407" s="5">
        <v>21</v>
      </c>
      <c r="F1407" s="5">
        <v>0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10</v>
      </c>
      <c r="Q1407" s="5">
        <v>20</v>
      </c>
      <c r="R1407" s="5">
        <v>23</v>
      </c>
      <c r="S1407" s="5" t="s">
        <v>27</v>
      </c>
      <c r="T1407" s="5"/>
    </row>
    <row r="1408" spans="1:20" x14ac:dyDescent="0.25">
      <c r="A1408" s="5">
        <f>1401</f>
      </c>
      <c r="B1408" s="5" t="s">
        <v>1427</v>
      </c>
      <c r="C1408" s="5" t="s">
        <v>26</v>
      </c>
      <c r="D1408" s="5" t="s">
        <v>27</v>
      </c>
      <c r="E1408" s="5">
        <v>21</v>
      </c>
      <c r="F1408" s="5">
        <v>0</v>
      </c>
      <c r="G1408" s="5">
        <v>0</v>
      </c>
      <c r="H1408" s="5">
        <v>0</v>
      </c>
      <c r="I1408" s="5">
        <v>0</v>
      </c>
      <c r="J1408" s="5">
        <v>0</v>
      </c>
      <c r="K1408" s="5">
        <v>0</v>
      </c>
      <c r="L1408" s="5">
        <v>0</v>
      </c>
      <c r="M1408" s="5">
        <v>0</v>
      </c>
      <c r="N1408" s="5">
        <v>0</v>
      </c>
      <c r="O1408" s="5">
        <v>0</v>
      </c>
      <c r="P1408" s="5">
        <v>10</v>
      </c>
      <c r="Q1408" s="5">
        <v>20</v>
      </c>
      <c r="R1408" s="5">
        <v>23</v>
      </c>
      <c r="S1408" s="5" t="s">
        <v>27</v>
      </c>
      <c r="T1408" s="5"/>
    </row>
    <row r="1409" spans="1:20" x14ac:dyDescent="0.25">
      <c r="A1409" s="5">
        <f>1402</f>
      </c>
      <c r="B1409" s="5" t="s">
        <v>1428</v>
      </c>
      <c r="C1409" s="5" t="s">
        <v>26</v>
      </c>
      <c r="D1409" s="5" t="s">
        <v>27</v>
      </c>
      <c r="E1409" s="5">
        <v>21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10</v>
      </c>
      <c r="Q1409" s="5">
        <v>20</v>
      </c>
      <c r="R1409" s="5">
        <v>23</v>
      </c>
      <c r="S1409" s="5" t="s">
        <v>27</v>
      </c>
      <c r="T1409" s="5"/>
    </row>
    <row r="1410" spans="1:20" x14ac:dyDescent="0.25">
      <c r="A1410" s="5">
        <f>1403</f>
      </c>
      <c r="B1410" s="5" t="s">
        <v>1429</v>
      </c>
      <c r="C1410" s="5" t="s">
        <v>26</v>
      </c>
      <c r="D1410" s="5" t="s">
        <v>27</v>
      </c>
      <c r="E1410" s="5">
        <v>21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10</v>
      </c>
      <c r="Q1410" s="5">
        <v>20</v>
      </c>
      <c r="R1410" s="5">
        <v>23</v>
      </c>
      <c r="S1410" s="5" t="s">
        <v>27</v>
      </c>
      <c r="T1410" s="5"/>
    </row>
    <row r="1411" spans="1:20" x14ac:dyDescent="0.25">
      <c r="A1411" s="5">
        <f>1404</f>
      </c>
      <c r="B1411" s="5" t="s">
        <v>1430</v>
      </c>
      <c r="C1411" s="5" t="s">
        <v>26</v>
      </c>
      <c r="D1411" s="5" t="s">
        <v>27</v>
      </c>
      <c r="E1411" s="5">
        <v>21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10</v>
      </c>
      <c r="Q1411" s="5">
        <v>20</v>
      </c>
      <c r="R1411" s="5">
        <v>23</v>
      </c>
      <c r="S1411" s="5" t="s">
        <v>27</v>
      </c>
      <c r="T1411" s="5"/>
    </row>
    <row r="1412" spans="1:20" x14ac:dyDescent="0.25">
      <c r="A1412" s="5">
        <f>1405</f>
      </c>
      <c r="B1412" s="5" t="s">
        <v>1431</v>
      </c>
      <c r="C1412" s="5" t="s">
        <v>26</v>
      </c>
      <c r="D1412" s="5" t="s">
        <v>27</v>
      </c>
      <c r="E1412" s="5">
        <v>21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10</v>
      </c>
      <c r="Q1412" s="5">
        <v>20</v>
      </c>
      <c r="R1412" s="5">
        <v>23</v>
      </c>
      <c r="S1412" s="5" t="s">
        <v>27</v>
      </c>
      <c r="T1412" s="5"/>
    </row>
    <row r="1413" spans="1:20" x14ac:dyDescent="0.25">
      <c r="A1413" s="5">
        <f>1406</f>
      </c>
      <c r="B1413" s="5" t="s">
        <v>1432</v>
      </c>
      <c r="C1413" s="5" t="s">
        <v>26</v>
      </c>
      <c r="D1413" s="5" t="s">
        <v>27</v>
      </c>
      <c r="E1413" s="5">
        <v>21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10</v>
      </c>
      <c r="Q1413" s="5">
        <v>20</v>
      </c>
      <c r="R1413" s="5">
        <v>23</v>
      </c>
      <c r="S1413" s="5" t="s">
        <v>27</v>
      </c>
      <c r="T1413" s="5"/>
    </row>
    <row r="1414" spans="1:20" x14ac:dyDescent="0.25">
      <c r="A1414" s="5">
        <f>1407</f>
      </c>
      <c r="B1414" s="5" t="s">
        <v>1433</v>
      </c>
      <c r="C1414" s="5" t="s">
        <v>26</v>
      </c>
      <c r="D1414" s="5" t="s">
        <v>27</v>
      </c>
      <c r="E1414" s="5">
        <v>21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10</v>
      </c>
      <c r="Q1414" s="5">
        <v>20</v>
      </c>
      <c r="R1414" s="5">
        <v>23</v>
      </c>
      <c r="S1414" s="5" t="s">
        <v>27</v>
      </c>
      <c r="T1414" s="5"/>
    </row>
    <row r="1415" spans="1:20" x14ac:dyDescent="0.25">
      <c r="A1415" s="5">
        <f>1408</f>
      </c>
      <c r="B1415" s="5" t="s">
        <v>1434</v>
      </c>
      <c r="C1415" s="5" t="s">
        <v>26</v>
      </c>
      <c r="D1415" s="5" t="s">
        <v>27</v>
      </c>
      <c r="E1415" s="5">
        <v>21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10</v>
      </c>
      <c r="Q1415" s="5">
        <v>20</v>
      </c>
      <c r="R1415" s="5">
        <v>23</v>
      </c>
      <c r="S1415" s="5" t="s">
        <v>27</v>
      </c>
      <c r="T1415" s="5"/>
    </row>
    <row r="1416" spans="1:20" x14ac:dyDescent="0.25">
      <c r="A1416" s="5">
        <f>1409</f>
      </c>
      <c r="B1416" s="5" t="s">
        <v>1435</v>
      </c>
      <c r="C1416" s="5" t="s">
        <v>26</v>
      </c>
      <c r="D1416" s="5" t="s">
        <v>27</v>
      </c>
      <c r="E1416" s="5">
        <v>21</v>
      </c>
      <c r="F1416" s="5">
        <v>0</v>
      </c>
      <c r="G1416" s="5">
        <v>0</v>
      </c>
      <c r="H1416" s="5">
        <v>0</v>
      </c>
      <c r="I1416" s="5">
        <v>0</v>
      </c>
      <c r="J1416" s="5">
        <v>0</v>
      </c>
      <c r="K1416" s="5">
        <v>0</v>
      </c>
      <c r="L1416" s="5">
        <v>0</v>
      </c>
      <c r="M1416" s="5">
        <v>0</v>
      </c>
      <c r="N1416" s="5">
        <v>0</v>
      </c>
      <c r="O1416" s="5">
        <v>0</v>
      </c>
      <c r="P1416" s="5">
        <v>10</v>
      </c>
      <c r="Q1416" s="5">
        <v>20</v>
      </c>
      <c r="R1416" s="5">
        <v>23</v>
      </c>
      <c r="S1416" s="5" t="s">
        <v>27</v>
      </c>
      <c r="T1416" s="5"/>
    </row>
    <row r="1417" spans="1:20" x14ac:dyDescent="0.25">
      <c r="A1417" s="5">
        <f>1410</f>
      </c>
      <c r="B1417" s="5" t="s">
        <v>1436</v>
      </c>
      <c r="C1417" s="5" t="s">
        <v>26</v>
      </c>
      <c r="D1417" s="5" t="s">
        <v>27</v>
      </c>
      <c r="E1417" s="5">
        <v>21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10</v>
      </c>
      <c r="Q1417" s="5">
        <v>20</v>
      </c>
      <c r="R1417" s="5">
        <v>23</v>
      </c>
      <c r="S1417" s="5" t="s">
        <v>27</v>
      </c>
      <c r="T1417" s="5"/>
    </row>
    <row r="1418" spans="1:20" x14ac:dyDescent="0.25">
      <c r="A1418" s="5">
        <f>1411</f>
      </c>
      <c r="B1418" s="5" t="s">
        <v>1437</v>
      </c>
      <c r="C1418" s="5" t="s">
        <v>26</v>
      </c>
      <c r="D1418" s="5" t="s">
        <v>27</v>
      </c>
      <c r="E1418" s="5">
        <v>21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10</v>
      </c>
      <c r="Q1418" s="5">
        <v>20</v>
      </c>
      <c r="R1418" s="5">
        <v>23</v>
      </c>
      <c r="S1418" s="5" t="s">
        <v>27</v>
      </c>
      <c r="T1418" s="5"/>
    </row>
    <row r="1419" spans="1:20" x14ac:dyDescent="0.25">
      <c r="A1419" s="5">
        <f>1412</f>
      </c>
      <c r="B1419" s="5" t="s">
        <v>1438</v>
      </c>
      <c r="C1419" s="5" t="s">
        <v>26</v>
      </c>
      <c r="D1419" s="5" t="s">
        <v>27</v>
      </c>
      <c r="E1419" s="5">
        <v>21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10</v>
      </c>
      <c r="Q1419" s="5">
        <v>20</v>
      </c>
      <c r="R1419" s="5">
        <v>23</v>
      </c>
      <c r="S1419" s="5" t="s">
        <v>27</v>
      </c>
      <c r="T1419" s="5"/>
    </row>
    <row r="1420" spans="1:20" x14ac:dyDescent="0.25">
      <c r="A1420" s="5">
        <f>1413</f>
      </c>
      <c r="B1420" s="5" t="s">
        <v>1439</v>
      </c>
      <c r="C1420" s="5" t="s">
        <v>26</v>
      </c>
      <c r="D1420" s="5" t="s">
        <v>27</v>
      </c>
      <c r="E1420" s="5">
        <v>21</v>
      </c>
      <c r="F1420" s="5">
        <v>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5">
        <v>0</v>
      </c>
      <c r="P1420" s="5">
        <v>10</v>
      </c>
      <c r="Q1420" s="5">
        <v>20</v>
      </c>
      <c r="R1420" s="5">
        <v>23</v>
      </c>
      <c r="S1420" s="5" t="s">
        <v>27</v>
      </c>
      <c r="T1420" s="5"/>
    </row>
    <row r="1421" spans="1:20" x14ac:dyDescent="0.25">
      <c r="A1421" s="5">
        <f>1414</f>
      </c>
      <c r="B1421" s="5" t="s">
        <v>1440</v>
      </c>
      <c r="C1421" s="5" t="s">
        <v>26</v>
      </c>
      <c r="D1421" s="5" t="s">
        <v>27</v>
      </c>
      <c r="E1421" s="5">
        <v>21</v>
      </c>
      <c r="F1421" s="5">
        <v>0</v>
      </c>
      <c r="G1421" s="5">
        <v>0</v>
      </c>
      <c r="H1421" s="5">
        <v>0</v>
      </c>
      <c r="I1421" s="5">
        <v>0</v>
      </c>
      <c r="J1421" s="5">
        <v>0</v>
      </c>
      <c r="K1421" s="5">
        <v>0</v>
      </c>
      <c r="L1421" s="5">
        <v>0</v>
      </c>
      <c r="M1421" s="5">
        <v>0</v>
      </c>
      <c r="N1421" s="5">
        <v>0</v>
      </c>
      <c r="O1421" s="5">
        <v>0</v>
      </c>
      <c r="P1421" s="5">
        <v>10</v>
      </c>
      <c r="Q1421" s="5">
        <v>20</v>
      </c>
      <c r="R1421" s="5">
        <v>23</v>
      </c>
      <c r="S1421" s="5" t="s">
        <v>27</v>
      </c>
      <c r="T1421" s="5"/>
    </row>
    <row r="1422" spans="1:20" x14ac:dyDescent="0.25">
      <c r="A1422" s="5">
        <f>1415</f>
      </c>
      <c r="B1422" s="5" t="s">
        <v>1441</v>
      </c>
      <c r="C1422" s="5" t="s">
        <v>26</v>
      </c>
      <c r="D1422" s="5" t="s">
        <v>27</v>
      </c>
      <c r="E1422" s="5">
        <v>21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10</v>
      </c>
      <c r="Q1422" s="5">
        <v>20</v>
      </c>
      <c r="R1422" s="5">
        <v>23</v>
      </c>
      <c r="S1422" s="5" t="s">
        <v>27</v>
      </c>
      <c r="T1422" s="5"/>
    </row>
    <row r="1423" spans="1:20" x14ac:dyDescent="0.25">
      <c r="A1423" s="5">
        <f>1416</f>
      </c>
      <c r="B1423" s="5" t="s">
        <v>1442</v>
      </c>
      <c r="C1423" s="5" t="s">
        <v>26</v>
      </c>
      <c r="D1423" s="5" t="s">
        <v>27</v>
      </c>
      <c r="E1423" s="5">
        <v>21</v>
      </c>
      <c r="F1423" s="5">
        <v>0</v>
      </c>
      <c r="G1423" s="5">
        <v>0</v>
      </c>
      <c r="H1423" s="5">
        <v>0</v>
      </c>
      <c r="I1423" s="5">
        <v>0</v>
      </c>
      <c r="J1423" s="5">
        <v>0</v>
      </c>
      <c r="K1423" s="5">
        <v>0</v>
      </c>
      <c r="L1423" s="5">
        <v>0</v>
      </c>
      <c r="M1423" s="5">
        <v>0</v>
      </c>
      <c r="N1423" s="5">
        <v>0</v>
      </c>
      <c r="O1423" s="5">
        <v>0</v>
      </c>
      <c r="P1423" s="5">
        <v>10</v>
      </c>
      <c r="Q1423" s="5">
        <v>20</v>
      </c>
      <c r="R1423" s="5">
        <v>23</v>
      </c>
      <c r="S1423" s="5" t="s">
        <v>27</v>
      </c>
      <c r="T1423" s="5"/>
    </row>
    <row r="1424" spans="1:20" x14ac:dyDescent="0.25">
      <c r="A1424" s="5">
        <f>1417</f>
      </c>
      <c r="B1424" s="5" t="s">
        <v>1443</v>
      </c>
      <c r="C1424" s="5" t="s">
        <v>26</v>
      </c>
      <c r="D1424" s="5" t="s">
        <v>27</v>
      </c>
      <c r="E1424" s="5">
        <v>21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10</v>
      </c>
      <c r="Q1424" s="5">
        <v>20</v>
      </c>
      <c r="R1424" s="5">
        <v>23</v>
      </c>
      <c r="S1424" s="5" t="s">
        <v>27</v>
      </c>
      <c r="T1424" s="5"/>
    </row>
    <row r="1425" spans="1:20" x14ac:dyDescent="0.25">
      <c r="A1425" s="5">
        <f>1418</f>
      </c>
      <c r="B1425" s="5" t="s">
        <v>1444</v>
      </c>
      <c r="C1425" s="5" t="s">
        <v>26</v>
      </c>
      <c r="D1425" s="5" t="s">
        <v>27</v>
      </c>
      <c r="E1425" s="5">
        <v>21</v>
      </c>
      <c r="F1425" s="5">
        <v>0</v>
      </c>
      <c r="G1425" s="5">
        <v>0</v>
      </c>
      <c r="H1425" s="5">
        <v>0</v>
      </c>
      <c r="I1425" s="5">
        <v>0</v>
      </c>
      <c r="J1425" s="5">
        <v>0</v>
      </c>
      <c r="K1425" s="5">
        <v>0</v>
      </c>
      <c r="L1425" s="5">
        <v>0</v>
      </c>
      <c r="M1425" s="5">
        <v>0</v>
      </c>
      <c r="N1425" s="5">
        <v>0</v>
      </c>
      <c r="O1425" s="5">
        <v>0</v>
      </c>
      <c r="P1425" s="5">
        <v>10</v>
      </c>
      <c r="Q1425" s="5">
        <v>20</v>
      </c>
      <c r="R1425" s="5">
        <v>23</v>
      </c>
      <c r="S1425" s="5" t="s">
        <v>27</v>
      </c>
      <c r="T1425" s="5"/>
    </row>
    <row r="1426" spans="1:20" x14ac:dyDescent="0.25">
      <c r="A1426" s="5">
        <f>1419</f>
      </c>
      <c r="B1426" s="5" t="s">
        <v>1445</v>
      </c>
      <c r="C1426" s="5" t="s">
        <v>26</v>
      </c>
      <c r="D1426" s="5" t="s">
        <v>27</v>
      </c>
      <c r="E1426" s="5">
        <v>21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10</v>
      </c>
      <c r="Q1426" s="5">
        <v>20</v>
      </c>
      <c r="R1426" s="5">
        <v>23</v>
      </c>
      <c r="S1426" s="5" t="s">
        <v>27</v>
      </c>
      <c r="T1426" s="5"/>
    </row>
    <row r="1427" spans="1:20" x14ac:dyDescent="0.25">
      <c r="A1427" s="5">
        <f>1420</f>
      </c>
      <c r="B1427" s="5" t="s">
        <v>1446</v>
      </c>
      <c r="C1427" s="5" t="s">
        <v>26</v>
      </c>
      <c r="D1427" s="5" t="s">
        <v>27</v>
      </c>
      <c r="E1427" s="5">
        <v>21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10</v>
      </c>
      <c r="Q1427" s="5">
        <v>20</v>
      </c>
      <c r="R1427" s="5">
        <v>23</v>
      </c>
      <c r="S1427" s="5" t="s">
        <v>27</v>
      </c>
      <c r="T1427" s="5"/>
    </row>
    <row r="1428" spans="1:20" x14ac:dyDescent="0.25">
      <c r="A1428" s="5">
        <f>1421</f>
      </c>
      <c r="B1428" s="5" t="s">
        <v>1447</v>
      </c>
      <c r="C1428" s="5" t="s">
        <v>26</v>
      </c>
      <c r="D1428" s="5" t="s">
        <v>27</v>
      </c>
      <c r="E1428" s="5">
        <v>21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10</v>
      </c>
      <c r="Q1428" s="5">
        <v>20</v>
      </c>
      <c r="R1428" s="5">
        <v>23</v>
      </c>
      <c r="S1428" s="5" t="s">
        <v>27</v>
      </c>
      <c r="T1428" s="5"/>
    </row>
    <row r="1429" spans="1:20" x14ac:dyDescent="0.25">
      <c r="A1429" s="5">
        <f>1422</f>
      </c>
      <c r="B1429" s="5" t="s">
        <v>1448</v>
      </c>
      <c r="C1429" s="5" t="s">
        <v>26</v>
      </c>
      <c r="D1429" s="5" t="s">
        <v>27</v>
      </c>
      <c r="E1429" s="5">
        <v>21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10</v>
      </c>
      <c r="Q1429" s="5">
        <v>20</v>
      </c>
      <c r="R1429" s="5">
        <v>23</v>
      </c>
      <c r="S1429" s="5" t="s">
        <v>27</v>
      </c>
      <c r="T1429" s="5"/>
    </row>
    <row r="1430" spans="1:20" x14ac:dyDescent="0.25">
      <c r="A1430" s="5">
        <f>1423</f>
      </c>
      <c r="B1430" s="5" t="s">
        <v>1449</v>
      </c>
      <c r="C1430" s="5" t="s">
        <v>26</v>
      </c>
      <c r="D1430" s="5" t="s">
        <v>27</v>
      </c>
      <c r="E1430" s="5">
        <v>21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10</v>
      </c>
      <c r="Q1430" s="5">
        <v>20</v>
      </c>
      <c r="R1430" s="5">
        <v>23</v>
      </c>
      <c r="S1430" s="5" t="s">
        <v>27</v>
      </c>
      <c r="T1430" s="5"/>
    </row>
    <row r="1431" spans="1:20" x14ac:dyDescent="0.25">
      <c r="A1431" s="5">
        <f>1424</f>
      </c>
      <c r="B1431" s="5" t="s">
        <v>1450</v>
      </c>
      <c r="C1431" s="5" t="s">
        <v>26</v>
      </c>
      <c r="D1431" s="5" t="s">
        <v>27</v>
      </c>
      <c r="E1431" s="5">
        <v>21</v>
      </c>
      <c r="F1431" s="5">
        <v>0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0</v>
      </c>
      <c r="P1431" s="5">
        <v>10</v>
      </c>
      <c r="Q1431" s="5">
        <v>20</v>
      </c>
      <c r="R1431" s="5">
        <v>23</v>
      </c>
      <c r="S1431" s="5" t="s">
        <v>27</v>
      </c>
      <c r="T1431" s="5"/>
    </row>
    <row r="1432" spans="1:20" x14ac:dyDescent="0.25">
      <c r="A1432" s="5">
        <f>1425</f>
      </c>
      <c r="B1432" s="5" t="s">
        <v>1451</v>
      </c>
      <c r="C1432" s="5" t="s">
        <v>26</v>
      </c>
      <c r="D1432" s="5" t="s">
        <v>27</v>
      </c>
      <c r="E1432" s="5">
        <v>21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10</v>
      </c>
      <c r="Q1432" s="5">
        <v>20</v>
      </c>
      <c r="R1432" s="5">
        <v>23</v>
      </c>
      <c r="S1432" s="5" t="s">
        <v>27</v>
      </c>
      <c r="T1432" s="5"/>
    </row>
    <row r="1433" spans="1:20" x14ac:dyDescent="0.25">
      <c r="A1433" s="5">
        <f>1426</f>
      </c>
      <c r="B1433" s="5" t="s">
        <v>1452</v>
      </c>
      <c r="C1433" s="5" t="s">
        <v>27</v>
      </c>
      <c r="D1433" s="5" t="s">
        <v>26</v>
      </c>
      <c r="E1433" s="5">
        <v>21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10</v>
      </c>
      <c r="Q1433" s="5">
        <v>20</v>
      </c>
      <c r="R1433" s="5">
        <v>23</v>
      </c>
      <c r="S1433" s="5" t="s">
        <v>27</v>
      </c>
      <c r="T1433" s="5"/>
    </row>
    <row r="1434" spans="1:20" x14ac:dyDescent="0.25">
      <c r="A1434" s="5">
        <f>1427</f>
      </c>
      <c r="B1434" s="5" t="s">
        <v>1453</v>
      </c>
      <c r="C1434" s="5" t="s">
        <v>26</v>
      </c>
      <c r="D1434" s="5" t="s">
        <v>27</v>
      </c>
      <c r="E1434" s="5">
        <v>21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10</v>
      </c>
      <c r="Q1434" s="5">
        <v>20</v>
      </c>
      <c r="R1434" s="5">
        <v>23</v>
      </c>
      <c r="S1434" s="5" t="s">
        <v>27</v>
      </c>
      <c r="T1434" s="5"/>
    </row>
    <row r="1435" spans="1:20" x14ac:dyDescent="0.25">
      <c r="A1435" s="5">
        <f>1428</f>
      </c>
      <c r="B1435" s="5" t="s">
        <v>1454</v>
      </c>
      <c r="C1435" s="5" t="s">
        <v>26</v>
      </c>
      <c r="D1435" s="5" t="s">
        <v>27</v>
      </c>
      <c r="E1435" s="5">
        <v>21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10</v>
      </c>
      <c r="Q1435" s="5">
        <v>20</v>
      </c>
      <c r="R1435" s="5">
        <v>23</v>
      </c>
      <c r="S1435" s="5" t="s">
        <v>27</v>
      </c>
      <c r="T1435" s="5"/>
    </row>
    <row r="1436" spans="1:20" x14ac:dyDescent="0.25">
      <c r="A1436" s="5">
        <f>1429</f>
      </c>
      <c r="B1436" s="5" t="s">
        <v>1455</v>
      </c>
      <c r="C1436" s="5" t="s">
        <v>26</v>
      </c>
      <c r="D1436" s="5" t="s">
        <v>27</v>
      </c>
      <c r="E1436" s="5">
        <v>21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10</v>
      </c>
      <c r="Q1436" s="5">
        <v>20</v>
      </c>
      <c r="R1436" s="5">
        <v>23</v>
      </c>
      <c r="S1436" s="5" t="s">
        <v>27</v>
      </c>
      <c r="T1436" s="5"/>
    </row>
    <row r="1437" spans="1:20" x14ac:dyDescent="0.25">
      <c r="A1437" s="5">
        <f>1430</f>
      </c>
      <c r="B1437" s="5" t="s">
        <v>1456</v>
      </c>
      <c r="C1437" s="5" t="s">
        <v>26</v>
      </c>
      <c r="D1437" s="5" t="s">
        <v>27</v>
      </c>
      <c r="E1437" s="5">
        <v>21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10</v>
      </c>
      <c r="Q1437" s="5">
        <v>20</v>
      </c>
      <c r="R1437" s="5">
        <v>23</v>
      </c>
      <c r="S1437" s="5" t="s">
        <v>27</v>
      </c>
      <c r="T1437" s="5"/>
    </row>
    <row r="1438" spans="1:20" x14ac:dyDescent="0.25">
      <c r="A1438" s="5">
        <f>1431</f>
      </c>
      <c r="B1438" s="5" t="s">
        <v>1457</v>
      </c>
      <c r="C1438" s="5" t="s">
        <v>26</v>
      </c>
      <c r="D1438" s="5" t="s">
        <v>27</v>
      </c>
      <c r="E1438" s="5">
        <v>21</v>
      </c>
      <c r="F1438" s="5">
        <v>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5">
        <v>0</v>
      </c>
      <c r="P1438" s="5">
        <v>10</v>
      </c>
      <c r="Q1438" s="5">
        <v>20</v>
      </c>
      <c r="R1438" s="5">
        <v>23</v>
      </c>
      <c r="S1438" s="5" t="s">
        <v>27</v>
      </c>
      <c r="T1438" s="5"/>
    </row>
    <row r="1439" spans="1:20" x14ac:dyDescent="0.25">
      <c r="A1439" s="5">
        <f>1432</f>
      </c>
      <c r="B1439" s="5" t="s">
        <v>1458</v>
      </c>
      <c r="C1439" s="5" t="s">
        <v>26</v>
      </c>
      <c r="D1439" s="5" t="s">
        <v>27</v>
      </c>
      <c r="E1439" s="5">
        <v>21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10</v>
      </c>
      <c r="Q1439" s="5">
        <v>20</v>
      </c>
      <c r="R1439" s="5">
        <v>23</v>
      </c>
      <c r="S1439" s="5" t="s">
        <v>27</v>
      </c>
      <c r="T1439" s="5"/>
    </row>
    <row r="1440" spans="1:20" x14ac:dyDescent="0.25">
      <c r="A1440" s="5">
        <f>1433</f>
      </c>
      <c r="B1440" s="5" t="s">
        <v>1459</v>
      </c>
      <c r="C1440" s="5" t="s">
        <v>26</v>
      </c>
      <c r="D1440" s="5" t="s">
        <v>27</v>
      </c>
      <c r="E1440" s="5">
        <v>21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10</v>
      </c>
      <c r="Q1440" s="5">
        <v>20</v>
      </c>
      <c r="R1440" s="5">
        <v>23</v>
      </c>
      <c r="S1440" s="5" t="s">
        <v>27</v>
      </c>
      <c r="T1440" s="5"/>
    </row>
    <row r="1441" spans="1:20" x14ac:dyDescent="0.25">
      <c r="A1441" s="5">
        <f>1434</f>
      </c>
      <c r="B1441" s="5" t="s">
        <v>1460</v>
      </c>
      <c r="C1441" s="5" t="s">
        <v>26</v>
      </c>
      <c r="D1441" s="5" t="s">
        <v>27</v>
      </c>
      <c r="E1441" s="5">
        <v>21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10</v>
      </c>
      <c r="Q1441" s="5">
        <v>20</v>
      </c>
      <c r="R1441" s="5">
        <v>23</v>
      </c>
      <c r="S1441" s="5" t="s">
        <v>27</v>
      </c>
      <c r="T1441" s="5"/>
    </row>
    <row r="1442" spans="1:20" x14ac:dyDescent="0.25">
      <c r="A1442" s="5">
        <f>1435</f>
      </c>
      <c r="B1442" s="5" t="s">
        <v>1461</v>
      </c>
      <c r="C1442" s="5" t="s">
        <v>26</v>
      </c>
      <c r="D1442" s="5" t="s">
        <v>27</v>
      </c>
      <c r="E1442" s="5">
        <v>21</v>
      </c>
      <c r="F1442" s="5">
        <v>0</v>
      </c>
      <c r="G1442" s="5">
        <v>0</v>
      </c>
      <c r="H1442" s="5">
        <v>0</v>
      </c>
      <c r="I1442" s="5">
        <v>0</v>
      </c>
      <c r="J1442" s="5">
        <v>0</v>
      </c>
      <c r="K1442" s="5">
        <v>0</v>
      </c>
      <c r="L1442" s="5">
        <v>0</v>
      </c>
      <c r="M1442" s="5">
        <v>0</v>
      </c>
      <c r="N1442" s="5">
        <v>0</v>
      </c>
      <c r="O1442" s="5">
        <v>0</v>
      </c>
      <c r="P1442" s="5">
        <v>10</v>
      </c>
      <c r="Q1442" s="5">
        <v>20</v>
      </c>
      <c r="R1442" s="5">
        <v>23</v>
      </c>
      <c r="S1442" s="5" t="s">
        <v>27</v>
      </c>
      <c r="T1442" s="5"/>
    </row>
    <row r="1443" spans="1:20" x14ac:dyDescent="0.25">
      <c r="A1443" s="5">
        <f>1436</f>
      </c>
      <c r="B1443" s="5" t="s">
        <v>1462</v>
      </c>
      <c r="C1443" s="5" t="s">
        <v>26</v>
      </c>
      <c r="D1443" s="5" t="s">
        <v>27</v>
      </c>
      <c r="E1443" s="5">
        <v>21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10</v>
      </c>
      <c r="Q1443" s="5">
        <v>20</v>
      </c>
      <c r="R1443" s="5">
        <v>23</v>
      </c>
      <c r="S1443" s="5" t="s">
        <v>27</v>
      </c>
      <c r="T1443" s="5"/>
    </row>
    <row r="1444" spans="1:20" x14ac:dyDescent="0.25">
      <c r="A1444" s="5">
        <f>1437</f>
      </c>
      <c r="B1444" s="5" t="s">
        <v>1463</v>
      </c>
      <c r="C1444" s="5" t="s">
        <v>26</v>
      </c>
      <c r="D1444" s="5" t="s">
        <v>27</v>
      </c>
      <c r="E1444" s="5">
        <v>21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10</v>
      </c>
      <c r="Q1444" s="5">
        <v>20</v>
      </c>
      <c r="R1444" s="5">
        <v>23</v>
      </c>
      <c r="S1444" s="5" t="s">
        <v>27</v>
      </c>
      <c r="T1444" s="5"/>
    </row>
    <row r="1445" spans="1:20" x14ac:dyDescent="0.25">
      <c r="A1445" s="5">
        <f>1438</f>
      </c>
      <c r="B1445" s="5" t="s">
        <v>1464</v>
      </c>
      <c r="C1445" s="5" t="s">
        <v>26</v>
      </c>
      <c r="D1445" s="5" t="s">
        <v>27</v>
      </c>
      <c r="E1445" s="5">
        <v>21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10</v>
      </c>
      <c r="Q1445" s="5">
        <v>20</v>
      </c>
      <c r="R1445" s="5">
        <v>23</v>
      </c>
      <c r="S1445" s="5" t="s">
        <v>27</v>
      </c>
      <c r="T1445" s="5"/>
    </row>
    <row r="1446" spans="1:20" x14ac:dyDescent="0.25">
      <c r="A1446" s="5">
        <f>1439</f>
      </c>
      <c r="B1446" s="5" t="s">
        <v>1465</v>
      </c>
      <c r="C1446" s="5" t="s">
        <v>26</v>
      </c>
      <c r="D1446" s="5" t="s">
        <v>27</v>
      </c>
      <c r="E1446" s="5">
        <v>21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10</v>
      </c>
      <c r="Q1446" s="5">
        <v>20</v>
      </c>
      <c r="R1446" s="5">
        <v>23</v>
      </c>
      <c r="S1446" s="5" t="s">
        <v>27</v>
      </c>
      <c r="T1446" s="5"/>
    </row>
    <row r="1447" spans="1:20" x14ac:dyDescent="0.25">
      <c r="A1447" s="5">
        <f>1440</f>
      </c>
      <c r="B1447" s="5" t="s">
        <v>1466</v>
      </c>
      <c r="C1447" s="5" t="s">
        <v>26</v>
      </c>
      <c r="D1447" s="5" t="s">
        <v>27</v>
      </c>
      <c r="E1447" s="5">
        <v>21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10</v>
      </c>
      <c r="Q1447" s="5">
        <v>22</v>
      </c>
      <c r="R1447" s="5">
        <v>23</v>
      </c>
      <c r="S1447" s="5" t="s">
        <v>26</v>
      </c>
      <c r="T1447" s="5"/>
    </row>
    <row r="1448" spans="1:20" x14ac:dyDescent="0.25">
      <c r="A1448" s="5">
        <f>1441</f>
      </c>
      <c r="B1448" s="5" t="s">
        <v>1467</v>
      </c>
      <c r="C1448" s="5" t="s">
        <v>26</v>
      </c>
      <c r="D1448" s="5" t="s">
        <v>27</v>
      </c>
      <c r="E1448" s="5">
        <v>21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10</v>
      </c>
      <c r="Q1448" s="5">
        <v>22</v>
      </c>
      <c r="R1448" s="5">
        <v>23</v>
      </c>
      <c r="S1448" s="5" t="s">
        <v>26</v>
      </c>
      <c r="T1448" s="5"/>
    </row>
    <row r="1449" spans="1:20" x14ac:dyDescent="0.25">
      <c r="A1449" s="5">
        <f>1442</f>
      </c>
      <c r="B1449" s="5" t="s">
        <v>1468</v>
      </c>
      <c r="C1449" s="5" t="s">
        <v>26</v>
      </c>
      <c r="D1449" s="5" t="s">
        <v>27</v>
      </c>
      <c r="E1449" s="5">
        <v>21</v>
      </c>
      <c r="F1449" s="5">
        <v>0</v>
      </c>
      <c r="G1449" s="5">
        <v>0</v>
      </c>
      <c r="H1449" s="5">
        <v>0</v>
      </c>
      <c r="I1449" s="5">
        <v>0</v>
      </c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10</v>
      </c>
      <c r="Q1449" s="5">
        <v>22</v>
      </c>
      <c r="R1449" s="5">
        <v>23</v>
      </c>
      <c r="S1449" s="5" t="s">
        <v>26</v>
      </c>
      <c r="T1449" s="5"/>
    </row>
    <row r="1450" spans="1:20" x14ac:dyDescent="0.25">
      <c r="A1450" s="5">
        <f>1443</f>
      </c>
      <c r="B1450" s="5" t="s">
        <v>1469</v>
      </c>
      <c r="C1450" s="5" t="s">
        <v>26</v>
      </c>
      <c r="D1450" s="5" t="s">
        <v>27</v>
      </c>
      <c r="E1450" s="5">
        <v>21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10</v>
      </c>
      <c r="Q1450" s="5">
        <v>22</v>
      </c>
      <c r="R1450" s="5">
        <v>23</v>
      </c>
      <c r="S1450" s="5" t="s">
        <v>26</v>
      </c>
      <c r="T1450" s="5"/>
    </row>
    <row r="1451" spans="1:20" x14ac:dyDescent="0.25">
      <c r="A1451" s="5">
        <f>1444</f>
      </c>
      <c r="B1451" s="5" t="s">
        <v>1470</v>
      </c>
      <c r="C1451" s="5" t="s">
        <v>26</v>
      </c>
      <c r="D1451" s="5" t="s">
        <v>27</v>
      </c>
      <c r="E1451" s="5">
        <v>21</v>
      </c>
      <c r="F1451" s="5">
        <v>0</v>
      </c>
      <c r="G1451" s="5">
        <v>0</v>
      </c>
      <c r="H1451" s="5">
        <v>0</v>
      </c>
      <c r="I1451" s="5">
        <v>0</v>
      </c>
      <c r="J1451" s="5">
        <v>0</v>
      </c>
      <c r="K1451" s="5">
        <v>0</v>
      </c>
      <c r="L1451" s="5">
        <v>0</v>
      </c>
      <c r="M1451" s="5">
        <v>0</v>
      </c>
      <c r="N1451" s="5">
        <v>0</v>
      </c>
      <c r="O1451" s="5">
        <v>0</v>
      </c>
      <c r="P1451" s="5">
        <v>10</v>
      </c>
      <c r="Q1451" s="5">
        <v>22</v>
      </c>
      <c r="R1451" s="5">
        <v>23</v>
      </c>
      <c r="S1451" s="5" t="s">
        <v>26</v>
      </c>
      <c r="T1451" s="5"/>
    </row>
    <row r="1452" spans="1:20" x14ac:dyDescent="0.25">
      <c r="A1452" s="5">
        <f>1445</f>
      </c>
      <c r="B1452" s="5" t="s">
        <v>1471</v>
      </c>
      <c r="C1452" s="5" t="s">
        <v>26</v>
      </c>
      <c r="D1452" s="5" t="s">
        <v>27</v>
      </c>
      <c r="E1452" s="5">
        <v>21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10</v>
      </c>
      <c r="Q1452" s="5">
        <v>20</v>
      </c>
      <c r="R1452" s="5">
        <v>23</v>
      </c>
      <c r="S1452" s="5" t="s">
        <v>27</v>
      </c>
      <c r="T1452" s="5"/>
    </row>
    <row r="1453" spans="1:20" x14ac:dyDescent="0.25">
      <c r="A1453" s="5">
        <f>1446</f>
      </c>
      <c r="B1453" s="5" t="s">
        <v>1472</v>
      </c>
      <c r="C1453" s="5" t="s">
        <v>26</v>
      </c>
      <c r="D1453" s="5" t="s">
        <v>27</v>
      </c>
      <c r="E1453" s="5">
        <v>21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10</v>
      </c>
      <c r="Q1453" s="5">
        <v>20</v>
      </c>
      <c r="R1453" s="5">
        <v>23</v>
      </c>
      <c r="S1453" s="5" t="s">
        <v>27</v>
      </c>
      <c r="T1453" s="5"/>
    </row>
    <row r="1454" spans="1:20" x14ac:dyDescent="0.25">
      <c r="A1454" s="5">
        <f>1447</f>
      </c>
      <c r="B1454" s="5" t="s">
        <v>1473</v>
      </c>
      <c r="C1454" s="5" t="s">
        <v>26</v>
      </c>
      <c r="D1454" s="5" t="s">
        <v>27</v>
      </c>
      <c r="E1454" s="5">
        <v>21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10</v>
      </c>
      <c r="Q1454" s="5">
        <v>20</v>
      </c>
      <c r="R1454" s="5">
        <v>23</v>
      </c>
      <c r="S1454" s="5" t="s">
        <v>27</v>
      </c>
      <c r="T1454" s="5"/>
    </row>
    <row r="1455" spans="1:20" x14ac:dyDescent="0.25">
      <c r="A1455" s="5">
        <f>1448</f>
      </c>
      <c r="B1455" s="5" t="s">
        <v>1474</v>
      </c>
      <c r="C1455" s="5" t="s">
        <v>26</v>
      </c>
      <c r="D1455" s="5" t="s">
        <v>27</v>
      </c>
      <c r="E1455" s="5">
        <v>21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10</v>
      </c>
      <c r="Q1455" s="5">
        <v>20</v>
      </c>
      <c r="R1455" s="5">
        <v>23</v>
      </c>
      <c r="S1455" s="5" t="s">
        <v>27</v>
      </c>
      <c r="T1455" s="5"/>
    </row>
    <row r="1456" spans="1:20" x14ac:dyDescent="0.25">
      <c r="A1456" s="5">
        <f>1449</f>
      </c>
      <c r="B1456" s="5" t="s">
        <v>1475</v>
      </c>
      <c r="C1456" s="5" t="s">
        <v>26</v>
      </c>
      <c r="D1456" s="5" t="s">
        <v>27</v>
      </c>
      <c r="E1456" s="5">
        <v>21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10</v>
      </c>
      <c r="Q1456" s="5">
        <v>20</v>
      </c>
      <c r="R1456" s="5">
        <v>23</v>
      </c>
      <c r="S1456" s="5" t="s">
        <v>27</v>
      </c>
      <c r="T1456" s="5"/>
    </row>
    <row r="1457" spans="1:20" x14ac:dyDescent="0.25">
      <c r="A1457" s="5">
        <f>1450</f>
      </c>
      <c r="B1457" s="5" t="s">
        <v>1476</v>
      </c>
      <c r="C1457" s="5" t="s">
        <v>26</v>
      </c>
      <c r="D1457" s="5" t="s">
        <v>27</v>
      </c>
      <c r="E1457" s="5">
        <v>21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10</v>
      </c>
      <c r="Q1457" s="5">
        <v>20</v>
      </c>
      <c r="R1457" s="5">
        <v>23</v>
      </c>
      <c r="S1457" s="5" t="s">
        <v>27</v>
      </c>
      <c r="T1457" s="5"/>
    </row>
    <row r="1458" spans="1:20" x14ac:dyDescent="0.25">
      <c r="A1458" s="5">
        <f>1451</f>
      </c>
      <c r="B1458" s="5" t="s">
        <v>1477</v>
      </c>
      <c r="C1458" s="5" t="s">
        <v>26</v>
      </c>
      <c r="D1458" s="5" t="s">
        <v>27</v>
      </c>
      <c r="E1458" s="5">
        <v>21</v>
      </c>
      <c r="F1458" s="5">
        <v>0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10</v>
      </c>
      <c r="Q1458" s="5">
        <v>20</v>
      </c>
      <c r="R1458" s="5">
        <v>23</v>
      </c>
      <c r="S1458" s="5" t="s">
        <v>27</v>
      </c>
      <c r="T1458" s="5"/>
    </row>
    <row r="1459" spans="1:20" x14ac:dyDescent="0.25">
      <c r="A1459" s="5">
        <f>1452</f>
      </c>
      <c r="B1459" s="5" t="s">
        <v>1478</v>
      </c>
      <c r="C1459" s="5" t="s">
        <v>26</v>
      </c>
      <c r="D1459" s="5" t="s">
        <v>27</v>
      </c>
      <c r="E1459" s="5">
        <v>21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0</v>
      </c>
      <c r="N1459" s="5">
        <v>0</v>
      </c>
      <c r="O1459" s="5">
        <v>0</v>
      </c>
      <c r="P1459" s="5">
        <v>10</v>
      </c>
      <c r="Q1459" s="5">
        <v>20</v>
      </c>
      <c r="R1459" s="5">
        <v>23</v>
      </c>
      <c r="S1459" s="5" t="s">
        <v>27</v>
      </c>
      <c r="T1459" s="5"/>
    </row>
    <row r="1460" spans="1:20" x14ac:dyDescent="0.25">
      <c r="A1460" s="5">
        <f>1453</f>
      </c>
      <c r="B1460" s="5" t="s">
        <v>1479</v>
      </c>
      <c r="C1460" s="5" t="s">
        <v>26</v>
      </c>
      <c r="D1460" s="5" t="s">
        <v>27</v>
      </c>
      <c r="E1460" s="5">
        <v>21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10</v>
      </c>
      <c r="Q1460" s="5">
        <v>20</v>
      </c>
      <c r="R1460" s="5">
        <v>23</v>
      </c>
      <c r="S1460" s="5" t="s">
        <v>27</v>
      </c>
      <c r="T1460" s="5"/>
    </row>
    <row r="1461" spans="1:20" x14ac:dyDescent="0.25">
      <c r="A1461" s="5">
        <f>1454</f>
      </c>
      <c r="B1461" s="5" t="s">
        <v>1480</v>
      </c>
      <c r="C1461" s="5" t="s">
        <v>26</v>
      </c>
      <c r="D1461" s="5" t="s">
        <v>27</v>
      </c>
      <c r="E1461" s="5">
        <v>21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10</v>
      </c>
      <c r="Q1461" s="5">
        <v>20</v>
      </c>
      <c r="R1461" s="5">
        <v>23</v>
      </c>
      <c r="S1461" s="5" t="s">
        <v>27</v>
      </c>
      <c r="T1461" s="5"/>
    </row>
    <row r="1462" spans="1:20" x14ac:dyDescent="0.25">
      <c r="A1462" s="5">
        <f>1455</f>
      </c>
      <c r="B1462" s="5" t="s">
        <v>1481</v>
      </c>
      <c r="C1462" s="5" t="s">
        <v>26</v>
      </c>
      <c r="D1462" s="5" t="s">
        <v>27</v>
      </c>
      <c r="E1462" s="5">
        <v>21</v>
      </c>
      <c r="F1462" s="5">
        <v>0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10</v>
      </c>
      <c r="Q1462" s="5">
        <v>20</v>
      </c>
      <c r="R1462" s="5">
        <v>23</v>
      </c>
      <c r="S1462" s="5" t="s">
        <v>27</v>
      </c>
      <c r="T1462" s="5"/>
    </row>
    <row r="1463" spans="1:20" x14ac:dyDescent="0.25">
      <c r="A1463" s="5">
        <f>1456</f>
      </c>
      <c r="B1463" s="5" t="s">
        <v>1482</v>
      </c>
      <c r="C1463" s="5" t="s">
        <v>26</v>
      </c>
      <c r="D1463" s="5" t="s">
        <v>27</v>
      </c>
      <c r="E1463" s="5">
        <v>21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10</v>
      </c>
      <c r="Q1463" s="5">
        <v>20</v>
      </c>
      <c r="R1463" s="5">
        <v>23</v>
      </c>
      <c r="S1463" s="5" t="s">
        <v>27</v>
      </c>
      <c r="T1463" s="5"/>
    </row>
    <row r="1464" spans="1:20" x14ac:dyDescent="0.25">
      <c r="A1464" s="5">
        <f>1457</f>
      </c>
      <c r="B1464" s="5" t="s">
        <v>1483</v>
      </c>
      <c r="C1464" s="5" t="s">
        <v>26</v>
      </c>
      <c r="D1464" s="5" t="s">
        <v>27</v>
      </c>
      <c r="E1464" s="5">
        <v>21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10</v>
      </c>
      <c r="Q1464" s="5">
        <v>20</v>
      </c>
      <c r="R1464" s="5">
        <v>23</v>
      </c>
      <c r="S1464" s="5" t="s">
        <v>27</v>
      </c>
      <c r="T1464" s="5"/>
    </row>
    <row r="1465" spans="1:20" x14ac:dyDescent="0.25">
      <c r="A1465" s="5">
        <f>1458</f>
      </c>
      <c r="B1465" s="5" t="s">
        <v>1484</v>
      </c>
      <c r="C1465" s="5" t="s">
        <v>26</v>
      </c>
      <c r="D1465" s="5" t="s">
        <v>27</v>
      </c>
      <c r="E1465" s="5">
        <v>21</v>
      </c>
      <c r="F1465" s="5">
        <v>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10</v>
      </c>
      <c r="Q1465" s="5">
        <v>20</v>
      </c>
      <c r="R1465" s="5">
        <v>23</v>
      </c>
      <c r="S1465" s="5" t="s">
        <v>27</v>
      </c>
      <c r="T1465" s="5"/>
    </row>
    <row r="1466" spans="1:20" x14ac:dyDescent="0.25">
      <c r="A1466" s="5">
        <f>1459</f>
      </c>
      <c r="B1466" s="5" t="s">
        <v>1485</v>
      </c>
      <c r="C1466" s="5" t="s">
        <v>26</v>
      </c>
      <c r="D1466" s="5" t="s">
        <v>27</v>
      </c>
      <c r="E1466" s="5">
        <v>21</v>
      </c>
      <c r="F1466" s="5">
        <v>0</v>
      </c>
      <c r="G1466" s="5">
        <v>0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10</v>
      </c>
      <c r="Q1466" s="5">
        <v>20</v>
      </c>
      <c r="R1466" s="5">
        <v>23</v>
      </c>
      <c r="S1466" s="5" t="s">
        <v>27</v>
      </c>
      <c r="T1466" s="5"/>
    </row>
    <row r="1467" spans="1:20" x14ac:dyDescent="0.25">
      <c r="A1467" s="5">
        <f>1460</f>
      </c>
      <c r="B1467" s="5" t="s">
        <v>1486</v>
      </c>
      <c r="C1467" s="5" t="s">
        <v>26</v>
      </c>
      <c r="D1467" s="5" t="s">
        <v>27</v>
      </c>
      <c r="E1467" s="5">
        <v>21</v>
      </c>
      <c r="F1467" s="5">
        <v>0</v>
      </c>
      <c r="G1467" s="5">
        <v>0</v>
      </c>
      <c r="H1467" s="5">
        <v>0</v>
      </c>
      <c r="I1467" s="5">
        <v>0</v>
      </c>
      <c r="J1467" s="5">
        <v>0</v>
      </c>
      <c r="K1467" s="5">
        <v>0</v>
      </c>
      <c r="L1467" s="5">
        <v>0</v>
      </c>
      <c r="M1467" s="5">
        <v>0</v>
      </c>
      <c r="N1467" s="5">
        <v>0</v>
      </c>
      <c r="O1467" s="5">
        <v>0</v>
      </c>
      <c r="P1467" s="5">
        <v>10</v>
      </c>
      <c r="Q1467" s="5">
        <v>20</v>
      </c>
      <c r="R1467" s="5">
        <v>23</v>
      </c>
      <c r="S1467" s="5" t="s">
        <v>27</v>
      </c>
      <c r="T1467" s="5"/>
    </row>
    <row r="1468" spans="1:20" x14ac:dyDescent="0.25">
      <c r="A1468" s="5">
        <f>1461</f>
      </c>
      <c r="B1468" s="5" t="s">
        <v>1487</v>
      </c>
      <c r="C1468" s="5" t="s">
        <v>26</v>
      </c>
      <c r="D1468" s="5" t="s">
        <v>27</v>
      </c>
      <c r="E1468" s="5">
        <v>21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10</v>
      </c>
      <c r="Q1468" s="5">
        <v>20</v>
      </c>
      <c r="R1468" s="5">
        <v>23</v>
      </c>
      <c r="S1468" s="5" t="s">
        <v>27</v>
      </c>
      <c r="T1468" s="5"/>
    </row>
    <row r="1469" spans="1:20" x14ac:dyDescent="0.25">
      <c r="A1469" s="5">
        <f>1462</f>
      </c>
      <c r="B1469" s="5" t="s">
        <v>1488</v>
      </c>
      <c r="C1469" s="5" t="s">
        <v>26</v>
      </c>
      <c r="D1469" s="5" t="s">
        <v>27</v>
      </c>
      <c r="E1469" s="5">
        <v>21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10</v>
      </c>
      <c r="Q1469" s="5">
        <v>20</v>
      </c>
      <c r="R1469" s="5">
        <v>23</v>
      </c>
      <c r="S1469" s="5" t="s">
        <v>27</v>
      </c>
      <c r="T1469" s="5"/>
    </row>
    <row r="1470" spans="1:20" x14ac:dyDescent="0.25">
      <c r="A1470" s="5">
        <f>1463</f>
      </c>
      <c r="B1470" s="5" t="s">
        <v>1489</v>
      </c>
      <c r="C1470" s="5" t="s">
        <v>26</v>
      </c>
      <c r="D1470" s="5" t="s">
        <v>27</v>
      </c>
      <c r="E1470" s="5">
        <v>21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10</v>
      </c>
      <c r="Q1470" s="5">
        <v>20</v>
      </c>
      <c r="R1470" s="5">
        <v>23</v>
      </c>
      <c r="S1470" s="5" t="s">
        <v>27</v>
      </c>
      <c r="T1470" s="5"/>
    </row>
    <row r="1471" spans="1:20" x14ac:dyDescent="0.25">
      <c r="A1471" s="5">
        <f>1464</f>
      </c>
      <c r="B1471" s="5" t="s">
        <v>1490</v>
      </c>
      <c r="C1471" s="5" t="s">
        <v>26</v>
      </c>
      <c r="D1471" s="5" t="s">
        <v>27</v>
      </c>
      <c r="E1471" s="5">
        <v>21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10</v>
      </c>
      <c r="Q1471" s="5">
        <v>20</v>
      </c>
      <c r="R1471" s="5">
        <v>23</v>
      </c>
      <c r="S1471" s="5" t="s">
        <v>27</v>
      </c>
      <c r="T1471" s="5"/>
    </row>
    <row r="1472" spans="1:20" x14ac:dyDescent="0.25">
      <c r="A1472" s="5">
        <f>1465</f>
      </c>
      <c r="B1472" s="5" t="s">
        <v>1491</v>
      </c>
      <c r="C1472" s="5" t="s">
        <v>26</v>
      </c>
      <c r="D1472" s="5" t="s">
        <v>27</v>
      </c>
      <c r="E1472" s="5">
        <v>21</v>
      </c>
      <c r="F1472" s="5">
        <v>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0</v>
      </c>
      <c r="O1472" s="5">
        <v>0</v>
      </c>
      <c r="P1472" s="5">
        <v>10</v>
      </c>
      <c r="Q1472" s="5">
        <v>20</v>
      </c>
      <c r="R1472" s="5">
        <v>23</v>
      </c>
      <c r="S1472" s="5" t="s">
        <v>27</v>
      </c>
      <c r="T1472" s="5"/>
    </row>
    <row r="1473" spans="1:20" x14ac:dyDescent="0.25">
      <c r="A1473" s="5">
        <f>1466</f>
      </c>
      <c r="B1473" s="5" t="s">
        <v>1492</v>
      </c>
      <c r="C1473" s="5" t="s">
        <v>26</v>
      </c>
      <c r="D1473" s="5" t="s">
        <v>27</v>
      </c>
      <c r="E1473" s="5">
        <v>21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10</v>
      </c>
      <c r="Q1473" s="5">
        <v>20</v>
      </c>
      <c r="R1473" s="5">
        <v>23</v>
      </c>
      <c r="S1473" s="5" t="s">
        <v>27</v>
      </c>
      <c r="T1473" s="5"/>
    </row>
    <row r="1474" spans="1:20" x14ac:dyDescent="0.25">
      <c r="A1474" s="5">
        <f>1467</f>
      </c>
      <c r="B1474" s="5" t="s">
        <v>1493</v>
      </c>
      <c r="C1474" s="5" t="s">
        <v>26</v>
      </c>
      <c r="D1474" s="5" t="s">
        <v>27</v>
      </c>
      <c r="E1474" s="5">
        <v>21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10</v>
      </c>
      <c r="Q1474" s="5">
        <v>20</v>
      </c>
      <c r="R1474" s="5">
        <v>23</v>
      </c>
      <c r="S1474" s="5" t="s">
        <v>27</v>
      </c>
      <c r="T1474" s="5"/>
    </row>
    <row r="1475" spans="1:20" x14ac:dyDescent="0.25">
      <c r="A1475" s="5">
        <f>1468</f>
      </c>
      <c r="B1475" s="5" t="s">
        <v>1494</v>
      </c>
      <c r="C1475" s="5" t="s">
        <v>26</v>
      </c>
      <c r="D1475" s="5" t="s">
        <v>27</v>
      </c>
      <c r="E1475" s="5">
        <v>21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10</v>
      </c>
      <c r="Q1475" s="5">
        <v>20</v>
      </c>
      <c r="R1475" s="5">
        <v>23</v>
      </c>
      <c r="S1475" s="5" t="s">
        <v>27</v>
      </c>
      <c r="T1475" s="5"/>
    </row>
    <row r="1476" spans="1:20" x14ac:dyDescent="0.25">
      <c r="A1476" s="5">
        <f>1469</f>
      </c>
      <c r="B1476" s="5" t="s">
        <v>1495</v>
      </c>
      <c r="C1476" s="5" t="s">
        <v>26</v>
      </c>
      <c r="D1476" s="5" t="s">
        <v>27</v>
      </c>
      <c r="E1476" s="5">
        <v>21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10</v>
      </c>
      <c r="Q1476" s="5">
        <v>20</v>
      </c>
      <c r="R1476" s="5">
        <v>23</v>
      </c>
      <c r="S1476" s="5" t="s">
        <v>27</v>
      </c>
      <c r="T1476" s="5"/>
    </row>
    <row r="1477" spans="1:20" x14ac:dyDescent="0.25">
      <c r="A1477" s="5">
        <f>1470</f>
      </c>
      <c r="B1477" s="5" t="s">
        <v>1496</v>
      </c>
      <c r="C1477" s="5" t="s">
        <v>26</v>
      </c>
      <c r="D1477" s="5" t="s">
        <v>27</v>
      </c>
      <c r="E1477" s="5">
        <v>21</v>
      </c>
      <c r="F1477" s="5">
        <v>0</v>
      </c>
      <c r="G1477" s="5">
        <v>0</v>
      </c>
      <c r="H1477" s="5">
        <v>0</v>
      </c>
      <c r="I1477" s="5">
        <v>0</v>
      </c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10</v>
      </c>
      <c r="Q1477" s="5">
        <v>20</v>
      </c>
      <c r="R1477" s="5">
        <v>23</v>
      </c>
      <c r="S1477" s="5" t="s">
        <v>27</v>
      </c>
      <c r="T1477" s="5"/>
    </row>
    <row r="1478" spans="1:20" x14ac:dyDescent="0.25">
      <c r="A1478" s="5">
        <f>1471</f>
      </c>
      <c r="B1478" s="5" t="s">
        <v>1497</v>
      </c>
      <c r="C1478" s="5" t="s">
        <v>26</v>
      </c>
      <c r="D1478" s="5" t="s">
        <v>27</v>
      </c>
      <c r="E1478" s="5">
        <v>21</v>
      </c>
      <c r="F1478" s="5">
        <v>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10</v>
      </c>
      <c r="Q1478" s="5">
        <v>20</v>
      </c>
      <c r="R1478" s="5">
        <v>23</v>
      </c>
      <c r="S1478" s="5" t="s">
        <v>27</v>
      </c>
      <c r="T1478" s="5"/>
    </row>
    <row r="1479" spans="1:20" x14ac:dyDescent="0.25">
      <c r="A1479" s="5">
        <f>1472</f>
      </c>
      <c r="B1479" s="5" t="s">
        <v>1498</v>
      </c>
      <c r="C1479" s="5" t="s">
        <v>26</v>
      </c>
      <c r="D1479" s="5" t="s">
        <v>27</v>
      </c>
      <c r="E1479" s="5">
        <v>21</v>
      </c>
      <c r="F1479" s="5">
        <v>0</v>
      </c>
      <c r="G1479" s="5">
        <v>0</v>
      </c>
      <c r="H1479" s="5">
        <v>0</v>
      </c>
      <c r="I1479" s="5">
        <v>0</v>
      </c>
      <c r="J1479" s="5">
        <v>0</v>
      </c>
      <c r="K1479" s="5">
        <v>0</v>
      </c>
      <c r="L1479" s="5">
        <v>0</v>
      </c>
      <c r="M1479" s="5">
        <v>0</v>
      </c>
      <c r="N1479" s="5">
        <v>0</v>
      </c>
      <c r="O1479" s="5">
        <v>0</v>
      </c>
      <c r="P1479" s="5">
        <v>10</v>
      </c>
      <c r="Q1479" s="5">
        <v>20</v>
      </c>
      <c r="R1479" s="5">
        <v>23</v>
      </c>
      <c r="S1479" s="5" t="s">
        <v>27</v>
      </c>
      <c r="T1479" s="5"/>
    </row>
    <row r="1480" spans="1:20" x14ac:dyDescent="0.25">
      <c r="A1480" s="5">
        <f>1473</f>
      </c>
      <c r="B1480" s="5" t="s">
        <v>1499</v>
      </c>
      <c r="C1480" s="5" t="s">
        <v>26</v>
      </c>
      <c r="D1480" s="5" t="s">
        <v>27</v>
      </c>
      <c r="E1480" s="5">
        <v>21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10</v>
      </c>
      <c r="Q1480" s="5">
        <v>20</v>
      </c>
      <c r="R1480" s="5">
        <v>23</v>
      </c>
      <c r="S1480" s="5" t="s">
        <v>27</v>
      </c>
      <c r="T1480" s="5"/>
    </row>
    <row r="1481" spans="1:20" x14ac:dyDescent="0.25">
      <c r="A1481" s="5">
        <f>1474</f>
      </c>
      <c r="B1481" s="5" t="s">
        <v>1500</v>
      </c>
      <c r="C1481" s="5" t="s">
        <v>26</v>
      </c>
      <c r="D1481" s="5" t="s">
        <v>27</v>
      </c>
      <c r="E1481" s="5">
        <v>21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10</v>
      </c>
      <c r="Q1481" s="5">
        <v>20</v>
      </c>
      <c r="R1481" s="5">
        <v>23</v>
      </c>
      <c r="S1481" s="5" t="s">
        <v>27</v>
      </c>
      <c r="T1481" s="5"/>
    </row>
    <row r="1482" spans="1:20" x14ac:dyDescent="0.25">
      <c r="A1482" s="5">
        <f>1475</f>
      </c>
      <c r="B1482" s="5" t="s">
        <v>1501</v>
      </c>
      <c r="C1482" s="5" t="s">
        <v>26</v>
      </c>
      <c r="D1482" s="5" t="s">
        <v>27</v>
      </c>
      <c r="E1482" s="5">
        <v>21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10</v>
      </c>
      <c r="Q1482" s="5">
        <v>20</v>
      </c>
      <c r="R1482" s="5">
        <v>23</v>
      </c>
      <c r="S1482" s="5" t="s">
        <v>27</v>
      </c>
      <c r="T1482" s="5"/>
    </row>
    <row r="1483" spans="1:20" x14ac:dyDescent="0.25">
      <c r="A1483" s="5">
        <f>1476</f>
      </c>
      <c r="B1483" s="5" t="s">
        <v>1502</v>
      </c>
      <c r="C1483" s="5" t="s">
        <v>26</v>
      </c>
      <c r="D1483" s="5" t="s">
        <v>27</v>
      </c>
      <c r="E1483" s="5">
        <v>21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10</v>
      </c>
      <c r="Q1483" s="5">
        <v>20</v>
      </c>
      <c r="R1483" s="5">
        <v>23</v>
      </c>
      <c r="S1483" s="5" t="s">
        <v>27</v>
      </c>
      <c r="T1483" s="5"/>
    </row>
    <row r="1484" spans="1:20" x14ac:dyDescent="0.25">
      <c r="A1484" s="5">
        <f>1477</f>
      </c>
      <c r="B1484" s="5" t="s">
        <v>1503</v>
      </c>
      <c r="C1484" s="5" t="s">
        <v>26</v>
      </c>
      <c r="D1484" s="5" t="s">
        <v>27</v>
      </c>
      <c r="E1484" s="5">
        <v>21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10</v>
      </c>
      <c r="Q1484" s="5">
        <v>20</v>
      </c>
      <c r="R1484" s="5">
        <v>23</v>
      </c>
      <c r="S1484" s="5" t="s">
        <v>27</v>
      </c>
      <c r="T1484" s="5"/>
    </row>
    <row r="1485" spans="1:20" x14ac:dyDescent="0.25">
      <c r="A1485" s="5">
        <f>1478</f>
      </c>
      <c r="B1485" s="5" t="s">
        <v>1504</v>
      </c>
      <c r="C1485" s="5" t="s">
        <v>26</v>
      </c>
      <c r="D1485" s="5" t="s">
        <v>27</v>
      </c>
      <c r="E1485" s="5">
        <v>21</v>
      </c>
      <c r="F1485" s="5">
        <v>0</v>
      </c>
      <c r="G1485" s="5">
        <v>0</v>
      </c>
      <c r="H1485" s="5">
        <v>0</v>
      </c>
      <c r="I1485" s="5">
        <v>0</v>
      </c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10</v>
      </c>
      <c r="Q1485" s="5">
        <v>20</v>
      </c>
      <c r="R1485" s="5">
        <v>23</v>
      </c>
      <c r="S1485" s="5" t="s">
        <v>27</v>
      </c>
      <c r="T1485" s="5"/>
    </row>
    <row r="1486" spans="1:20" x14ac:dyDescent="0.25">
      <c r="A1486" s="5">
        <f>1479</f>
      </c>
      <c r="B1486" s="5" t="s">
        <v>1505</v>
      </c>
      <c r="C1486" s="5" t="s">
        <v>26</v>
      </c>
      <c r="D1486" s="5" t="s">
        <v>27</v>
      </c>
      <c r="E1486" s="5">
        <v>21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10</v>
      </c>
      <c r="Q1486" s="5">
        <v>20</v>
      </c>
      <c r="R1486" s="5">
        <v>23</v>
      </c>
      <c r="S1486" s="5" t="s">
        <v>27</v>
      </c>
      <c r="T1486" s="5"/>
    </row>
    <row r="1487" spans="1:20" x14ac:dyDescent="0.25">
      <c r="A1487" s="5">
        <f>1480</f>
      </c>
      <c r="B1487" s="5" t="s">
        <v>1506</v>
      </c>
      <c r="C1487" s="5" t="s">
        <v>26</v>
      </c>
      <c r="D1487" s="5" t="s">
        <v>27</v>
      </c>
      <c r="E1487" s="5">
        <v>21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10</v>
      </c>
      <c r="Q1487" s="5">
        <v>20</v>
      </c>
      <c r="R1487" s="5">
        <v>23</v>
      </c>
      <c r="S1487" s="5" t="s">
        <v>27</v>
      </c>
      <c r="T1487" s="5"/>
    </row>
    <row r="1488" spans="1:20" x14ac:dyDescent="0.25">
      <c r="A1488" s="5">
        <f>1481</f>
      </c>
      <c r="B1488" s="5" t="s">
        <v>1507</v>
      </c>
      <c r="C1488" s="5" t="s">
        <v>26</v>
      </c>
      <c r="D1488" s="5" t="s">
        <v>27</v>
      </c>
      <c r="E1488" s="5">
        <v>21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10</v>
      </c>
      <c r="Q1488" s="5">
        <v>20</v>
      </c>
      <c r="R1488" s="5">
        <v>23</v>
      </c>
      <c r="S1488" s="5" t="s">
        <v>27</v>
      </c>
      <c r="T1488" s="5"/>
    </row>
    <row r="1489" spans="1:20" x14ac:dyDescent="0.25">
      <c r="A1489" s="5">
        <f>1482</f>
      </c>
      <c r="B1489" s="5" t="s">
        <v>1508</v>
      </c>
      <c r="C1489" s="5" t="s">
        <v>26</v>
      </c>
      <c r="D1489" s="5" t="s">
        <v>27</v>
      </c>
      <c r="E1489" s="5">
        <v>21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10</v>
      </c>
      <c r="Q1489" s="5">
        <v>20</v>
      </c>
      <c r="R1489" s="5">
        <v>23</v>
      </c>
      <c r="S1489" s="5" t="s">
        <v>27</v>
      </c>
      <c r="T1489" s="5"/>
    </row>
    <row r="1490" spans="1:20" x14ac:dyDescent="0.25">
      <c r="A1490" s="5">
        <f>1483</f>
      </c>
      <c r="B1490" s="5" t="s">
        <v>1509</v>
      </c>
      <c r="C1490" s="5" t="s">
        <v>26</v>
      </c>
      <c r="D1490" s="5" t="s">
        <v>27</v>
      </c>
      <c r="E1490" s="5">
        <v>21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10</v>
      </c>
      <c r="Q1490" s="5">
        <v>20</v>
      </c>
      <c r="R1490" s="5">
        <v>23</v>
      </c>
      <c r="S1490" s="5" t="s">
        <v>27</v>
      </c>
      <c r="T1490" s="5"/>
    </row>
    <row r="1491" spans="1:20" x14ac:dyDescent="0.25">
      <c r="A1491" s="5">
        <f>1484</f>
      </c>
      <c r="B1491" s="5" t="s">
        <v>1510</v>
      </c>
      <c r="C1491" s="5" t="s">
        <v>26</v>
      </c>
      <c r="D1491" s="5" t="s">
        <v>27</v>
      </c>
      <c r="E1491" s="5">
        <v>21</v>
      </c>
      <c r="F1491" s="5">
        <v>0</v>
      </c>
      <c r="G1491" s="5">
        <v>0</v>
      </c>
      <c r="H1491" s="5">
        <v>0</v>
      </c>
      <c r="I1491" s="5">
        <v>0</v>
      </c>
      <c r="J1491" s="5">
        <v>0</v>
      </c>
      <c r="K1491" s="5">
        <v>0</v>
      </c>
      <c r="L1491" s="5">
        <v>0</v>
      </c>
      <c r="M1491" s="5">
        <v>0</v>
      </c>
      <c r="N1491" s="5">
        <v>0</v>
      </c>
      <c r="O1491" s="5">
        <v>0</v>
      </c>
      <c r="P1491" s="5">
        <v>10</v>
      </c>
      <c r="Q1491" s="5">
        <v>20</v>
      </c>
      <c r="R1491" s="5">
        <v>23</v>
      </c>
      <c r="S1491" s="5" t="s">
        <v>27</v>
      </c>
      <c r="T1491" s="5"/>
    </row>
    <row r="1492" spans="1:20" x14ac:dyDescent="0.25">
      <c r="A1492" s="5">
        <f>1485</f>
      </c>
      <c r="B1492" s="5" t="s">
        <v>1511</v>
      </c>
      <c r="C1492" s="5" t="s">
        <v>26</v>
      </c>
      <c r="D1492" s="5" t="s">
        <v>27</v>
      </c>
      <c r="E1492" s="5">
        <v>21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10</v>
      </c>
      <c r="Q1492" s="5">
        <v>20</v>
      </c>
      <c r="R1492" s="5">
        <v>23</v>
      </c>
      <c r="S1492" s="5" t="s">
        <v>27</v>
      </c>
      <c r="T1492" s="5"/>
    </row>
    <row r="1493" spans="1:20" x14ac:dyDescent="0.25">
      <c r="A1493" s="5">
        <f>1486</f>
      </c>
      <c r="B1493" s="5" t="s">
        <v>1512</v>
      </c>
      <c r="C1493" s="5" t="s">
        <v>26</v>
      </c>
      <c r="D1493" s="5" t="s">
        <v>27</v>
      </c>
      <c r="E1493" s="5">
        <v>21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10</v>
      </c>
      <c r="Q1493" s="5">
        <v>20</v>
      </c>
      <c r="R1493" s="5">
        <v>23</v>
      </c>
      <c r="S1493" s="5" t="s">
        <v>27</v>
      </c>
      <c r="T1493" s="5"/>
    </row>
    <row r="1494" spans="1:20" x14ac:dyDescent="0.25">
      <c r="A1494" s="5">
        <f>1487</f>
      </c>
      <c r="B1494" s="5" t="s">
        <v>1513</v>
      </c>
      <c r="C1494" s="5" t="s">
        <v>26</v>
      </c>
      <c r="D1494" s="5" t="s">
        <v>27</v>
      </c>
      <c r="E1494" s="5">
        <v>21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10</v>
      </c>
      <c r="Q1494" s="5">
        <v>20</v>
      </c>
      <c r="R1494" s="5">
        <v>23</v>
      </c>
      <c r="S1494" s="5" t="s">
        <v>27</v>
      </c>
      <c r="T1494" s="5"/>
    </row>
    <row r="1495" spans="1:20" x14ac:dyDescent="0.25">
      <c r="A1495" s="5">
        <f>1488</f>
      </c>
      <c r="B1495" s="5" t="s">
        <v>1514</v>
      </c>
      <c r="C1495" s="5" t="s">
        <v>26</v>
      </c>
      <c r="D1495" s="5" t="s">
        <v>27</v>
      </c>
      <c r="E1495" s="5">
        <v>21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10</v>
      </c>
      <c r="Q1495" s="5">
        <v>20</v>
      </c>
      <c r="R1495" s="5">
        <v>23</v>
      </c>
      <c r="S1495" s="5" t="s">
        <v>27</v>
      </c>
      <c r="T1495" s="5"/>
    </row>
    <row r="1496" spans="1:20" x14ac:dyDescent="0.25">
      <c r="A1496" s="5">
        <f>1489</f>
      </c>
      <c r="B1496" s="5" t="s">
        <v>1515</v>
      </c>
      <c r="C1496" s="5" t="s">
        <v>26</v>
      </c>
      <c r="D1496" s="5" t="s">
        <v>27</v>
      </c>
      <c r="E1496" s="5">
        <v>21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10</v>
      </c>
      <c r="Q1496" s="5">
        <v>20</v>
      </c>
      <c r="R1496" s="5">
        <v>23</v>
      </c>
      <c r="S1496" s="5" t="s">
        <v>27</v>
      </c>
      <c r="T1496" s="5"/>
    </row>
    <row r="1497" spans="1:20" x14ac:dyDescent="0.25">
      <c r="A1497" s="5">
        <f>1490</f>
      </c>
      <c r="B1497" s="5" t="s">
        <v>1516</v>
      </c>
      <c r="C1497" s="5" t="s">
        <v>26</v>
      </c>
      <c r="D1497" s="5" t="s">
        <v>27</v>
      </c>
      <c r="E1497" s="5">
        <v>21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10</v>
      </c>
      <c r="Q1497" s="5">
        <v>20</v>
      </c>
      <c r="R1497" s="5">
        <v>23</v>
      </c>
      <c r="S1497" s="5" t="s">
        <v>27</v>
      </c>
      <c r="T1497" s="5"/>
    </row>
    <row r="1498" spans="1:20" x14ac:dyDescent="0.25">
      <c r="A1498" s="5">
        <f>1491</f>
      </c>
      <c r="B1498" s="5" t="s">
        <v>1517</v>
      </c>
      <c r="C1498" s="5" t="s">
        <v>26</v>
      </c>
      <c r="D1498" s="5" t="s">
        <v>27</v>
      </c>
      <c r="E1498" s="5">
        <v>21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10</v>
      </c>
      <c r="Q1498" s="5">
        <v>20</v>
      </c>
      <c r="R1498" s="5">
        <v>23</v>
      </c>
      <c r="S1498" s="5" t="s">
        <v>27</v>
      </c>
      <c r="T1498" s="5"/>
    </row>
    <row r="1499" spans="1:20" x14ac:dyDescent="0.25">
      <c r="A1499" s="5">
        <f>1492</f>
      </c>
      <c r="B1499" s="5" t="s">
        <v>1518</v>
      </c>
      <c r="C1499" s="5" t="s">
        <v>26</v>
      </c>
      <c r="D1499" s="5" t="s">
        <v>27</v>
      </c>
      <c r="E1499" s="5">
        <v>21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10</v>
      </c>
      <c r="Q1499" s="5">
        <v>20</v>
      </c>
      <c r="R1499" s="5">
        <v>23</v>
      </c>
      <c r="S1499" s="5" t="s">
        <v>27</v>
      </c>
      <c r="T1499" s="5"/>
    </row>
    <row r="1500" spans="1:20" x14ac:dyDescent="0.25">
      <c r="A1500" s="5">
        <f>1493</f>
      </c>
      <c r="B1500" s="5" t="s">
        <v>1519</v>
      </c>
      <c r="C1500" s="5" t="s">
        <v>26</v>
      </c>
      <c r="D1500" s="5" t="s">
        <v>27</v>
      </c>
      <c r="E1500" s="5">
        <v>21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10</v>
      </c>
      <c r="Q1500" s="5">
        <v>20</v>
      </c>
      <c r="R1500" s="5">
        <v>23</v>
      </c>
      <c r="S1500" s="5" t="s">
        <v>27</v>
      </c>
      <c r="T1500" s="5"/>
    </row>
    <row r="1501" spans="1:20" x14ac:dyDescent="0.25">
      <c r="A1501" s="5">
        <f>1494</f>
      </c>
      <c r="B1501" s="5" t="s">
        <v>1520</v>
      </c>
      <c r="C1501" s="5" t="s">
        <v>26</v>
      </c>
      <c r="D1501" s="5" t="s">
        <v>27</v>
      </c>
      <c r="E1501" s="5">
        <v>21</v>
      </c>
      <c r="F1501" s="5">
        <v>0</v>
      </c>
      <c r="G1501" s="5">
        <v>0</v>
      </c>
      <c r="H1501" s="5">
        <v>0</v>
      </c>
      <c r="I1501" s="5">
        <v>0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10</v>
      </c>
      <c r="Q1501" s="5">
        <v>20</v>
      </c>
      <c r="R1501" s="5">
        <v>23</v>
      </c>
      <c r="S1501" s="5" t="s">
        <v>27</v>
      </c>
      <c r="T1501" s="5"/>
    </row>
    <row r="1502" spans="1:20" x14ac:dyDescent="0.25">
      <c r="A1502" s="5">
        <f>1495</f>
      </c>
      <c r="B1502" s="5" t="s">
        <v>1521</v>
      </c>
      <c r="C1502" s="5" t="s">
        <v>26</v>
      </c>
      <c r="D1502" s="5" t="s">
        <v>27</v>
      </c>
      <c r="E1502" s="5">
        <v>21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10</v>
      </c>
      <c r="Q1502" s="5">
        <v>20</v>
      </c>
      <c r="R1502" s="5">
        <v>23</v>
      </c>
      <c r="S1502" s="5" t="s">
        <v>27</v>
      </c>
      <c r="T1502" s="5"/>
    </row>
    <row r="1503" spans="1:20" x14ac:dyDescent="0.25">
      <c r="A1503" s="5">
        <f>1496</f>
      </c>
      <c r="B1503" s="5" t="s">
        <v>1522</v>
      </c>
      <c r="C1503" s="5" t="s">
        <v>26</v>
      </c>
      <c r="D1503" s="5" t="s">
        <v>27</v>
      </c>
      <c r="E1503" s="5">
        <v>21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10</v>
      </c>
      <c r="Q1503" s="5">
        <v>20</v>
      </c>
      <c r="R1503" s="5">
        <v>23</v>
      </c>
      <c r="S1503" s="5" t="s">
        <v>27</v>
      </c>
      <c r="T1503" s="5"/>
    </row>
    <row r="1504" spans="1:20" x14ac:dyDescent="0.25">
      <c r="A1504" s="5">
        <f>1497</f>
      </c>
      <c r="B1504" s="5" t="s">
        <v>1523</v>
      </c>
      <c r="C1504" s="5" t="s">
        <v>26</v>
      </c>
      <c r="D1504" s="5" t="s">
        <v>27</v>
      </c>
      <c r="E1504" s="5">
        <v>21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10</v>
      </c>
      <c r="Q1504" s="5">
        <v>20</v>
      </c>
      <c r="R1504" s="5">
        <v>23</v>
      </c>
      <c r="S1504" s="5" t="s">
        <v>27</v>
      </c>
      <c r="T1504" s="5"/>
    </row>
    <row r="1505" spans="1:20" x14ac:dyDescent="0.25">
      <c r="A1505" s="5">
        <f>1498</f>
      </c>
      <c r="B1505" s="5" t="s">
        <v>1524</v>
      </c>
      <c r="C1505" s="5" t="s">
        <v>26</v>
      </c>
      <c r="D1505" s="5" t="s">
        <v>27</v>
      </c>
      <c r="E1505" s="5">
        <v>21</v>
      </c>
      <c r="F1505" s="5">
        <v>0</v>
      </c>
      <c r="G1505" s="5">
        <v>0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10</v>
      </c>
      <c r="Q1505" s="5">
        <v>20</v>
      </c>
      <c r="R1505" s="5">
        <v>23</v>
      </c>
      <c r="S1505" s="5" t="s">
        <v>27</v>
      </c>
      <c r="T1505" s="5"/>
    </row>
    <row r="1506" spans="1:20" x14ac:dyDescent="0.25">
      <c r="A1506" s="5">
        <f>1499</f>
      </c>
      <c r="B1506" s="5" t="s">
        <v>1525</v>
      </c>
      <c r="C1506" s="5" t="s">
        <v>26</v>
      </c>
      <c r="D1506" s="5" t="s">
        <v>27</v>
      </c>
      <c r="E1506" s="5">
        <v>21</v>
      </c>
      <c r="F1506" s="5">
        <v>0</v>
      </c>
      <c r="G1506" s="5">
        <v>0</v>
      </c>
      <c r="H1506" s="5">
        <v>0</v>
      </c>
      <c r="I1506" s="5">
        <v>0</v>
      </c>
      <c r="J1506" s="5">
        <v>0</v>
      </c>
      <c r="K1506" s="5">
        <v>0</v>
      </c>
      <c r="L1506" s="5">
        <v>0</v>
      </c>
      <c r="M1506" s="5">
        <v>0</v>
      </c>
      <c r="N1506" s="5">
        <v>0</v>
      </c>
      <c r="O1506" s="5">
        <v>0</v>
      </c>
      <c r="P1506" s="5">
        <v>10</v>
      </c>
      <c r="Q1506" s="5">
        <v>20</v>
      </c>
      <c r="R1506" s="5">
        <v>23</v>
      </c>
      <c r="S1506" s="5" t="s">
        <v>27</v>
      </c>
      <c r="T1506" s="5"/>
    </row>
    <row r="1507" spans="1:20" x14ac:dyDescent="0.25">
      <c r="A1507" s="5">
        <f>1500</f>
      </c>
      <c r="B1507" s="5" t="s">
        <v>1526</v>
      </c>
      <c r="C1507" s="5" t="s">
        <v>26</v>
      </c>
      <c r="D1507" s="5" t="s">
        <v>27</v>
      </c>
      <c r="E1507" s="5">
        <v>21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10</v>
      </c>
      <c r="Q1507" s="5">
        <v>20</v>
      </c>
      <c r="R1507" s="5">
        <v>23</v>
      </c>
      <c r="S1507" s="5" t="s">
        <v>27</v>
      </c>
      <c r="T1507" s="5"/>
    </row>
    <row r="1508" spans="1:20" x14ac:dyDescent="0.25">
      <c r="A1508" s="5">
        <f>1501</f>
      </c>
      <c r="B1508" s="5" t="s">
        <v>1527</v>
      </c>
      <c r="C1508" s="5" t="s">
        <v>26</v>
      </c>
      <c r="D1508" s="5" t="s">
        <v>27</v>
      </c>
      <c r="E1508" s="5">
        <v>21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10</v>
      </c>
      <c r="Q1508" s="5">
        <v>20</v>
      </c>
      <c r="R1508" s="5">
        <v>23</v>
      </c>
      <c r="S1508" s="5" t="s">
        <v>27</v>
      </c>
      <c r="T1508" s="5"/>
    </row>
    <row r="1509" spans="1:20" x14ac:dyDescent="0.25">
      <c r="A1509" s="5">
        <f>1502</f>
      </c>
      <c r="B1509" s="5" t="s">
        <v>1528</v>
      </c>
      <c r="C1509" s="5" t="s">
        <v>26</v>
      </c>
      <c r="D1509" s="5" t="s">
        <v>27</v>
      </c>
      <c r="E1509" s="5">
        <v>21</v>
      </c>
      <c r="F1509" s="5">
        <v>0</v>
      </c>
      <c r="G1509" s="5">
        <v>0</v>
      </c>
      <c r="H1509" s="5">
        <v>0</v>
      </c>
      <c r="I1509" s="5">
        <v>0</v>
      </c>
      <c r="J1509" s="5">
        <v>0</v>
      </c>
      <c r="K1509" s="5">
        <v>0</v>
      </c>
      <c r="L1509" s="5">
        <v>0</v>
      </c>
      <c r="M1509" s="5">
        <v>0</v>
      </c>
      <c r="N1509" s="5">
        <v>0</v>
      </c>
      <c r="O1509" s="5">
        <v>0</v>
      </c>
      <c r="P1509" s="5">
        <v>10</v>
      </c>
      <c r="Q1509" s="5">
        <v>20</v>
      </c>
      <c r="R1509" s="5">
        <v>23</v>
      </c>
      <c r="S1509" s="5" t="s">
        <v>27</v>
      </c>
      <c r="T1509" s="5"/>
    </row>
    <row r="1510" spans="1:20" x14ac:dyDescent="0.25">
      <c r="A1510" s="5">
        <f>1503</f>
      </c>
      <c r="B1510" s="5" t="s">
        <v>1529</v>
      </c>
      <c r="C1510" s="5" t="s">
        <v>26</v>
      </c>
      <c r="D1510" s="5" t="s">
        <v>27</v>
      </c>
      <c r="E1510" s="5">
        <v>21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10</v>
      </c>
      <c r="Q1510" s="5">
        <v>20</v>
      </c>
      <c r="R1510" s="5">
        <v>23</v>
      </c>
      <c r="S1510" s="5" t="s">
        <v>27</v>
      </c>
      <c r="T1510" s="5"/>
    </row>
    <row r="1511" spans="1:20" x14ac:dyDescent="0.25">
      <c r="A1511" s="5">
        <f>1504</f>
      </c>
      <c r="B1511" s="5" t="s">
        <v>1530</v>
      </c>
      <c r="C1511" s="5" t="s">
        <v>26</v>
      </c>
      <c r="D1511" s="5" t="s">
        <v>27</v>
      </c>
      <c r="E1511" s="5">
        <v>21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10</v>
      </c>
      <c r="Q1511" s="5">
        <v>20</v>
      </c>
      <c r="R1511" s="5">
        <v>23</v>
      </c>
      <c r="S1511" s="5" t="s">
        <v>27</v>
      </c>
      <c r="T1511" s="5"/>
    </row>
    <row r="1512" spans="1:20" x14ac:dyDescent="0.25">
      <c r="A1512" s="5">
        <f>1505</f>
      </c>
      <c r="B1512" s="5" t="s">
        <v>1531</v>
      </c>
      <c r="C1512" s="5" t="s">
        <v>27</v>
      </c>
      <c r="D1512" s="5" t="s">
        <v>27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10</v>
      </c>
      <c r="Q1512" s="5">
        <v>0</v>
      </c>
      <c r="R1512" s="5">
        <v>0</v>
      </c>
      <c r="S1512" s="5" t="s">
        <v>27</v>
      </c>
      <c r="T1512" s="5"/>
    </row>
    <row r="1513" spans="1:20" x14ac:dyDescent="0.25">
      <c r="A1513" s="5">
        <f>1506</f>
      </c>
      <c r="B1513" s="5" t="s">
        <v>1532</v>
      </c>
      <c r="C1513" s="5" t="s">
        <v>27</v>
      </c>
      <c r="D1513" s="5" t="s">
        <v>27</v>
      </c>
      <c r="E1513" s="5">
        <v>0</v>
      </c>
      <c r="F1513" s="5">
        <v>0</v>
      </c>
      <c r="G1513" s="5">
        <v>0</v>
      </c>
      <c r="H1513" s="5">
        <v>0</v>
      </c>
      <c r="I1513" s="5">
        <v>0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10</v>
      </c>
      <c r="Q1513" s="5">
        <v>0</v>
      </c>
      <c r="R1513" s="5">
        <v>0</v>
      </c>
      <c r="S1513" s="5" t="s">
        <v>27</v>
      </c>
      <c r="T1513" s="5"/>
    </row>
    <row r="1514" spans="1:20" x14ac:dyDescent="0.25">
      <c r="A1514" s="5">
        <f>1507</f>
      </c>
      <c r="B1514" s="5" t="s">
        <v>1533</v>
      </c>
      <c r="C1514" s="5" t="s">
        <v>27</v>
      </c>
      <c r="D1514" s="5" t="s">
        <v>27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10</v>
      </c>
      <c r="Q1514" s="5">
        <v>0</v>
      </c>
      <c r="R1514" s="5">
        <v>0</v>
      </c>
      <c r="S1514" s="5" t="s">
        <v>27</v>
      </c>
      <c r="T1514" s="5"/>
    </row>
    <row r="1515" spans="1:20" x14ac:dyDescent="0.25">
      <c r="A1515" s="5">
        <f>1508</f>
      </c>
      <c r="B1515" s="5" t="s">
        <v>1534</v>
      </c>
      <c r="C1515" s="5" t="s">
        <v>27</v>
      </c>
      <c r="D1515" s="5" t="s">
        <v>27</v>
      </c>
      <c r="E1515" s="5">
        <v>0</v>
      </c>
      <c r="F1515" s="5">
        <v>0</v>
      </c>
      <c r="G1515" s="5">
        <v>0</v>
      </c>
      <c r="H1515" s="5">
        <v>0</v>
      </c>
      <c r="I1515" s="5">
        <v>0</v>
      </c>
      <c r="J1515" s="5">
        <v>0</v>
      </c>
      <c r="K1515" s="5">
        <v>0</v>
      </c>
      <c r="L1515" s="5">
        <v>0</v>
      </c>
      <c r="M1515" s="5">
        <v>0</v>
      </c>
      <c r="N1515" s="5">
        <v>0</v>
      </c>
      <c r="O1515" s="5">
        <v>0</v>
      </c>
      <c r="P1515" s="5">
        <v>10</v>
      </c>
      <c r="Q1515" s="5">
        <v>0</v>
      </c>
      <c r="R1515" s="5">
        <v>0</v>
      </c>
      <c r="S1515" s="5" t="s">
        <v>27</v>
      </c>
      <c r="T1515" s="5"/>
    </row>
    <row r="1516" spans="1:20" x14ac:dyDescent="0.25">
      <c r="A1516" s="5">
        <f>1509</f>
      </c>
      <c r="B1516" s="5" t="s">
        <v>1535</v>
      </c>
      <c r="C1516" s="5" t="s">
        <v>27</v>
      </c>
      <c r="D1516" s="5" t="s">
        <v>27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10</v>
      </c>
      <c r="Q1516" s="5">
        <v>0</v>
      </c>
      <c r="R1516" s="5">
        <v>0</v>
      </c>
      <c r="S1516" s="5" t="s">
        <v>27</v>
      </c>
      <c r="T1516" s="5"/>
    </row>
    <row r="1517" spans="1:20" x14ac:dyDescent="0.25">
      <c r="A1517" s="5">
        <f>1510</f>
      </c>
      <c r="B1517" s="5" t="s">
        <v>1536</v>
      </c>
      <c r="C1517" s="5" t="s">
        <v>27</v>
      </c>
      <c r="D1517" s="5" t="s">
        <v>27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10</v>
      </c>
      <c r="Q1517" s="5">
        <v>0</v>
      </c>
      <c r="R1517" s="5">
        <v>0</v>
      </c>
      <c r="S1517" s="5" t="s">
        <v>27</v>
      </c>
      <c r="T1517" s="5"/>
    </row>
    <row r="1518" spans="1:20" x14ac:dyDescent="0.25">
      <c r="A1518" s="5">
        <f>1511</f>
      </c>
      <c r="B1518" s="5" t="s">
        <v>1537</v>
      </c>
      <c r="C1518" s="5" t="s">
        <v>27</v>
      </c>
      <c r="D1518" s="5" t="s">
        <v>27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10</v>
      </c>
      <c r="Q1518" s="5">
        <v>0</v>
      </c>
      <c r="R1518" s="5">
        <v>0</v>
      </c>
      <c r="S1518" s="5" t="s">
        <v>27</v>
      </c>
      <c r="T1518" s="5"/>
    </row>
    <row r="1519" spans="1:20" x14ac:dyDescent="0.25">
      <c r="A1519" s="5">
        <f>1512</f>
      </c>
      <c r="B1519" s="5" t="s">
        <v>1538</v>
      </c>
      <c r="C1519" s="5" t="s">
        <v>27</v>
      </c>
      <c r="D1519" s="5" t="s">
        <v>27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10</v>
      </c>
      <c r="Q1519" s="5">
        <v>0</v>
      </c>
      <c r="R1519" s="5">
        <v>0</v>
      </c>
      <c r="S1519" s="5" t="s">
        <v>27</v>
      </c>
      <c r="T1519" s="5"/>
    </row>
    <row r="1520" spans="1:20" x14ac:dyDescent="0.25">
      <c r="A1520" s="5">
        <f>1513</f>
      </c>
      <c r="B1520" s="5" t="s">
        <v>1539</v>
      </c>
      <c r="C1520" s="5" t="s">
        <v>27</v>
      </c>
      <c r="D1520" s="5" t="s">
        <v>27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10</v>
      </c>
      <c r="Q1520" s="5">
        <v>0</v>
      </c>
      <c r="R1520" s="5">
        <v>0</v>
      </c>
      <c r="S1520" s="5" t="s">
        <v>27</v>
      </c>
      <c r="T1520" s="5"/>
    </row>
    <row r="1521" spans="1:20" x14ac:dyDescent="0.25">
      <c r="A1521" s="6" t="s">
        <v>1540</v>
      </c>
      <c r="B1521" s="7" t="s">
        <v>1541</v>
      </c>
      <c r="C1521" s="7" t="s">
        <v>1541</v>
      </c>
      <c r="D1521" s="7" t="s">
        <v>1541</v>
      </c>
      <c r="E1521" s="7">
        <f>=average(E8:E1520)</f>
      </c>
      <c r="F1521" s="7">
        <f>=average(F8:F1520)</f>
      </c>
      <c r="G1521" s="7" t="s">
        <v>1541</v>
      </c>
      <c r="H1521" s="7">
        <f>=average(H8:H1520)</f>
      </c>
      <c r="I1521" s="7">
        <f>=average(I8:I1520)</f>
      </c>
      <c r="J1521" s="7" t="s">
        <v>1541</v>
      </c>
      <c r="K1521" s="7">
        <f>=average(K8:K1520)</f>
      </c>
      <c r="L1521" s="7">
        <f>=average(L8:L1520)</f>
      </c>
      <c r="M1521" s="7" t="s">
        <v>1541</v>
      </c>
      <c r="N1521" s="7">
        <f>=average(N8:N1520)</f>
      </c>
      <c r="O1521" s="7">
        <f>=average(O8:O1520)</f>
      </c>
      <c r="P1521" s="7">
        <f>=average(P8:P1520)</f>
      </c>
      <c r="Q1521" s="7">
        <f>=average(Q8:Q1520)</f>
      </c>
      <c r="R1521" s="7">
        <f>=average(R8:R1520)</f>
      </c>
      <c r="S1521" s="7" t="s">
        <v>1541</v>
      </c>
      <c r="T1521" s="7" t="s">
        <v>1541</v>
      </c>
    </row>
    <row r="1522" spans="13:13" x14ac:dyDescent="0.25">
      <c r="M1522" s="8" t="s">
        <v>1542</v>
      </c>
    </row>
    <row r="1523" spans="2:12" x14ac:dyDescent="0.25">
      <c r="B1523" s="9" t="s">
        <v>1543</v>
      </c>
      <c r="G1523" s="9" t="s">
        <v>1544</v>
      </c>
      <c r="L1523" s="9" t="s">
        <v>1545</v>
      </c>
    </row>
    <row r="1524" spans="2:12" x14ac:dyDescent="0.25">
      <c r="B1524" s="10" t="s">
        <v>1546</v>
      </c>
      <c r="G1524" s="10" t="s">
        <v>1546</v>
      </c>
      <c r="L1524" s="10" t="s">
        <v>1546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2023-08-01T01:22:17Z</dcterms:created>
  <dcterms:modified xsi:type="dcterms:W3CDTF">2023-08-01T01:22:17Z</dcterms:modified>
</cp:coreProperties>
</file>