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<sst xmlns="http://schemas.openxmlformats.org/spreadsheetml/2006/main" count="2449" uniqueCount="636">
  <si>
    <t>Công Ty CP Tập đoàn Trường Hải (THACO)</t>
  </si>
  <si>
    <t>Địa chỉ:  Trung Tâm R&amp;D</t>
  </si>
  <si>
    <t>Hotline: 0337350628</t>
  </si>
  <si>
    <t>Ngày in biểu: Thứ năm, 27/07/2023 14:14:42</t>
  </si>
  <si>
    <t>BÁO CÁO DỮ LIỆU VẬN HÀNH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</si>
  <si>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</si>
  <si>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</si>
  <si>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</si>
  <si>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</si>
  <si>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</si>
  <si>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</si>
  <si>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</si>
  <si>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</si>
  <si>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</si>
  <si>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</si>
  <si>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</si>
  <si>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</si>
  <si>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</si>
  <si>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</si>
  <si>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</si>
  <si>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</si>
  <si>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</si>
  <si>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</si>
  <si>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</si>
  <si>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</si>
  <si>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2023-07-26 14:18:25</t>
  </si>
  <si>
    <t>true</t>
  </si>
  <si>
    <t>false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</si>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</sst>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13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27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27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27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27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27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27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27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27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27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27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27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27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27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27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27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27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27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27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27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27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27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27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27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27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27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27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27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27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27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27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27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27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27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27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27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27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27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27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27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27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27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27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27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27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27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27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27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27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27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27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27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27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27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27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27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27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27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27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27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27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27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27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27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27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27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27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27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27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27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27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27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27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27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27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27</v>
      </c>
      <c r="T82" s="5"/>
    </row>
    <row r="83" spans="1:20" x14ac:dyDescent="0.25">
      <c r="A83" s="5">
        <f>76</f>
      </c>
      <c r="B83" s="5" t="s">
        <v>102</v>
      </c>
      <c r="C83" s="5" t="s">
        <v>27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27</v>
      </c>
      <c r="T83" s="5"/>
    </row>
    <row r="84" spans="1:20" x14ac:dyDescent="0.25">
      <c r="A84" s="5">
        <f>77</f>
      </c>
      <c r="B84" s="5" t="s">
        <v>103</v>
      </c>
      <c r="C84" s="5" t="s">
        <v>27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27</v>
      </c>
      <c r="T84" s="5"/>
    </row>
    <row r="85" spans="1:20" x14ac:dyDescent="0.25">
      <c r="A85" s="5">
        <f>78</f>
      </c>
      <c r="B85" s="5" t="s">
        <v>104</v>
      </c>
      <c r="C85" s="5" t="s">
        <v>27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27</v>
      </c>
      <c r="T85" s="5"/>
    </row>
    <row r="86" spans="1:20" x14ac:dyDescent="0.25">
      <c r="A86" s="5">
        <f>79</f>
      </c>
      <c r="B86" s="5" t="s">
        <v>105</v>
      </c>
      <c r="C86" s="5" t="s">
        <v>27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27</v>
      </c>
      <c r="T86" s="5"/>
    </row>
    <row r="87" spans="1:20" x14ac:dyDescent="0.25">
      <c r="A87" s="5">
        <f>80</f>
      </c>
      <c r="B87" s="5" t="s">
        <v>106</v>
      </c>
      <c r="C87" s="5" t="s">
        <v>27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27</v>
      </c>
      <c r="T87" s="5"/>
    </row>
    <row r="88" spans="1:20" x14ac:dyDescent="0.25">
      <c r="A88" s="5">
        <f>81</f>
      </c>
      <c r="B88" s="5" t="s">
        <v>107</v>
      </c>
      <c r="C88" s="5" t="s">
        <v>27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27</v>
      </c>
      <c r="T88" s="5"/>
    </row>
    <row r="89" spans="1:20" x14ac:dyDescent="0.25">
      <c r="A89" s="5">
        <f>82</f>
      </c>
      <c r="B89" s="5" t="s">
        <v>108</v>
      </c>
      <c r="C89" s="5" t="s">
        <v>27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27</v>
      </c>
      <c r="T89" s="5"/>
    </row>
    <row r="90" spans="1:20" x14ac:dyDescent="0.25">
      <c r="A90" s="5">
        <f>83</f>
      </c>
      <c r="B90" s="5" t="s">
        <v>109</v>
      </c>
      <c r="C90" s="5" t="s">
        <v>27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27</v>
      </c>
      <c r="T90" s="5"/>
    </row>
    <row r="91" spans="1:20" x14ac:dyDescent="0.25">
      <c r="A91" s="5">
        <f>84</f>
      </c>
      <c r="B91" s="5" t="s">
        <v>110</v>
      </c>
      <c r="C91" s="5" t="s">
        <v>27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27</v>
      </c>
      <c r="T91" s="5"/>
    </row>
    <row r="92" spans="1:20" x14ac:dyDescent="0.25">
      <c r="A92" s="5">
        <f>85</f>
      </c>
      <c r="B92" s="5" t="s">
        <v>111</v>
      </c>
      <c r="C92" s="5" t="s">
        <v>27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27</v>
      </c>
      <c r="T92" s="5"/>
    </row>
    <row r="93" spans="1:20" x14ac:dyDescent="0.25">
      <c r="A93" s="5">
        <f>86</f>
      </c>
      <c r="B93" s="5" t="s">
        <v>112</v>
      </c>
      <c r="C93" s="5" t="s">
        <v>27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27</v>
      </c>
      <c r="T93" s="5"/>
    </row>
    <row r="94" spans="1:20" x14ac:dyDescent="0.25">
      <c r="A94" s="5">
        <f>87</f>
      </c>
      <c r="B94" s="5" t="s">
        <v>113</v>
      </c>
      <c r="C94" s="5" t="s">
        <v>27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27</v>
      </c>
      <c r="T94" s="5"/>
    </row>
    <row r="95" spans="1:20" x14ac:dyDescent="0.25">
      <c r="A95" s="5">
        <f>88</f>
      </c>
      <c r="B95" s="5" t="s">
        <v>114</v>
      </c>
      <c r="C95" s="5" t="s">
        <v>27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27</v>
      </c>
      <c r="T95" s="5"/>
    </row>
    <row r="96" spans="1:20" x14ac:dyDescent="0.25">
      <c r="A96" s="5">
        <f>89</f>
      </c>
      <c r="B96" s="5" t="s">
        <v>115</v>
      </c>
      <c r="C96" s="5" t="s">
        <v>27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27</v>
      </c>
      <c r="T96" s="5"/>
    </row>
    <row r="97" spans="1:20" x14ac:dyDescent="0.25">
      <c r="A97" s="5">
        <f>90</f>
      </c>
      <c r="B97" s="5" t="s">
        <v>116</v>
      </c>
      <c r="C97" s="5" t="s">
        <v>27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27</v>
      </c>
      <c r="T97" s="5"/>
    </row>
    <row r="98" spans="1:20" x14ac:dyDescent="0.25">
      <c r="A98" s="5">
        <f>91</f>
      </c>
      <c r="B98" s="5" t="s">
        <v>117</v>
      </c>
      <c r="C98" s="5" t="s">
        <v>27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27</v>
      </c>
      <c r="T98" s="5"/>
    </row>
    <row r="99" spans="1:20" x14ac:dyDescent="0.25">
      <c r="A99" s="5">
        <f>92</f>
      </c>
      <c r="B99" s="5" t="s">
        <v>118</v>
      </c>
      <c r="C99" s="5" t="s">
        <v>27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27</v>
      </c>
      <c r="T99" s="5"/>
    </row>
    <row r="100" spans="1:20" x14ac:dyDescent="0.25">
      <c r="A100" s="5">
        <f>93</f>
      </c>
      <c r="B100" s="5" t="s">
        <v>119</v>
      </c>
      <c r="C100" s="5" t="s">
        <v>27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27</v>
      </c>
      <c r="T100" s="5"/>
    </row>
    <row r="101" spans="1:20" x14ac:dyDescent="0.25">
      <c r="A101" s="5">
        <f>94</f>
      </c>
      <c r="B101" s="5" t="s">
        <v>120</v>
      </c>
      <c r="C101" s="5" t="s">
        <v>27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27</v>
      </c>
      <c r="T101" s="5"/>
    </row>
    <row r="102" spans="1:20" x14ac:dyDescent="0.25">
      <c r="A102" s="5">
        <f>95</f>
      </c>
      <c r="B102" s="5" t="s">
        <v>121</v>
      </c>
      <c r="C102" s="5" t="s">
        <v>27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27</v>
      </c>
      <c r="T102" s="5"/>
    </row>
    <row r="103" spans="1:20" x14ac:dyDescent="0.25">
      <c r="A103" s="5">
        <f>96</f>
      </c>
      <c r="B103" s="5" t="s">
        <v>122</v>
      </c>
      <c r="C103" s="5" t="s">
        <v>27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27</v>
      </c>
      <c r="T103" s="5"/>
    </row>
    <row r="104" spans="1:20" x14ac:dyDescent="0.25">
      <c r="A104" s="5">
        <f>97</f>
      </c>
      <c r="B104" s="5" t="s">
        <v>123</v>
      </c>
      <c r="C104" s="5" t="s">
        <v>27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27</v>
      </c>
      <c r="T104" s="5"/>
    </row>
    <row r="105" spans="1:20" x14ac:dyDescent="0.25">
      <c r="A105" s="5">
        <f>98</f>
      </c>
      <c r="B105" s="5" t="s">
        <v>124</v>
      </c>
      <c r="C105" s="5" t="s">
        <v>27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27</v>
      </c>
      <c r="T105" s="5"/>
    </row>
    <row r="106" spans="1:20" x14ac:dyDescent="0.25">
      <c r="A106" s="5">
        <f>99</f>
      </c>
      <c r="B106" s="5" t="s">
        <v>125</v>
      </c>
      <c r="C106" s="5" t="s">
        <v>27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27</v>
      </c>
      <c r="T106" s="5"/>
    </row>
    <row r="107" spans="1:20" x14ac:dyDescent="0.25">
      <c r="A107" s="5">
        <f>100</f>
      </c>
      <c r="B107" s="5" t="s">
        <v>126</v>
      </c>
      <c r="C107" s="5" t="s">
        <v>27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27</v>
      </c>
      <c r="T107" s="5"/>
    </row>
    <row r="108" spans="1:20" x14ac:dyDescent="0.25">
      <c r="A108" s="5">
        <f>101</f>
      </c>
      <c r="B108" s="5" t="s">
        <v>127</v>
      </c>
      <c r="C108" s="5" t="s">
        <v>27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27</v>
      </c>
      <c r="T108" s="5"/>
    </row>
    <row r="109" spans="1:20" x14ac:dyDescent="0.25">
      <c r="A109" s="5">
        <f>102</f>
      </c>
      <c r="B109" s="5" t="s">
        <v>128</v>
      </c>
      <c r="C109" s="5" t="s">
        <v>27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27</v>
      </c>
      <c r="T109" s="5"/>
    </row>
    <row r="110" spans="1:20" x14ac:dyDescent="0.25">
      <c r="A110" s="5">
        <f>103</f>
      </c>
      <c r="B110" s="5" t="s">
        <v>129</v>
      </c>
      <c r="C110" s="5" t="s">
        <v>27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27</v>
      </c>
      <c r="T110" s="5"/>
    </row>
    <row r="111" spans="1:20" x14ac:dyDescent="0.25">
      <c r="A111" s="5">
        <f>104</f>
      </c>
      <c r="B111" s="5" t="s">
        <v>130</v>
      </c>
      <c r="C111" s="5" t="s">
        <v>27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27</v>
      </c>
      <c r="T111" s="5"/>
    </row>
    <row r="112" spans="1:20" x14ac:dyDescent="0.25">
      <c r="A112" s="5">
        <f>105</f>
      </c>
      <c r="B112" s="5" t="s">
        <v>131</v>
      </c>
      <c r="C112" s="5" t="s">
        <v>27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27</v>
      </c>
      <c r="T112" s="5"/>
    </row>
    <row r="113" spans="1:20" x14ac:dyDescent="0.25">
      <c r="A113" s="5">
        <f>106</f>
      </c>
      <c r="B113" s="5" t="s">
        <v>132</v>
      </c>
      <c r="C113" s="5" t="s">
        <v>27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27</v>
      </c>
      <c r="T113" s="5"/>
    </row>
    <row r="114" spans="1:20" x14ac:dyDescent="0.25">
      <c r="A114" s="5">
        <f>107</f>
      </c>
      <c r="B114" s="5" t="s">
        <v>133</v>
      </c>
      <c r="C114" s="5" t="s">
        <v>27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27</v>
      </c>
      <c r="T114" s="5"/>
    </row>
    <row r="115" spans="1:20" x14ac:dyDescent="0.25">
      <c r="A115" s="5">
        <f>108</f>
      </c>
      <c r="B115" s="5" t="s">
        <v>134</v>
      </c>
      <c r="C115" s="5" t="s">
        <v>27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27</v>
      </c>
      <c r="T115" s="5"/>
    </row>
    <row r="116" spans="1:20" x14ac:dyDescent="0.25">
      <c r="A116" s="5">
        <f>109</f>
      </c>
      <c r="B116" s="5" t="s">
        <v>135</v>
      </c>
      <c r="C116" s="5" t="s">
        <v>27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27</v>
      </c>
      <c r="T116" s="5"/>
    </row>
    <row r="117" spans="1:20" x14ac:dyDescent="0.25">
      <c r="A117" s="5">
        <f>110</f>
      </c>
      <c r="B117" s="5" t="s">
        <v>136</v>
      </c>
      <c r="C117" s="5" t="s">
        <v>27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27</v>
      </c>
      <c r="T117" s="5"/>
    </row>
    <row r="118" spans="1:20" x14ac:dyDescent="0.25">
      <c r="A118" s="5">
        <f>111</f>
      </c>
      <c r="B118" s="5" t="s">
        <v>137</v>
      </c>
      <c r="C118" s="5" t="s">
        <v>27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27</v>
      </c>
      <c r="T118" s="5"/>
    </row>
    <row r="119" spans="1:20" x14ac:dyDescent="0.25">
      <c r="A119" s="5">
        <f>112</f>
      </c>
      <c r="B119" s="5" t="s">
        <v>138</v>
      </c>
      <c r="C119" s="5" t="s">
        <v>27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27</v>
      </c>
      <c r="T119" s="5"/>
    </row>
    <row r="120" spans="1:20" x14ac:dyDescent="0.25">
      <c r="A120" s="5">
        <f>113</f>
      </c>
      <c r="B120" s="5" t="s">
        <v>139</v>
      </c>
      <c r="C120" s="5" t="s">
        <v>27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27</v>
      </c>
      <c r="T120" s="5"/>
    </row>
    <row r="121" spans="1:20" x14ac:dyDescent="0.25">
      <c r="A121" s="5">
        <f>114</f>
      </c>
      <c r="B121" s="5" t="s">
        <v>140</v>
      </c>
      <c r="C121" s="5" t="s">
        <v>27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27</v>
      </c>
      <c r="T121" s="5"/>
    </row>
    <row r="122" spans="1:20" x14ac:dyDescent="0.25">
      <c r="A122" s="5">
        <f>115</f>
      </c>
      <c r="B122" s="5" t="s">
        <v>141</v>
      </c>
      <c r="C122" s="5" t="s">
        <v>27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27</v>
      </c>
      <c r="T122" s="5"/>
    </row>
    <row r="123" spans="1:20" x14ac:dyDescent="0.25">
      <c r="A123" s="5">
        <f>116</f>
      </c>
      <c r="B123" s="5" t="s">
        <v>142</v>
      </c>
      <c r="C123" s="5" t="s">
        <v>27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27</v>
      </c>
      <c r="T123" s="5"/>
    </row>
    <row r="124" spans="1:20" x14ac:dyDescent="0.25">
      <c r="A124" s="5">
        <f>117</f>
      </c>
      <c r="B124" s="5" t="s">
        <v>143</v>
      </c>
      <c r="C124" s="5" t="s">
        <v>27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27</v>
      </c>
      <c r="T124" s="5"/>
    </row>
    <row r="125" spans="1:20" x14ac:dyDescent="0.25">
      <c r="A125" s="5">
        <f>118</f>
      </c>
      <c r="B125" s="5" t="s">
        <v>144</v>
      </c>
      <c r="C125" s="5" t="s">
        <v>27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27</v>
      </c>
      <c r="T125" s="5"/>
    </row>
    <row r="126" spans="1:20" x14ac:dyDescent="0.25">
      <c r="A126" s="5">
        <f>119</f>
      </c>
      <c r="B126" s="5" t="s">
        <v>145</v>
      </c>
      <c r="C126" s="5" t="s">
        <v>27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27</v>
      </c>
      <c r="T126" s="5"/>
    </row>
    <row r="127" spans="1:20" x14ac:dyDescent="0.25">
      <c r="A127" s="5">
        <f>120</f>
      </c>
      <c r="B127" s="5" t="s">
        <v>146</v>
      </c>
      <c r="C127" s="5" t="s">
        <v>27</v>
      </c>
      <c r="D127" s="5" t="s">
        <v>27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27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27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27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27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27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27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27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27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27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27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27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27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27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27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27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27</v>
      </c>
      <c r="T136" s="5"/>
    </row>
    <row r="137" spans="1:20" x14ac:dyDescent="0.25">
      <c r="A137" s="5">
        <f>130</f>
      </c>
      <c r="B137" s="5" t="s">
        <v>156</v>
      </c>
      <c r="C137" s="5" t="s">
        <v>27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27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27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27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27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27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27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27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27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27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27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27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27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27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27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27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27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27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27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27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27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27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27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27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27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27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27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27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27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27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27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27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27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27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27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27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27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27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27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27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27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27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27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27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27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27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27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27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27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27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27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27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27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27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27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27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27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27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27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27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27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27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27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27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27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27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27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27</v>
      </c>
      <c r="T172" s="5"/>
    </row>
    <row r="173" spans="1:20" x14ac:dyDescent="0.25">
      <c r="A173" s="5">
        <f>166</f>
      </c>
      <c r="B173" s="5" t="s">
        <v>192</v>
      </c>
      <c r="C173" s="5" t="s">
        <v>26</v>
      </c>
      <c r="D173" s="5" t="s">
        <v>27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27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20</v>
      </c>
      <c r="R174" s="5">
        <v>25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20</v>
      </c>
      <c r="R175" s="5">
        <v>25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20</v>
      </c>
      <c r="R176" s="5">
        <v>25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20</v>
      </c>
      <c r="R177" s="5">
        <v>25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20</v>
      </c>
      <c r="R178" s="5">
        <v>25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20</v>
      </c>
      <c r="R179" s="5">
        <v>25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20</v>
      </c>
      <c r="R180" s="5">
        <v>25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20</v>
      </c>
      <c r="R181" s="5">
        <v>25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20</v>
      </c>
      <c r="R182" s="5">
        <v>25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20</v>
      </c>
      <c r="R183" s="5">
        <v>25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20</v>
      </c>
      <c r="R184" s="5">
        <v>25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20</v>
      </c>
      <c r="R185" s="5">
        <v>25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20</v>
      </c>
      <c r="R186" s="5">
        <v>25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20</v>
      </c>
      <c r="R187" s="5">
        <v>25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20</v>
      </c>
      <c r="R188" s="5">
        <v>25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20</v>
      </c>
      <c r="R189" s="5">
        <v>25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20</v>
      </c>
      <c r="R190" s="5">
        <v>25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20</v>
      </c>
      <c r="R191" s="5">
        <v>25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20</v>
      </c>
      <c r="R192" s="5">
        <v>25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20</v>
      </c>
      <c r="R193" s="5">
        <v>25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20</v>
      </c>
      <c r="R194" s="5">
        <v>25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20</v>
      </c>
      <c r="R195" s="5">
        <v>25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20</v>
      </c>
      <c r="R196" s="5">
        <v>25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20</v>
      </c>
      <c r="R197" s="5">
        <v>25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20</v>
      </c>
      <c r="R198" s="5">
        <v>25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20</v>
      </c>
      <c r="R199" s="5">
        <v>25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20</v>
      </c>
      <c r="R200" s="5">
        <v>25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20</v>
      </c>
      <c r="R201" s="5">
        <v>25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20</v>
      </c>
      <c r="R202" s="5">
        <v>25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20</v>
      </c>
      <c r="R203" s="5">
        <v>25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20</v>
      </c>
      <c r="R204" s="5">
        <v>25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20</v>
      </c>
      <c r="R205" s="5">
        <v>25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20</v>
      </c>
      <c r="R206" s="5">
        <v>25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20</v>
      </c>
      <c r="R207" s="5">
        <v>25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20</v>
      </c>
      <c r="R208" s="5">
        <v>25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20</v>
      </c>
      <c r="R209" s="5">
        <v>25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20</v>
      </c>
      <c r="R210" s="5">
        <v>25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20</v>
      </c>
      <c r="R211" s="5">
        <v>25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20</v>
      </c>
      <c r="R212" s="5">
        <v>25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20</v>
      </c>
      <c r="R213" s="5">
        <v>25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20</v>
      </c>
      <c r="R214" s="5">
        <v>25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20</v>
      </c>
      <c r="R215" s="5">
        <v>25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20</v>
      </c>
      <c r="R216" s="5">
        <v>25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20</v>
      </c>
      <c r="R217" s="5">
        <v>25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20</v>
      </c>
      <c r="R218" s="5">
        <v>25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20</v>
      </c>
      <c r="R219" s="5">
        <v>25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20</v>
      </c>
      <c r="R220" s="5">
        <v>25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20</v>
      </c>
      <c r="R221" s="5">
        <v>25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20</v>
      </c>
      <c r="R222" s="5">
        <v>25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20</v>
      </c>
      <c r="R223" s="5">
        <v>25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20</v>
      </c>
      <c r="R224" s="5">
        <v>25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20</v>
      </c>
      <c r="R225" s="5">
        <v>25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20</v>
      </c>
      <c r="R226" s="5">
        <v>25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20</v>
      </c>
      <c r="R227" s="5">
        <v>25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26</v>
      </c>
      <c r="D228" s="5" t="s">
        <v>27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20</v>
      </c>
      <c r="R228" s="5">
        <v>25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26</v>
      </c>
      <c r="D229" s="5" t="s">
        <v>27</v>
      </c>
      <c r="E229" s="5">
        <v>1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20</v>
      </c>
      <c r="R229" s="5">
        <v>25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26</v>
      </c>
      <c r="D230" s="5" t="s">
        <v>27</v>
      </c>
      <c r="E230" s="5">
        <v>1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20</v>
      </c>
      <c r="R230" s="5">
        <v>25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26</v>
      </c>
      <c r="D231" s="5" t="s">
        <v>27</v>
      </c>
      <c r="E231" s="5">
        <v>1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20</v>
      </c>
      <c r="R231" s="5">
        <v>25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26</v>
      </c>
      <c r="D232" s="5" t="s">
        <v>27</v>
      </c>
      <c r="E232" s="5">
        <v>1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20</v>
      </c>
      <c r="R232" s="5">
        <v>25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27</v>
      </c>
      <c r="E233" s="5">
        <v>1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20</v>
      </c>
      <c r="R233" s="5">
        <v>25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27</v>
      </c>
      <c r="E234" s="5">
        <v>1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20</v>
      </c>
      <c r="R234" s="5">
        <v>25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27</v>
      </c>
      <c r="E235" s="5">
        <v>1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20</v>
      </c>
      <c r="R235" s="5">
        <v>25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27</v>
      </c>
      <c r="E236" s="5">
        <v>1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20</v>
      </c>
      <c r="R236" s="5">
        <v>25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27</v>
      </c>
      <c r="E237" s="5">
        <v>1</v>
      </c>
      <c r="F237" s="5">
        <v>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20</v>
      </c>
      <c r="R237" s="5">
        <v>25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27</v>
      </c>
      <c r="E238" s="5">
        <v>1</v>
      </c>
      <c r="F238" s="5">
        <v>0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20</v>
      </c>
      <c r="R238" s="5">
        <v>25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26</v>
      </c>
      <c r="D239" s="5" t="s">
        <v>27</v>
      </c>
      <c r="E239" s="5">
        <v>1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20</v>
      </c>
      <c r="R239" s="5">
        <v>25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26</v>
      </c>
      <c r="D240" s="5" t="s">
        <v>27</v>
      </c>
      <c r="E240" s="5">
        <v>1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20</v>
      </c>
      <c r="R240" s="5">
        <v>25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26</v>
      </c>
      <c r="D241" s="5" t="s">
        <v>27</v>
      </c>
      <c r="E241" s="5">
        <v>1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20</v>
      </c>
      <c r="R241" s="5">
        <v>25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26</v>
      </c>
      <c r="D242" s="5" t="s">
        <v>27</v>
      </c>
      <c r="E242" s="5">
        <v>1</v>
      </c>
      <c r="F242" s="5">
        <v>0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20</v>
      </c>
      <c r="R242" s="5">
        <v>25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26</v>
      </c>
      <c r="D243" s="5" t="s">
        <v>27</v>
      </c>
      <c r="E243" s="5">
        <v>1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20</v>
      </c>
      <c r="R243" s="5">
        <v>25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26</v>
      </c>
      <c r="D244" s="5" t="s">
        <v>27</v>
      </c>
      <c r="E244" s="5">
        <v>1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20</v>
      </c>
      <c r="R244" s="5">
        <v>25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26</v>
      </c>
      <c r="D245" s="5" t="s">
        <v>27</v>
      </c>
      <c r="E245" s="5">
        <v>1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20</v>
      </c>
      <c r="R245" s="5">
        <v>25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26</v>
      </c>
      <c r="D246" s="5" t="s">
        <v>27</v>
      </c>
      <c r="E246" s="5">
        <v>1</v>
      </c>
      <c r="F246" s="5">
        <v>0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20</v>
      </c>
      <c r="R246" s="5">
        <v>25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26</v>
      </c>
      <c r="D247" s="5" t="s">
        <v>27</v>
      </c>
      <c r="E247" s="5">
        <v>1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20</v>
      </c>
      <c r="R247" s="5">
        <v>25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26</v>
      </c>
      <c r="D248" s="5" t="s">
        <v>27</v>
      </c>
      <c r="E248" s="5">
        <v>1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20</v>
      </c>
      <c r="R248" s="5">
        <v>25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26</v>
      </c>
      <c r="D249" s="5" t="s">
        <v>27</v>
      </c>
      <c r="E249" s="5">
        <v>1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20</v>
      </c>
      <c r="R249" s="5">
        <v>25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26</v>
      </c>
      <c r="D250" s="5" t="s">
        <v>27</v>
      </c>
      <c r="E250" s="5">
        <v>1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20</v>
      </c>
      <c r="R250" s="5">
        <v>25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26</v>
      </c>
      <c r="D251" s="5" t="s">
        <v>27</v>
      </c>
      <c r="E251" s="5">
        <v>1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20</v>
      </c>
      <c r="R251" s="5">
        <v>25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26</v>
      </c>
      <c r="D252" s="5" t="s">
        <v>27</v>
      </c>
      <c r="E252" s="5">
        <v>1</v>
      </c>
      <c r="F252" s="5">
        <v>0</v>
      </c>
      <c r="G252" s="5">
        <v>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20</v>
      </c>
      <c r="R252" s="5">
        <v>25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26</v>
      </c>
      <c r="D253" s="5" t="s">
        <v>27</v>
      </c>
      <c r="E253" s="5">
        <v>1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20</v>
      </c>
      <c r="R253" s="5">
        <v>25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26</v>
      </c>
      <c r="D254" s="5" t="s">
        <v>27</v>
      </c>
      <c r="E254" s="5">
        <v>1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20</v>
      </c>
      <c r="R254" s="5">
        <v>25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26</v>
      </c>
      <c r="D255" s="5" t="s">
        <v>27</v>
      </c>
      <c r="E255" s="5">
        <v>1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20</v>
      </c>
      <c r="R255" s="5">
        <v>25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26</v>
      </c>
      <c r="D256" s="5" t="s">
        <v>27</v>
      </c>
      <c r="E256" s="5">
        <v>1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20</v>
      </c>
      <c r="R256" s="5">
        <v>25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26</v>
      </c>
      <c r="D257" s="5" t="s">
        <v>27</v>
      </c>
      <c r="E257" s="5">
        <v>1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20</v>
      </c>
      <c r="R257" s="5">
        <v>25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26</v>
      </c>
      <c r="D258" s="5" t="s">
        <v>27</v>
      </c>
      <c r="E258" s="5">
        <v>1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20</v>
      </c>
      <c r="R258" s="5">
        <v>25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26</v>
      </c>
      <c r="D259" s="5" t="s">
        <v>27</v>
      </c>
      <c r="E259" s="5">
        <v>1</v>
      </c>
      <c r="F259" s="5">
        <v>0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20</v>
      </c>
      <c r="R259" s="5">
        <v>25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26</v>
      </c>
      <c r="D260" s="5" t="s">
        <v>27</v>
      </c>
      <c r="E260" s="5">
        <v>1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20</v>
      </c>
      <c r="R260" s="5">
        <v>25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26</v>
      </c>
      <c r="D261" s="5" t="s">
        <v>27</v>
      </c>
      <c r="E261" s="5">
        <v>1</v>
      </c>
      <c r="F261" s="5">
        <v>0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20</v>
      </c>
      <c r="R261" s="5">
        <v>25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26</v>
      </c>
      <c r="D262" s="5" t="s">
        <v>27</v>
      </c>
      <c r="E262" s="5">
        <v>1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20</v>
      </c>
      <c r="R262" s="5">
        <v>25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26</v>
      </c>
      <c r="D263" s="5" t="s">
        <v>27</v>
      </c>
      <c r="E263" s="5">
        <v>1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20</v>
      </c>
      <c r="R263" s="5">
        <v>25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26</v>
      </c>
      <c r="D264" s="5" t="s">
        <v>27</v>
      </c>
      <c r="E264" s="5">
        <v>1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20</v>
      </c>
      <c r="R264" s="5">
        <v>25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26</v>
      </c>
      <c r="D265" s="5" t="s">
        <v>27</v>
      </c>
      <c r="E265" s="5">
        <v>1</v>
      </c>
      <c r="F265" s="5">
        <v>0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20</v>
      </c>
      <c r="R265" s="5">
        <v>25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26</v>
      </c>
      <c r="D266" s="5" t="s">
        <v>27</v>
      </c>
      <c r="E266" s="5">
        <v>1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20</v>
      </c>
      <c r="R266" s="5">
        <v>25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26</v>
      </c>
      <c r="D267" s="5" t="s">
        <v>27</v>
      </c>
      <c r="E267" s="5">
        <v>1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20</v>
      </c>
      <c r="R267" s="5">
        <v>25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26</v>
      </c>
      <c r="D268" s="5" t="s">
        <v>27</v>
      </c>
      <c r="E268" s="5">
        <v>1</v>
      </c>
      <c r="F268" s="5">
        <v>0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20</v>
      </c>
      <c r="R268" s="5">
        <v>25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26</v>
      </c>
      <c r="D269" s="5" t="s">
        <v>27</v>
      </c>
      <c r="E269" s="5">
        <v>1</v>
      </c>
      <c r="F269" s="5">
        <v>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20</v>
      </c>
      <c r="R269" s="5">
        <v>25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26</v>
      </c>
      <c r="D270" s="5" t="s">
        <v>27</v>
      </c>
      <c r="E270" s="5">
        <v>1</v>
      </c>
      <c r="F270" s="5">
        <v>0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20</v>
      </c>
      <c r="R270" s="5">
        <v>25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26</v>
      </c>
      <c r="D271" s="5" t="s">
        <v>27</v>
      </c>
      <c r="E271" s="5">
        <v>1</v>
      </c>
      <c r="F271" s="5">
        <v>0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20</v>
      </c>
      <c r="R271" s="5">
        <v>25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26</v>
      </c>
      <c r="D272" s="5" t="s">
        <v>27</v>
      </c>
      <c r="E272" s="5">
        <v>1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20</v>
      </c>
      <c r="R272" s="5">
        <v>25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26</v>
      </c>
      <c r="D273" s="5" t="s">
        <v>27</v>
      </c>
      <c r="E273" s="5">
        <v>1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20</v>
      </c>
      <c r="R273" s="5">
        <v>25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26</v>
      </c>
      <c r="D274" s="5" t="s">
        <v>27</v>
      </c>
      <c r="E274" s="5">
        <v>1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20</v>
      </c>
      <c r="R274" s="5">
        <v>25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26</v>
      </c>
      <c r="D275" s="5" t="s">
        <v>27</v>
      </c>
      <c r="E275" s="5">
        <v>1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20</v>
      </c>
      <c r="R275" s="5">
        <v>25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26</v>
      </c>
      <c r="D276" s="5" t="s">
        <v>27</v>
      </c>
      <c r="E276" s="5">
        <v>1</v>
      </c>
      <c r="F276" s="5">
        <v>0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20</v>
      </c>
      <c r="R276" s="5">
        <v>25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26</v>
      </c>
      <c r="D277" s="5" t="s">
        <v>27</v>
      </c>
      <c r="E277" s="5">
        <v>1</v>
      </c>
      <c r="F277" s="5">
        <v>0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20</v>
      </c>
      <c r="R277" s="5">
        <v>25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26</v>
      </c>
      <c r="D278" s="5" t="s">
        <v>27</v>
      </c>
      <c r="E278" s="5">
        <v>1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20</v>
      </c>
      <c r="R278" s="5">
        <v>25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26</v>
      </c>
      <c r="D279" s="5" t="s">
        <v>27</v>
      </c>
      <c r="E279" s="5">
        <v>1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20</v>
      </c>
      <c r="R279" s="5">
        <v>25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26</v>
      </c>
      <c r="D280" s="5" t="s">
        <v>27</v>
      </c>
      <c r="E280" s="5">
        <v>1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20</v>
      </c>
      <c r="R280" s="5">
        <v>25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26</v>
      </c>
      <c r="D281" s="5" t="s">
        <v>27</v>
      </c>
      <c r="E281" s="5">
        <v>1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20</v>
      </c>
      <c r="R281" s="5">
        <v>25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26</v>
      </c>
      <c r="D282" s="5" t="s">
        <v>27</v>
      </c>
      <c r="E282" s="5">
        <v>1</v>
      </c>
      <c r="F282" s="5">
        <v>0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20</v>
      </c>
      <c r="R282" s="5">
        <v>25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26</v>
      </c>
      <c r="D283" s="5" t="s">
        <v>27</v>
      </c>
      <c r="E283" s="5">
        <v>1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20</v>
      </c>
      <c r="R283" s="5">
        <v>25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26</v>
      </c>
      <c r="D284" s="5" t="s">
        <v>27</v>
      </c>
      <c r="E284" s="5">
        <v>1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20</v>
      </c>
      <c r="R284" s="5">
        <v>25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26</v>
      </c>
      <c r="D285" s="5" t="s">
        <v>27</v>
      </c>
      <c r="E285" s="5">
        <v>1</v>
      </c>
      <c r="F285" s="5">
        <v>0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20</v>
      </c>
      <c r="R285" s="5">
        <v>25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26</v>
      </c>
      <c r="D286" s="5" t="s">
        <v>27</v>
      </c>
      <c r="E286" s="5">
        <v>1</v>
      </c>
      <c r="F286" s="5">
        <v>0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20</v>
      </c>
      <c r="R286" s="5">
        <v>25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26</v>
      </c>
      <c r="D287" s="5" t="s">
        <v>27</v>
      </c>
      <c r="E287" s="5">
        <v>1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20</v>
      </c>
      <c r="R287" s="5">
        <v>25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26</v>
      </c>
      <c r="D288" s="5" t="s">
        <v>27</v>
      </c>
      <c r="E288" s="5">
        <v>1</v>
      </c>
      <c r="F288" s="5">
        <v>0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20</v>
      </c>
      <c r="R288" s="5">
        <v>25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26</v>
      </c>
      <c r="D289" s="5" t="s">
        <v>27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20</v>
      </c>
      <c r="R289" s="5">
        <v>25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26</v>
      </c>
      <c r="D290" s="5" t="s">
        <v>27</v>
      </c>
      <c r="E290" s="5">
        <v>1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20</v>
      </c>
      <c r="R290" s="5">
        <v>25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26</v>
      </c>
      <c r="D291" s="5" t="s">
        <v>27</v>
      </c>
      <c r="E291" s="5">
        <v>1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20</v>
      </c>
      <c r="R291" s="5">
        <v>25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26</v>
      </c>
      <c r="D292" s="5" t="s">
        <v>27</v>
      </c>
      <c r="E292" s="5">
        <v>1</v>
      </c>
      <c r="F292" s="5">
        <v>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20</v>
      </c>
      <c r="R292" s="5">
        <v>25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26</v>
      </c>
      <c r="D293" s="5" t="s">
        <v>27</v>
      </c>
      <c r="E293" s="5">
        <v>1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20</v>
      </c>
      <c r="R293" s="5">
        <v>25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26</v>
      </c>
      <c r="D294" s="5" t="s">
        <v>27</v>
      </c>
      <c r="E294" s="5">
        <v>1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20</v>
      </c>
      <c r="R294" s="5">
        <v>25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26</v>
      </c>
      <c r="D295" s="5" t="s">
        <v>27</v>
      </c>
      <c r="E295" s="5">
        <v>1</v>
      </c>
      <c r="F295" s="5">
        <v>0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20</v>
      </c>
      <c r="R295" s="5">
        <v>25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26</v>
      </c>
      <c r="D296" s="5" t="s">
        <v>27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20</v>
      </c>
      <c r="R296" s="5">
        <v>25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26</v>
      </c>
      <c r="D297" s="5" t="s">
        <v>27</v>
      </c>
      <c r="E297" s="5">
        <v>1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20</v>
      </c>
      <c r="R297" s="5">
        <v>25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26</v>
      </c>
      <c r="D298" s="5" t="s">
        <v>27</v>
      </c>
      <c r="E298" s="5">
        <v>1</v>
      </c>
      <c r="F298" s="5">
        <v>0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20</v>
      </c>
      <c r="R298" s="5">
        <v>25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26</v>
      </c>
      <c r="D299" s="5" t="s">
        <v>27</v>
      </c>
      <c r="E299" s="5">
        <v>1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20</v>
      </c>
      <c r="R299" s="5">
        <v>25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26</v>
      </c>
      <c r="D300" s="5" t="s">
        <v>27</v>
      </c>
      <c r="E300" s="5">
        <v>1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20</v>
      </c>
      <c r="R300" s="5">
        <v>25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26</v>
      </c>
      <c r="D301" s="5" t="s">
        <v>27</v>
      </c>
      <c r="E301" s="5">
        <v>1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20</v>
      </c>
      <c r="R301" s="5">
        <v>25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26</v>
      </c>
      <c r="D302" s="5" t="s">
        <v>27</v>
      </c>
      <c r="E302" s="5">
        <v>1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20</v>
      </c>
      <c r="R302" s="5">
        <v>25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26</v>
      </c>
      <c r="D303" s="5" t="s">
        <v>27</v>
      </c>
      <c r="E303" s="5">
        <v>1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20</v>
      </c>
      <c r="R303" s="5">
        <v>25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26</v>
      </c>
      <c r="D304" s="5" t="s">
        <v>27</v>
      </c>
      <c r="E304" s="5">
        <v>1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20</v>
      </c>
      <c r="R304" s="5">
        <v>25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26</v>
      </c>
      <c r="D305" s="5" t="s">
        <v>27</v>
      </c>
      <c r="E305" s="5">
        <v>1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20</v>
      </c>
      <c r="R305" s="5">
        <v>25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26</v>
      </c>
      <c r="D306" s="5" t="s">
        <v>27</v>
      </c>
      <c r="E306" s="5">
        <v>1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20</v>
      </c>
      <c r="R306" s="5">
        <v>25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26</v>
      </c>
      <c r="D307" s="5" t="s">
        <v>27</v>
      </c>
      <c r="E307" s="5">
        <v>1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20</v>
      </c>
      <c r="R307" s="5">
        <v>25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26</v>
      </c>
      <c r="D308" s="5" t="s">
        <v>27</v>
      </c>
      <c r="E308" s="5">
        <v>1</v>
      </c>
      <c r="F308" s="5">
        <v>0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20</v>
      </c>
      <c r="R308" s="5">
        <v>25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26</v>
      </c>
      <c r="D309" s="5" t="s">
        <v>27</v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20</v>
      </c>
      <c r="R309" s="5">
        <v>25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26</v>
      </c>
      <c r="D310" s="5" t="s">
        <v>27</v>
      </c>
      <c r="E310" s="5">
        <v>1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20</v>
      </c>
      <c r="R310" s="5">
        <v>25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26</v>
      </c>
      <c r="D311" s="5" t="s">
        <v>27</v>
      </c>
      <c r="E311" s="5">
        <v>1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20</v>
      </c>
      <c r="R311" s="5">
        <v>25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26</v>
      </c>
      <c r="D312" s="5" t="s">
        <v>27</v>
      </c>
      <c r="E312" s="5">
        <v>1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20</v>
      </c>
      <c r="R312" s="5">
        <v>25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26</v>
      </c>
      <c r="D313" s="5" t="s">
        <v>27</v>
      </c>
      <c r="E313" s="5">
        <v>1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20</v>
      </c>
      <c r="R313" s="5">
        <v>25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26</v>
      </c>
      <c r="D314" s="5" t="s">
        <v>27</v>
      </c>
      <c r="E314" s="5">
        <v>1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20</v>
      </c>
      <c r="R314" s="5">
        <v>25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26</v>
      </c>
      <c r="D315" s="5" t="s">
        <v>27</v>
      </c>
      <c r="E315" s="5">
        <v>1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20</v>
      </c>
      <c r="R315" s="5">
        <v>25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26</v>
      </c>
      <c r="D316" s="5" t="s">
        <v>27</v>
      </c>
      <c r="E316" s="5">
        <v>1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20</v>
      </c>
      <c r="R316" s="5">
        <v>25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26</v>
      </c>
      <c r="D317" s="5" t="s">
        <v>27</v>
      </c>
      <c r="E317" s="5">
        <v>1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20</v>
      </c>
      <c r="R317" s="5">
        <v>25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26</v>
      </c>
      <c r="D318" s="5" t="s">
        <v>27</v>
      </c>
      <c r="E318" s="5">
        <v>1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20</v>
      </c>
      <c r="R318" s="5">
        <v>25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26</v>
      </c>
      <c r="D319" s="5" t="s">
        <v>27</v>
      </c>
      <c r="E319" s="5">
        <v>1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20</v>
      </c>
      <c r="R319" s="5">
        <v>25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26</v>
      </c>
      <c r="D320" s="5" t="s">
        <v>27</v>
      </c>
      <c r="E320" s="5">
        <v>1</v>
      </c>
      <c r="F320" s="5">
        <v>0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20</v>
      </c>
      <c r="R320" s="5">
        <v>25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26</v>
      </c>
      <c r="D321" s="5" t="s">
        <v>27</v>
      </c>
      <c r="E321" s="5">
        <v>1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20</v>
      </c>
      <c r="R321" s="5">
        <v>25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26</v>
      </c>
      <c r="D322" s="5" t="s">
        <v>27</v>
      </c>
      <c r="E322" s="5">
        <v>1</v>
      </c>
      <c r="F322" s="5">
        <v>0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20</v>
      </c>
      <c r="R322" s="5">
        <v>25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26</v>
      </c>
      <c r="D323" s="5" t="s">
        <v>27</v>
      </c>
      <c r="E323" s="5">
        <v>1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20</v>
      </c>
      <c r="R323" s="5">
        <v>25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26</v>
      </c>
      <c r="D324" s="5" t="s">
        <v>27</v>
      </c>
      <c r="E324" s="5">
        <v>1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20</v>
      </c>
      <c r="R324" s="5">
        <v>25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26</v>
      </c>
      <c r="D325" s="5" t="s">
        <v>27</v>
      </c>
      <c r="E325" s="5">
        <v>1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20</v>
      </c>
      <c r="R325" s="5">
        <v>25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26</v>
      </c>
      <c r="D326" s="5" t="s">
        <v>27</v>
      </c>
      <c r="E326" s="5">
        <v>1</v>
      </c>
      <c r="F326" s="5">
        <v>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20</v>
      </c>
      <c r="R326" s="5">
        <v>25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26</v>
      </c>
      <c r="D327" s="5" t="s">
        <v>27</v>
      </c>
      <c r="E327" s="5">
        <v>1</v>
      </c>
      <c r="F327" s="5">
        <v>0</v>
      </c>
      <c r="G327" s="5">
        <v>1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20</v>
      </c>
      <c r="R327" s="5">
        <v>25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26</v>
      </c>
      <c r="D328" s="5" t="s">
        <v>27</v>
      </c>
      <c r="E328" s="5">
        <v>1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20</v>
      </c>
      <c r="R328" s="5">
        <v>25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26</v>
      </c>
      <c r="D329" s="5" t="s">
        <v>27</v>
      </c>
      <c r="E329" s="5">
        <v>1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20</v>
      </c>
      <c r="R329" s="5">
        <v>25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26</v>
      </c>
      <c r="D330" s="5" t="s">
        <v>27</v>
      </c>
      <c r="E330" s="5">
        <v>1</v>
      </c>
      <c r="F330" s="5">
        <v>0</v>
      </c>
      <c r="G330" s="5">
        <v>1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20</v>
      </c>
      <c r="R330" s="5">
        <v>25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26</v>
      </c>
      <c r="D331" s="5" t="s">
        <v>27</v>
      </c>
      <c r="E331" s="5">
        <v>1</v>
      </c>
      <c r="F331" s="5">
        <v>0</v>
      </c>
      <c r="G331" s="5">
        <v>1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20</v>
      </c>
      <c r="R331" s="5">
        <v>25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26</v>
      </c>
      <c r="D332" s="5" t="s">
        <v>27</v>
      </c>
      <c r="E332" s="5">
        <v>1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20</v>
      </c>
      <c r="R332" s="5">
        <v>25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26</v>
      </c>
      <c r="D333" s="5" t="s">
        <v>27</v>
      </c>
      <c r="E333" s="5">
        <v>1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20</v>
      </c>
      <c r="R333" s="5">
        <v>25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26</v>
      </c>
      <c r="D334" s="5" t="s">
        <v>27</v>
      </c>
      <c r="E334" s="5">
        <v>1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20</v>
      </c>
      <c r="R334" s="5">
        <v>25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26</v>
      </c>
      <c r="D335" s="5" t="s">
        <v>27</v>
      </c>
      <c r="E335" s="5">
        <v>1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20</v>
      </c>
      <c r="R335" s="5">
        <v>25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26</v>
      </c>
      <c r="D336" s="5" t="s">
        <v>27</v>
      </c>
      <c r="E336" s="5">
        <v>1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20</v>
      </c>
      <c r="R336" s="5">
        <v>25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26</v>
      </c>
      <c r="D337" s="5" t="s">
        <v>27</v>
      </c>
      <c r="E337" s="5">
        <v>1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20</v>
      </c>
      <c r="R337" s="5">
        <v>25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26</v>
      </c>
      <c r="D338" s="5" t="s">
        <v>27</v>
      </c>
      <c r="E338" s="5">
        <v>1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20</v>
      </c>
      <c r="R338" s="5">
        <v>25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26</v>
      </c>
      <c r="D339" s="5" t="s">
        <v>27</v>
      </c>
      <c r="E339" s="5">
        <v>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20</v>
      </c>
      <c r="R339" s="5">
        <v>25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26</v>
      </c>
      <c r="D340" s="5" t="s">
        <v>27</v>
      </c>
      <c r="E340" s="5">
        <v>1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20</v>
      </c>
      <c r="R340" s="5">
        <v>25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26</v>
      </c>
      <c r="D341" s="5" t="s">
        <v>27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20</v>
      </c>
      <c r="R341" s="5">
        <v>25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26</v>
      </c>
      <c r="D342" s="5" t="s">
        <v>27</v>
      </c>
      <c r="E342" s="5">
        <v>1</v>
      </c>
      <c r="F342" s="5">
        <v>0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20</v>
      </c>
      <c r="R342" s="5">
        <v>25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26</v>
      </c>
      <c r="D343" s="5" t="s">
        <v>27</v>
      </c>
      <c r="E343" s="5">
        <v>1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20</v>
      </c>
      <c r="R343" s="5">
        <v>25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26</v>
      </c>
      <c r="D344" s="5" t="s">
        <v>27</v>
      </c>
      <c r="E344" s="5">
        <v>1</v>
      </c>
      <c r="F344" s="5">
        <v>0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20</v>
      </c>
      <c r="R344" s="5">
        <v>25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26</v>
      </c>
      <c r="D345" s="5" t="s">
        <v>27</v>
      </c>
      <c r="E345" s="5">
        <v>1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20</v>
      </c>
      <c r="R345" s="5">
        <v>25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26</v>
      </c>
      <c r="D346" s="5" t="s">
        <v>27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20</v>
      </c>
      <c r="R346" s="5">
        <v>25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26</v>
      </c>
      <c r="D347" s="5" t="s">
        <v>27</v>
      </c>
      <c r="E347" s="5">
        <v>1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20</v>
      </c>
      <c r="R347" s="5">
        <v>25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26</v>
      </c>
      <c r="D348" s="5" t="s">
        <v>27</v>
      </c>
      <c r="E348" s="5">
        <v>1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20</v>
      </c>
      <c r="R348" s="5">
        <v>25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26</v>
      </c>
      <c r="D349" s="5" t="s">
        <v>27</v>
      </c>
      <c r="E349" s="5">
        <v>1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20</v>
      </c>
      <c r="R349" s="5">
        <v>25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26</v>
      </c>
      <c r="D350" s="5" t="s">
        <v>27</v>
      </c>
      <c r="E350" s="5">
        <v>1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20</v>
      </c>
      <c r="R350" s="5">
        <v>25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26</v>
      </c>
      <c r="D351" s="5" t="s">
        <v>27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20</v>
      </c>
      <c r="R351" s="5">
        <v>25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26</v>
      </c>
      <c r="D352" s="5" t="s">
        <v>27</v>
      </c>
      <c r="E352" s="5">
        <v>1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20</v>
      </c>
      <c r="R352" s="5">
        <v>25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26</v>
      </c>
      <c r="D353" s="5" t="s">
        <v>27</v>
      </c>
      <c r="E353" s="5">
        <v>1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20</v>
      </c>
      <c r="R353" s="5">
        <v>25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26</v>
      </c>
      <c r="D354" s="5" t="s">
        <v>27</v>
      </c>
      <c r="E354" s="5">
        <v>1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20</v>
      </c>
      <c r="R354" s="5">
        <v>25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26</v>
      </c>
      <c r="D355" s="5" t="s">
        <v>27</v>
      </c>
      <c r="E355" s="5">
        <v>1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20</v>
      </c>
      <c r="R355" s="5">
        <v>25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26</v>
      </c>
      <c r="D356" s="5" t="s">
        <v>27</v>
      </c>
      <c r="E356" s="5">
        <v>1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20</v>
      </c>
      <c r="R356" s="5">
        <v>25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26</v>
      </c>
      <c r="D357" s="5" t="s">
        <v>27</v>
      </c>
      <c r="E357" s="5">
        <v>1</v>
      </c>
      <c r="F357" s="5">
        <v>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20</v>
      </c>
      <c r="R357" s="5">
        <v>25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26</v>
      </c>
      <c r="D358" s="5" t="s">
        <v>27</v>
      </c>
      <c r="E358" s="5">
        <v>1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20</v>
      </c>
      <c r="R358" s="5">
        <v>25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26</v>
      </c>
      <c r="D359" s="5" t="s">
        <v>27</v>
      </c>
      <c r="E359" s="5">
        <v>1</v>
      </c>
      <c r="F359" s="5">
        <v>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20</v>
      </c>
      <c r="R359" s="5">
        <v>25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26</v>
      </c>
      <c r="D360" s="5" t="s">
        <v>27</v>
      </c>
      <c r="E360" s="5">
        <v>1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20</v>
      </c>
      <c r="R360" s="5">
        <v>25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26</v>
      </c>
      <c r="D361" s="5" t="s">
        <v>27</v>
      </c>
      <c r="E361" s="5">
        <v>1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20</v>
      </c>
      <c r="R361" s="5">
        <v>25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26</v>
      </c>
      <c r="D362" s="5" t="s">
        <v>27</v>
      </c>
      <c r="E362" s="5">
        <v>1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20</v>
      </c>
      <c r="R362" s="5">
        <v>25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26</v>
      </c>
      <c r="D363" s="5" t="s">
        <v>27</v>
      </c>
      <c r="E363" s="5">
        <v>1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20</v>
      </c>
      <c r="R363" s="5">
        <v>25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26</v>
      </c>
      <c r="D364" s="5" t="s">
        <v>27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20</v>
      </c>
      <c r="R364" s="5">
        <v>25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26</v>
      </c>
      <c r="D365" s="5" t="s">
        <v>27</v>
      </c>
      <c r="E365" s="5">
        <v>1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20</v>
      </c>
      <c r="R365" s="5">
        <v>25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26</v>
      </c>
      <c r="D366" s="5" t="s">
        <v>27</v>
      </c>
      <c r="E366" s="5">
        <v>1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20</v>
      </c>
      <c r="R366" s="5">
        <v>25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26</v>
      </c>
      <c r="D367" s="5" t="s">
        <v>27</v>
      </c>
      <c r="E367" s="5">
        <v>1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20</v>
      </c>
      <c r="R367" s="5">
        <v>25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26</v>
      </c>
      <c r="D368" s="5" t="s">
        <v>27</v>
      </c>
      <c r="E368" s="5">
        <v>1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20</v>
      </c>
      <c r="R368" s="5">
        <v>25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26</v>
      </c>
      <c r="D369" s="5" t="s">
        <v>27</v>
      </c>
      <c r="E369" s="5">
        <v>1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20</v>
      </c>
      <c r="R369" s="5">
        <v>25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26</v>
      </c>
      <c r="D370" s="5" t="s">
        <v>27</v>
      </c>
      <c r="E370" s="5">
        <v>1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20</v>
      </c>
      <c r="R370" s="5">
        <v>25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26</v>
      </c>
      <c r="D371" s="5" t="s">
        <v>27</v>
      </c>
      <c r="E371" s="5">
        <v>1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20</v>
      </c>
      <c r="R371" s="5">
        <v>25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26</v>
      </c>
      <c r="D372" s="5" t="s">
        <v>27</v>
      </c>
      <c r="E372" s="5">
        <v>1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20</v>
      </c>
      <c r="R372" s="5">
        <v>25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26</v>
      </c>
      <c r="D373" s="5" t="s">
        <v>27</v>
      </c>
      <c r="E373" s="5">
        <v>1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20</v>
      </c>
      <c r="R373" s="5">
        <v>25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26</v>
      </c>
      <c r="D374" s="5" t="s">
        <v>27</v>
      </c>
      <c r="E374" s="5">
        <v>1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20</v>
      </c>
      <c r="R374" s="5">
        <v>25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26</v>
      </c>
      <c r="D375" s="5" t="s">
        <v>27</v>
      </c>
      <c r="E375" s="5">
        <v>1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20</v>
      </c>
      <c r="R375" s="5">
        <v>25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26</v>
      </c>
      <c r="D376" s="5" t="s">
        <v>27</v>
      </c>
      <c r="E376" s="5">
        <v>1</v>
      </c>
      <c r="F376" s="5">
        <v>0</v>
      </c>
      <c r="G376" s="5">
        <v>1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20</v>
      </c>
      <c r="R376" s="5">
        <v>25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26</v>
      </c>
      <c r="D377" s="5" t="s">
        <v>27</v>
      </c>
      <c r="E377" s="5">
        <v>1</v>
      </c>
      <c r="F377" s="5">
        <v>0</v>
      </c>
      <c r="G377" s="5">
        <v>1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20</v>
      </c>
      <c r="R377" s="5">
        <v>25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26</v>
      </c>
      <c r="D378" s="5" t="s">
        <v>27</v>
      </c>
      <c r="E378" s="5">
        <v>1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20</v>
      </c>
      <c r="R378" s="5">
        <v>25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26</v>
      </c>
      <c r="D379" s="5" t="s">
        <v>27</v>
      </c>
      <c r="E379" s="5">
        <v>1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20</v>
      </c>
      <c r="R379" s="5">
        <v>25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26</v>
      </c>
      <c r="D380" s="5" t="s">
        <v>27</v>
      </c>
      <c r="E380" s="5">
        <v>1</v>
      </c>
      <c r="F380" s="5">
        <v>0</v>
      </c>
      <c r="G380" s="5">
        <v>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20</v>
      </c>
      <c r="R380" s="5">
        <v>25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26</v>
      </c>
      <c r="D381" s="5" t="s">
        <v>27</v>
      </c>
      <c r="E381" s="5">
        <v>1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20</v>
      </c>
      <c r="R381" s="5">
        <v>25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26</v>
      </c>
      <c r="D382" s="5" t="s">
        <v>27</v>
      </c>
      <c r="E382" s="5">
        <v>1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20</v>
      </c>
      <c r="R382" s="5">
        <v>25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26</v>
      </c>
      <c r="D383" s="5" t="s">
        <v>27</v>
      </c>
      <c r="E383" s="5">
        <v>1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20</v>
      </c>
      <c r="R383" s="5">
        <v>25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26</v>
      </c>
      <c r="D384" s="5" t="s">
        <v>27</v>
      </c>
      <c r="E384" s="5">
        <v>1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20</v>
      </c>
      <c r="R384" s="5">
        <v>25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26</v>
      </c>
      <c r="D385" s="5" t="s">
        <v>27</v>
      </c>
      <c r="E385" s="5">
        <v>1</v>
      </c>
      <c r="F385" s="5">
        <v>0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20</v>
      </c>
      <c r="R385" s="5">
        <v>25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26</v>
      </c>
      <c r="D386" s="5" t="s">
        <v>27</v>
      </c>
      <c r="E386" s="5">
        <v>1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20</v>
      </c>
      <c r="R386" s="5">
        <v>25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26</v>
      </c>
      <c r="D387" s="5" t="s">
        <v>27</v>
      </c>
      <c r="E387" s="5">
        <v>1</v>
      </c>
      <c r="F387" s="5">
        <v>0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20</v>
      </c>
      <c r="R387" s="5">
        <v>25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26</v>
      </c>
      <c r="D388" s="5" t="s">
        <v>27</v>
      </c>
      <c r="E388" s="5">
        <v>1</v>
      </c>
      <c r="F388" s="5">
        <v>0</v>
      </c>
      <c r="G388" s="5">
        <v>1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20</v>
      </c>
      <c r="R388" s="5">
        <v>25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26</v>
      </c>
      <c r="D389" s="5" t="s">
        <v>27</v>
      </c>
      <c r="E389" s="5">
        <v>1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20</v>
      </c>
      <c r="R389" s="5">
        <v>25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26</v>
      </c>
      <c r="D390" s="5" t="s">
        <v>27</v>
      </c>
      <c r="E390" s="5">
        <v>1</v>
      </c>
      <c r="F390" s="5">
        <v>0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20</v>
      </c>
      <c r="R390" s="5">
        <v>25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26</v>
      </c>
      <c r="D391" s="5" t="s">
        <v>27</v>
      </c>
      <c r="E391" s="5">
        <v>1</v>
      </c>
      <c r="F391" s="5">
        <v>0</v>
      </c>
      <c r="G391" s="5">
        <v>1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20</v>
      </c>
      <c r="R391" s="5">
        <v>25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26</v>
      </c>
      <c r="D392" s="5" t="s">
        <v>27</v>
      </c>
      <c r="E392" s="5">
        <v>1</v>
      </c>
      <c r="F392" s="5">
        <v>0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20</v>
      </c>
      <c r="R392" s="5">
        <v>25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26</v>
      </c>
      <c r="D393" s="5" t="s">
        <v>27</v>
      </c>
      <c r="E393" s="5">
        <v>1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20</v>
      </c>
      <c r="R393" s="5">
        <v>25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26</v>
      </c>
      <c r="D394" s="5" t="s">
        <v>27</v>
      </c>
      <c r="E394" s="5">
        <v>1</v>
      </c>
      <c r="F394" s="5">
        <v>0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20</v>
      </c>
      <c r="R394" s="5">
        <v>25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26</v>
      </c>
      <c r="D395" s="5" t="s">
        <v>27</v>
      </c>
      <c r="E395" s="5">
        <v>1</v>
      </c>
      <c r="F395" s="5">
        <v>0</v>
      </c>
      <c r="G395" s="5">
        <v>1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20</v>
      </c>
      <c r="R395" s="5">
        <v>25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26</v>
      </c>
      <c r="D396" s="5" t="s">
        <v>27</v>
      </c>
      <c r="E396" s="5">
        <v>1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20</v>
      </c>
      <c r="R396" s="5">
        <v>25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26</v>
      </c>
      <c r="D397" s="5" t="s">
        <v>27</v>
      </c>
      <c r="E397" s="5">
        <v>1</v>
      </c>
      <c r="F397" s="5">
        <v>0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20</v>
      </c>
      <c r="R397" s="5">
        <v>25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26</v>
      </c>
      <c r="D398" s="5" t="s">
        <v>27</v>
      </c>
      <c r="E398" s="5">
        <v>1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20</v>
      </c>
      <c r="R398" s="5">
        <v>25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26</v>
      </c>
      <c r="D399" s="5" t="s">
        <v>27</v>
      </c>
      <c r="E399" s="5">
        <v>1</v>
      </c>
      <c r="F399" s="5">
        <v>0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20</v>
      </c>
      <c r="R399" s="5">
        <v>25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26</v>
      </c>
      <c r="D400" s="5" t="s">
        <v>27</v>
      </c>
      <c r="E400" s="5">
        <v>1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20</v>
      </c>
      <c r="R400" s="5">
        <v>25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26</v>
      </c>
      <c r="D401" s="5" t="s">
        <v>27</v>
      </c>
      <c r="E401" s="5">
        <v>1</v>
      </c>
      <c r="F401" s="5">
        <v>0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20</v>
      </c>
      <c r="R401" s="5">
        <v>25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26</v>
      </c>
      <c r="D402" s="5" t="s">
        <v>27</v>
      </c>
      <c r="E402" s="5">
        <v>1</v>
      </c>
      <c r="F402" s="5">
        <v>0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20</v>
      </c>
      <c r="R402" s="5">
        <v>25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26</v>
      </c>
      <c r="D403" s="5" t="s">
        <v>27</v>
      </c>
      <c r="E403" s="5">
        <v>1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20</v>
      </c>
      <c r="R403" s="5">
        <v>25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26</v>
      </c>
      <c r="D404" s="5" t="s">
        <v>27</v>
      </c>
      <c r="E404" s="5">
        <v>1</v>
      </c>
      <c r="F404" s="5">
        <v>0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20</v>
      </c>
      <c r="R404" s="5">
        <v>25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26</v>
      </c>
      <c r="D405" s="5" t="s">
        <v>27</v>
      </c>
      <c r="E405" s="5">
        <v>1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20</v>
      </c>
      <c r="R405" s="5">
        <v>25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26</v>
      </c>
      <c r="D406" s="5" t="s">
        <v>27</v>
      </c>
      <c r="E406" s="5">
        <v>1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20</v>
      </c>
      <c r="R406" s="5">
        <v>25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26</v>
      </c>
      <c r="D407" s="5" t="s">
        <v>27</v>
      </c>
      <c r="E407" s="5">
        <v>1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20</v>
      </c>
      <c r="R407" s="5">
        <v>25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26</v>
      </c>
      <c r="D408" s="5" t="s">
        <v>27</v>
      </c>
      <c r="E408" s="5">
        <v>1</v>
      </c>
      <c r="F408" s="5">
        <v>0</v>
      </c>
      <c r="G408" s="5">
        <v>1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20</v>
      </c>
      <c r="R408" s="5">
        <v>25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26</v>
      </c>
      <c r="D409" s="5" t="s">
        <v>27</v>
      </c>
      <c r="E409" s="5">
        <v>1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20</v>
      </c>
      <c r="R409" s="5">
        <v>25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26</v>
      </c>
      <c r="D410" s="5" t="s">
        <v>27</v>
      </c>
      <c r="E410" s="5">
        <v>1</v>
      </c>
      <c r="F410" s="5">
        <v>0</v>
      </c>
      <c r="G410" s="5">
        <v>1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20</v>
      </c>
      <c r="R410" s="5">
        <v>25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26</v>
      </c>
      <c r="D411" s="5" t="s">
        <v>27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20</v>
      </c>
      <c r="R411" s="5">
        <v>25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26</v>
      </c>
      <c r="D412" s="5" t="s">
        <v>27</v>
      </c>
      <c r="E412" s="5">
        <v>1</v>
      </c>
      <c r="F412" s="5">
        <v>0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20</v>
      </c>
      <c r="R412" s="5">
        <v>25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26</v>
      </c>
      <c r="D413" s="5" t="s">
        <v>27</v>
      </c>
      <c r="E413" s="5">
        <v>1</v>
      </c>
      <c r="F413" s="5">
        <v>0</v>
      </c>
      <c r="G413" s="5">
        <v>1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20</v>
      </c>
      <c r="R413" s="5">
        <v>25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26</v>
      </c>
      <c r="D414" s="5" t="s">
        <v>27</v>
      </c>
      <c r="E414" s="5">
        <v>1</v>
      </c>
      <c r="F414" s="5">
        <v>0</v>
      </c>
      <c r="G414" s="5">
        <v>1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20</v>
      </c>
      <c r="R414" s="5">
        <v>25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26</v>
      </c>
      <c r="D415" s="5" t="s">
        <v>27</v>
      </c>
      <c r="E415" s="5">
        <v>1</v>
      </c>
      <c r="F415" s="5">
        <v>0</v>
      </c>
      <c r="G415" s="5">
        <v>1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20</v>
      </c>
      <c r="R415" s="5">
        <v>25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26</v>
      </c>
      <c r="D416" s="5" t="s">
        <v>27</v>
      </c>
      <c r="E416" s="5">
        <v>1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20</v>
      </c>
      <c r="R416" s="5">
        <v>25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26</v>
      </c>
      <c r="D417" s="5" t="s">
        <v>27</v>
      </c>
      <c r="E417" s="5">
        <v>1</v>
      </c>
      <c r="F417" s="5">
        <v>0</v>
      </c>
      <c r="G417" s="5">
        <v>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20</v>
      </c>
      <c r="R417" s="5">
        <v>25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26</v>
      </c>
      <c r="D418" s="5" t="s">
        <v>27</v>
      </c>
      <c r="E418" s="5">
        <v>1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20</v>
      </c>
      <c r="R418" s="5">
        <v>25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26</v>
      </c>
      <c r="D419" s="5" t="s">
        <v>27</v>
      </c>
      <c r="E419" s="5">
        <v>1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20</v>
      </c>
      <c r="R419" s="5">
        <v>25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26</v>
      </c>
      <c r="D420" s="5" t="s">
        <v>27</v>
      </c>
      <c r="E420" s="5">
        <v>1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20</v>
      </c>
      <c r="R420" s="5">
        <v>25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26</v>
      </c>
      <c r="D421" s="5" t="s">
        <v>27</v>
      </c>
      <c r="E421" s="5">
        <v>1</v>
      </c>
      <c r="F421" s="5">
        <v>0</v>
      </c>
      <c r="G421" s="5">
        <v>1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20</v>
      </c>
      <c r="R421" s="5">
        <v>25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26</v>
      </c>
      <c r="D422" s="5" t="s">
        <v>27</v>
      </c>
      <c r="E422" s="5">
        <v>1</v>
      </c>
      <c r="F422" s="5">
        <v>0</v>
      </c>
      <c r="G422" s="5">
        <v>1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20</v>
      </c>
      <c r="R422" s="5">
        <v>25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26</v>
      </c>
      <c r="D423" s="5" t="s">
        <v>27</v>
      </c>
      <c r="E423" s="5">
        <v>1</v>
      </c>
      <c r="F423" s="5">
        <v>0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20</v>
      </c>
      <c r="R423" s="5">
        <v>25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26</v>
      </c>
      <c r="D424" s="5" t="s">
        <v>27</v>
      </c>
      <c r="E424" s="5">
        <v>1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20</v>
      </c>
      <c r="R424" s="5">
        <v>25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26</v>
      </c>
      <c r="D425" s="5" t="s">
        <v>27</v>
      </c>
      <c r="E425" s="5">
        <v>1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20</v>
      </c>
      <c r="R425" s="5">
        <v>25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26</v>
      </c>
      <c r="D426" s="5" t="s">
        <v>27</v>
      </c>
      <c r="E426" s="5">
        <v>1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20</v>
      </c>
      <c r="R426" s="5">
        <v>25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26</v>
      </c>
      <c r="D427" s="5" t="s">
        <v>27</v>
      </c>
      <c r="E427" s="5">
        <v>1</v>
      </c>
      <c r="F427" s="5">
        <v>0</v>
      </c>
      <c r="G427" s="5">
        <v>1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20</v>
      </c>
      <c r="R427" s="5">
        <v>25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26</v>
      </c>
      <c r="D428" s="5" t="s">
        <v>27</v>
      </c>
      <c r="E428" s="5">
        <v>1</v>
      </c>
      <c r="F428" s="5">
        <v>0</v>
      </c>
      <c r="G428" s="5">
        <v>1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20</v>
      </c>
      <c r="R428" s="5">
        <v>25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26</v>
      </c>
      <c r="D429" s="5" t="s">
        <v>27</v>
      </c>
      <c r="E429" s="5">
        <v>1</v>
      </c>
      <c r="F429" s="5">
        <v>0</v>
      </c>
      <c r="G429" s="5">
        <v>1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20</v>
      </c>
      <c r="R429" s="5">
        <v>25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26</v>
      </c>
      <c r="D430" s="5" t="s">
        <v>27</v>
      </c>
      <c r="E430" s="5">
        <v>1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20</v>
      </c>
      <c r="R430" s="5">
        <v>25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26</v>
      </c>
      <c r="D431" s="5" t="s">
        <v>27</v>
      </c>
      <c r="E431" s="5">
        <v>1</v>
      </c>
      <c r="F431" s="5">
        <v>0</v>
      </c>
      <c r="G431" s="5">
        <v>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20</v>
      </c>
      <c r="R431" s="5">
        <v>25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26</v>
      </c>
      <c r="D432" s="5" t="s">
        <v>27</v>
      </c>
      <c r="E432" s="5">
        <v>1</v>
      </c>
      <c r="F432" s="5">
        <v>0</v>
      </c>
      <c r="G432" s="5">
        <v>1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20</v>
      </c>
      <c r="R432" s="5">
        <v>25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26</v>
      </c>
      <c r="D433" s="5" t="s">
        <v>27</v>
      </c>
      <c r="E433" s="5">
        <v>1</v>
      </c>
      <c r="F433" s="5">
        <v>0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20</v>
      </c>
      <c r="R433" s="5">
        <v>25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26</v>
      </c>
      <c r="D434" s="5" t="s">
        <v>27</v>
      </c>
      <c r="E434" s="5">
        <v>1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20</v>
      </c>
      <c r="R434" s="5">
        <v>25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26</v>
      </c>
      <c r="D435" s="5" t="s">
        <v>27</v>
      </c>
      <c r="E435" s="5">
        <v>1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20</v>
      </c>
      <c r="R435" s="5">
        <v>25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26</v>
      </c>
      <c r="D436" s="5" t="s">
        <v>27</v>
      </c>
      <c r="E436" s="5">
        <v>1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20</v>
      </c>
      <c r="R436" s="5">
        <v>25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26</v>
      </c>
      <c r="D437" s="5" t="s">
        <v>27</v>
      </c>
      <c r="E437" s="5">
        <v>1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20</v>
      </c>
      <c r="R437" s="5">
        <v>25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26</v>
      </c>
      <c r="D438" s="5" t="s">
        <v>27</v>
      </c>
      <c r="E438" s="5">
        <v>1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20</v>
      </c>
      <c r="R438" s="5">
        <v>25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27</v>
      </c>
      <c r="E439" s="5">
        <v>1</v>
      </c>
      <c r="F439" s="5">
        <v>0</v>
      </c>
      <c r="G439" s="5">
        <v>1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20</v>
      </c>
      <c r="R439" s="5">
        <v>25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27</v>
      </c>
      <c r="E440" s="5">
        <v>1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20</v>
      </c>
      <c r="R440" s="5">
        <v>25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27</v>
      </c>
      <c r="E441" s="5">
        <v>1</v>
      </c>
      <c r="F441" s="5">
        <v>0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20</v>
      </c>
      <c r="R441" s="5">
        <v>25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27</v>
      </c>
      <c r="E442" s="5">
        <v>1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20</v>
      </c>
      <c r="R442" s="5">
        <v>25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27</v>
      </c>
      <c r="E443" s="5">
        <v>1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20</v>
      </c>
      <c r="R443" s="5">
        <v>25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27</v>
      </c>
      <c r="E444" s="5">
        <v>1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20</v>
      </c>
      <c r="R444" s="5">
        <v>25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27</v>
      </c>
      <c r="E445" s="5">
        <v>1</v>
      </c>
      <c r="F445" s="5">
        <v>0</v>
      </c>
      <c r="G445" s="5">
        <v>1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20</v>
      </c>
      <c r="R445" s="5">
        <v>25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27</v>
      </c>
      <c r="E446" s="5">
        <v>1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20</v>
      </c>
      <c r="R446" s="5">
        <v>25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27</v>
      </c>
      <c r="E447" s="5">
        <v>1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20</v>
      </c>
      <c r="R447" s="5">
        <v>25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27</v>
      </c>
      <c r="E448" s="5">
        <v>1</v>
      </c>
      <c r="F448" s="5">
        <v>0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20</v>
      </c>
      <c r="R448" s="5">
        <v>25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27</v>
      </c>
      <c r="E449" s="5">
        <v>1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20</v>
      </c>
      <c r="R449" s="5">
        <v>25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27</v>
      </c>
      <c r="E450" s="5">
        <v>1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20</v>
      </c>
      <c r="R450" s="5">
        <v>25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27</v>
      </c>
      <c r="E451" s="5">
        <v>1</v>
      </c>
      <c r="F451" s="5">
        <v>0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20</v>
      </c>
      <c r="R451" s="5">
        <v>25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27</v>
      </c>
      <c r="E452" s="5">
        <v>1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20</v>
      </c>
      <c r="R452" s="5">
        <v>25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27</v>
      </c>
      <c r="E453" s="5">
        <v>1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20</v>
      </c>
      <c r="R453" s="5">
        <v>25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27</v>
      </c>
      <c r="E454" s="5">
        <v>1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20</v>
      </c>
      <c r="R454" s="5">
        <v>25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27</v>
      </c>
      <c r="E455" s="5">
        <v>1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20</v>
      </c>
      <c r="R455" s="5">
        <v>25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27</v>
      </c>
      <c r="E456" s="5">
        <v>1</v>
      </c>
      <c r="F456" s="5">
        <v>0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20</v>
      </c>
      <c r="R456" s="5">
        <v>25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27</v>
      </c>
      <c r="E457" s="5">
        <v>1</v>
      </c>
      <c r="F457" s="5">
        <v>0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20</v>
      </c>
      <c r="R457" s="5">
        <v>25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27</v>
      </c>
      <c r="E458" s="5">
        <v>1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20</v>
      </c>
      <c r="R458" s="5">
        <v>25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27</v>
      </c>
      <c r="E459" s="5">
        <v>1</v>
      </c>
      <c r="F459" s="5">
        <v>0</v>
      </c>
      <c r="G459" s="5">
        <v>1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20</v>
      </c>
      <c r="R459" s="5">
        <v>25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26</v>
      </c>
      <c r="D460" s="5" t="s">
        <v>27</v>
      </c>
      <c r="E460" s="5">
        <v>1</v>
      </c>
      <c r="F460" s="5">
        <v>0</v>
      </c>
      <c r="G460" s="5">
        <v>1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20</v>
      </c>
      <c r="R460" s="5">
        <v>25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26</v>
      </c>
      <c r="D461" s="5" t="s">
        <v>27</v>
      </c>
      <c r="E461" s="5">
        <v>1</v>
      </c>
      <c r="F461" s="5">
        <v>0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20</v>
      </c>
      <c r="R461" s="5">
        <v>25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27</v>
      </c>
      <c r="E462" s="5">
        <v>1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20</v>
      </c>
      <c r="R462" s="5">
        <v>25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27</v>
      </c>
      <c r="E463" s="5">
        <v>1</v>
      </c>
      <c r="F463" s="5">
        <v>0</v>
      </c>
      <c r="G463" s="5">
        <v>1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20</v>
      </c>
      <c r="R463" s="5">
        <v>25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26</v>
      </c>
      <c r="D464" s="5" t="s">
        <v>27</v>
      </c>
      <c r="E464" s="5">
        <v>1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20</v>
      </c>
      <c r="R464" s="5">
        <v>25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26</v>
      </c>
      <c r="D465" s="5" t="s">
        <v>27</v>
      </c>
      <c r="E465" s="5">
        <v>1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20</v>
      </c>
      <c r="R465" s="5">
        <v>25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26</v>
      </c>
      <c r="D466" s="5" t="s">
        <v>27</v>
      </c>
      <c r="E466" s="5">
        <v>1</v>
      </c>
      <c r="F466" s="5">
        <v>0</v>
      </c>
      <c r="G466" s="5">
        <v>1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20</v>
      </c>
      <c r="R466" s="5">
        <v>25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26</v>
      </c>
      <c r="D467" s="5" t="s">
        <v>27</v>
      </c>
      <c r="E467" s="5">
        <v>1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20</v>
      </c>
      <c r="R467" s="5">
        <v>25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26</v>
      </c>
      <c r="D468" s="5" t="s">
        <v>27</v>
      </c>
      <c r="E468" s="5">
        <v>1</v>
      </c>
      <c r="F468" s="5">
        <v>0</v>
      </c>
      <c r="G468" s="5">
        <v>1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20</v>
      </c>
      <c r="R468" s="5">
        <v>25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26</v>
      </c>
      <c r="D469" s="5" t="s">
        <v>27</v>
      </c>
      <c r="E469" s="5">
        <v>1</v>
      </c>
      <c r="F469" s="5">
        <v>0</v>
      </c>
      <c r="G469" s="5">
        <v>1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20</v>
      </c>
      <c r="R469" s="5">
        <v>25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26</v>
      </c>
      <c r="D470" s="5" t="s">
        <v>27</v>
      </c>
      <c r="E470" s="5">
        <v>1</v>
      </c>
      <c r="F470" s="5">
        <v>0</v>
      </c>
      <c r="G470" s="5">
        <v>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20</v>
      </c>
      <c r="R470" s="5">
        <v>25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27</v>
      </c>
      <c r="E471" s="5">
        <v>1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20</v>
      </c>
      <c r="R471" s="5">
        <v>25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27</v>
      </c>
      <c r="E472" s="5">
        <v>1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20</v>
      </c>
      <c r="R472" s="5">
        <v>25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27</v>
      </c>
      <c r="E473" s="5">
        <v>1</v>
      </c>
      <c r="F473" s="5">
        <v>0</v>
      </c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20</v>
      </c>
      <c r="R473" s="5">
        <v>25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27</v>
      </c>
      <c r="E474" s="5">
        <v>1</v>
      </c>
      <c r="F474" s="5">
        <v>0</v>
      </c>
      <c r="G474" s="5">
        <v>1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20</v>
      </c>
      <c r="R474" s="5">
        <v>25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27</v>
      </c>
      <c r="E475" s="5">
        <v>1</v>
      </c>
      <c r="F475" s="5">
        <v>0</v>
      </c>
      <c r="G475" s="5">
        <v>1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20</v>
      </c>
      <c r="R475" s="5">
        <v>25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26</v>
      </c>
      <c r="D476" s="5" t="s">
        <v>27</v>
      </c>
      <c r="E476" s="5">
        <v>1</v>
      </c>
      <c r="F476" s="5">
        <v>0</v>
      </c>
      <c r="G476" s="5">
        <v>1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20</v>
      </c>
      <c r="R476" s="5">
        <v>25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26</v>
      </c>
      <c r="D477" s="5" t="s">
        <v>27</v>
      </c>
      <c r="E477" s="5">
        <v>1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20</v>
      </c>
      <c r="R477" s="5">
        <v>25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26</v>
      </c>
      <c r="D478" s="5" t="s">
        <v>27</v>
      </c>
      <c r="E478" s="5">
        <v>1</v>
      </c>
      <c r="F478" s="5">
        <v>0</v>
      </c>
      <c r="G478" s="5">
        <v>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20</v>
      </c>
      <c r="R478" s="5">
        <v>25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26</v>
      </c>
      <c r="D479" s="5" t="s">
        <v>27</v>
      </c>
      <c r="E479" s="5">
        <v>1</v>
      </c>
      <c r="F479" s="5">
        <v>0</v>
      </c>
      <c r="G479" s="5">
        <v>1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20</v>
      </c>
      <c r="R479" s="5">
        <v>25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26</v>
      </c>
      <c r="D480" s="5" t="s">
        <v>27</v>
      </c>
      <c r="E480" s="5">
        <v>1</v>
      </c>
      <c r="F480" s="5">
        <v>0</v>
      </c>
      <c r="G480" s="5">
        <v>1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20</v>
      </c>
      <c r="R480" s="5">
        <v>25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26</v>
      </c>
      <c r="D481" s="5" t="s">
        <v>27</v>
      </c>
      <c r="E481" s="5">
        <v>1</v>
      </c>
      <c r="F481" s="5">
        <v>0</v>
      </c>
      <c r="G481" s="5">
        <v>1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20</v>
      </c>
      <c r="R481" s="5">
        <v>25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26</v>
      </c>
      <c r="D482" s="5" t="s">
        <v>27</v>
      </c>
      <c r="E482" s="5">
        <v>1</v>
      </c>
      <c r="F482" s="5">
        <v>0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20</v>
      </c>
      <c r="R482" s="5">
        <v>25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26</v>
      </c>
      <c r="D483" s="5" t="s">
        <v>27</v>
      </c>
      <c r="E483" s="5">
        <v>1</v>
      </c>
      <c r="F483" s="5">
        <v>0</v>
      </c>
      <c r="G483" s="5">
        <v>1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20</v>
      </c>
      <c r="R483" s="5">
        <v>25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26</v>
      </c>
      <c r="D484" s="5" t="s">
        <v>27</v>
      </c>
      <c r="E484" s="5">
        <v>1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20</v>
      </c>
      <c r="R484" s="5">
        <v>25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26</v>
      </c>
      <c r="D485" s="5" t="s">
        <v>27</v>
      </c>
      <c r="E485" s="5">
        <v>1</v>
      </c>
      <c r="F485" s="5">
        <v>0</v>
      </c>
      <c r="G485" s="5">
        <v>1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20</v>
      </c>
      <c r="R485" s="5">
        <v>25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26</v>
      </c>
      <c r="D486" s="5" t="s">
        <v>27</v>
      </c>
      <c r="E486" s="5">
        <v>1</v>
      </c>
      <c r="F486" s="5">
        <v>0</v>
      </c>
      <c r="G486" s="5">
        <v>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20</v>
      </c>
      <c r="R486" s="5">
        <v>25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26</v>
      </c>
      <c r="D487" s="5" t="s">
        <v>27</v>
      </c>
      <c r="E487" s="5">
        <v>1</v>
      </c>
      <c r="F487" s="5">
        <v>0</v>
      </c>
      <c r="G487" s="5">
        <v>1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20</v>
      </c>
      <c r="R487" s="5">
        <v>25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26</v>
      </c>
      <c r="D488" s="5" t="s">
        <v>27</v>
      </c>
      <c r="E488" s="5">
        <v>1</v>
      </c>
      <c r="F488" s="5">
        <v>0</v>
      </c>
      <c r="G488" s="5">
        <v>1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20</v>
      </c>
      <c r="R488" s="5">
        <v>25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26</v>
      </c>
      <c r="D489" s="5" t="s">
        <v>27</v>
      </c>
      <c r="E489" s="5">
        <v>1</v>
      </c>
      <c r="F489" s="5">
        <v>0</v>
      </c>
      <c r="G489" s="5">
        <v>1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20</v>
      </c>
      <c r="R489" s="5">
        <v>25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26</v>
      </c>
      <c r="D490" s="5" t="s">
        <v>27</v>
      </c>
      <c r="E490" s="5">
        <v>1</v>
      </c>
      <c r="F490" s="5">
        <v>0</v>
      </c>
      <c r="G490" s="5">
        <v>1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20</v>
      </c>
      <c r="R490" s="5">
        <v>25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27</v>
      </c>
      <c r="E491" s="5">
        <v>1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20</v>
      </c>
      <c r="R491" s="5">
        <v>25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27</v>
      </c>
      <c r="E492" s="5">
        <v>1</v>
      </c>
      <c r="F492" s="5">
        <v>0</v>
      </c>
      <c r="G492" s="5">
        <v>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20</v>
      </c>
      <c r="R492" s="5">
        <v>25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26</v>
      </c>
      <c r="D493" s="5" t="s">
        <v>27</v>
      </c>
      <c r="E493" s="5">
        <v>1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20</v>
      </c>
      <c r="R493" s="5">
        <v>25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26</v>
      </c>
      <c r="D494" s="5" t="s">
        <v>27</v>
      </c>
      <c r="E494" s="5">
        <v>1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20</v>
      </c>
      <c r="R494" s="5">
        <v>25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26</v>
      </c>
      <c r="D495" s="5" t="s">
        <v>27</v>
      </c>
      <c r="E495" s="5">
        <v>1</v>
      </c>
      <c r="F495" s="5">
        <v>0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20</v>
      </c>
      <c r="R495" s="5">
        <v>25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26</v>
      </c>
      <c r="D496" s="5" t="s">
        <v>27</v>
      </c>
      <c r="E496" s="5">
        <v>1</v>
      </c>
      <c r="F496" s="5">
        <v>0</v>
      </c>
      <c r="G496" s="5">
        <v>1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20</v>
      </c>
      <c r="R496" s="5">
        <v>25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26</v>
      </c>
      <c r="D497" s="5" t="s">
        <v>27</v>
      </c>
      <c r="E497" s="5">
        <v>1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20</v>
      </c>
      <c r="R497" s="5">
        <v>25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26</v>
      </c>
      <c r="D498" s="5" t="s">
        <v>27</v>
      </c>
      <c r="E498" s="5">
        <v>1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20</v>
      </c>
      <c r="R498" s="5">
        <v>25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26</v>
      </c>
      <c r="D499" s="5" t="s">
        <v>27</v>
      </c>
      <c r="E499" s="5">
        <v>1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20</v>
      </c>
      <c r="R499" s="5">
        <v>25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26</v>
      </c>
      <c r="D500" s="5" t="s">
        <v>27</v>
      </c>
      <c r="E500" s="5">
        <v>1</v>
      </c>
      <c r="F500" s="5">
        <v>0</v>
      </c>
      <c r="G500" s="5">
        <v>1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20</v>
      </c>
      <c r="R500" s="5">
        <v>25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26</v>
      </c>
      <c r="D501" s="5" t="s">
        <v>27</v>
      </c>
      <c r="E501" s="5">
        <v>1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20</v>
      </c>
      <c r="R501" s="5">
        <v>25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26</v>
      </c>
      <c r="D502" s="5" t="s">
        <v>27</v>
      </c>
      <c r="E502" s="5">
        <v>1</v>
      </c>
      <c r="F502" s="5">
        <v>0</v>
      </c>
      <c r="G502" s="5">
        <v>1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20</v>
      </c>
      <c r="R502" s="5">
        <v>25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26</v>
      </c>
      <c r="D503" s="5" t="s">
        <v>27</v>
      </c>
      <c r="E503" s="5">
        <v>1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20</v>
      </c>
      <c r="R503" s="5">
        <v>25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26</v>
      </c>
      <c r="D504" s="5" t="s">
        <v>27</v>
      </c>
      <c r="E504" s="5">
        <v>1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20</v>
      </c>
      <c r="R504" s="5">
        <v>25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26</v>
      </c>
      <c r="D505" s="5" t="s">
        <v>27</v>
      </c>
      <c r="E505" s="5">
        <v>1</v>
      </c>
      <c r="F505" s="5">
        <v>0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20</v>
      </c>
      <c r="R505" s="5">
        <v>25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26</v>
      </c>
      <c r="D506" s="5" t="s">
        <v>27</v>
      </c>
      <c r="E506" s="5">
        <v>1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20</v>
      </c>
      <c r="R506" s="5">
        <v>25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26</v>
      </c>
      <c r="D507" s="5" t="s">
        <v>27</v>
      </c>
      <c r="E507" s="5">
        <v>1</v>
      </c>
      <c r="F507" s="5">
        <v>0</v>
      </c>
      <c r="G507" s="5">
        <v>1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20</v>
      </c>
      <c r="R507" s="5">
        <v>25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26</v>
      </c>
      <c r="D508" s="5" t="s">
        <v>27</v>
      </c>
      <c r="E508" s="5">
        <v>1</v>
      </c>
      <c r="F508" s="5">
        <v>0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20</v>
      </c>
      <c r="R508" s="5">
        <v>25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26</v>
      </c>
      <c r="D509" s="5" t="s">
        <v>27</v>
      </c>
      <c r="E509" s="5">
        <v>1</v>
      </c>
      <c r="F509" s="5">
        <v>0</v>
      </c>
      <c r="G509" s="5">
        <v>1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20</v>
      </c>
      <c r="R509" s="5">
        <v>25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26</v>
      </c>
      <c r="D510" s="5" t="s">
        <v>27</v>
      </c>
      <c r="E510" s="5">
        <v>1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20</v>
      </c>
      <c r="R510" s="5">
        <v>25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26</v>
      </c>
      <c r="D511" s="5" t="s">
        <v>27</v>
      </c>
      <c r="E511" s="5">
        <v>1</v>
      </c>
      <c r="F511" s="5">
        <v>0</v>
      </c>
      <c r="G511" s="5">
        <v>1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20</v>
      </c>
      <c r="R511" s="5">
        <v>25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26</v>
      </c>
      <c r="D512" s="5" t="s">
        <v>27</v>
      </c>
      <c r="E512" s="5">
        <v>1</v>
      </c>
      <c r="F512" s="5">
        <v>0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20</v>
      </c>
      <c r="R512" s="5">
        <v>25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26</v>
      </c>
      <c r="D513" s="5" t="s">
        <v>27</v>
      </c>
      <c r="E513" s="5">
        <v>1</v>
      </c>
      <c r="F513" s="5">
        <v>0</v>
      </c>
      <c r="G513" s="5">
        <v>1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20</v>
      </c>
      <c r="R513" s="5">
        <v>25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26</v>
      </c>
      <c r="D514" s="5" t="s">
        <v>27</v>
      </c>
      <c r="E514" s="5">
        <v>1</v>
      </c>
      <c r="F514" s="5">
        <v>0</v>
      </c>
      <c r="G514" s="5">
        <v>1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20</v>
      </c>
      <c r="R514" s="5">
        <v>25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26</v>
      </c>
      <c r="D515" s="5" t="s">
        <v>27</v>
      </c>
      <c r="E515" s="5">
        <v>1</v>
      </c>
      <c r="F515" s="5">
        <v>0</v>
      </c>
      <c r="G515" s="5">
        <v>1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20</v>
      </c>
      <c r="R515" s="5">
        <v>25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26</v>
      </c>
      <c r="D516" s="5" t="s">
        <v>27</v>
      </c>
      <c r="E516" s="5">
        <v>1</v>
      </c>
      <c r="F516" s="5">
        <v>0</v>
      </c>
      <c r="G516" s="5">
        <v>1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20</v>
      </c>
      <c r="R516" s="5">
        <v>25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26</v>
      </c>
      <c r="D517" s="5" t="s">
        <v>27</v>
      </c>
      <c r="E517" s="5">
        <v>1</v>
      </c>
      <c r="F517" s="5">
        <v>0</v>
      </c>
      <c r="G517" s="5">
        <v>1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20</v>
      </c>
      <c r="R517" s="5">
        <v>25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26</v>
      </c>
      <c r="D518" s="5" t="s">
        <v>27</v>
      </c>
      <c r="E518" s="5">
        <v>1</v>
      </c>
      <c r="F518" s="5">
        <v>0</v>
      </c>
      <c r="G518" s="5">
        <v>1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20</v>
      </c>
      <c r="R518" s="5">
        <v>25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26</v>
      </c>
      <c r="D519" s="5" t="s">
        <v>27</v>
      </c>
      <c r="E519" s="5">
        <v>1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20</v>
      </c>
      <c r="R519" s="5">
        <v>25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26</v>
      </c>
      <c r="D520" s="5" t="s">
        <v>27</v>
      </c>
      <c r="E520" s="5">
        <v>1</v>
      </c>
      <c r="F520" s="5">
        <v>0</v>
      </c>
      <c r="G520" s="5">
        <v>1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20</v>
      </c>
      <c r="R520" s="5">
        <v>25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26</v>
      </c>
      <c r="D521" s="5" t="s">
        <v>27</v>
      </c>
      <c r="E521" s="5">
        <v>1</v>
      </c>
      <c r="F521" s="5">
        <v>0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20</v>
      </c>
      <c r="R521" s="5">
        <v>25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26</v>
      </c>
      <c r="D522" s="5" t="s">
        <v>27</v>
      </c>
      <c r="E522" s="5">
        <v>1</v>
      </c>
      <c r="F522" s="5">
        <v>0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20</v>
      </c>
      <c r="R522" s="5">
        <v>25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26</v>
      </c>
      <c r="D523" s="5" t="s">
        <v>27</v>
      </c>
      <c r="E523" s="5">
        <v>1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20</v>
      </c>
      <c r="R523" s="5">
        <v>25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26</v>
      </c>
      <c r="D524" s="5" t="s">
        <v>27</v>
      </c>
      <c r="E524" s="5">
        <v>1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20</v>
      </c>
      <c r="R524" s="5">
        <v>25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26</v>
      </c>
      <c r="D525" s="5" t="s">
        <v>27</v>
      </c>
      <c r="E525" s="5">
        <v>1</v>
      </c>
      <c r="F525" s="5">
        <v>0</v>
      </c>
      <c r="G525" s="5">
        <v>1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20</v>
      </c>
      <c r="R525" s="5">
        <v>25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26</v>
      </c>
      <c r="D526" s="5" t="s">
        <v>27</v>
      </c>
      <c r="E526" s="5">
        <v>1</v>
      </c>
      <c r="F526" s="5">
        <v>0</v>
      </c>
      <c r="G526" s="5">
        <v>1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20</v>
      </c>
      <c r="R526" s="5">
        <v>25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26</v>
      </c>
      <c r="D527" s="5" t="s">
        <v>27</v>
      </c>
      <c r="E527" s="5">
        <v>1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20</v>
      </c>
      <c r="R527" s="5">
        <v>25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26</v>
      </c>
      <c r="D528" s="5" t="s">
        <v>27</v>
      </c>
      <c r="E528" s="5">
        <v>1</v>
      </c>
      <c r="F528" s="5">
        <v>0</v>
      </c>
      <c r="G528" s="5">
        <v>1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20</v>
      </c>
      <c r="R528" s="5">
        <v>25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26</v>
      </c>
      <c r="D529" s="5" t="s">
        <v>27</v>
      </c>
      <c r="E529" s="5">
        <v>1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20</v>
      </c>
      <c r="R529" s="5">
        <v>25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26</v>
      </c>
      <c r="D530" s="5" t="s">
        <v>27</v>
      </c>
      <c r="E530" s="5">
        <v>1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20</v>
      </c>
      <c r="R530" s="5">
        <v>25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26</v>
      </c>
      <c r="D531" s="5" t="s">
        <v>27</v>
      </c>
      <c r="E531" s="5">
        <v>1</v>
      </c>
      <c r="F531" s="5">
        <v>0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20</v>
      </c>
      <c r="R531" s="5">
        <v>25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26</v>
      </c>
      <c r="D532" s="5" t="s">
        <v>27</v>
      </c>
      <c r="E532" s="5">
        <v>1</v>
      </c>
      <c r="F532" s="5">
        <v>0</v>
      </c>
      <c r="G532" s="5">
        <v>1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20</v>
      </c>
      <c r="R532" s="5">
        <v>25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26</v>
      </c>
      <c r="D533" s="5" t="s">
        <v>27</v>
      </c>
      <c r="E533" s="5">
        <v>1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20</v>
      </c>
      <c r="R533" s="5">
        <v>25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26</v>
      </c>
      <c r="D534" s="5" t="s">
        <v>27</v>
      </c>
      <c r="E534" s="5">
        <v>1</v>
      </c>
      <c r="F534" s="5">
        <v>0</v>
      </c>
      <c r="G534" s="5">
        <v>1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20</v>
      </c>
      <c r="R534" s="5">
        <v>25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26</v>
      </c>
      <c r="D535" s="5" t="s">
        <v>27</v>
      </c>
      <c r="E535" s="5">
        <v>1</v>
      </c>
      <c r="F535" s="5">
        <v>0</v>
      </c>
      <c r="G535" s="5">
        <v>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20</v>
      </c>
      <c r="R535" s="5">
        <v>25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26</v>
      </c>
      <c r="D536" s="5" t="s">
        <v>27</v>
      </c>
      <c r="E536" s="5">
        <v>1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20</v>
      </c>
      <c r="R536" s="5">
        <v>25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26</v>
      </c>
      <c r="D537" s="5" t="s">
        <v>27</v>
      </c>
      <c r="E537" s="5">
        <v>1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20</v>
      </c>
      <c r="R537" s="5">
        <v>25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26</v>
      </c>
      <c r="D538" s="5" t="s">
        <v>27</v>
      </c>
      <c r="E538" s="5">
        <v>1</v>
      </c>
      <c r="F538" s="5">
        <v>0</v>
      </c>
      <c r="G538" s="5">
        <v>1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20</v>
      </c>
      <c r="R538" s="5">
        <v>25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26</v>
      </c>
      <c r="D539" s="5" t="s">
        <v>27</v>
      </c>
      <c r="E539" s="5">
        <v>1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20</v>
      </c>
      <c r="R539" s="5">
        <v>25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26</v>
      </c>
      <c r="D540" s="5" t="s">
        <v>27</v>
      </c>
      <c r="E540" s="5">
        <v>1</v>
      </c>
      <c r="F540" s="5">
        <v>0</v>
      </c>
      <c r="G540" s="5">
        <v>1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20</v>
      </c>
      <c r="R540" s="5">
        <v>25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26</v>
      </c>
      <c r="D541" s="5" t="s">
        <v>27</v>
      </c>
      <c r="E541" s="5">
        <v>1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20</v>
      </c>
      <c r="R541" s="5">
        <v>25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26</v>
      </c>
      <c r="D542" s="5" t="s">
        <v>27</v>
      </c>
      <c r="E542" s="5">
        <v>1</v>
      </c>
      <c r="F542" s="5">
        <v>0</v>
      </c>
      <c r="G542" s="5">
        <v>1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20</v>
      </c>
      <c r="R542" s="5">
        <v>25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26</v>
      </c>
      <c r="D543" s="5" t="s">
        <v>27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20</v>
      </c>
      <c r="R543" s="5">
        <v>25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26</v>
      </c>
      <c r="D544" s="5" t="s">
        <v>27</v>
      </c>
      <c r="E544" s="5">
        <v>1</v>
      </c>
      <c r="F544" s="5">
        <v>0</v>
      </c>
      <c r="G544" s="5">
        <v>1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20</v>
      </c>
      <c r="R544" s="5">
        <v>25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26</v>
      </c>
      <c r="D545" s="5" t="s">
        <v>27</v>
      </c>
      <c r="E545" s="5">
        <v>1</v>
      </c>
      <c r="F545" s="5">
        <v>0</v>
      </c>
      <c r="G545" s="5">
        <v>1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20</v>
      </c>
      <c r="R545" s="5">
        <v>25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26</v>
      </c>
      <c r="D546" s="5" t="s">
        <v>27</v>
      </c>
      <c r="E546" s="5">
        <v>1</v>
      </c>
      <c r="F546" s="5">
        <v>0</v>
      </c>
      <c r="G546" s="5">
        <v>1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20</v>
      </c>
      <c r="R546" s="5">
        <v>25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26</v>
      </c>
      <c r="D547" s="5" t="s">
        <v>27</v>
      </c>
      <c r="E547" s="5">
        <v>1</v>
      </c>
      <c r="F547" s="5">
        <v>0</v>
      </c>
      <c r="G547" s="5">
        <v>1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20</v>
      </c>
      <c r="R547" s="5">
        <v>25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26</v>
      </c>
      <c r="D548" s="5" t="s">
        <v>27</v>
      </c>
      <c r="E548" s="5">
        <v>1</v>
      </c>
      <c r="F548" s="5">
        <v>0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20</v>
      </c>
      <c r="R548" s="5">
        <v>25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26</v>
      </c>
      <c r="D549" s="5" t="s">
        <v>27</v>
      </c>
      <c r="E549" s="5">
        <v>1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20</v>
      </c>
      <c r="R549" s="5">
        <v>25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26</v>
      </c>
      <c r="D550" s="5" t="s">
        <v>27</v>
      </c>
      <c r="E550" s="5">
        <v>1</v>
      </c>
      <c r="F550" s="5">
        <v>0</v>
      </c>
      <c r="G550" s="5">
        <v>1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20</v>
      </c>
      <c r="R550" s="5">
        <v>25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26</v>
      </c>
      <c r="D551" s="5" t="s">
        <v>27</v>
      </c>
      <c r="E551" s="5">
        <v>1</v>
      </c>
      <c r="F551" s="5">
        <v>0</v>
      </c>
      <c r="G551" s="5">
        <v>1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20</v>
      </c>
      <c r="R551" s="5">
        <v>25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26</v>
      </c>
      <c r="D552" s="5" t="s">
        <v>27</v>
      </c>
      <c r="E552" s="5">
        <v>1</v>
      </c>
      <c r="F552" s="5">
        <v>0</v>
      </c>
      <c r="G552" s="5">
        <v>1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20</v>
      </c>
      <c r="R552" s="5">
        <v>25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26</v>
      </c>
      <c r="D553" s="5" t="s">
        <v>27</v>
      </c>
      <c r="E553" s="5">
        <v>1</v>
      </c>
      <c r="F553" s="5">
        <v>0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20</v>
      </c>
      <c r="R553" s="5">
        <v>25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26</v>
      </c>
      <c r="D554" s="5" t="s">
        <v>27</v>
      </c>
      <c r="E554" s="5">
        <v>1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20</v>
      </c>
      <c r="R554" s="5">
        <v>25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26</v>
      </c>
      <c r="D555" s="5" t="s">
        <v>27</v>
      </c>
      <c r="E555" s="5">
        <v>1</v>
      </c>
      <c r="F555" s="5">
        <v>0</v>
      </c>
      <c r="G555" s="5">
        <v>1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20</v>
      </c>
      <c r="R555" s="5">
        <v>25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26</v>
      </c>
      <c r="D556" s="5" t="s">
        <v>27</v>
      </c>
      <c r="E556" s="5">
        <v>1</v>
      </c>
      <c r="F556" s="5">
        <v>0</v>
      </c>
      <c r="G556" s="5">
        <v>1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20</v>
      </c>
      <c r="R556" s="5">
        <v>25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26</v>
      </c>
      <c r="D557" s="5" t="s">
        <v>27</v>
      </c>
      <c r="E557" s="5">
        <v>1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20</v>
      </c>
      <c r="R557" s="5">
        <v>25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26</v>
      </c>
      <c r="D558" s="5" t="s">
        <v>27</v>
      </c>
      <c r="E558" s="5">
        <v>1</v>
      </c>
      <c r="F558" s="5">
        <v>0</v>
      </c>
      <c r="G558" s="5">
        <v>1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20</v>
      </c>
      <c r="R558" s="5">
        <v>25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26</v>
      </c>
      <c r="D559" s="5" t="s">
        <v>27</v>
      </c>
      <c r="E559" s="5">
        <v>1</v>
      </c>
      <c r="F559" s="5">
        <v>0</v>
      </c>
      <c r="G559" s="5">
        <v>1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20</v>
      </c>
      <c r="R559" s="5">
        <v>25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26</v>
      </c>
      <c r="D560" s="5" t="s">
        <v>27</v>
      </c>
      <c r="E560" s="5">
        <v>1</v>
      </c>
      <c r="F560" s="5">
        <v>0</v>
      </c>
      <c r="G560" s="5">
        <v>1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20</v>
      </c>
      <c r="R560" s="5">
        <v>25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26</v>
      </c>
      <c r="D561" s="5" t="s">
        <v>27</v>
      </c>
      <c r="E561" s="5">
        <v>1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20</v>
      </c>
      <c r="R561" s="5">
        <v>25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26</v>
      </c>
      <c r="D562" s="5" t="s">
        <v>27</v>
      </c>
      <c r="E562" s="5">
        <v>1</v>
      </c>
      <c r="F562" s="5">
        <v>0</v>
      </c>
      <c r="G562" s="5">
        <v>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20</v>
      </c>
      <c r="R562" s="5">
        <v>25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26</v>
      </c>
      <c r="D563" s="5" t="s">
        <v>27</v>
      </c>
      <c r="E563" s="5">
        <v>1</v>
      </c>
      <c r="F563" s="5">
        <v>0</v>
      </c>
      <c r="G563" s="5">
        <v>1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20</v>
      </c>
      <c r="R563" s="5">
        <v>25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26</v>
      </c>
      <c r="D564" s="5" t="s">
        <v>27</v>
      </c>
      <c r="E564" s="5">
        <v>1</v>
      </c>
      <c r="F564" s="5">
        <v>0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20</v>
      </c>
      <c r="R564" s="5">
        <v>25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26</v>
      </c>
      <c r="D565" s="5" t="s">
        <v>27</v>
      </c>
      <c r="E565" s="5">
        <v>1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20</v>
      </c>
      <c r="R565" s="5">
        <v>25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26</v>
      </c>
      <c r="D566" s="5" t="s">
        <v>27</v>
      </c>
      <c r="E566" s="5">
        <v>1</v>
      </c>
      <c r="F566" s="5">
        <v>0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20</v>
      </c>
      <c r="R566" s="5">
        <v>25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26</v>
      </c>
      <c r="D567" s="5" t="s">
        <v>27</v>
      </c>
      <c r="E567" s="5">
        <v>1</v>
      </c>
      <c r="F567" s="5">
        <v>0</v>
      </c>
      <c r="G567" s="5">
        <v>1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20</v>
      </c>
      <c r="R567" s="5">
        <v>25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26</v>
      </c>
      <c r="D568" s="5" t="s">
        <v>27</v>
      </c>
      <c r="E568" s="5">
        <v>1</v>
      </c>
      <c r="F568" s="5">
        <v>0</v>
      </c>
      <c r="G568" s="5">
        <v>1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20</v>
      </c>
      <c r="R568" s="5">
        <v>25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26</v>
      </c>
      <c r="D569" s="5" t="s">
        <v>27</v>
      </c>
      <c r="E569" s="5">
        <v>1</v>
      </c>
      <c r="F569" s="5">
        <v>0</v>
      </c>
      <c r="G569" s="5">
        <v>1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20</v>
      </c>
      <c r="R569" s="5">
        <v>25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26</v>
      </c>
      <c r="D570" s="5" t="s">
        <v>27</v>
      </c>
      <c r="E570" s="5">
        <v>1</v>
      </c>
      <c r="F570" s="5">
        <v>0</v>
      </c>
      <c r="G570" s="5">
        <v>1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20</v>
      </c>
      <c r="R570" s="5">
        <v>25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26</v>
      </c>
      <c r="D571" s="5" t="s">
        <v>27</v>
      </c>
      <c r="E571" s="5">
        <v>1</v>
      </c>
      <c r="F571" s="5">
        <v>0</v>
      </c>
      <c r="G571" s="5">
        <v>1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20</v>
      </c>
      <c r="R571" s="5">
        <v>25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26</v>
      </c>
      <c r="D572" s="5" t="s">
        <v>27</v>
      </c>
      <c r="E572" s="5">
        <v>1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20</v>
      </c>
      <c r="R572" s="5">
        <v>25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26</v>
      </c>
      <c r="D573" s="5" t="s">
        <v>27</v>
      </c>
      <c r="E573" s="5">
        <v>1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20</v>
      </c>
      <c r="R573" s="5">
        <v>25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26</v>
      </c>
      <c r="D574" s="5" t="s">
        <v>27</v>
      </c>
      <c r="E574" s="5">
        <v>1</v>
      </c>
      <c r="F574" s="5">
        <v>0</v>
      </c>
      <c r="G574" s="5">
        <v>1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20</v>
      </c>
      <c r="R574" s="5">
        <v>25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26</v>
      </c>
      <c r="D575" s="5" t="s">
        <v>27</v>
      </c>
      <c r="E575" s="5">
        <v>1</v>
      </c>
      <c r="F575" s="5">
        <v>0</v>
      </c>
      <c r="G575" s="5">
        <v>1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20</v>
      </c>
      <c r="R575" s="5">
        <v>25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26</v>
      </c>
      <c r="D576" s="5" t="s">
        <v>27</v>
      </c>
      <c r="E576" s="5">
        <v>1</v>
      </c>
      <c r="F576" s="5">
        <v>0</v>
      </c>
      <c r="G576" s="5">
        <v>1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20</v>
      </c>
      <c r="R576" s="5">
        <v>25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26</v>
      </c>
      <c r="D577" s="5" t="s">
        <v>27</v>
      </c>
      <c r="E577" s="5">
        <v>1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20</v>
      </c>
      <c r="R577" s="5">
        <v>25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26</v>
      </c>
      <c r="D578" s="5" t="s">
        <v>27</v>
      </c>
      <c r="E578" s="5">
        <v>1</v>
      </c>
      <c r="F578" s="5">
        <v>0</v>
      </c>
      <c r="G578" s="5">
        <v>1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20</v>
      </c>
      <c r="R578" s="5">
        <v>25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26</v>
      </c>
      <c r="D579" s="5" t="s">
        <v>27</v>
      </c>
      <c r="E579" s="5">
        <v>1</v>
      </c>
      <c r="F579" s="5">
        <v>0</v>
      </c>
      <c r="G579" s="5">
        <v>1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20</v>
      </c>
      <c r="R579" s="5">
        <v>25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26</v>
      </c>
      <c r="D580" s="5" t="s">
        <v>27</v>
      </c>
      <c r="E580" s="5">
        <v>1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20</v>
      </c>
      <c r="R580" s="5">
        <v>25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26</v>
      </c>
      <c r="D581" s="5" t="s">
        <v>27</v>
      </c>
      <c r="E581" s="5">
        <v>1</v>
      </c>
      <c r="F581" s="5">
        <v>0</v>
      </c>
      <c r="G581" s="5">
        <v>1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20</v>
      </c>
      <c r="R581" s="5">
        <v>25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26</v>
      </c>
      <c r="D582" s="5" t="s">
        <v>27</v>
      </c>
      <c r="E582" s="5">
        <v>1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20</v>
      </c>
      <c r="R582" s="5">
        <v>25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26</v>
      </c>
      <c r="D583" s="5" t="s">
        <v>27</v>
      </c>
      <c r="E583" s="5">
        <v>1</v>
      </c>
      <c r="F583" s="5">
        <v>0</v>
      </c>
      <c r="G583" s="5">
        <v>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20</v>
      </c>
      <c r="R583" s="5">
        <v>25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26</v>
      </c>
      <c r="D584" s="5" t="s">
        <v>27</v>
      </c>
      <c r="E584" s="5">
        <v>1</v>
      </c>
      <c r="F584" s="5">
        <v>0</v>
      </c>
      <c r="G584" s="5">
        <v>1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20</v>
      </c>
      <c r="R584" s="5">
        <v>25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26</v>
      </c>
      <c r="D585" s="5" t="s">
        <v>27</v>
      </c>
      <c r="E585" s="5">
        <v>1</v>
      </c>
      <c r="F585" s="5">
        <v>0</v>
      </c>
      <c r="G585" s="5">
        <v>1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20</v>
      </c>
      <c r="R585" s="5">
        <v>25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26</v>
      </c>
      <c r="D586" s="5" t="s">
        <v>27</v>
      </c>
      <c r="E586" s="5">
        <v>1</v>
      </c>
      <c r="F586" s="5">
        <v>0</v>
      </c>
      <c r="G586" s="5">
        <v>1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20</v>
      </c>
      <c r="R586" s="5">
        <v>25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26</v>
      </c>
      <c r="D587" s="5" t="s">
        <v>27</v>
      </c>
      <c r="E587" s="5">
        <v>1</v>
      </c>
      <c r="F587" s="5">
        <v>0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20</v>
      </c>
      <c r="R587" s="5">
        <v>25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26</v>
      </c>
      <c r="D588" s="5" t="s">
        <v>27</v>
      </c>
      <c r="E588" s="5">
        <v>1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20</v>
      </c>
      <c r="R588" s="5">
        <v>25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26</v>
      </c>
      <c r="D589" s="5" t="s">
        <v>27</v>
      </c>
      <c r="E589" s="5">
        <v>1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20</v>
      </c>
      <c r="R589" s="5">
        <v>25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1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20</v>
      </c>
      <c r="R590" s="5">
        <v>25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1</v>
      </c>
      <c r="F591" s="5">
        <v>0</v>
      </c>
      <c r="G591" s="5">
        <v>1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20</v>
      </c>
      <c r="R591" s="5">
        <v>25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1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20</v>
      </c>
      <c r="R592" s="5">
        <v>25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1</v>
      </c>
      <c r="F593" s="5">
        <v>0</v>
      </c>
      <c r="G593" s="5">
        <v>1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20</v>
      </c>
      <c r="R593" s="5">
        <v>25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1</v>
      </c>
      <c r="F594" s="5">
        <v>0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20</v>
      </c>
      <c r="R594" s="5">
        <v>25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1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20</v>
      </c>
      <c r="R595" s="5">
        <v>25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1</v>
      </c>
      <c r="F596" s="5">
        <v>0</v>
      </c>
      <c r="G596" s="5">
        <v>1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20</v>
      </c>
      <c r="R596" s="5">
        <v>25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1</v>
      </c>
      <c r="F597" s="5">
        <v>0</v>
      </c>
      <c r="G597" s="5">
        <v>1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20</v>
      </c>
      <c r="R597" s="5">
        <v>25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1</v>
      </c>
      <c r="F598" s="5">
        <v>0</v>
      </c>
      <c r="G598" s="5">
        <v>1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20</v>
      </c>
      <c r="R598" s="5">
        <v>25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1</v>
      </c>
      <c r="F599" s="5">
        <v>0</v>
      </c>
      <c r="G599" s="5">
        <v>1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20</v>
      </c>
      <c r="R599" s="5">
        <v>25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1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20</v>
      </c>
      <c r="R600" s="5">
        <v>25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1</v>
      </c>
      <c r="F601" s="5">
        <v>0</v>
      </c>
      <c r="G601" s="5">
        <v>1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20</v>
      </c>
      <c r="R601" s="5">
        <v>25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1</v>
      </c>
      <c r="F602" s="5">
        <v>0</v>
      </c>
      <c r="G602" s="5">
        <v>1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20</v>
      </c>
      <c r="R602" s="5">
        <v>25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1</v>
      </c>
      <c r="F603" s="5">
        <v>0</v>
      </c>
      <c r="G603" s="5">
        <v>1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20</v>
      </c>
      <c r="R603" s="5">
        <v>25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1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20</v>
      </c>
      <c r="R604" s="5">
        <v>25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1</v>
      </c>
      <c r="F605" s="5">
        <v>0</v>
      </c>
      <c r="G605" s="5">
        <v>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20</v>
      </c>
      <c r="R605" s="5">
        <v>25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1</v>
      </c>
      <c r="F606" s="5">
        <v>0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20</v>
      </c>
      <c r="R606" s="5">
        <v>25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1</v>
      </c>
      <c r="F607" s="5">
        <v>0</v>
      </c>
      <c r="G607" s="5">
        <v>1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20</v>
      </c>
      <c r="R607" s="5">
        <v>25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1</v>
      </c>
      <c r="F608" s="5">
        <v>0</v>
      </c>
      <c r="G608" s="5">
        <v>1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20</v>
      </c>
      <c r="R608" s="5">
        <v>25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1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20</v>
      </c>
      <c r="R609" s="5">
        <v>25</v>
      </c>
      <c r="S609" s="5" t="s">
        <v>26</v>
      </c>
      <c r="T609" s="5"/>
    </row>
    <row r="610" spans="1:20" x14ac:dyDescent="0.25">
      <c r="A610" s="6" t="s">
        <v>629</v>
      </c>
      <c r="B610" s="7" t="s">
        <v>630</v>
      </c>
      <c r="C610" s="7" t="s">
        <v>630</v>
      </c>
      <c r="D610" s="7" t="s">
        <v>630</v>
      </c>
      <c r="E610" s="7">
        <f>=average(E8:E609)</f>
      </c>
      <c r="F610" s="7">
        <f>=average(F8:F609)</f>
      </c>
      <c r="G610" s="7" t="s">
        <v>630</v>
      </c>
      <c r="H610" s="7">
        <f>=average(H8:H609)</f>
      </c>
      <c r="I610" s="7">
        <f>=average(I8:I609)</f>
      </c>
      <c r="J610" s="7" t="s">
        <v>630</v>
      </c>
      <c r="K610" s="7">
        <f>=average(K8:K609)</f>
      </c>
      <c r="L610" s="7">
        <f>=average(L8:L609)</f>
      </c>
      <c r="M610" s="7" t="s">
        <v>630</v>
      </c>
      <c r="N610" s="7">
        <f>=average(N8:N609)</f>
      </c>
      <c r="O610" s="7">
        <f>=average(O8:O609)</f>
      </c>
      <c r="P610" s="7">
        <f>=average(P8:P609)</f>
      </c>
      <c r="Q610" s="7">
        <f>=average(Q8:Q609)</f>
      </c>
      <c r="R610" s="7">
        <f>=average(R8:R609)</f>
      </c>
      <c r="S610" s="7" t="s">
        <v>630</v>
      </c>
      <c r="T610" s="7" t="s">
        <v>630</v>
      </c>
    </row>
    <row r="611" spans="13:13" x14ac:dyDescent="0.25">
      <c r="M611" s="8" t="s">
        <v>631</v>
      </c>
    </row>
    <row r="612" spans="2:12" x14ac:dyDescent="0.25">
      <c r="B612" s="9" t="s">
        <v>632</v>
      </c>
      <c r="G612" s="9" t="s">
        <v>633</v>
      </c>
      <c r="L612" s="9" t="s">
        <v>634</v>
      </c>
    </row>
    <row r="613" spans="2:12" x14ac:dyDescent="0.25">
      <c r="B613" s="10" t="s">
        <v>635</v>
      </c>
      <c r="G613" s="10" t="s">
        <v>635</v>
      </c>
      <c r="L613" s="10" t="s">
        <v>635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2023-07-27T07:14:42Z</dcterms:created>
  <dcterms:modified xsi:type="dcterms:W3CDTF">2023-07-27T07:14:42Z</dcterms:modified>
</cp:coreProperties>
</file>