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BA26F50D-60CC-4BD8-9E3C-B6287ED1B9FA}" xr6:coauthVersionLast="47" xr6:coauthVersionMax="47" xr10:uidLastSave="{00000000-0000-0000-0000-000000000000}"/>
  <bookViews>
    <workbookView xWindow="240" yWindow="690" windowWidth="28410" windowHeight="14595" activeTab="1" xr2:uid="{00000000-000D-0000-FFFF-FFFF00000000}"/>
  </bookViews>
  <sheets>
    <sheet name="Collecte par enquêtes" sheetId="2" r:id="rId1"/>
    <sheet name="Collecte administrative" sheetId="4" r:id="rId2"/>
    <sheet name="Feuil3" sheetId="3" r:id="rId3"/>
  </sheets>
  <externalReferences>
    <externalReference r:id="rId4"/>
  </externalReferences>
  <definedNames>
    <definedName name="_ftn1" localSheetId="1">'Collecte administrative'!$B$33</definedName>
    <definedName name="_ftn1" localSheetId="0">'Collecte par enquêtes'!$B$17</definedName>
    <definedName name="_ftn2" localSheetId="1">'Collecte administrative'!$B$34</definedName>
    <definedName name="_ftn2" localSheetId="0">'Collecte par enquêtes'!$B$18</definedName>
    <definedName name="_ftnref1" localSheetId="1">'Collecte administrative'!#REF!</definedName>
    <definedName name="_ftnref1" localSheetId="0">'Collecte par enquêtes'!#REF!</definedName>
    <definedName name="_ftnref2" localSheetId="1">'Collecte administrative'!#REF!</definedName>
    <definedName name="_ftnref2" localSheetId="0">'Collecte par enquêtes'!#REF!</definedName>
    <definedName name="Tableau1_EvolutionEtablissementCNI">'[1]CNI &amp; MGP'!$A$1:$G$18</definedName>
    <definedName name="Tableau2_TauxResolutionPlaintes">'[1]CNI &amp; MGP'!$A$24:$H$42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V16" i="4" l="1"/>
  <c r="V17" i="4"/>
  <c r="V18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V15" i="4" l="1"/>
  <c r="V12" i="4" l="1"/>
  <c r="V13" i="4"/>
  <c r="V14" i="4"/>
  <c r="U11" i="4"/>
  <c r="E11" i="4"/>
  <c r="F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V34" i="4" l="1"/>
  <c r="V35" i="4"/>
  <c r="V36" i="4"/>
  <c r="V37" i="4"/>
  <c r="V38" i="4"/>
  <c r="V33" i="4"/>
  <c r="V10" i="4"/>
  <c r="V11" i="4" l="1"/>
  <c r="V32" i="4" l="1"/>
  <c r="V31" i="4"/>
  <c r="V30" i="4"/>
  <c r="V26" i="4"/>
  <c r="V27" i="4"/>
  <c r="V29" i="4"/>
  <c r="V28" i="4"/>
  <c r="V25" i="4"/>
  <c r="V24" i="4"/>
  <c r="V23" i="4"/>
  <c r="V22" i="4"/>
  <c r="V21" i="4"/>
  <c r="V20" i="4"/>
  <c r="V6" i="4" l="1"/>
</calcChain>
</file>

<file path=xl/sharedStrings.xml><?xml version="1.0" encoding="utf-8"?>
<sst xmlns="http://schemas.openxmlformats.org/spreadsheetml/2006/main" count="242" uniqueCount="139">
  <si>
    <t>Niveau</t>
  </si>
  <si>
    <t>N°</t>
  </si>
  <si>
    <t>Indicateurs d’effets/impact</t>
  </si>
  <si>
    <t>Unité</t>
  </si>
  <si>
    <t xml:space="preserve">Situation de réfé-rence </t>
  </si>
  <si>
    <t>Description/ définition de l’indicateur</t>
  </si>
  <si>
    <t>Fréquence</t>
  </si>
  <si>
    <t>Respon-sables de la collecte des données</t>
  </si>
  <si>
    <r>
      <t xml:space="preserve">Observations </t>
    </r>
    <r>
      <rPr>
        <sz val="11"/>
        <color theme="1"/>
        <rFont val="Arial Narrow"/>
        <family val="2"/>
      </rPr>
      <t>(source de données, méthodologie)</t>
    </r>
  </si>
  <si>
    <t>Tranche optionnelle</t>
  </si>
  <si>
    <t>Cible finale</t>
  </si>
  <si>
    <t>Impact</t>
  </si>
  <si>
    <t>II1</t>
  </si>
  <si>
    <t xml:space="preserve">Taux d’accroissement des revenus moyens (TAR) des PAP bénéficiaires des compensations et mesures d’appui aux PRMS (activités commerciales, agricoles, …) selon le genre/statut </t>
  </si>
  <si>
    <t>%</t>
  </si>
  <si>
    <t>Evaluation de marges bénéficiaires moyennes annuelles des PAP à partir d’analyses sommaires des comptes d’exploitation</t>
  </si>
  <si>
    <t>Bi-annuelle</t>
  </si>
  <si>
    <t>BERD</t>
  </si>
  <si>
    <r>
      <t>Rapports enquêtes spécifiques (les revenus moyens tirés des activités commerciales sont évalués à 110 000/mois</t>
    </r>
    <r>
      <rPr>
        <sz val="11"/>
        <color rgb="FFFF0000"/>
        <rFont val="Arial Narrow"/>
        <family val="2"/>
      </rPr>
      <t>)</t>
    </r>
  </si>
  <si>
    <t>Annuelle</t>
  </si>
  <si>
    <t>Résultats intermédiaires</t>
  </si>
  <si>
    <t>IE1</t>
  </si>
  <si>
    <t>Proportion des PAP avec activités commerciales</t>
  </si>
  <si>
    <t>Rapport entre le nombre de PAP conduisant au moins une activité commerciale sur le nombre total de PAP recensées</t>
  </si>
  <si>
    <t>Avant et après les indemni-sations</t>
  </si>
  <si>
    <t>Rapports enquêtes socio-économiques</t>
  </si>
  <si>
    <t>IE2</t>
  </si>
  <si>
    <t>Proportion des PAP bénéficiaires de pièces d’identité</t>
  </si>
  <si>
    <t>Proportion des PAP disposant de pièces d'état civil (acte de naissance et/ou CNIB)</t>
  </si>
  <si>
    <t>IE3</t>
  </si>
  <si>
    <t xml:space="preserve">Taux de résolution des plaintes enregistrées </t>
  </si>
  <si>
    <t>-</t>
  </si>
  <si>
    <t>Proportion des plaintes enregistrées, résolues Tx(%) = (R1+R2)*100/N</t>
  </si>
  <si>
    <t>Mensuelle</t>
  </si>
  <si>
    <t>Rapports et registre des plaintes</t>
  </si>
  <si>
    <t>Nombre</t>
  </si>
  <si>
    <t>N=Nombre total de plaintes aux niveaux de BERD/ MCA et Comité de médiation</t>
  </si>
  <si>
    <t>Rapports et régistre des plaintes</t>
  </si>
  <si>
    <t>R1=Nombre de plaintes résolues au niveau de BERD/ MCA</t>
  </si>
  <si>
    <t>R2=Nombre de plaintes résolues au niveau du Comité de médiation</t>
  </si>
  <si>
    <t>IE4</t>
  </si>
  <si>
    <t>Niveau de satisfaction des acteurs sur le mécanisme de gestion des plaintes</t>
  </si>
  <si>
    <t xml:space="preserve">   -</t>
  </si>
  <si>
    <t>Proportion des acteurs satisfaits du mécanisme de gestion des plaintes mis en place</t>
  </si>
  <si>
    <t>Semestriel</t>
  </si>
  <si>
    <t>Enquête de sondage auprès des acteurs</t>
  </si>
  <si>
    <t>IE5</t>
  </si>
  <si>
    <t>IE6</t>
  </si>
  <si>
    <t>IE7</t>
  </si>
  <si>
    <t>Nombre de sections RN7 libérées</t>
  </si>
  <si>
    <t>IE8</t>
  </si>
  <si>
    <t>Nombre de sections RN35 libérées</t>
  </si>
  <si>
    <t>IE9</t>
  </si>
  <si>
    <t>Nombre de sections RRS libérées</t>
  </si>
  <si>
    <t>Cible/ mésuré</t>
  </si>
  <si>
    <t>Toute PAP</t>
  </si>
  <si>
    <t>PAP femmes</t>
  </si>
  <si>
    <t>PAP vulnérables</t>
  </si>
  <si>
    <t>Sem1_2021</t>
  </si>
  <si>
    <t>Sem2_2021</t>
  </si>
  <si>
    <t>Sem1_2022</t>
  </si>
  <si>
    <t>Sem2_2022</t>
  </si>
  <si>
    <t xml:space="preserve">  -</t>
  </si>
  <si>
    <t>Valeurs cibles et mésurées</t>
  </si>
  <si>
    <t>Cibles</t>
  </si>
  <si>
    <t>Mésurées</t>
  </si>
  <si>
    <t>Cumul année n-1</t>
  </si>
  <si>
    <t>Cumul année n</t>
  </si>
  <si>
    <t>Janv</t>
  </si>
  <si>
    <t>Févr.</t>
  </si>
  <si>
    <t>Mars</t>
  </si>
  <si>
    <t>Avr.</t>
  </si>
  <si>
    <t>Mai</t>
  </si>
  <si>
    <t>Juin</t>
  </si>
  <si>
    <t>Juil.</t>
  </si>
  <si>
    <t>Août</t>
  </si>
  <si>
    <t>Sept.</t>
  </si>
  <si>
    <t>Oct.</t>
  </si>
  <si>
    <t>Nov.</t>
  </si>
  <si>
    <t>Déc.</t>
  </si>
  <si>
    <r>
      <t xml:space="preserve">Observations </t>
    </r>
    <r>
      <rPr>
        <sz val="10"/>
        <color theme="1"/>
        <rFont val="Arial Narrow"/>
        <family val="2"/>
      </rPr>
      <t>(source de données, méthodologie)</t>
    </r>
  </si>
  <si>
    <t>% réal.</t>
  </si>
  <si>
    <t>–         Plaintes enregistrées</t>
  </si>
  <si>
    <t>–         Plaintes résolues au niveau BERD/MCA</t>
  </si>
  <si>
    <t>–         Plaintes résolues au niveau CM</t>
  </si>
  <si>
    <t>Terres agricoles emprises (Ha)</t>
  </si>
  <si>
    <t>Pertes de cultures (Ha)</t>
  </si>
  <si>
    <t>Bâtiments (nombre)</t>
  </si>
  <si>
    <t>Clôtures (nombre)</t>
  </si>
  <si>
    <t>Parelles d'habitation (m²)</t>
  </si>
  <si>
    <t>Biens connexes (nombre)</t>
  </si>
  <si>
    <t>Infrastructures communautaires (Nombre)</t>
  </si>
  <si>
    <t>Arbres touchés (Nombre)</t>
  </si>
  <si>
    <t>Activités économiques (nombre)</t>
  </si>
  <si>
    <t>Equipements marchands (nombre)</t>
  </si>
  <si>
    <t>Quantité/nombre de biens compensés sur la quantité/nombre total des biens impactés</t>
  </si>
  <si>
    <t xml:space="preserve">Proportion des biens compensés par type de pertes </t>
  </si>
  <si>
    <t>En cours</t>
  </si>
  <si>
    <t>Valeurs cumulées année 2021</t>
  </si>
  <si>
    <t>Effectifs des PAP indemnisées sur l'effectif total</t>
  </si>
  <si>
    <t>Dossiers de compensation constitués/validés</t>
  </si>
  <si>
    <t>PAP agricoles bénéficiaires d’appui financier du PRMS</t>
  </si>
  <si>
    <t>PAP dont l’activité économique est perturbée bénéficiaires d’appui financier du PRMS</t>
  </si>
  <si>
    <t xml:space="preserve">Sessions de renforcement des capacités des PAP en agriculture, </t>
  </si>
  <si>
    <t>Sessions de renforcement des capacités des PAP en microfinance</t>
  </si>
  <si>
    <t>Sessions de renforcement des capacités des PAP en AGR</t>
  </si>
  <si>
    <t>IE10</t>
  </si>
  <si>
    <t>IE11</t>
  </si>
  <si>
    <t>IE12</t>
  </si>
  <si>
    <t>IE13</t>
  </si>
  <si>
    <t>IE14</t>
  </si>
  <si>
    <t>IE15</t>
  </si>
  <si>
    <t>Respon-sable collecte données</t>
  </si>
  <si>
    <t xml:space="preserve">PAP infrastructures marchandes et/ou biens connexes bénéficiaires d’appui financier du PRMS </t>
  </si>
  <si>
    <t>Effectifs des PAP agricoles bénéficiaires de l'appui financier du PRMS</t>
  </si>
  <si>
    <t>Effectifs des PAP dont les infrastructures marchandes/biens connexes ont été impactés bénéficiaires de l'appui financier du PRMS</t>
  </si>
  <si>
    <t>Effectifs des PAP dont l'activité économique est perturbée bénéficiaires de l'appui financier du PRMS</t>
  </si>
  <si>
    <t>Nombre de sessions de renforcement des capacités dispensées en microfinance</t>
  </si>
  <si>
    <t>Nombre de sessions de renforcement des capacités dispensées en AGR</t>
  </si>
  <si>
    <t>Nombre de sessions de renforcement des capacités dispensées en IA au profit des PAP agricoles</t>
  </si>
  <si>
    <t xml:space="preserve">Cumul du nombre de dossiers de compensation des PAP constitués et validés </t>
  </si>
  <si>
    <t>Tableaux de synthèse</t>
  </si>
  <si>
    <t>Paiements compensations sur la RN7</t>
  </si>
  <si>
    <t>Paiements compensations sur la RN35</t>
  </si>
  <si>
    <t>Paiements compensations sur la RRS</t>
  </si>
  <si>
    <t>IE16</t>
  </si>
  <si>
    <t>x 1000 FCFA</t>
  </si>
  <si>
    <t>PAP compensés sur la RN7</t>
  </si>
  <si>
    <t>PAP compensés sur la RN35</t>
  </si>
  <si>
    <t>PAP compensés sur la RRS</t>
  </si>
  <si>
    <t xml:space="preserve">Nombre de sections libérées sur la RN7 </t>
  </si>
  <si>
    <t>Nombre de sections libérées sur la RN35</t>
  </si>
  <si>
    <t>Nombre de sections libérées sur la RRS</t>
  </si>
  <si>
    <t>Montants des compensations payés</t>
  </si>
  <si>
    <t>PAP indemnisées</t>
  </si>
  <si>
    <t>Année 2022</t>
  </si>
  <si>
    <t xml:space="preserve">Montants des compensations payées </t>
  </si>
  <si>
    <r>
      <t xml:space="preserve">Tableau 1a : </t>
    </r>
    <r>
      <rPr>
        <sz val="12"/>
        <color theme="1"/>
        <rFont val="Calibri"/>
        <family val="2"/>
        <scheme val="minor"/>
      </rPr>
      <t>Suivi des indicateurs d'impact/effets par enquête</t>
    </r>
  </si>
  <si>
    <r>
      <t xml:space="preserve">Tableau 1b : </t>
    </r>
    <r>
      <rPr>
        <sz val="12"/>
        <color theme="1"/>
        <rFont val="Calibri"/>
        <family val="2"/>
        <scheme val="minor"/>
      </rPr>
      <t>Suivi des indicateurs d'effet (collecte des données mensuelle)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</si>
</sst>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Calibri"/>
      <family val="2"/>
      <scheme val="minor"/>
    </font>
    <font>
      <i/>
      <sz val="10"/>
      <name val="Arial Narrow"/>
      <family val="2"/>
    </font>
    <font>
      <b/>
      <i/>
      <sz val="10"/>
      <name val="Arial Narrow"/>
      <family val="2"/>
    </font>
    <font>
      <i/>
      <sz val="11"/>
      <name val="Arial Narrow"/>
      <family val="2"/>
    </font>
    <font>
      <b/>
      <i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6" fillId="0" borderId="3" xfId="0" applyFont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9" fontId="7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9" fontId="6" fillId="0" borderId="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0" fontId="9" fillId="0" borderId="0" xfId="2" applyAlignment="1">
      <alignment vertical="center"/>
    </xf>
    <xf numFmtId="9" fontId="6" fillId="0" borderId="13" xfId="0" applyNumberFormat="1" applyFont="1" applyBorder="1" applyAlignment="1">
      <alignment horizontal="center" vertical="center" wrapText="1"/>
    </xf>
    <xf numFmtId="9" fontId="6" fillId="0" borderId="14" xfId="0" applyNumberFormat="1" applyFont="1" applyBorder="1" applyAlignment="1">
      <alignment horizontal="center" vertical="center" wrapText="1"/>
    </xf>
    <xf numFmtId="10" fontId="6" fillId="0" borderId="14" xfId="0" applyNumberFormat="1" applyFont="1" applyBorder="1" applyAlignment="1">
      <alignment horizontal="center" vertical="center" wrapText="1"/>
    </xf>
    <xf numFmtId="9" fontId="6" fillId="0" borderId="17" xfId="0" applyNumberFormat="1" applyFont="1" applyBorder="1" applyAlignment="1">
      <alignment horizontal="center" vertical="center" wrapText="1"/>
    </xf>
    <xf numFmtId="9" fontId="7" fillId="0" borderId="17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9" fontId="6" fillId="0" borderId="19" xfId="0" applyNumberFormat="1" applyFont="1" applyBorder="1" applyAlignment="1">
      <alignment horizontal="center" vertical="center" wrapText="1"/>
    </xf>
    <xf numFmtId="9" fontId="6" fillId="0" borderId="20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9" fontId="6" fillId="0" borderId="21" xfId="0" applyNumberFormat="1" applyFont="1" applyBorder="1" applyAlignment="1">
      <alignment horizontal="center" vertical="center" wrapText="1"/>
    </xf>
    <xf numFmtId="9" fontId="6" fillId="0" borderId="22" xfId="0" applyNumberFormat="1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9" fontId="6" fillId="0" borderId="3" xfId="1" applyFont="1" applyBorder="1" applyAlignment="1">
      <alignment horizontal="center" vertical="center" wrapText="1"/>
    </xf>
    <xf numFmtId="9" fontId="6" fillId="0" borderId="7" xfId="1" applyFont="1" applyBorder="1" applyAlignment="1">
      <alignment horizontal="center" vertical="center" wrapText="1"/>
    </xf>
    <xf numFmtId="10" fontId="6" fillId="0" borderId="21" xfId="0" applyNumberFormat="1" applyFont="1" applyBorder="1" applyAlignment="1">
      <alignment horizontal="center" vertical="center" wrapText="1"/>
    </xf>
    <xf numFmtId="10" fontId="6" fillId="0" borderId="22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0" fontId="7" fillId="0" borderId="7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9" fontId="7" fillId="0" borderId="21" xfId="0" applyNumberFormat="1" applyFont="1" applyBorder="1" applyAlignment="1">
      <alignment horizontal="center" vertical="center" wrapText="1"/>
    </xf>
    <xf numFmtId="9" fontId="7" fillId="0" borderId="22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 indent="1"/>
    </xf>
    <xf numFmtId="9" fontId="10" fillId="0" borderId="3" xfId="0" applyNumberFormat="1" applyFont="1" applyBorder="1" applyAlignment="1">
      <alignment horizontal="center" vertical="center" wrapText="1"/>
    </xf>
    <xf numFmtId="9" fontId="12" fillId="0" borderId="3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10" fontId="12" fillId="0" borderId="13" xfId="1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9" fontId="10" fillId="0" borderId="5" xfId="0" applyNumberFormat="1" applyFont="1" applyBorder="1" applyAlignment="1">
      <alignment horizontal="center" vertical="center" wrapText="1"/>
    </xf>
    <xf numFmtId="9" fontId="10" fillId="0" borderId="7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 indent="2"/>
    </xf>
    <xf numFmtId="0" fontId="10" fillId="0" borderId="7" xfId="0" applyFont="1" applyBorder="1" applyAlignment="1">
      <alignment horizontal="left" vertical="center" wrapText="1" indent="2"/>
    </xf>
    <xf numFmtId="164" fontId="14" fillId="0" borderId="24" xfId="0" applyNumberFormat="1" applyFont="1" applyBorder="1" applyAlignment="1">
      <alignment horizontal="center" vertical="center" wrapText="1"/>
    </xf>
    <xf numFmtId="164" fontId="14" fillId="0" borderId="22" xfId="0" applyNumberFormat="1" applyFont="1" applyBorder="1" applyAlignment="1">
      <alignment horizontal="center" vertical="center" wrapText="1"/>
    </xf>
    <xf numFmtId="164" fontId="14" fillId="0" borderId="14" xfId="0" applyNumberFormat="1" applyFont="1" applyBorder="1" applyAlignment="1">
      <alignment horizontal="center" vertical="center" wrapText="1"/>
    </xf>
    <xf numFmtId="164" fontId="15" fillId="0" borderId="24" xfId="0" applyNumberFormat="1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 wrapText="1"/>
    </xf>
    <xf numFmtId="164" fontId="14" fillId="0" borderId="12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9" fontId="10" fillId="0" borderId="19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0" fontId="12" fillId="0" borderId="29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16" fillId="0" borderId="1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23" xfId="0" applyNumberFormat="1" applyFont="1" applyBorder="1" applyAlignment="1">
      <alignment horizontal="center" vertical="center" wrapText="1"/>
    </xf>
    <xf numFmtId="164" fontId="16" fillId="0" borderId="2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21" xfId="0" applyNumberFormat="1" applyFont="1" applyBorder="1" applyAlignment="1">
      <alignment horizontal="center" vertical="center" wrapText="1"/>
    </xf>
    <xf numFmtId="164" fontId="16" fillId="0" borderId="22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1" fontId="6" fillId="0" borderId="17" xfId="0" applyNumberFormat="1" applyFont="1" applyBorder="1" applyAlignment="1">
      <alignment horizontal="center" vertical="center" wrapText="1"/>
    </xf>
    <xf numFmtId="1" fontId="6" fillId="0" borderId="19" xfId="0" applyNumberFormat="1" applyFont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3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 indent="1"/>
    </xf>
    <xf numFmtId="3" fontId="6" fillId="0" borderId="5" xfId="0" applyNumberFormat="1" applyFont="1" applyBorder="1" applyAlignment="1">
      <alignment horizontal="right" vertical="center" wrapText="1" indent="1"/>
    </xf>
    <xf numFmtId="3" fontId="6" fillId="0" borderId="7" xfId="0" applyNumberFormat="1" applyFont="1" applyBorder="1" applyAlignment="1">
      <alignment horizontal="right" vertical="center" wrapText="1" indent="1"/>
    </xf>
    <xf numFmtId="3" fontId="12" fillId="0" borderId="11" xfId="0" applyNumberFormat="1" applyFont="1" applyBorder="1" applyAlignment="1">
      <alignment horizontal="center" vertical="center" wrapText="1"/>
    </xf>
    <xf numFmtId="3" fontId="6" fillId="0" borderId="23" xfId="0" applyNumberFormat="1" applyFont="1" applyBorder="1" applyAlignment="1">
      <alignment horizontal="right" vertical="center" wrapText="1" indent="1"/>
    </xf>
    <xf numFmtId="3" fontId="6" fillId="0" borderId="21" xfId="0" applyNumberFormat="1" applyFont="1" applyBorder="1" applyAlignment="1">
      <alignment horizontal="right" vertical="center" wrapText="1" indent="1"/>
    </xf>
    <xf numFmtId="3" fontId="7" fillId="0" borderId="3" xfId="0" applyNumberFormat="1" applyFont="1" applyBorder="1" applyAlignment="1">
      <alignment horizontal="right" vertical="center" indent="1"/>
    </xf>
    <xf numFmtId="3" fontId="7" fillId="0" borderId="13" xfId="0" applyNumberFormat="1" applyFont="1" applyBorder="1" applyAlignment="1">
      <alignment horizontal="right" vertical="center" indent="1"/>
    </xf>
    <xf numFmtId="3" fontId="6" fillId="0" borderId="5" xfId="0" applyNumberFormat="1" applyFont="1" applyBorder="1" applyAlignment="1">
      <alignment horizontal="right" vertical="center" indent="1"/>
    </xf>
    <xf numFmtId="3" fontId="6" fillId="0" borderId="7" xfId="0" applyNumberFormat="1" applyFont="1" applyBorder="1" applyAlignment="1">
      <alignment horizontal="right" vertical="center" indent="1"/>
    </xf>
    <xf numFmtId="3" fontId="7" fillId="0" borderId="3" xfId="0" applyNumberFormat="1" applyFont="1" applyBorder="1" applyAlignment="1">
      <alignment horizontal="right" vertical="center"/>
    </xf>
    <xf numFmtId="3" fontId="12" fillId="0" borderId="3" xfId="0" applyNumberFormat="1" applyFont="1" applyBorder="1" applyAlignment="1">
      <alignment horizontal="right" vertical="center"/>
    </xf>
    <xf numFmtId="3" fontId="7" fillId="0" borderId="13" xfId="0" applyNumberFormat="1" applyFont="1" applyBorder="1" applyAlignment="1">
      <alignment horizontal="right" vertical="center"/>
    </xf>
    <xf numFmtId="3" fontId="10" fillId="0" borderId="5" xfId="0" applyNumberFormat="1" applyFont="1" applyBorder="1" applyAlignment="1">
      <alignment horizontal="right" vertical="center"/>
    </xf>
    <xf numFmtId="3" fontId="10" fillId="0" borderId="7" xfId="0" applyNumberFormat="1" applyFont="1" applyBorder="1" applyAlignment="1">
      <alignment horizontal="right" vertical="center"/>
    </xf>
    <xf numFmtId="164" fontId="17" fillId="0" borderId="14" xfId="0" applyNumberFormat="1" applyFont="1" applyBorder="1" applyAlignment="1">
      <alignment horizontal="center" vertical="center" wrapText="1"/>
    </xf>
    <xf numFmtId="9" fontId="10" fillId="0" borderId="2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1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textRotation="90"/>
    </xf>
    <xf numFmtId="0" fontId="6" fillId="3" borderId="6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Photo%20AR_RRS\Tableaux%20types%20repartis%20par%20onglet%2008%2002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 &amp; MGP"/>
      <sheetName val="Constitution dossiers PAP"/>
      <sheetName val="Indemnisations PAP"/>
      <sheetName val="Libération emprises"/>
      <sheetName val="PRMS"/>
    </sheetNames>
    <sheetDataSet>
      <sheetData sheetId="0">
        <row r="1">
          <cell r="A1" t="str">
            <v>Tableau 1. Evolution de l'établissement des CNI au profit des PAP n'en disposant pas</v>
          </cell>
        </row>
        <row r="3">
          <cell r="A3" t="str">
            <v>Départements</v>
          </cell>
          <cell r="B3" t="str">
            <v>Communes</v>
          </cell>
          <cell r="C3" t="str">
            <v>PAP sans CNI à la date du …..</v>
          </cell>
          <cell r="D3" t="str">
            <v>CNI établies (cumul nbre)</v>
          </cell>
          <cell r="E3" t="str">
            <v>Taux exécution cumulé (%)</v>
          </cell>
          <cell r="F3" t="str">
            <v>Reste à exécuter</v>
          </cell>
        </row>
        <row r="4">
          <cell r="F4" t="str">
            <v>Nombre</v>
          </cell>
          <cell r="G4" t="str">
            <v>Tronçon et section concernés</v>
          </cell>
        </row>
        <row r="5">
          <cell r="A5" t="str">
            <v>Dosso</v>
          </cell>
          <cell r="B5" t="str">
            <v>Dosso</v>
          </cell>
          <cell r="C5">
            <v>139</v>
          </cell>
          <cell r="E5">
            <v>0</v>
          </cell>
          <cell r="F5">
            <v>139</v>
          </cell>
        </row>
        <row r="6">
          <cell r="B6" t="str">
            <v>Farrey</v>
          </cell>
          <cell r="C6">
            <v>32</v>
          </cell>
          <cell r="E6">
            <v>0</v>
          </cell>
          <cell r="F6">
            <v>32</v>
          </cell>
        </row>
        <row r="7">
          <cell r="B7" t="str">
            <v>Gollé</v>
          </cell>
          <cell r="C7">
            <v>42</v>
          </cell>
          <cell r="E7">
            <v>0</v>
          </cell>
          <cell r="F7">
            <v>42</v>
          </cell>
        </row>
        <row r="8">
          <cell r="B8" t="str">
            <v>Sambéra</v>
          </cell>
          <cell r="C8">
            <v>144</v>
          </cell>
          <cell r="E8">
            <v>0</v>
          </cell>
          <cell r="F8">
            <v>144</v>
          </cell>
        </row>
        <row r="9">
          <cell r="B9" t="str">
            <v>Sous total Dosso</v>
          </cell>
          <cell r="C9">
            <v>357</v>
          </cell>
          <cell r="E9">
            <v>0</v>
          </cell>
          <cell r="F9">
            <v>357</v>
          </cell>
        </row>
        <row r="10">
          <cell r="A10" t="str">
            <v>Falmey</v>
          </cell>
          <cell r="B10" t="str">
            <v>Falmey</v>
          </cell>
          <cell r="C10">
            <v>135</v>
          </cell>
          <cell r="E10">
            <v>0</v>
          </cell>
          <cell r="F10">
            <v>135</v>
          </cell>
        </row>
        <row r="11">
          <cell r="B11" t="str">
            <v>Sous total Falmey</v>
          </cell>
          <cell r="C11">
            <v>135</v>
          </cell>
          <cell r="E11">
            <v>0</v>
          </cell>
          <cell r="F11">
            <v>135</v>
          </cell>
        </row>
        <row r="12">
          <cell r="A12" t="str">
            <v>Birini</v>
          </cell>
          <cell r="B12" t="str">
            <v>Birini</v>
          </cell>
          <cell r="C12">
            <v>10</v>
          </cell>
          <cell r="E12">
            <v>0</v>
          </cell>
          <cell r="F12">
            <v>10</v>
          </cell>
        </row>
        <row r="13">
          <cell r="B13" t="str">
            <v>Fabidji</v>
          </cell>
          <cell r="C13">
            <v>68</v>
          </cell>
          <cell r="E13">
            <v>0</v>
          </cell>
          <cell r="F13">
            <v>68</v>
          </cell>
        </row>
        <row r="14">
          <cell r="B14" t="str">
            <v>Sous total Birini</v>
          </cell>
          <cell r="C14">
            <v>78</v>
          </cell>
          <cell r="E14">
            <v>0</v>
          </cell>
          <cell r="F14">
            <v>78</v>
          </cell>
        </row>
        <row r="15">
          <cell r="A15" t="str">
            <v>Gaya</v>
          </cell>
          <cell r="B15" t="str">
            <v>Gaya</v>
          </cell>
          <cell r="C15">
            <v>56</v>
          </cell>
          <cell r="E15">
            <v>0</v>
          </cell>
          <cell r="F15">
            <v>56</v>
          </cell>
        </row>
        <row r="16">
          <cell r="B16" t="str">
            <v>Tanda</v>
          </cell>
          <cell r="C16">
            <v>112</v>
          </cell>
          <cell r="E16">
            <v>0</v>
          </cell>
          <cell r="F16">
            <v>112</v>
          </cell>
        </row>
        <row r="17">
          <cell r="B17" t="str">
            <v>Sous total Gaya</v>
          </cell>
          <cell r="C17">
            <v>168</v>
          </cell>
          <cell r="E17">
            <v>0</v>
          </cell>
          <cell r="F17">
            <v>168</v>
          </cell>
        </row>
        <row r="18">
          <cell r="A18" t="str">
            <v>TOTAL</v>
          </cell>
          <cell r="C18">
            <v>738</v>
          </cell>
          <cell r="E18">
            <v>0</v>
          </cell>
          <cell r="F18">
            <v>738</v>
          </cell>
        </row>
        <row r="24">
          <cell r="A24" t="str">
            <v>Tableau 2. Taux de résolution des plaintes enregistrées</v>
          </cell>
        </row>
        <row r="26">
          <cell r="A26" t="str">
            <v>Départements</v>
          </cell>
          <cell r="B26" t="str">
            <v>Communes</v>
          </cell>
          <cell r="C26" t="str">
            <v>Nombre total de plaintes enregistrées</v>
          </cell>
          <cell r="D26" t="str">
            <v>Nombre de plaintes résolues</v>
          </cell>
          <cell r="H26" t="str">
            <v>Taux de résolution des plaintes enregistrées (%)</v>
          </cell>
        </row>
        <row r="27">
          <cell r="D27" t="str">
            <v>Au niveau MCA/BERD</v>
          </cell>
          <cell r="E27" t="str">
            <v>Au niveau du CM</v>
          </cell>
          <cell r="F27" t="str">
            <v>Au niveau des juridictions</v>
          </cell>
          <cell r="G27" t="str">
            <v>Nombre de plaintes résolues</v>
          </cell>
        </row>
        <row r="28">
          <cell r="C28" t="str">
            <v xml:space="preserve">   (a)</v>
          </cell>
          <cell r="D28" t="str">
            <v xml:space="preserve">   (b)</v>
          </cell>
          <cell r="E28" t="str">
            <v xml:space="preserve">   (c)</v>
          </cell>
          <cell r="F28" t="str">
            <v xml:space="preserve">   (d)</v>
          </cell>
          <cell r="G28" t="str">
            <v>(e = b+c)</v>
          </cell>
          <cell r="H28" t="str">
            <v>(f=e/a)</v>
          </cell>
        </row>
        <row r="29">
          <cell r="A29" t="str">
            <v>Dosso</v>
          </cell>
          <cell r="B29" t="str">
            <v>Dosso</v>
          </cell>
          <cell r="C29">
            <v>18</v>
          </cell>
          <cell r="D29">
            <v>17</v>
          </cell>
          <cell r="E29">
            <v>0</v>
          </cell>
          <cell r="F29">
            <v>0</v>
          </cell>
          <cell r="G29">
            <v>0</v>
          </cell>
        </row>
        <row r="30">
          <cell r="B30" t="str">
            <v>Farrey</v>
          </cell>
          <cell r="C30">
            <v>2</v>
          </cell>
          <cell r="D30">
            <v>2</v>
          </cell>
          <cell r="E30">
            <v>0</v>
          </cell>
          <cell r="F30">
            <v>0</v>
          </cell>
          <cell r="G30">
            <v>0</v>
          </cell>
        </row>
        <row r="31">
          <cell r="B31" t="str">
            <v>Gollé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B32" t="str">
            <v>Sambéra</v>
          </cell>
          <cell r="C32">
            <v>81</v>
          </cell>
          <cell r="D32">
            <v>81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Sous total Dosso</v>
          </cell>
          <cell r="C33">
            <v>101</v>
          </cell>
          <cell r="D33">
            <v>100</v>
          </cell>
          <cell r="E33">
            <v>0</v>
          </cell>
          <cell r="F33">
            <v>0</v>
          </cell>
          <cell r="G33">
            <v>0</v>
          </cell>
          <cell r="H33">
            <v>0.99009900990099009</v>
          </cell>
        </row>
        <row r="34">
          <cell r="A34" t="str">
            <v>Falmey</v>
          </cell>
          <cell r="B34" t="str">
            <v>Falmey</v>
          </cell>
          <cell r="C34">
            <v>1</v>
          </cell>
          <cell r="D34">
            <v>1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Sous total Falmey</v>
          </cell>
          <cell r="C35">
            <v>1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1</v>
          </cell>
        </row>
        <row r="36">
          <cell r="A36" t="str">
            <v>Birini</v>
          </cell>
          <cell r="B36" t="str">
            <v>Birini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Fabirdji</v>
          </cell>
          <cell r="C37">
            <v>55</v>
          </cell>
          <cell r="D37">
            <v>55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Sous total Birini</v>
          </cell>
          <cell r="C38">
            <v>55</v>
          </cell>
          <cell r="D38">
            <v>55</v>
          </cell>
          <cell r="E38">
            <v>0</v>
          </cell>
          <cell r="F38">
            <v>0</v>
          </cell>
          <cell r="G38">
            <v>0</v>
          </cell>
          <cell r="H38">
            <v>1</v>
          </cell>
        </row>
        <row r="39">
          <cell r="A39" t="str">
            <v>Gaya</v>
          </cell>
          <cell r="B39" t="str">
            <v>Gaya</v>
          </cell>
          <cell r="C39">
            <v>1</v>
          </cell>
          <cell r="D39">
            <v>1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Tanda</v>
          </cell>
          <cell r="C40">
            <v>26</v>
          </cell>
          <cell r="D40">
            <v>26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Sous total Gaya</v>
          </cell>
          <cell r="C41">
            <v>27</v>
          </cell>
          <cell r="D41">
            <v>27</v>
          </cell>
          <cell r="E41">
            <v>0</v>
          </cell>
          <cell r="F41">
            <v>0</v>
          </cell>
          <cell r="G41">
            <v>0</v>
          </cell>
          <cell r="H41">
            <v>1</v>
          </cell>
        </row>
        <row r="42">
          <cell r="A42" t="str">
            <v>TOTAL</v>
          </cell>
          <cell r="C42">
            <v>184</v>
          </cell>
          <cell r="D42">
            <v>183</v>
          </cell>
          <cell r="E42">
            <v>0</v>
          </cell>
          <cell r="F42">
            <v>0</v>
          </cell>
          <cell r="G42">
            <v>0</v>
          </cell>
          <cell r="H42">
            <v>0.99456521739130432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8"/>
  <sheetViews>
    <sheetView workbookViewId="0">
      <selection activeCell="R12" sqref="R12"/>
    </sheetView>
  </sheetViews>
  <sheetFormatPr baseColWidth="10" defaultRowHeight="15" x14ac:dyDescent="0.25"/>
  <cols>
    <col min="1" max="1" width="4.42578125" customWidth="1"/>
    <col min="2" max="2" width="4.85546875" customWidth="1"/>
    <col min="3" max="3" width="39.85546875" customWidth="1"/>
    <col min="4" max="4" width="6.5703125" customWidth="1"/>
    <col min="5" max="5" width="12.42578125" customWidth="1"/>
    <col min="6" max="6" width="8.7109375" customWidth="1"/>
    <col min="7" max="11" width="9.28515625" customWidth="1"/>
    <col min="12" max="12" width="8.5703125" customWidth="1"/>
    <col min="13" max="13" width="24.7109375" customWidth="1"/>
    <col min="14" max="14" width="12.7109375" customWidth="1"/>
    <col min="15" max="15" width="11.7109375" customWidth="1"/>
    <col min="16" max="16" width="27.140625" customWidth="1"/>
  </cols>
  <sheetData>
    <row r="1" spans="1:16" ht="15.75" x14ac:dyDescent="0.25">
      <c r="A1" s="1" t="s">
        <v>137</v>
      </c>
    </row>
    <row r="3" spans="1:16" ht="16.5" customHeight="1" x14ac:dyDescent="0.25">
      <c r="A3" s="130" t="s">
        <v>0</v>
      </c>
      <c r="B3" s="129" t="s">
        <v>1</v>
      </c>
      <c r="C3" s="129" t="s">
        <v>2</v>
      </c>
      <c r="D3" s="129" t="s">
        <v>3</v>
      </c>
      <c r="E3" s="135" t="s">
        <v>54</v>
      </c>
      <c r="F3" s="129" t="s">
        <v>4</v>
      </c>
      <c r="G3" s="129" t="s">
        <v>63</v>
      </c>
      <c r="H3" s="129"/>
      <c r="I3" s="129"/>
      <c r="J3" s="129"/>
      <c r="K3" s="129"/>
      <c r="L3" s="129"/>
      <c r="M3" s="129" t="s">
        <v>5</v>
      </c>
      <c r="N3" s="129" t="s">
        <v>6</v>
      </c>
      <c r="O3" s="129" t="s">
        <v>7</v>
      </c>
      <c r="P3" s="129" t="s">
        <v>8</v>
      </c>
    </row>
    <row r="4" spans="1:16" ht="16.5" customHeight="1" x14ac:dyDescent="0.25">
      <c r="A4" s="130"/>
      <c r="B4" s="129"/>
      <c r="C4" s="129"/>
      <c r="D4" s="129"/>
      <c r="E4" s="136"/>
      <c r="F4" s="129"/>
      <c r="G4" s="144" t="s">
        <v>9</v>
      </c>
      <c r="H4" s="145"/>
      <c r="I4" s="145"/>
      <c r="J4" s="145"/>
      <c r="K4" s="146"/>
      <c r="L4" s="129" t="s">
        <v>10</v>
      </c>
      <c r="M4" s="129"/>
      <c r="N4" s="129"/>
      <c r="O4" s="129"/>
      <c r="P4" s="129"/>
    </row>
    <row r="5" spans="1:16" ht="27.75" customHeight="1" x14ac:dyDescent="0.25">
      <c r="A5" s="130"/>
      <c r="B5" s="129"/>
      <c r="C5" s="129"/>
      <c r="D5" s="129"/>
      <c r="E5" s="137"/>
      <c r="F5" s="129"/>
      <c r="G5" s="29">
        <v>2020</v>
      </c>
      <c r="H5" s="29" t="s">
        <v>58</v>
      </c>
      <c r="I5" s="30" t="s">
        <v>59</v>
      </c>
      <c r="J5" s="29" t="s">
        <v>60</v>
      </c>
      <c r="K5" s="30" t="s">
        <v>61</v>
      </c>
      <c r="L5" s="129"/>
      <c r="M5" s="129"/>
      <c r="N5" s="129"/>
      <c r="O5" s="129"/>
      <c r="P5" s="129"/>
    </row>
    <row r="6" spans="1:16" ht="53.25" customHeight="1" x14ac:dyDescent="0.25">
      <c r="A6" s="131" t="s">
        <v>11</v>
      </c>
      <c r="B6" s="133" t="s">
        <v>12</v>
      </c>
      <c r="C6" s="152" t="s">
        <v>13</v>
      </c>
      <c r="D6" s="138" t="s">
        <v>14</v>
      </c>
      <c r="E6" s="2" t="s">
        <v>64</v>
      </c>
      <c r="F6" s="3">
        <v>0</v>
      </c>
      <c r="G6" s="13">
        <v>0</v>
      </c>
      <c r="H6" s="13">
        <v>0.15</v>
      </c>
      <c r="I6" s="14">
        <v>0.15</v>
      </c>
      <c r="J6" s="13">
        <v>0.25</v>
      </c>
      <c r="K6" s="14">
        <v>0.25</v>
      </c>
      <c r="L6" s="4">
        <v>0.25</v>
      </c>
      <c r="M6" s="141" t="s">
        <v>15</v>
      </c>
      <c r="N6" s="133" t="s">
        <v>16</v>
      </c>
      <c r="O6" s="133" t="s">
        <v>17</v>
      </c>
      <c r="P6" s="147" t="s">
        <v>18</v>
      </c>
    </row>
    <row r="7" spans="1:16" ht="15" customHeight="1" x14ac:dyDescent="0.25">
      <c r="A7" s="132"/>
      <c r="B7" s="134"/>
      <c r="C7" s="153"/>
      <c r="D7" s="139"/>
      <c r="E7" s="35" t="s">
        <v>65</v>
      </c>
      <c r="F7" s="16"/>
      <c r="G7" s="20"/>
      <c r="H7" s="75" t="s">
        <v>97</v>
      </c>
      <c r="I7" s="21"/>
      <c r="J7" s="20"/>
      <c r="K7" s="21"/>
      <c r="L7" s="17"/>
      <c r="M7" s="142"/>
      <c r="N7" s="134"/>
      <c r="O7" s="134"/>
      <c r="P7" s="148"/>
    </row>
    <row r="8" spans="1:16" ht="15" customHeight="1" x14ac:dyDescent="0.25">
      <c r="A8" s="132"/>
      <c r="B8" s="134"/>
      <c r="C8" s="153"/>
      <c r="D8" s="139"/>
      <c r="E8" s="18" t="s">
        <v>55</v>
      </c>
      <c r="F8" s="16"/>
      <c r="G8" s="20"/>
      <c r="H8" s="20"/>
      <c r="I8" s="21"/>
      <c r="J8" s="20"/>
      <c r="K8" s="21"/>
      <c r="L8" s="17"/>
      <c r="M8" s="142"/>
      <c r="N8" s="134"/>
      <c r="O8" s="134"/>
      <c r="P8" s="148"/>
    </row>
    <row r="9" spans="1:16" ht="15" customHeight="1" x14ac:dyDescent="0.25">
      <c r="A9" s="132"/>
      <c r="B9" s="134"/>
      <c r="C9" s="153"/>
      <c r="D9" s="139"/>
      <c r="E9" s="18" t="s">
        <v>56</v>
      </c>
      <c r="F9" s="16"/>
      <c r="G9" s="20"/>
      <c r="H9" s="20"/>
      <c r="I9" s="21"/>
      <c r="J9" s="20"/>
      <c r="K9" s="21"/>
      <c r="L9" s="17"/>
      <c r="M9" s="142"/>
      <c r="N9" s="134"/>
      <c r="O9" s="134"/>
      <c r="P9" s="148"/>
    </row>
    <row r="10" spans="1:16" ht="15" customHeight="1" x14ac:dyDescent="0.25">
      <c r="A10" s="132"/>
      <c r="B10" s="134"/>
      <c r="C10" s="154"/>
      <c r="D10" s="140"/>
      <c r="E10" s="19" t="s">
        <v>57</v>
      </c>
      <c r="F10" s="16"/>
      <c r="G10" s="20"/>
      <c r="H10" s="20"/>
      <c r="I10" s="21"/>
      <c r="J10" s="20"/>
      <c r="K10" s="21"/>
      <c r="L10" s="17"/>
      <c r="M10" s="143"/>
      <c r="N10" s="150"/>
      <c r="O10" s="150"/>
      <c r="P10" s="149"/>
    </row>
    <row r="11" spans="1:16" ht="50.1" customHeight="1" x14ac:dyDescent="0.25">
      <c r="A11" s="155" t="s">
        <v>20</v>
      </c>
      <c r="B11" s="133" t="s">
        <v>21</v>
      </c>
      <c r="C11" s="141" t="s">
        <v>22</v>
      </c>
      <c r="D11" s="138" t="s">
        <v>14</v>
      </c>
      <c r="E11" s="2" t="s">
        <v>64</v>
      </c>
      <c r="F11" s="10">
        <v>0.40300000000000002</v>
      </c>
      <c r="G11" s="22" t="s">
        <v>62</v>
      </c>
      <c r="H11" s="22" t="s">
        <v>62</v>
      </c>
      <c r="I11" s="23" t="s">
        <v>62</v>
      </c>
      <c r="J11" s="13">
        <v>0.5</v>
      </c>
      <c r="K11" s="14">
        <v>0.5</v>
      </c>
      <c r="L11" s="4">
        <v>0.5</v>
      </c>
      <c r="M11" s="141" t="s">
        <v>23</v>
      </c>
      <c r="N11" s="147" t="s">
        <v>24</v>
      </c>
      <c r="O11" s="133" t="s">
        <v>17</v>
      </c>
      <c r="P11" s="147" t="s">
        <v>25</v>
      </c>
    </row>
    <row r="12" spans="1:16" ht="50.1" customHeight="1" x14ac:dyDescent="0.25">
      <c r="A12" s="155"/>
      <c r="B12" s="150"/>
      <c r="C12" s="143"/>
      <c r="D12" s="151"/>
      <c r="E12" s="36" t="s">
        <v>65</v>
      </c>
      <c r="F12" s="37"/>
      <c r="G12" s="38"/>
      <c r="H12" s="75" t="s">
        <v>97</v>
      </c>
      <c r="I12" s="39"/>
      <c r="J12" s="40"/>
      <c r="K12" s="41"/>
      <c r="L12" s="9"/>
      <c r="M12" s="143"/>
      <c r="N12" s="149"/>
      <c r="O12" s="150"/>
      <c r="P12" s="149"/>
    </row>
    <row r="13" spans="1:16" ht="50.1" customHeight="1" x14ac:dyDescent="0.25">
      <c r="A13" s="155"/>
      <c r="B13" s="133" t="s">
        <v>26</v>
      </c>
      <c r="C13" s="152" t="s">
        <v>27</v>
      </c>
      <c r="D13" s="138" t="s">
        <v>14</v>
      </c>
      <c r="E13" s="2" t="s">
        <v>64</v>
      </c>
      <c r="F13" s="31">
        <v>0.23</v>
      </c>
      <c r="G13" s="22"/>
      <c r="H13" s="22"/>
      <c r="I13" s="23"/>
      <c r="J13" s="13">
        <v>1</v>
      </c>
      <c r="K13" s="14"/>
      <c r="L13" s="4">
        <v>1</v>
      </c>
      <c r="M13" s="141" t="s">
        <v>28</v>
      </c>
      <c r="N13" s="147" t="s">
        <v>19</v>
      </c>
      <c r="O13" s="133" t="s">
        <v>17</v>
      </c>
      <c r="P13" s="147" t="s">
        <v>25</v>
      </c>
    </row>
    <row r="14" spans="1:16" ht="50.1" customHeight="1" x14ac:dyDescent="0.25">
      <c r="A14" s="155"/>
      <c r="B14" s="150"/>
      <c r="C14" s="156"/>
      <c r="D14" s="151"/>
      <c r="E14" s="36" t="s">
        <v>65</v>
      </c>
      <c r="F14" s="32"/>
      <c r="G14" s="24"/>
      <c r="H14" s="75" t="s">
        <v>97</v>
      </c>
      <c r="I14" s="25"/>
      <c r="J14" s="27"/>
      <c r="K14" s="28"/>
      <c r="L14" s="9"/>
      <c r="M14" s="143"/>
      <c r="N14" s="149"/>
      <c r="O14" s="150"/>
      <c r="P14" s="149"/>
    </row>
    <row r="15" spans="1:16" ht="50.1" customHeight="1" x14ac:dyDescent="0.25">
      <c r="A15" s="155"/>
      <c r="B15" s="133" t="s">
        <v>40</v>
      </c>
      <c r="C15" s="152" t="s">
        <v>41</v>
      </c>
      <c r="D15" s="138" t="s">
        <v>14</v>
      </c>
      <c r="E15" s="2" t="s">
        <v>64</v>
      </c>
      <c r="F15" s="2" t="s">
        <v>42</v>
      </c>
      <c r="G15" s="26">
        <v>1</v>
      </c>
      <c r="H15" s="26">
        <v>1</v>
      </c>
      <c r="I15" s="15">
        <v>1</v>
      </c>
      <c r="J15" s="26">
        <v>1</v>
      </c>
      <c r="K15" s="15">
        <v>1</v>
      </c>
      <c r="L15" s="4">
        <v>1</v>
      </c>
      <c r="M15" s="141" t="s">
        <v>43</v>
      </c>
      <c r="N15" s="133" t="s">
        <v>44</v>
      </c>
      <c r="O15" s="133" t="s">
        <v>17</v>
      </c>
      <c r="P15" s="147" t="s">
        <v>45</v>
      </c>
    </row>
    <row r="16" spans="1:16" ht="50.1" customHeight="1" x14ac:dyDescent="0.25">
      <c r="A16" s="155"/>
      <c r="B16" s="150"/>
      <c r="C16" s="156"/>
      <c r="D16" s="151"/>
      <c r="E16" s="36" t="s">
        <v>65</v>
      </c>
      <c r="F16" s="8"/>
      <c r="G16" s="33"/>
      <c r="H16" s="128" t="s">
        <v>97</v>
      </c>
      <c r="I16" s="34"/>
      <c r="J16" s="27"/>
      <c r="K16" s="28"/>
      <c r="L16" s="9"/>
      <c r="M16" s="143"/>
      <c r="N16" s="150"/>
      <c r="O16" s="150"/>
      <c r="P16" s="149"/>
    </row>
    <row r="17" spans="2:2" x14ac:dyDescent="0.25">
      <c r="B17" s="12"/>
    </row>
    <row r="18" spans="2:2" x14ac:dyDescent="0.25">
      <c r="B18" s="12"/>
    </row>
  </sheetData>
  <mergeCells count="43">
    <mergeCell ref="O15:O16"/>
    <mergeCell ref="P15:P16"/>
    <mergeCell ref="M13:M14"/>
    <mergeCell ref="N13:N14"/>
    <mergeCell ref="O13:O14"/>
    <mergeCell ref="P13:P14"/>
    <mergeCell ref="N15:N16"/>
    <mergeCell ref="A11:A16"/>
    <mergeCell ref="B15:B16"/>
    <mergeCell ref="C15:C16"/>
    <mergeCell ref="D15:D16"/>
    <mergeCell ref="M15:M16"/>
    <mergeCell ref="B13:B14"/>
    <mergeCell ref="C13:C14"/>
    <mergeCell ref="D13:D14"/>
    <mergeCell ref="P6:P10"/>
    <mergeCell ref="B11:B12"/>
    <mergeCell ref="C11:C12"/>
    <mergeCell ref="D11:D12"/>
    <mergeCell ref="M11:M12"/>
    <mergeCell ref="N11:N12"/>
    <mergeCell ref="O11:O12"/>
    <mergeCell ref="P11:P12"/>
    <mergeCell ref="C6:C10"/>
    <mergeCell ref="N6:N10"/>
    <mergeCell ref="O6:O10"/>
    <mergeCell ref="A6:A10"/>
    <mergeCell ref="B6:B10"/>
    <mergeCell ref="M3:M5"/>
    <mergeCell ref="N3:N5"/>
    <mergeCell ref="O3:O5"/>
    <mergeCell ref="E3:E5"/>
    <mergeCell ref="D6:D10"/>
    <mergeCell ref="M6:M10"/>
    <mergeCell ref="G4:K4"/>
    <mergeCell ref="P3:P5"/>
    <mergeCell ref="L4:L5"/>
    <mergeCell ref="A3:A5"/>
    <mergeCell ref="B3:B5"/>
    <mergeCell ref="C3:C5"/>
    <mergeCell ref="D3:D5"/>
    <mergeCell ref="F3:F5"/>
    <mergeCell ref="G3:L3"/>
  </mergeCells>
  <pageMargins left="0.51181102362204722" right="0.51181102362204722" top="0.55118110236220474" bottom="0.55118110236220474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Z38"/>
  <sheetViews>
    <sheetView tabSelected="1" workbookViewId="0">
      <selection activeCell="J9" sqref="J9"/>
    </sheetView>
  </sheetViews>
  <sheetFormatPr baseColWidth="10" defaultRowHeight="15" x14ac:dyDescent="0.25"/>
  <cols>
    <col min="1" max="1" width="4.42578125" customWidth="1"/>
    <col min="2" max="2" width="4.85546875" customWidth="1"/>
    <col min="3" max="3" width="36.28515625" customWidth="1"/>
    <col min="4" max="4" width="7.28515625" customWidth="1"/>
    <col min="5" max="5" width="8.7109375" customWidth="1"/>
    <col min="6" max="6" width="7.7109375" customWidth="1"/>
    <col min="7" max="19" width="6.28515625" customWidth="1"/>
    <col min="20" max="21" width="7.7109375" customWidth="1"/>
    <col min="22" max="22" width="7.140625" customWidth="1"/>
    <col min="23" max="23" width="27.5703125" customWidth="1"/>
    <col min="24" max="24" width="9.28515625" customWidth="1"/>
    <col min="25" max="25" width="8.42578125" customWidth="1"/>
    <col min="26" max="26" width="14.7109375" customWidth="1"/>
  </cols>
  <sheetData>
    <row r="1" spans="1:26" ht="15.75" x14ac:dyDescent="0.25">
      <c r="A1" s="1" t="s">
        <v>138</v>
      </c>
    </row>
    <row r="2" spans="1:26" ht="9.75" customHeight="1" x14ac:dyDescent="0.25"/>
    <row r="3" spans="1:26" ht="16.5" customHeight="1" x14ac:dyDescent="0.25">
      <c r="A3" s="169" t="s">
        <v>0</v>
      </c>
      <c r="B3" s="157" t="s">
        <v>1</v>
      </c>
      <c r="C3" s="157" t="s">
        <v>2</v>
      </c>
      <c r="D3" s="157" t="s">
        <v>3</v>
      </c>
      <c r="E3" s="157" t="s">
        <v>4</v>
      </c>
      <c r="F3" s="158" t="s">
        <v>63</v>
      </c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  <c r="W3" s="157" t="s">
        <v>5</v>
      </c>
      <c r="X3" s="157" t="s">
        <v>6</v>
      </c>
      <c r="Y3" s="157" t="s">
        <v>112</v>
      </c>
      <c r="Z3" s="157" t="s">
        <v>80</v>
      </c>
    </row>
    <row r="4" spans="1:26" ht="21" customHeight="1" x14ac:dyDescent="0.25">
      <c r="A4" s="169"/>
      <c r="B4" s="157"/>
      <c r="C4" s="157"/>
      <c r="D4" s="157"/>
      <c r="E4" s="157"/>
      <c r="F4" s="161" t="s">
        <v>66</v>
      </c>
      <c r="G4" s="144" t="s">
        <v>98</v>
      </c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6"/>
      <c r="S4" s="167" t="s">
        <v>135</v>
      </c>
      <c r="T4" s="129" t="s">
        <v>64</v>
      </c>
      <c r="U4" s="163" t="s">
        <v>67</v>
      </c>
      <c r="V4" s="165" t="s">
        <v>81</v>
      </c>
      <c r="W4" s="157"/>
      <c r="X4" s="157"/>
      <c r="Y4" s="157"/>
      <c r="Z4" s="157"/>
    </row>
    <row r="5" spans="1:26" ht="23.25" customHeight="1" x14ac:dyDescent="0.25">
      <c r="A5" s="169"/>
      <c r="B5" s="157"/>
      <c r="C5" s="157"/>
      <c r="D5" s="157"/>
      <c r="E5" s="157"/>
      <c r="F5" s="162"/>
      <c r="G5" s="42" t="s">
        <v>68</v>
      </c>
      <c r="H5" s="42" t="s">
        <v>69</v>
      </c>
      <c r="I5" s="42" t="s">
        <v>70</v>
      </c>
      <c r="J5" s="42" t="s">
        <v>71</v>
      </c>
      <c r="K5" s="42" t="s">
        <v>72</v>
      </c>
      <c r="L5" s="42" t="s">
        <v>73</v>
      </c>
      <c r="M5" s="42" t="s">
        <v>74</v>
      </c>
      <c r="N5" s="42" t="s">
        <v>75</v>
      </c>
      <c r="O5" s="42" t="s">
        <v>76</v>
      </c>
      <c r="P5" s="42" t="s">
        <v>77</v>
      </c>
      <c r="Q5" s="42" t="s">
        <v>78</v>
      </c>
      <c r="R5" s="42" t="s">
        <v>79</v>
      </c>
      <c r="S5" s="168"/>
      <c r="T5" s="129"/>
      <c r="U5" s="164"/>
      <c r="V5" s="166"/>
      <c r="W5" s="157"/>
      <c r="X5" s="157"/>
      <c r="Y5" s="157"/>
      <c r="Z5" s="157"/>
    </row>
    <row r="6" spans="1:26" ht="35.1" customHeight="1" x14ac:dyDescent="0.25">
      <c r="A6" s="155" t="s">
        <v>20</v>
      </c>
      <c r="B6" s="133" t="s">
        <v>29</v>
      </c>
      <c r="C6" s="46" t="s">
        <v>30</v>
      </c>
      <c r="D6" s="43" t="s">
        <v>14</v>
      </c>
      <c r="E6" s="2" t="s">
        <v>31</v>
      </c>
      <c r="F6" s="56">
        <v>1</v>
      </c>
      <c r="G6" s="56"/>
      <c r="H6" s="56"/>
      <c r="I6" s="56">
        <v>1</v>
      </c>
      <c r="J6" s="56">
        <v>1</v>
      </c>
      <c r="K6" s="55"/>
      <c r="L6" s="55"/>
      <c r="M6" s="55"/>
      <c r="N6" s="55"/>
      <c r="O6" s="55"/>
      <c r="P6" s="55"/>
      <c r="Q6" s="55"/>
      <c r="R6" s="55"/>
      <c r="S6" s="55"/>
      <c r="T6" s="56">
        <v>1</v>
      </c>
      <c r="U6" s="59">
        <v>1</v>
      </c>
      <c r="V6" s="70">
        <f>U6/T6</f>
        <v>1</v>
      </c>
      <c r="W6" s="46" t="s">
        <v>32</v>
      </c>
      <c r="X6" s="48" t="s">
        <v>33</v>
      </c>
      <c r="Y6" s="48" t="s">
        <v>17</v>
      </c>
      <c r="Z6" s="51" t="s">
        <v>34</v>
      </c>
    </row>
    <row r="7" spans="1:26" ht="35.1" customHeight="1" x14ac:dyDescent="0.25">
      <c r="A7" s="155"/>
      <c r="B7" s="134"/>
      <c r="C7" s="54" t="s">
        <v>82</v>
      </c>
      <c r="D7" s="44" t="s">
        <v>35</v>
      </c>
      <c r="E7" s="6"/>
      <c r="F7" s="44"/>
      <c r="G7" s="44"/>
      <c r="H7" s="44"/>
      <c r="I7" s="44">
        <v>187</v>
      </c>
      <c r="J7" s="44">
        <v>187</v>
      </c>
      <c r="K7" s="44"/>
      <c r="L7" s="44"/>
      <c r="M7" s="44"/>
      <c r="N7" s="44"/>
      <c r="O7" s="44"/>
      <c r="P7" s="44"/>
      <c r="Q7" s="44"/>
      <c r="R7" s="44"/>
      <c r="S7" s="44"/>
      <c r="T7" s="57"/>
      <c r="U7" s="58">
        <v>187</v>
      </c>
      <c r="V7" s="71"/>
      <c r="W7" s="47" t="s">
        <v>36</v>
      </c>
      <c r="X7" s="49" t="s">
        <v>33</v>
      </c>
      <c r="Y7" s="49" t="s">
        <v>17</v>
      </c>
      <c r="Z7" s="52" t="s">
        <v>37</v>
      </c>
    </row>
    <row r="8" spans="1:26" ht="35.1" customHeight="1" x14ac:dyDescent="0.25">
      <c r="A8" s="155"/>
      <c r="B8" s="134"/>
      <c r="C8" s="54" t="s">
        <v>83</v>
      </c>
      <c r="D8" s="44" t="s">
        <v>35</v>
      </c>
      <c r="E8" s="6"/>
      <c r="F8" s="44"/>
      <c r="G8" s="44"/>
      <c r="H8" s="44"/>
      <c r="I8" s="44">
        <v>187</v>
      </c>
      <c r="J8" s="44">
        <v>187</v>
      </c>
      <c r="K8" s="44"/>
      <c r="L8" s="44"/>
      <c r="M8" s="44"/>
      <c r="N8" s="44"/>
      <c r="O8" s="44"/>
      <c r="P8" s="44"/>
      <c r="Q8" s="44"/>
      <c r="R8" s="44"/>
      <c r="S8" s="44"/>
      <c r="T8" s="57"/>
      <c r="U8" s="85">
        <v>187</v>
      </c>
      <c r="V8" s="71"/>
      <c r="W8" s="47" t="s">
        <v>38</v>
      </c>
      <c r="X8" s="49" t="s">
        <v>33</v>
      </c>
      <c r="Y8" s="49" t="s">
        <v>17</v>
      </c>
      <c r="Z8" s="52" t="s">
        <v>37</v>
      </c>
    </row>
    <row r="9" spans="1:26" ht="35.1" customHeight="1" x14ac:dyDescent="0.25">
      <c r="A9" s="155"/>
      <c r="B9" s="150"/>
      <c r="C9" s="79" t="s">
        <v>84</v>
      </c>
      <c r="D9" s="80" t="s">
        <v>35</v>
      </c>
      <c r="E9" s="8"/>
      <c r="F9" s="80"/>
      <c r="G9" s="80"/>
      <c r="H9" s="80"/>
      <c r="I9" s="80">
        <v>0</v>
      </c>
      <c r="J9" s="80">
        <v>0</v>
      </c>
      <c r="K9" s="80"/>
      <c r="L9" s="80"/>
      <c r="M9" s="80"/>
      <c r="N9" s="80"/>
      <c r="O9" s="80"/>
      <c r="P9" s="80"/>
      <c r="Q9" s="80"/>
      <c r="R9" s="80"/>
      <c r="S9" s="80"/>
      <c r="T9" s="81"/>
      <c r="U9" s="86">
        <v>0</v>
      </c>
      <c r="V9" s="82"/>
      <c r="W9" s="83" t="s">
        <v>39</v>
      </c>
      <c r="X9" s="50" t="s">
        <v>33</v>
      </c>
      <c r="Y9" s="50" t="s">
        <v>17</v>
      </c>
      <c r="Z9" s="84" t="s">
        <v>37</v>
      </c>
    </row>
    <row r="10" spans="1:26" ht="42" customHeight="1" x14ac:dyDescent="0.25">
      <c r="A10" s="155"/>
      <c r="B10" s="5" t="s">
        <v>40</v>
      </c>
      <c r="C10" s="78" t="s">
        <v>100</v>
      </c>
      <c r="D10" s="18" t="s">
        <v>35</v>
      </c>
      <c r="E10" s="88">
        <v>0</v>
      </c>
      <c r="F10" s="45">
        <v>0</v>
      </c>
      <c r="G10" s="109">
        <v>524</v>
      </c>
      <c r="H10" s="109">
        <v>862</v>
      </c>
      <c r="I10" s="109">
        <v>1304</v>
      </c>
      <c r="J10" s="109">
        <v>1532</v>
      </c>
      <c r="K10" s="45"/>
      <c r="L10" s="45"/>
      <c r="M10" s="45"/>
      <c r="N10" s="45"/>
      <c r="O10" s="45"/>
      <c r="P10" s="45"/>
      <c r="Q10" s="45"/>
      <c r="R10" s="45"/>
      <c r="S10" s="45"/>
      <c r="T10" s="110">
        <v>1962</v>
      </c>
      <c r="U10" s="115">
        <v>1532</v>
      </c>
      <c r="V10" s="73">
        <f t="shared" ref="V10:V38" si="0">U10/T10</f>
        <v>0.78083588175331298</v>
      </c>
      <c r="W10" s="77" t="s">
        <v>120</v>
      </c>
      <c r="X10" s="50" t="s">
        <v>33</v>
      </c>
      <c r="Y10" s="50" t="s">
        <v>17</v>
      </c>
      <c r="Z10" s="53" t="s">
        <v>121</v>
      </c>
    </row>
    <row r="11" spans="1:26" ht="24.95" customHeight="1" x14ac:dyDescent="0.25">
      <c r="A11" s="155"/>
      <c r="B11" s="133" t="s">
        <v>46</v>
      </c>
      <c r="C11" s="108" t="s">
        <v>134</v>
      </c>
      <c r="D11" s="107" t="s">
        <v>35</v>
      </c>
      <c r="E11" s="112">
        <f t="shared" ref="E11" si="1">SUM(E12:E14)</f>
        <v>0</v>
      </c>
      <c r="F11" s="112">
        <f t="shared" ref="F11" si="2">SUM(F12:F14)</f>
        <v>0</v>
      </c>
      <c r="G11" s="112">
        <f t="shared" ref="G11" si="3">SUM(G12:G14)</f>
        <v>64</v>
      </c>
      <c r="H11" s="112">
        <f t="shared" ref="H11:S11" si="4">SUM(H12:H14)</f>
        <v>64</v>
      </c>
      <c r="I11" s="112">
        <f t="shared" si="4"/>
        <v>123</v>
      </c>
      <c r="J11" s="112">
        <f t="shared" si="4"/>
        <v>137</v>
      </c>
      <c r="K11" s="112">
        <f t="shared" si="4"/>
        <v>0</v>
      </c>
      <c r="L11" s="112">
        <f t="shared" si="4"/>
        <v>0</v>
      </c>
      <c r="M11" s="112">
        <f t="shared" si="4"/>
        <v>0</v>
      </c>
      <c r="N11" s="112">
        <f t="shared" si="4"/>
        <v>0</v>
      </c>
      <c r="O11" s="112">
        <f t="shared" si="4"/>
        <v>0</v>
      </c>
      <c r="P11" s="112">
        <f t="shared" si="4"/>
        <v>0</v>
      </c>
      <c r="Q11" s="112">
        <f t="shared" si="4"/>
        <v>0</v>
      </c>
      <c r="R11" s="112">
        <f t="shared" si="4"/>
        <v>0</v>
      </c>
      <c r="S11" s="118">
        <f t="shared" si="4"/>
        <v>0</v>
      </c>
      <c r="T11" s="118">
        <f>SUM(T12:T14)</f>
        <v>1962</v>
      </c>
      <c r="U11" s="119">
        <f>SUM(U12:U14)</f>
        <v>137</v>
      </c>
      <c r="V11" s="127">
        <f t="shared" si="0"/>
        <v>6.9826707441386346E-2</v>
      </c>
      <c r="W11" s="46" t="s">
        <v>99</v>
      </c>
      <c r="X11" s="48" t="s">
        <v>33</v>
      </c>
      <c r="Y11" s="48" t="s">
        <v>17</v>
      </c>
      <c r="Z11" s="51" t="s">
        <v>121</v>
      </c>
    </row>
    <row r="12" spans="1:26" ht="24.95" customHeight="1" x14ac:dyDescent="0.25">
      <c r="A12" s="155"/>
      <c r="B12" s="134"/>
      <c r="C12" s="66" t="s">
        <v>127</v>
      </c>
      <c r="D12" s="44"/>
      <c r="E12" s="113"/>
      <c r="F12" s="113"/>
      <c r="G12" s="113">
        <v>64</v>
      </c>
      <c r="H12" s="113">
        <v>64</v>
      </c>
      <c r="I12" s="113">
        <v>113</v>
      </c>
      <c r="J12" s="113">
        <v>123</v>
      </c>
      <c r="K12" s="113"/>
      <c r="L12" s="113"/>
      <c r="M12" s="113"/>
      <c r="N12" s="113"/>
      <c r="O12" s="113"/>
      <c r="P12" s="113"/>
      <c r="Q12" s="113"/>
      <c r="R12" s="113"/>
      <c r="S12" s="113"/>
      <c r="T12" s="120">
        <v>488</v>
      </c>
      <c r="U12" s="116">
        <v>123</v>
      </c>
      <c r="V12" s="95">
        <f t="shared" si="0"/>
        <v>0.25204918032786883</v>
      </c>
      <c r="W12" s="47"/>
      <c r="X12" s="49"/>
      <c r="Y12" s="49"/>
      <c r="Z12" s="52"/>
    </row>
    <row r="13" spans="1:26" ht="24.95" customHeight="1" x14ac:dyDescent="0.25">
      <c r="A13" s="155"/>
      <c r="B13" s="134"/>
      <c r="C13" s="66" t="s">
        <v>128</v>
      </c>
      <c r="D13" s="44"/>
      <c r="E13" s="113"/>
      <c r="F13" s="113"/>
      <c r="G13" s="113"/>
      <c r="H13" s="113"/>
      <c r="I13" s="113">
        <v>0</v>
      </c>
      <c r="J13" s="113">
        <v>0</v>
      </c>
      <c r="K13" s="113"/>
      <c r="L13" s="113"/>
      <c r="M13" s="113"/>
      <c r="N13" s="113"/>
      <c r="O13" s="113"/>
      <c r="P13" s="113"/>
      <c r="Q13" s="113"/>
      <c r="R13" s="113"/>
      <c r="S13" s="113"/>
      <c r="T13" s="120">
        <v>1345</v>
      </c>
      <c r="U13" s="116">
        <v>0</v>
      </c>
      <c r="V13" s="95">
        <f t="shared" si="0"/>
        <v>0</v>
      </c>
      <c r="W13" s="47"/>
      <c r="X13" s="49"/>
      <c r="Y13" s="49"/>
      <c r="Z13" s="52"/>
    </row>
    <row r="14" spans="1:26" ht="24.95" customHeight="1" x14ac:dyDescent="0.25">
      <c r="A14" s="155"/>
      <c r="B14" s="150"/>
      <c r="C14" s="66" t="s">
        <v>129</v>
      </c>
      <c r="D14" s="80"/>
      <c r="E14" s="114"/>
      <c r="F14" s="114"/>
      <c r="G14" s="114"/>
      <c r="H14" s="114"/>
      <c r="I14" s="114">
        <v>10</v>
      </c>
      <c r="J14" s="114">
        <v>14</v>
      </c>
      <c r="K14" s="114"/>
      <c r="L14" s="114"/>
      <c r="M14" s="114"/>
      <c r="N14" s="114"/>
      <c r="O14" s="114"/>
      <c r="P14" s="114"/>
      <c r="Q14" s="114"/>
      <c r="R14" s="114"/>
      <c r="S14" s="114"/>
      <c r="T14" s="121">
        <v>129</v>
      </c>
      <c r="U14" s="117">
        <v>14</v>
      </c>
      <c r="V14" s="99">
        <f t="shared" si="0"/>
        <v>0.10852713178294573</v>
      </c>
      <c r="W14" s="83"/>
      <c r="X14" s="50"/>
      <c r="Y14" s="50"/>
      <c r="Z14" s="84"/>
    </row>
    <row r="15" spans="1:26" ht="24.95" customHeight="1" x14ac:dyDescent="0.25">
      <c r="A15" s="155"/>
      <c r="B15" s="133" t="s">
        <v>47</v>
      </c>
      <c r="C15" s="108" t="s">
        <v>133</v>
      </c>
      <c r="D15" s="57" t="s">
        <v>126</v>
      </c>
      <c r="E15" s="111">
        <f t="shared" ref="E15" si="5">SUM(E16:E18)</f>
        <v>0</v>
      </c>
      <c r="F15" s="111">
        <f t="shared" ref="F15" si="6">SUM(F16:F18)</f>
        <v>0</v>
      </c>
      <c r="G15" s="111">
        <f>SUM(G16:G18)</f>
        <v>9933.5879999999997</v>
      </c>
      <c r="H15" s="111">
        <f t="shared" ref="H15" si="7">SUM(H16:H18)</f>
        <v>9933.5879999999997</v>
      </c>
      <c r="I15" s="111">
        <f t="shared" ref="I15" si="8">SUM(I16:I18)</f>
        <v>11566</v>
      </c>
      <c r="J15" s="111">
        <f t="shared" ref="J15" si="9">SUM(J16:J18)</f>
        <v>12150</v>
      </c>
      <c r="K15" s="111">
        <f t="shared" ref="K15" si="10">SUM(K16:K18)</f>
        <v>0</v>
      </c>
      <c r="L15" s="111">
        <f t="shared" ref="L15" si="11">SUM(L16:L18)</f>
        <v>0</v>
      </c>
      <c r="M15" s="111">
        <f t="shared" ref="M15" si="12">SUM(M16:M18)</f>
        <v>0</v>
      </c>
      <c r="N15" s="111">
        <f t="shared" ref="N15" si="13">SUM(N16:N18)</f>
        <v>0</v>
      </c>
      <c r="O15" s="111">
        <f t="shared" ref="O15" si="14">SUM(O16:O18)</f>
        <v>0</v>
      </c>
      <c r="P15" s="111">
        <f t="shared" ref="P15" si="15">SUM(P16:P18)</f>
        <v>0</v>
      </c>
      <c r="Q15" s="111">
        <f t="shared" ref="Q15" si="16">SUM(Q16:Q18)</f>
        <v>0</v>
      </c>
      <c r="R15" s="111">
        <f t="shared" ref="R15" si="17">SUM(R16:R18)</f>
        <v>0</v>
      </c>
      <c r="S15" s="122">
        <f t="shared" ref="S15" si="18">SUM(S16:S18)</f>
        <v>0</v>
      </c>
      <c r="T15" s="123">
        <f>SUM(T16:T18)</f>
        <v>523419</v>
      </c>
      <c r="U15" s="124">
        <f>SUM(U16:U18)</f>
        <v>12150</v>
      </c>
      <c r="V15" s="127">
        <f t="shared" ref="V15:V18" si="19">U15/T15</f>
        <v>2.321276071369209E-2</v>
      </c>
      <c r="W15" s="46" t="s">
        <v>136</v>
      </c>
      <c r="X15" s="48" t="s">
        <v>33</v>
      </c>
      <c r="Y15" s="48" t="s">
        <v>17</v>
      </c>
      <c r="Z15" s="51" t="s">
        <v>121</v>
      </c>
    </row>
    <row r="16" spans="1:26" ht="24.95" customHeight="1" x14ac:dyDescent="0.25">
      <c r="A16" s="155"/>
      <c r="B16" s="134"/>
      <c r="C16" s="66" t="s">
        <v>122</v>
      </c>
      <c r="D16" s="44" t="s">
        <v>126</v>
      </c>
      <c r="E16" s="125"/>
      <c r="F16" s="125"/>
      <c r="G16" s="125">
        <v>9933.5879999999997</v>
      </c>
      <c r="H16" s="125">
        <v>9933.5879999999997</v>
      </c>
      <c r="I16" s="125">
        <v>11113</v>
      </c>
      <c r="J16" s="125">
        <v>11590</v>
      </c>
      <c r="K16" s="125"/>
      <c r="L16" s="125"/>
      <c r="M16" s="125"/>
      <c r="N16" s="125"/>
      <c r="O16" s="125"/>
      <c r="P16" s="125"/>
      <c r="Q16" s="125"/>
      <c r="R16" s="125"/>
      <c r="S16" s="125"/>
      <c r="T16" s="125">
        <v>152130</v>
      </c>
      <c r="U16" s="125">
        <v>11590</v>
      </c>
      <c r="V16" s="95">
        <f t="shared" si="19"/>
        <v>7.6184841911523041E-2</v>
      </c>
      <c r="W16" s="47"/>
      <c r="X16" s="49"/>
      <c r="Y16" s="49"/>
      <c r="Z16" s="52"/>
    </row>
    <row r="17" spans="1:26" ht="24.95" customHeight="1" x14ac:dyDescent="0.25">
      <c r="A17" s="155"/>
      <c r="B17" s="134"/>
      <c r="C17" s="66" t="s">
        <v>123</v>
      </c>
      <c r="D17" s="44" t="s">
        <v>126</v>
      </c>
      <c r="E17" s="125"/>
      <c r="F17" s="125"/>
      <c r="G17" s="125"/>
      <c r="H17" s="125"/>
      <c r="I17" s="125">
        <v>0</v>
      </c>
      <c r="J17" s="125">
        <v>0</v>
      </c>
      <c r="K17" s="125"/>
      <c r="L17" s="125"/>
      <c r="M17" s="125"/>
      <c r="N17" s="125"/>
      <c r="O17" s="125"/>
      <c r="P17" s="125"/>
      <c r="Q17" s="125"/>
      <c r="R17" s="125"/>
      <c r="S17" s="125"/>
      <c r="T17" s="125">
        <v>350169</v>
      </c>
      <c r="U17" s="125">
        <v>0</v>
      </c>
      <c r="V17" s="95">
        <f t="shared" si="19"/>
        <v>0</v>
      </c>
      <c r="W17" s="47"/>
      <c r="X17" s="49"/>
      <c r="Y17" s="49"/>
      <c r="Z17" s="52"/>
    </row>
    <row r="18" spans="1:26" ht="24.95" customHeight="1" x14ac:dyDescent="0.25">
      <c r="A18" s="155"/>
      <c r="B18" s="150"/>
      <c r="C18" s="67" t="s">
        <v>124</v>
      </c>
      <c r="D18" s="44" t="s">
        <v>126</v>
      </c>
      <c r="E18" s="125"/>
      <c r="F18" s="125"/>
      <c r="G18" s="125"/>
      <c r="H18" s="125"/>
      <c r="I18" s="125">
        <v>453</v>
      </c>
      <c r="J18" s="125">
        <v>560</v>
      </c>
      <c r="K18" s="125"/>
      <c r="L18" s="125"/>
      <c r="M18" s="125"/>
      <c r="N18" s="125"/>
      <c r="O18" s="125"/>
      <c r="P18" s="125"/>
      <c r="Q18" s="125"/>
      <c r="R18" s="125"/>
      <c r="S18" s="125"/>
      <c r="T18" s="125">
        <v>21120</v>
      </c>
      <c r="U18" s="126">
        <v>560</v>
      </c>
      <c r="V18" s="99">
        <f t="shared" si="19"/>
        <v>2.6515151515151516E-2</v>
      </c>
      <c r="W18" s="83"/>
      <c r="X18" s="50"/>
      <c r="Y18" s="50"/>
      <c r="Z18" s="84"/>
    </row>
    <row r="19" spans="1:26" ht="25.5" customHeight="1" x14ac:dyDescent="0.25">
      <c r="A19" s="155"/>
      <c r="B19" s="133" t="s">
        <v>48</v>
      </c>
      <c r="C19" s="108" t="s">
        <v>96</v>
      </c>
      <c r="D19" s="43"/>
      <c r="E19" s="3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1"/>
      <c r="U19" s="87"/>
      <c r="V19" s="72"/>
      <c r="W19" s="170" t="s">
        <v>95</v>
      </c>
      <c r="X19" s="173" t="s">
        <v>33</v>
      </c>
      <c r="Y19" s="173" t="s">
        <v>17</v>
      </c>
      <c r="Z19" s="176" t="s">
        <v>121</v>
      </c>
    </row>
    <row r="20" spans="1:26" ht="20.100000000000001" customHeight="1" x14ac:dyDescent="0.25">
      <c r="A20" s="155"/>
      <c r="B20" s="134"/>
      <c r="C20" s="66" t="s">
        <v>85</v>
      </c>
      <c r="D20" s="44" t="s">
        <v>14</v>
      </c>
      <c r="E20" s="7">
        <v>0</v>
      </c>
      <c r="F20" s="7">
        <v>0</v>
      </c>
      <c r="G20" s="7">
        <v>0</v>
      </c>
      <c r="H20" s="62">
        <v>6.0000000000000001E-3</v>
      </c>
      <c r="I20" s="62">
        <v>1.7999999999999999E-2</v>
      </c>
      <c r="J20" s="62">
        <v>1.7999999999999999E-2</v>
      </c>
      <c r="K20" s="62"/>
      <c r="L20" s="62"/>
      <c r="M20" s="62"/>
      <c r="N20" s="62"/>
      <c r="O20" s="62"/>
      <c r="P20" s="62"/>
      <c r="Q20" s="62"/>
      <c r="R20" s="62"/>
      <c r="S20" s="62"/>
      <c r="T20" s="64">
        <v>1</v>
      </c>
      <c r="U20" s="62">
        <v>1.7999999999999999E-2</v>
      </c>
      <c r="V20" s="68">
        <f t="shared" si="0"/>
        <v>1.7999999999999999E-2</v>
      </c>
      <c r="W20" s="171"/>
      <c r="X20" s="174"/>
      <c r="Y20" s="174"/>
      <c r="Z20" s="177"/>
    </row>
    <row r="21" spans="1:26" ht="20.100000000000001" customHeight="1" x14ac:dyDescent="0.25">
      <c r="A21" s="155"/>
      <c r="B21" s="134"/>
      <c r="C21" s="66" t="s">
        <v>86</v>
      </c>
      <c r="D21" s="44" t="s">
        <v>14</v>
      </c>
      <c r="E21" s="7">
        <v>0</v>
      </c>
      <c r="F21" s="7">
        <v>0</v>
      </c>
      <c r="G21" s="7">
        <v>0</v>
      </c>
      <c r="H21" s="62">
        <v>0.02</v>
      </c>
      <c r="I21" s="62">
        <v>3.9E-2</v>
      </c>
      <c r="J21" s="62">
        <v>4.5999999999999999E-2</v>
      </c>
      <c r="K21" s="62"/>
      <c r="L21" s="62"/>
      <c r="M21" s="62"/>
      <c r="N21" s="62"/>
      <c r="O21" s="62"/>
      <c r="P21" s="62"/>
      <c r="Q21" s="62"/>
      <c r="R21" s="62"/>
      <c r="S21" s="62"/>
      <c r="T21" s="64">
        <v>1</v>
      </c>
      <c r="U21" s="62">
        <v>4.5999999999999999E-2</v>
      </c>
      <c r="V21" s="68">
        <f t="shared" si="0"/>
        <v>4.5999999999999999E-2</v>
      </c>
      <c r="W21" s="171"/>
      <c r="X21" s="174"/>
      <c r="Y21" s="174"/>
      <c r="Z21" s="177"/>
    </row>
    <row r="22" spans="1:26" ht="20.100000000000001" customHeight="1" x14ac:dyDescent="0.25">
      <c r="A22" s="155"/>
      <c r="B22" s="134"/>
      <c r="C22" s="66" t="s">
        <v>88</v>
      </c>
      <c r="D22" s="44" t="s">
        <v>14</v>
      </c>
      <c r="E22" s="7">
        <v>0</v>
      </c>
      <c r="F22" s="7">
        <v>0</v>
      </c>
      <c r="G22" s="7">
        <v>0</v>
      </c>
      <c r="H22" s="62">
        <v>0</v>
      </c>
      <c r="I22" s="62">
        <v>0</v>
      </c>
      <c r="J22" s="62">
        <v>0</v>
      </c>
      <c r="K22" s="62"/>
      <c r="L22" s="62"/>
      <c r="M22" s="62"/>
      <c r="N22" s="62"/>
      <c r="O22" s="62"/>
      <c r="P22" s="62"/>
      <c r="Q22" s="62"/>
      <c r="R22" s="62"/>
      <c r="S22" s="62"/>
      <c r="T22" s="64">
        <v>1</v>
      </c>
      <c r="U22" s="62">
        <v>0</v>
      </c>
      <c r="V22" s="68">
        <f t="shared" si="0"/>
        <v>0</v>
      </c>
      <c r="W22" s="171"/>
      <c r="X22" s="174"/>
      <c r="Y22" s="174"/>
      <c r="Z22" s="177"/>
    </row>
    <row r="23" spans="1:26" ht="20.100000000000001" customHeight="1" x14ac:dyDescent="0.25">
      <c r="A23" s="155"/>
      <c r="B23" s="134"/>
      <c r="C23" s="66" t="s">
        <v>87</v>
      </c>
      <c r="D23" s="44" t="s">
        <v>14</v>
      </c>
      <c r="E23" s="7">
        <v>0</v>
      </c>
      <c r="F23" s="7">
        <v>0</v>
      </c>
      <c r="G23" s="7">
        <v>0</v>
      </c>
      <c r="H23" s="62">
        <v>0</v>
      </c>
      <c r="I23" s="62">
        <v>0</v>
      </c>
      <c r="J23" s="62">
        <v>0</v>
      </c>
      <c r="K23" s="62"/>
      <c r="L23" s="62"/>
      <c r="M23" s="62"/>
      <c r="N23" s="62"/>
      <c r="O23" s="62"/>
      <c r="P23" s="62"/>
      <c r="Q23" s="62"/>
      <c r="R23" s="62"/>
      <c r="S23" s="62"/>
      <c r="T23" s="64">
        <v>1</v>
      </c>
      <c r="U23" s="62">
        <v>0</v>
      </c>
      <c r="V23" s="68">
        <f t="shared" si="0"/>
        <v>0</v>
      </c>
      <c r="W23" s="171"/>
      <c r="X23" s="174"/>
      <c r="Y23" s="174"/>
      <c r="Z23" s="177"/>
    </row>
    <row r="24" spans="1:26" ht="20.100000000000001" customHeight="1" x14ac:dyDescent="0.25">
      <c r="A24" s="155"/>
      <c r="B24" s="134"/>
      <c r="C24" s="66" t="s">
        <v>90</v>
      </c>
      <c r="D24" s="44" t="s">
        <v>14</v>
      </c>
      <c r="E24" s="7">
        <v>0</v>
      </c>
      <c r="F24" s="7">
        <v>0</v>
      </c>
      <c r="G24" s="7">
        <v>0</v>
      </c>
      <c r="H24" s="62">
        <v>1.7000000000000001E-2</v>
      </c>
      <c r="I24" s="62">
        <v>1.7000000000000001E-2</v>
      </c>
      <c r="J24" s="62">
        <v>1.7000000000000001E-2</v>
      </c>
      <c r="K24" s="62"/>
      <c r="L24" s="62"/>
      <c r="M24" s="62"/>
      <c r="N24" s="62"/>
      <c r="O24" s="62"/>
      <c r="P24" s="62"/>
      <c r="Q24" s="62"/>
      <c r="R24" s="62"/>
      <c r="S24" s="62"/>
      <c r="T24" s="64">
        <v>1</v>
      </c>
      <c r="U24" s="62">
        <v>1.7000000000000001E-2</v>
      </c>
      <c r="V24" s="68">
        <f t="shared" si="0"/>
        <v>1.7000000000000001E-2</v>
      </c>
      <c r="W24" s="171"/>
      <c r="X24" s="174"/>
      <c r="Y24" s="174"/>
      <c r="Z24" s="177"/>
    </row>
    <row r="25" spans="1:26" ht="20.100000000000001" customHeight="1" x14ac:dyDescent="0.25">
      <c r="A25" s="155"/>
      <c r="B25" s="134"/>
      <c r="C25" s="66" t="s">
        <v>89</v>
      </c>
      <c r="D25" s="44" t="s">
        <v>14</v>
      </c>
      <c r="E25" s="7">
        <v>0</v>
      </c>
      <c r="F25" s="7">
        <v>0</v>
      </c>
      <c r="G25" s="7">
        <v>0</v>
      </c>
      <c r="H25" s="62">
        <v>8.0000000000000002E-3</v>
      </c>
      <c r="I25" s="62">
        <v>1.4E-2</v>
      </c>
      <c r="J25" s="62">
        <v>4.0899999999999999E-2</v>
      </c>
      <c r="K25" s="62"/>
      <c r="L25" s="62"/>
      <c r="M25" s="62"/>
      <c r="N25" s="62"/>
      <c r="O25" s="62"/>
      <c r="P25" s="62"/>
      <c r="Q25" s="62"/>
      <c r="R25" s="62"/>
      <c r="S25" s="62"/>
      <c r="T25" s="64">
        <v>1</v>
      </c>
      <c r="U25" s="62">
        <v>4.0899999999999999E-2</v>
      </c>
      <c r="V25" s="68">
        <f t="shared" si="0"/>
        <v>4.0899999999999999E-2</v>
      </c>
      <c r="W25" s="171"/>
      <c r="X25" s="174"/>
      <c r="Y25" s="174"/>
      <c r="Z25" s="177"/>
    </row>
    <row r="26" spans="1:26" ht="20.100000000000001" customHeight="1" x14ac:dyDescent="0.25">
      <c r="A26" s="155"/>
      <c r="B26" s="134"/>
      <c r="C26" s="66" t="s">
        <v>94</v>
      </c>
      <c r="D26" s="44" t="s">
        <v>14</v>
      </c>
      <c r="E26" s="7">
        <v>0</v>
      </c>
      <c r="F26" s="7">
        <v>0</v>
      </c>
      <c r="G26" s="7">
        <v>0</v>
      </c>
      <c r="H26" s="62">
        <v>3.4000000000000002E-2</v>
      </c>
      <c r="I26" s="62">
        <v>3.4000000000000002E-2</v>
      </c>
      <c r="J26" s="62">
        <v>3.9E-2</v>
      </c>
      <c r="K26" s="62"/>
      <c r="L26" s="62"/>
      <c r="M26" s="62"/>
      <c r="N26" s="62"/>
      <c r="O26" s="62"/>
      <c r="P26" s="62"/>
      <c r="Q26" s="62"/>
      <c r="R26" s="62"/>
      <c r="S26" s="62"/>
      <c r="T26" s="64">
        <v>1</v>
      </c>
      <c r="U26" s="62">
        <v>3.9E-2</v>
      </c>
      <c r="V26" s="68">
        <f t="shared" si="0"/>
        <v>3.9E-2</v>
      </c>
      <c r="W26" s="171"/>
      <c r="X26" s="174"/>
      <c r="Y26" s="174"/>
      <c r="Z26" s="177"/>
    </row>
    <row r="27" spans="1:26" ht="20.100000000000001" customHeight="1" x14ac:dyDescent="0.25">
      <c r="A27" s="155"/>
      <c r="B27" s="134"/>
      <c r="C27" s="66" t="s">
        <v>93</v>
      </c>
      <c r="D27" s="44" t="s">
        <v>14</v>
      </c>
      <c r="E27" s="7">
        <v>0</v>
      </c>
      <c r="F27" s="7">
        <v>0</v>
      </c>
      <c r="G27" s="7">
        <v>0</v>
      </c>
      <c r="H27" s="62">
        <v>2.5000000000000001E-2</v>
      </c>
      <c r="I27" s="62">
        <v>2.5000000000000001E-2</v>
      </c>
      <c r="J27" s="62">
        <v>2.5000000000000001E-2</v>
      </c>
      <c r="K27" s="62"/>
      <c r="L27" s="62"/>
      <c r="M27" s="62"/>
      <c r="N27" s="62"/>
      <c r="O27" s="62"/>
      <c r="P27" s="62"/>
      <c r="Q27" s="62"/>
      <c r="R27" s="62"/>
      <c r="S27" s="62"/>
      <c r="T27" s="64">
        <v>1</v>
      </c>
      <c r="U27" s="62">
        <v>2.5000000000000001E-2</v>
      </c>
      <c r="V27" s="68">
        <f t="shared" si="0"/>
        <v>2.5000000000000001E-2</v>
      </c>
      <c r="W27" s="171"/>
      <c r="X27" s="174"/>
      <c r="Y27" s="174"/>
      <c r="Z27" s="177"/>
    </row>
    <row r="28" spans="1:26" ht="20.100000000000001" customHeight="1" x14ac:dyDescent="0.25">
      <c r="A28" s="155"/>
      <c r="B28" s="134"/>
      <c r="C28" s="66" t="s">
        <v>92</v>
      </c>
      <c r="D28" s="44" t="s">
        <v>14</v>
      </c>
      <c r="E28" s="7">
        <v>0</v>
      </c>
      <c r="F28" s="7">
        <v>0</v>
      </c>
      <c r="G28" s="7">
        <v>0</v>
      </c>
      <c r="H28" s="62">
        <v>4.7E-2</v>
      </c>
      <c r="I28" s="62">
        <v>4.7E-2</v>
      </c>
      <c r="J28" s="62">
        <v>4.7E-2</v>
      </c>
      <c r="K28" s="62"/>
      <c r="L28" s="62"/>
      <c r="M28" s="62"/>
      <c r="N28" s="62"/>
      <c r="O28" s="62"/>
      <c r="P28" s="62"/>
      <c r="Q28" s="62"/>
      <c r="R28" s="62"/>
      <c r="S28" s="62"/>
      <c r="T28" s="64">
        <v>1</v>
      </c>
      <c r="U28" s="62">
        <v>4.7E-2</v>
      </c>
      <c r="V28" s="68">
        <f t="shared" si="0"/>
        <v>4.7E-2</v>
      </c>
      <c r="W28" s="171"/>
      <c r="X28" s="174"/>
      <c r="Y28" s="174"/>
      <c r="Z28" s="177"/>
    </row>
    <row r="29" spans="1:26" ht="20.100000000000001" customHeight="1" x14ac:dyDescent="0.25">
      <c r="A29" s="155"/>
      <c r="B29" s="150"/>
      <c r="C29" s="67" t="s">
        <v>91</v>
      </c>
      <c r="D29" s="44" t="s">
        <v>14</v>
      </c>
      <c r="E29" s="7">
        <v>0</v>
      </c>
      <c r="F29" s="7">
        <v>0</v>
      </c>
      <c r="G29" s="7">
        <v>0</v>
      </c>
      <c r="H29" s="63">
        <v>0</v>
      </c>
      <c r="I29" s="63">
        <v>0</v>
      </c>
      <c r="J29" s="63">
        <v>0</v>
      </c>
      <c r="K29" s="63"/>
      <c r="L29" s="63"/>
      <c r="M29" s="63"/>
      <c r="N29" s="63"/>
      <c r="O29" s="63"/>
      <c r="P29" s="63"/>
      <c r="Q29" s="63"/>
      <c r="R29" s="63"/>
      <c r="S29" s="63"/>
      <c r="T29" s="65">
        <v>1</v>
      </c>
      <c r="U29" s="63">
        <v>0</v>
      </c>
      <c r="V29" s="69">
        <f t="shared" si="0"/>
        <v>0</v>
      </c>
      <c r="W29" s="172"/>
      <c r="X29" s="175"/>
      <c r="Y29" s="175"/>
      <c r="Z29" s="178"/>
    </row>
    <row r="30" spans="1:26" ht="35.1" customHeight="1" x14ac:dyDescent="0.25">
      <c r="A30" s="155"/>
      <c r="B30" s="90" t="s">
        <v>50</v>
      </c>
      <c r="C30" s="46" t="s">
        <v>130</v>
      </c>
      <c r="D30" s="43" t="s">
        <v>35</v>
      </c>
      <c r="E30" s="11">
        <v>0</v>
      </c>
      <c r="F30" s="2">
        <v>0</v>
      </c>
      <c r="G30" s="2">
        <v>0</v>
      </c>
      <c r="H30" s="2">
        <v>1</v>
      </c>
      <c r="I30" s="2">
        <v>1</v>
      </c>
      <c r="J30" s="2">
        <v>1</v>
      </c>
      <c r="K30" s="2"/>
      <c r="L30" s="2"/>
      <c r="M30" s="2"/>
      <c r="N30" s="2"/>
      <c r="O30" s="11"/>
      <c r="P30" s="11"/>
      <c r="Q30" s="11"/>
      <c r="R30" s="11"/>
      <c r="S30" s="11"/>
      <c r="T30" s="11">
        <v>3</v>
      </c>
      <c r="U30" s="89">
        <v>1</v>
      </c>
      <c r="V30" s="91">
        <f t="shared" si="0"/>
        <v>0.33333333333333331</v>
      </c>
      <c r="W30" s="46" t="s">
        <v>49</v>
      </c>
      <c r="X30" s="48" t="s">
        <v>33</v>
      </c>
      <c r="Y30" s="48" t="s">
        <v>17</v>
      </c>
      <c r="Z30" s="51" t="s">
        <v>121</v>
      </c>
    </row>
    <row r="31" spans="1:26" ht="35.1" customHeight="1" x14ac:dyDescent="0.25">
      <c r="A31" s="155"/>
      <c r="B31" s="92" t="s">
        <v>52</v>
      </c>
      <c r="C31" s="47" t="s">
        <v>131</v>
      </c>
      <c r="D31" s="44" t="s">
        <v>35</v>
      </c>
      <c r="E31" s="93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/>
      <c r="L31" s="6"/>
      <c r="M31" s="6"/>
      <c r="N31" s="6"/>
      <c r="O31" s="93"/>
      <c r="P31" s="93"/>
      <c r="Q31" s="93"/>
      <c r="R31" s="93"/>
      <c r="S31" s="93"/>
      <c r="T31" s="93">
        <v>7</v>
      </c>
      <c r="U31" s="94">
        <v>0</v>
      </c>
      <c r="V31" s="95">
        <f t="shared" si="0"/>
        <v>0</v>
      </c>
      <c r="W31" s="47" t="s">
        <v>51</v>
      </c>
      <c r="X31" s="49" t="s">
        <v>33</v>
      </c>
      <c r="Y31" s="49" t="s">
        <v>17</v>
      </c>
      <c r="Z31" s="52" t="s">
        <v>121</v>
      </c>
    </row>
    <row r="32" spans="1:26" ht="35.1" customHeight="1" x14ac:dyDescent="0.25">
      <c r="A32" s="155"/>
      <c r="B32" s="96" t="s">
        <v>106</v>
      </c>
      <c r="C32" s="83" t="s">
        <v>132</v>
      </c>
      <c r="D32" s="80" t="s">
        <v>35</v>
      </c>
      <c r="E32" s="97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/>
      <c r="L32" s="8"/>
      <c r="M32" s="8"/>
      <c r="N32" s="8"/>
      <c r="O32" s="97"/>
      <c r="P32" s="97"/>
      <c r="Q32" s="97"/>
      <c r="R32" s="97"/>
      <c r="S32" s="97"/>
      <c r="T32" s="97">
        <v>2</v>
      </c>
      <c r="U32" s="98">
        <v>0</v>
      </c>
      <c r="V32" s="99">
        <f t="shared" si="0"/>
        <v>0</v>
      </c>
      <c r="W32" s="83" t="s">
        <v>53</v>
      </c>
      <c r="X32" s="50" t="s">
        <v>33</v>
      </c>
      <c r="Y32" s="50" t="s">
        <v>17</v>
      </c>
      <c r="Z32" s="84" t="s">
        <v>121</v>
      </c>
    </row>
    <row r="33" spans="1:26" ht="25.5" x14ac:dyDescent="0.25">
      <c r="A33" s="155"/>
      <c r="B33" s="100" t="s">
        <v>107</v>
      </c>
      <c r="C33" s="46" t="s">
        <v>101</v>
      </c>
      <c r="D33" s="43" t="s">
        <v>35</v>
      </c>
      <c r="E33" s="11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/>
      <c r="N33" s="2"/>
      <c r="O33" s="11"/>
      <c r="P33" s="11"/>
      <c r="Q33" s="11"/>
      <c r="R33" s="11"/>
      <c r="S33" s="11"/>
      <c r="T33" s="11">
        <v>1291</v>
      </c>
      <c r="U33" s="89">
        <v>0</v>
      </c>
      <c r="V33" s="91">
        <f t="shared" si="0"/>
        <v>0</v>
      </c>
      <c r="W33" s="46" t="s">
        <v>114</v>
      </c>
      <c r="X33" s="48" t="s">
        <v>33</v>
      </c>
      <c r="Y33" s="48" t="s">
        <v>17</v>
      </c>
      <c r="Z33" s="51" t="s">
        <v>121</v>
      </c>
    </row>
    <row r="34" spans="1:26" ht="53.25" customHeight="1" x14ac:dyDescent="0.25">
      <c r="A34" s="155"/>
      <c r="B34" s="92" t="s">
        <v>108</v>
      </c>
      <c r="C34" s="47" t="s">
        <v>113</v>
      </c>
      <c r="D34" s="44" t="s">
        <v>35</v>
      </c>
      <c r="E34" s="93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/>
      <c r="L34" s="6"/>
      <c r="M34" s="6"/>
      <c r="N34" s="6"/>
      <c r="O34" s="93"/>
      <c r="P34" s="93"/>
      <c r="Q34" s="93"/>
      <c r="R34" s="93"/>
      <c r="S34" s="93"/>
      <c r="T34" s="93">
        <v>450</v>
      </c>
      <c r="U34" s="94">
        <v>0</v>
      </c>
      <c r="V34" s="95">
        <f t="shared" si="0"/>
        <v>0</v>
      </c>
      <c r="W34" s="47" t="s">
        <v>115</v>
      </c>
      <c r="X34" s="49" t="s">
        <v>33</v>
      </c>
      <c r="Y34" s="49" t="s">
        <v>17</v>
      </c>
      <c r="Z34" s="52" t="s">
        <v>121</v>
      </c>
    </row>
    <row r="35" spans="1:26" ht="38.25" x14ac:dyDescent="0.25">
      <c r="A35" s="155"/>
      <c r="B35" s="96" t="s">
        <v>109</v>
      </c>
      <c r="C35" s="83" t="s">
        <v>102</v>
      </c>
      <c r="D35" s="80" t="s">
        <v>35</v>
      </c>
      <c r="E35" s="97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/>
      <c r="L35" s="8"/>
      <c r="M35" s="8"/>
      <c r="N35" s="8"/>
      <c r="O35" s="97"/>
      <c r="P35" s="97"/>
      <c r="Q35" s="97"/>
      <c r="R35" s="97"/>
      <c r="S35" s="97"/>
      <c r="T35" s="97">
        <v>823</v>
      </c>
      <c r="U35" s="98">
        <v>0</v>
      </c>
      <c r="V35" s="99">
        <f t="shared" si="0"/>
        <v>0</v>
      </c>
      <c r="W35" s="83" t="s">
        <v>116</v>
      </c>
      <c r="X35" s="50" t="s">
        <v>33</v>
      </c>
      <c r="Y35" s="50" t="s">
        <v>17</v>
      </c>
      <c r="Z35" s="84" t="s">
        <v>121</v>
      </c>
    </row>
    <row r="36" spans="1:26" ht="38.25" x14ac:dyDescent="0.25">
      <c r="A36" s="155"/>
      <c r="B36" s="100" t="s">
        <v>110</v>
      </c>
      <c r="C36" s="101" t="s">
        <v>103</v>
      </c>
      <c r="D36" s="76" t="s">
        <v>35</v>
      </c>
      <c r="E36" s="102">
        <v>0</v>
      </c>
      <c r="F36" s="74">
        <v>0</v>
      </c>
      <c r="G36" s="74">
        <v>0</v>
      </c>
      <c r="H36" s="74">
        <v>0</v>
      </c>
      <c r="I36" s="74">
        <v>0</v>
      </c>
      <c r="J36" s="74">
        <v>0</v>
      </c>
      <c r="K36" s="74"/>
      <c r="L36" s="74"/>
      <c r="M36" s="74"/>
      <c r="N36" s="74"/>
      <c r="O36" s="102"/>
      <c r="P36" s="102"/>
      <c r="Q36" s="102"/>
      <c r="R36" s="102"/>
      <c r="S36" s="102"/>
      <c r="T36" s="102">
        <v>3</v>
      </c>
      <c r="U36" s="103">
        <v>0</v>
      </c>
      <c r="V36" s="104">
        <f t="shared" si="0"/>
        <v>0</v>
      </c>
      <c r="W36" s="101" t="s">
        <v>119</v>
      </c>
      <c r="X36" s="105" t="s">
        <v>33</v>
      </c>
      <c r="Y36" s="105" t="s">
        <v>17</v>
      </c>
      <c r="Z36" s="106" t="s">
        <v>121</v>
      </c>
    </row>
    <row r="37" spans="1:26" ht="38.25" x14ac:dyDescent="0.25">
      <c r="A37" s="155"/>
      <c r="B37" s="92" t="s">
        <v>111</v>
      </c>
      <c r="C37" s="47" t="s">
        <v>104</v>
      </c>
      <c r="D37" s="44" t="s">
        <v>35</v>
      </c>
      <c r="E37" s="93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/>
      <c r="L37" s="6"/>
      <c r="M37" s="6"/>
      <c r="N37" s="6"/>
      <c r="O37" s="93"/>
      <c r="P37" s="93"/>
      <c r="Q37" s="93"/>
      <c r="R37" s="93"/>
      <c r="S37" s="93"/>
      <c r="T37" s="93">
        <v>8</v>
      </c>
      <c r="U37" s="94">
        <v>0</v>
      </c>
      <c r="V37" s="95">
        <f t="shared" si="0"/>
        <v>0</v>
      </c>
      <c r="W37" s="47" t="s">
        <v>117</v>
      </c>
      <c r="X37" s="49" t="s">
        <v>33</v>
      </c>
      <c r="Y37" s="49" t="s">
        <v>17</v>
      </c>
      <c r="Z37" s="52" t="s">
        <v>121</v>
      </c>
    </row>
    <row r="38" spans="1:26" ht="25.5" x14ac:dyDescent="0.25">
      <c r="A38" s="155"/>
      <c r="B38" s="96" t="s">
        <v>125</v>
      </c>
      <c r="C38" s="83" t="s">
        <v>105</v>
      </c>
      <c r="D38" s="80" t="s">
        <v>35</v>
      </c>
      <c r="E38" s="97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/>
      <c r="L38" s="8"/>
      <c r="M38" s="8"/>
      <c r="N38" s="8"/>
      <c r="O38" s="97"/>
      <c r="P38" s="97"/>
      <c r="Q38" s="97"/>
      <c r="R38" s="97"/>
      <c r="S38" s="97"/>
      <c r="T38" s="97">
        <v>7</v>
      </c>
      <c r="U38" s="98">
        <v>0</v>
      </c>
      <c r="V38" s="99">
        <f t="shared" si="0"/>
        <v>0</v>
      </c>
      <c r="W38" s="83" t="s">
        <v>118</v>
      </c>
      <c r="X38" s="50" t="s">
        <v>33</v>
      </c>
      <c r="Y38" s="50" t="s">
        <v>17</v>
      </c>
      <c r="Z38" s="52" t="s">
        <v>121</v>
      </c>
    </row>
  </sheetData>
  <mergeCells count="25">
    <mergeCell ref="W19:W29"/>
    <mergeCell ref="X19:X29"/>
    <mergeCell ref="Y19:Y29"/>
    <mergeCell ref="Z19:Z29"/>
    <mergeCell ref="B6:B9"/>
    <mergeCell ref="B19:B29"/>
    <mergeCell ref="B15:B18"/>
    <mergeCell ref="B11:B14"/>
    <mergeCell ref="A6:A38"/>
    <mergeCell ref="F4:F5"/>
    <mergeCell ref="U4:U5"/>
    <mergeCell ref="V4:V5"/>
    <mergeCell ref="S4:S5"/>
    <mergeCell ref="A3:A5"/>
    <mergeCell ref="B3:B5"/>
    <mergeCell ref="C3:C5"/>
    <mergeCell ref="D3:D5"/>
    <mergeCell ref="E3:E5"/>
    <mergeCell ref="W3:W5"/>
    <mergeCell ref="X3:X5"/>
    <mergeCell ref="Y3:Y5"/>
    <mergeCell ref="Z3:Z5"/>
    <mergeCell ref="T4:T5"/>
    <mergeCell ref="F3:V3"/>
    <mergeCell ref="G4:R4"/>
  </mergeCells>
  <pageMargins left="0.31496062992125984" right="0.31496062992125984" top="0.55118110236220474" bottom="0.55118110236220474" header="0.31496062992125984" footer="0.31496062992125984"/>
  <pageSetup paperSize="9" scale="60" orientation="landscape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"/>
  <sheetViews>
    <sheetView workbookViewId="0">
      <selection activeCell="I18" sqref="I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Collecte par enquêtes</vt:lpstr>
      <vt:lpstr>Collecte administrative</vt:lpstr>
      <vt:lpstr>Feuil3</vt:lpstr>
      <vt:lpstr>'Collecte administrative'!_ftn1</vt:lpstr>
      <vt:lpstr>'Collecte par enquêtes'!_ftn1</vt:lpstr>
      <vt:lpstr>'Collecte administrative'!_ftn2</vt:lpstr>
      <vt:lpstr>'Collecte par enquêtes'!_ftn2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Cifope 009</dc:creator>
  <cp:lastModifiedBy>Dembele</cp:lastModifiedBy>
  <cp:lastPrinted>2021-05-10T14:41:53Z</cp:lastPrinted>
  <dcterms:created xsi:type="dcterms:W3CDTF">2021-04-08T12:42:13Z</dcterms:created>
  <dcterms:modified xsi:type="dcterms:W3CDTF">2021-06-05T12:43:32Z</dcterms:modified>
</cp:coreProperties>
</file>