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24" i="1" s="1"/>
  <c r="J11" i="1"/>
  <c r="J12" i="1"/>
  <c r="J13" i="1"/>
  <c r="J14" i="1"/>
  <c r="J15" i="1"/>
  <c r="J16" i="1"/>
  <c r="J17" i="1"/>
  <c r="J18" i="1"/>
  <c r="J19" i="1"/>
  <c r="J20" i="1"/>
  <c r="J21" i="1"/>
  <c r="J22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3" i="1"/>
  <c r="I24" i="1" s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" i="1"/>
  <c r="V24" i="1"/>
  <c r="W24" i="1"/>
  <c r="Z24" i="1"/>
  <c r="AA24" i="1"/>
  <c r="C24" i="1"/>
  <c r="D24" i="1"/>
  <c r="G24" i="1"/>
  <c r="H24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3" i="1"/>
  <c r="K24" i="1"/>
  <c r="L24" i="1"/>
  <c r="N24" i="1"/>
  <c r="O24" i="1"/>
  <c r="R24" i="1"/>
  <c r="S24" i="1"/>
  <c r="U24" i="1"/>
  <c r="AD24" i="1"/>
  <c r="AE24" i="1"/>
  <c r="AG24" i="1"/>
  <c r="AH24" i="1"/>
  <c r="AK24" i="1"/>
  <c r="AL24" i="1"/>
  <c r="B24" i="1"/>
  <c r="F24" i="1" l="1"/>
  <c r="AC24" i="1"/>
  <c r="E24" i="1"/>
  <c r="X24" i="1"/>
  <c r="AB24" i="1"/>
  <c r="Y24" i="1"/>
  <c r="M24" i="1"/>
  <c r="AF24" i="1"/>
  <c r="Q24" i="1"/>
  <c r="AJ24" i="1"/>
  <c r="AI24" i="1"/>
  <c r="P24" i="1"/>
</calcChain>
</file>

<file path=xl/sharedStrings.xml><?xml version="1.0" encoding="utf-8"?>
<sst xmlns="http://schemas.openxmlformats.org/spreadsheetml/2006/main" count="60" uniqueCount="42">
  <si>
    <t>name</t>
  </si>
  <si>
    <t>IPC</t>
  </si>
  <si>
    <t>L1D_HIT</t>
  </si>
  <si>
    <t>L1D_MISS</t>
  </si>
  <si>
    <t>L2C_HIT</t>
  </si>
  <si>
    <t>L2C_MISS</t>
  </si>
  <si>
    <t>STLB_HIT</t>
  </si>
  <si>
    <t>STLB_MISS</t>
  </si>
  <si>
    <t>log_654.roms_s-293B.champsimtrace.xz.txt</t>
  </si>
  <si>
    <t>log_648.exchange2_s-387B.champsimtrace.xz.txt</t>
  </si>
  <si>
    <t>log_644.nab_s-12459B.champsimtrace.xz.txt</t>
  </si>
  <si>
    <t>log_605.mcf_s-1536B.champsimtrace.xz.txt</t>
  </si>
  <si>
    <t>log_603.bwaves_s-2931B.champsimtrace.xz.txt</t>
  </si>
  <si>
    <t>log_628.pop2_s-17B.champsimtrace.xz.txt</t>
  </si>
  <si>
    <t>log_627.cam4_s-490B.champsimtrace.xz.txt</t>
  </si>
  <si>
    <t>log_631.deepsjeng_s-928B.champsimtrace.xz.txt</t>
  </si>
  <si>
    <t>log_602.gcc_s-1850B.champsimtrace.xz.txt</t>
  </si>
  <si>
    <t>log_649.fotonik3d_s-1176B.champsimtrace.xz.txt</t>
  </si>
  <si>
    <t>log_621.wrf_s-575B.champsimtrace.xz.txt</t>
  </si>
  <si>
    <t>log_600.perlbench_s-1273B.champsimtrace.xz.txt</t>
  </si>
  <si>
    <t>log_623.xalancbmk_s-165B.champsimtrace.xz.txt</t>
  </si>
  <si>
    <t>log_638.imagick_s-10316B.champsimtrace.xz.txt</t>
  </si>
  <si>
    <t>log_619.lbm_s-2676B.champsimtrace.xz.txt</t>
  </si>
  <si>
    <t>log_641.leela_s-149B.champsimtrace.xz.txt</t>
  </si>
  <si>
    <t>log_607.cactuBSSN_s-2421B.champsimtrace.xz.txt</t>
  </si>
  <si>
    <t>log_620.omnetpp_s-141B.champsimtrace.xz.txt</t>
  </si>
  <si>
    <t>log_625.x264_s-12B.champsimtrace.xz.txt</t>
  </si>
  <si>
    <t>log_657.xz_s-4994B.champsimtrace.xz.txt</t>
  </si>
  <si>
    <t>LRU</t>
  </si>
  <si>
    <t>MRU</t>
  </si>
  <si>
    <t>GMEAN</t>
  </si>
  <si>
    <t>L2C_HIT%</t>
  </si>
  <si>
    <t>L2C_TOTAL</t>
  </si>
  <si>
    <t>L1D_HIT%</t>
  </si>
  <si>
    <t>LLC_HIT</t>
  </si>
  <si>
    <t>LLC_MISS</t>
  </si>
  <si>
    <t>DTLB_HIT</t>
  </si>
  <si>
    <t>DTLB_MISS</t>
  </si>
  <si>
    <t>LLC_TOTAL</t>
  </si>
  <si>
    <t>LLC_MISS%</t>
  </si>
  <si>
    <t>DTLB_HIT%</t>
  </si>
  <si>
    <t>DTLB_TOTAL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</si>
</sst>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IPC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LRU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Sheet1!$A$3:$A$22</c:f>
              <c:strCache>
                <c:ptCount val="20"/>
                <c:pt idx="0">
                  <c:v>log_600.perlbench_s-1273B.champsimtrace.xz.txt</c:v>
                </c:pt>
                <c:pt idx="1">
                  <c:v>log_602.gcc_s-1850B.champsimtrace.xz.txt</c:v>
                </c:pt>
                <c:pt idx="2">
                  <c:v>log_603.bwaves_s-2931B.champsimtrace.xz.txt</c:v>
                </c:pt>
                <c:pt idx="3">
                  <c:v>log_605.mcf_s-1536B.champsimtrace.xz.txt</c:v>
                </c:pt>
                <c:pt idx="4">
                  <c:v>log_607.cactuBSSN_s-2421B.champsimtrace.xz.txt</c:v>
                </c:pt>
                <c:pt idx="5">
                  <c:v>log_619.lbm_s-2676B.champsimtrace.xz.txt</c:v>
                </c:pt>
                <c:pt idx="6">
                  <c:v>log_620.omnetpp_s-141B.champsimtrace.xz.txt</c:v>
                </c:pt>
                <c:pt idx="7">
                  <c:v>log_621.wrf_s-575B.champsimtrace.xz.txt</c:v>
                </c:pt>
                <c:pt idx="8">
                  <c:v>log_623.xalancbmk_s-165B.champsimtrace.xz.txt</c:v>
                </c:pt>
                <c:pt idx="9">
                  <c:v>log_625.x264_s-12B.champsimtrace.xz.txt</c:v>
                </c:pt>
                <c:pt idx="10">
                  <c:v>log_627.cam4_s-490B.champsimtrace.xz.txt</c:v>
                </c:pt>
                <c:pt idx="11">
                  <c:v>log_628.pop2_s-17B.champsimtrace.xz.txt</c:v>
                </c:pt>
                <c:pt idx="12">
                  <c:v>log_631.deepsjeng_s-928B.champsimtrace.xz.txt</c:v>
                </c:pt>
                <c:pt idx="13">
                  <c:v>log_638.imagick_s-10316B.champsimtrace.xz.txt</c:v>
                </c:pt>
                <c:pt idx="14">
                  <c:v>log_641.leela_s-149B.champsimtrace.xz.txt</c:v>
                </c:pt>
                <c:pt idx="15">
                  <c:v>log_644.nab_s-12459B.champsimtrace.xz.txt</c:v>
                </c:pt>
                <c:pt idx="16">
                  <c:v>log_648.exchange2_s-387B.champsimtrace.xz.txt</c:v>
                </c:pt>
                <c:pt idx="17">
                  <c:v>log_649.fotonik3d_s-1176B.champsimtrace.xz.txt</c:v>
                </c:pt>
                <c:pt idx="18">
                  <c:v>log_654.roms_s-293B.champsimtrace.xz.txt</c:v>
                </c:pt>
                <c:pt idx="19">
                  <c:v>log_657.xz_s-4994B.champsimtrace.xz.txt</c:v>
                </c:pt>
              </c:strCache>
            </c:strRef>
          </c:cat>
          <c:val>
            <c:numRef>
              <c:f>Sheet1!$B$3:$B$22</c:f>
              <c:numCache>
                <c:formatCode>General</c:formatCode>
                <c:ptCount val="20"/>
                <c:pt idx="0">
                  <c:v>2.7127400000000002</c:v>
                </c:pt>
                <c:pt idx="1">
                  <c:v>0.42524000000000001</c:v>
                </c:pt>
                <c:pt idx="2">
                  <c:v>0.70137400000000005</c:v>
                </c:pt>
                <c:pt idx="3">
                  <c:v>0.34242299999999998</c:v>
                </c:pt>
                <c:pt idx="4">
                  <c:v>2.06915</c:v>
                </c:pt>
                <c:pt idx="5">
                  <c:v>0.245063</c:v>
                </c:pt>
                <c:pt idx="6">
                  <c:v>0.45902199999999999</c:v>
                </c:pt>
                <c:pt idx="7">
                  <c:v>1.82446</c:v>
                </c:pt>
                <c:pt idx="8">
                  <c:v>1.1026100000000001</c:v>
                </c:pt>
                <c:pt idx="9">
                  <c:v>2.7920400000000001</c:v>
                </c:pt>
                <c:pt idx="10">
                  <c:v>1.7555099999999999</c:v>
                </c:pt>
                <c:pt idx="11">
                  <c:v>2.2087599999999998</c:v>
                </c:pt>
                <c:pt idx="12">
                  <c:v>1.3152200000000001</c:v>
                </c:pt>
                <c:pt idx="13">
                  <c:v>3.83263</c:v>
                </c:pt>
                <c:pt idx="14">
                  <c:v>1.2685</c:v>
                </c:pt>
                <c:pt idx="15">
                  <c:v>1.68143</c:v>
                </c:pt>
                <c:pt idx="16">
                  <c:v>1.27634</c:v>
                </c:pt>
                <c:pt idx="17">
                  <c:v>1.2100299999999999</c:v>
                </c:pt>
                <c:pt idx="18">
                  <c:v>1.56036</c:v>
                </c:pt>
                <c:pt idx="19">
                  <c:v>1.74787</c:v>
                </c:pt>
              </c:numCache>
            </c:numRef>
          </c:val>
          <c:smooth val="0"/>
        </c:ser>
        <c:ser>
          <c:idx val="1"/>
          <c:order val="1"/>
          <c:tx>
            <c:v>MRU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Sheet1!$U$3:$U$22</c:f>
              <c:numCache>
                <c:formatCode>General</c:formatCode>
                <c:ptCount val="20"/>
                <c:pt idx="0">
                  <c:v>2.7127400000000002</c:v>
                </c:pt>
                <c:pt idx="1">
                  <c:v>0.41744300000000001</c:v>
                </c:pt>
                <c:pt idx="2">
                  <c:v>0.70180200000000004</c:v>
                </c:pt>
                <c:pt idx="3">
                  <c:v>0.34334999999999999</c:v>
                </c:pt>
                <c:pt idx="4">
                  <c:v>1.82975</c:v>
                </c:pt>
                <c:pt idx="5">
                  <c:v>0.246699</c:v>
                </c:pt>
                <c:pt idx="6">
                  <c:v>0.45530900000000002</c:v>
                </c:pt>
                <c:pt idx="7">
                  <c:v>1.82446</c:v>
                </c:pt>
                <c:pt idx="8">
                  <c:v>1.64964</c:v>
                </c:pt>
                <c:pt idx="9">
                  <c:v>2.7920600000000002</c:v>
                </c:pt>
                <c:pt idx="10">
                  <c:v>1.7424999999999999</c:v>
                </c:pt>
                <c:pt idx="11">
                  <c:v>2.1902300000000001</c:v>
                </c:pt>
                <c:pt idx="12">
                  <c:v>1.3059400000000001</c:v>
                </c:pt>
                <c:pt idx="13">
                  <c:v>3.83256</c:v>
                </c:pt>
                <c:pt idx="14">
                  <c:v>1.26553</c:v>
                </c:pt>
                <c:pt idx="15">
                  <c:v>1.58796</c:v>
                </c:pt>
                <c:pt idx="16">
                  <c:v>1.27634</c:v>
                </c:pt>
                <c:pt idx="17">
                  <c:v>1.18563</c:v>
                </c:pt>
                <c:pt idx="18">
                  <c:v>1.5919099999999999</c:v>
                </c:pt>
                <c:pt idx="19">
                  <c:v>1.7474700000000001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06212384"/>
        <c:axId val="-906205312"/>
      </c:lineChart>
      <c:catAx>
        <c:axId val="-90621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6205312"/>
        <c:crosses val="autoZero"/>
        <c:auto val="1"/>
        <c:lblAlgn val="ctr"/>
        <c:lblOffset val="100"/>
        <c:noMultiLvlLbl val="0"/>
      </c:catAx>
      <c:valAx>
        <c:axId val="-90620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621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L2C_HIT%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LRU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Sheet1!$A$3:$A$22</c:f>
              <c:strCache>
                <c:ptCount val="20"/>
                <c:pt idx="0">
                  <c:v>log_600.perlbench_s-1273B.champsimtrace.xz.txt</c:v>
                </c:pt>
                <c:pt idx="1">
                  <c:v>log_602.gcc_s-1850B.champsimtrace.xz.txt</c:v>
                </c:pt>
                <c:pt idx="2">
                  <c:v>log_603.bwaves_s-2931B.champsimtrace.xz.txt</c:v>
                </c:pt>
                <c:pt idx="3">
                  <c:v>log_605.mcf_s-1536B.champsimtrace.xz.txt</c:v>
                </c:pt>
                <c:pt idx="4">
                  <c:v>log_607.cactuBSSN_s-2421B.champsimtrace.xz.txt</c:v>
                </c:pt>
                <c:pt idx="5">
                  <c:v>log_619.lbm_s-2676B.champsimtrace.xz.txt</c:v>
                </c:pt>
                <c:pt idx="6">
                  <c:v>log_620.omnetpp_s-141B.champsimtrace.xz.txt</c:v>
                </c:pt>
                <c:pt idx="7">
                  <c:v>log_621.wrf_s-575B.champsimtrace.xz.txt</c:v>
                </c:pt>
                <c:pt idx="8">
                  <c:v>log_623.xalancbmk_s-165B.champsimtrace.xz.txt</c:v>
                </c:pt>
                <c:pt idx="9">
                  <c:v>log_625.x264_s-12B.champsimtrace.xz.txt</c:v>
                </c:pt>
                <c:pt idx="10">
                  <c:v>log_627.cam4_s-490B.champsimtrace.xz.txt</c:v>
                </c:pt>
                <c:pt idx="11">
                  <c:v>log_628.pop2_s-17B.champsimtrace.xz.txt</c:v>
                </c:pt>
                <c:pt idx="12">
                  <c:v>log_631.deepsjeng_s-928B.champsimtrace.xz.txt</c:v>
                </c:pt>
                <c:pt idx="13">
                  <c:v>log_638.imagick_s-10316B.champsimtrace.xz.txt</c:v>
                </c:pt>
                <c:pt idx="14">
                  <c:v>log_641.leela_s-149B.champsimtrace.xz.txt</c:v>
                </c:pt>
                <c:pt idx="15">
                  <c:v>log_644.nab_s-12459B.champsimtrace.xz.txt</c:v>
                </c:pt>
                <c:pt idx="16">
                  <c:v>log_648.exchange2_s-387B.champsimtrace.xz.txt</c:v>
                </c:pt>
                <c:pt idx="17">
                  <c:v>log_649.fotonik3d_s-1176B.champsimtrace.xz.txt</c:v>
                </c:pt>
                <c:pt idx="18">
                  <c:v>log_654.roms_s-293B.champsimtrace.xz.txt</c:v>
                </c:pt>
                <c:pt idx="19">
                  <c:v>log_657.xz_s-4994B.champsimtrace.xz.txt</c:v>
                </c:pt>
              </c:strCache>
            </c:strRef>
          </c:cat>
          <c:val>
            <c:numRef>
              <c:f>Sheet1!$P$3:$P$22</c:f>
              <c:numCache>
                <c:formatCode>General</c:formatCode>
                <c:ptCount val="20"/>
                <c:pt idx="0">
                  <c:v>0.36333093352531798</c:v>
                </c:pt>
                <c:pt idx="1">
                  <c:v>0.26130094385516228</c:v>
                </c:pt>
                <c:pt idx="2">
                  <c:v>0.35591128662600047</c:v>
                </c:pt>
                <c:pt idx="3">
                  <c:v>0.47037226240114605</c:v>
                </c:pt>
                <c:pt idx="4">
                  <c:v>0.94796841418011835</c:v>
                </c:pt>
                <c:pt idx="5">
                  <c:v>0.66650585810590812</c:v>
                </c:pt>
                <c:pt idx="6">
                  <c:v>0.42898020266128162</c:v>
                </c:pt>
                <c:pt idx="7">
                  <c:v>0.4199438202247191</c:v>
                </c:pt>
                <c:pt idx="8">
                  <c:v>6.3155063018454727E-4</c:v>
                </c:pt>
                <c:pt idx="9">
                  <c:v>0.29369004349639516</c:v>
                </c:pt>
                <c:pt idx="10">
                  <c:v>0.54618457024051181</c:v>
                </c:pt>
                <c:pt idx="11">
                  <c:v>0.67563213000886557</c:v>
                </c:pt>
                <c:pt idx="12">
                  <c:v>0.75991482565877033</c:v>
                </c:pt>
                <c:pt idx="13">
                  <c:v>0.99561619003389934</c:v>
                </c:pt>
                <c:pt idx="14">
                  <c:v>0.70220701795174123</c:v>
                </c:pt>
                <c:pt idx="15">
                  <c:v>0.91364660304729373</c:v>
                </c:pt>
                <c:pt idx="16">
                  <c:v>0.9511973325250076</c:v>
                </c:pt>
                <c:pt idx="17">
                  <c:v>0.6017486553171163</c:v>
                </c:pt>
                <c:pt idx="18">
                  <c:v>0.40063768705063385</c:v>
                </c:pt>
                <c:pt idx="19">
                  <c:v>0.64309698578791197</c:v>
                </c:pt>
              </c:numCache>
            </c:numRef>
          </c:val>
          <c:smooth val="0"/>
        </c:ser>
        <c:ser>
          <c:idx val="1"/>
          <c:order val="1"/>
          <c:tx>
            <c:v>MRU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Sheet1!$AI$3:$AI$22</c:f>
              <c:numCache>
                <c:formatCode>General</c:formatCode>
                <c:ptCount val="20"/>
                <c:pt idx="0">
                  <c:v>0.36285097192224625</c:v>
                </c:pt>
                <c:pt idx="1">
                  <c:v>0.1005003928224542</c:v>
                </c:pt>
                <c:pt idx="2">
                  <c:v>0.306878976286871</c:v>
                </c:pt>
                <c:pt idx="3">
                  <c:v>0.14452671602125489</c:v>
                </c:pt>
                <c:pt idx="4">
                  <c:v>0.25785968916153584</c:v>
                </c:pt>
                <c:pt idx="5">
                  <c:v>9.4657582390794776E-2</c:v>
                </c:pt>
                <c:pt idx="6">
                  <c:v>0.14940969421427</c:v>
                </c:pt>
                <c:pt idx="7">
                  <c:v>0.4199438202247191</c:v>
                </c:pt>
                <c:pt idx="8">
                  <c:v>0.20613455286005217</c:v>
                </c:pt>
                <c:pt idx="9">
                  <c:v>0.42960138235118872</c:v>
                </c:pt>
                <c:pt idx="10">
                  <c:v>0.21244143456484227</c:v>
                </c:pt>
                <c:pt idx="11">
                  <c:v>0.19403873110175324</c:v>
                </c:pt>
                <c:pt idx="12">
                  <c:v>0.47352266566579088</c:v>
                </c:pt>
                <c:pt idx="13">
                  <c:v>0.99460212549721694</c:v>
                </c:pt>
                <c:pt idx="14">
                  <c:v>0.52515103908914873</c:v>
                </c:pt>
                <c:pt idx="15">
                  <c:v>0.43654049638938908</c:v>
                </c:pt>
                <c:pt idx="16">
                  <c:v>0.9511973325250076</c:v>
                </c:pt>
                <c:pt idx="17">
                  <c:v>0.29294827146244384</c:v>
                </c:pt>
                <c:pt idx="18">
                  <c:v>0.1420003159765347</c:v>
                </c:pt>
                <c:pt idx="19">
                  <c:v>0.53519697028852531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06206400"/>
        <c:axId val="-906203680"/>
      </c:lineChart>
      <c:catAx>
        <c:axId val="-90620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6203680"/>
        <c:crosses val="autoZero"/>
        <c:auto val="1"/>
        <c:lblAlgn val="ctr"/>
        <c:lblOffset val="100"/>
        <c:noMultiLvlLbl val="0"/>
      </c:catAx>
      <c:valAx>
        <c:axId val="-90620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620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L1D_HIT%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3942390152464"/>
          <c:y val="0.15695208457407786"/>
          <c:w val="0.69696056687836905"/>
          <c:h val="0.48709056310988719"/>
        </c:manualLayout>
      </c:layout>
      <c:lineChart>
        <c:grouping val="standard"/>
        <c:varyColors val="0"/>
        <c:ser>
          <c:idx val="0"/>
          <c:order val="0"/>
          <c:tx>
            <c:v>LRU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Sheet1!$A$3:$A$22</c:f>
              <c:strCache>
                <c:ptCount val="20"/>
                <c:pt idx="0">
                  <c:v>log_600.perlbench_s-1273B.champsimtrace.xz.txt</c:v>
                </c:pt>
                <c:pt idx="1">
                  <c:v>log_602.gcc_s-1850B.champsimtrace.xz.txt</c:v>
                </c:pt>
                <c:pt idx="2">
                  <c:v>log_603.bwaves_s-2931B.champsimtrace.xz.txt</c:v>
                </c:pt>
                <c:pt idx="3">
                  <c:v>log_605.mcf_s-1536B.champsimtrace.xz.txt</c:v>
                </c:pt>
                <c:pt idx="4">
                  <c:v>log_607.cactuBSSN_s-2421B.champsimtrace.xz.txt</c:v>
                </c:pt>
                <c:pt idx="5">
                  <c:v>log_619.lbm_s-2676B.champsimtrace.xz.txt</c:v>
                </c:pt>
                <c:pt idx="6">
                  <c:v>log_620.omnetpp_s-141B.champsimtrace.xz.txt</c:v>
                </c:pt>
                <c:pt idx="7">
                  <c:v>log_621.wrf_s-575B.champsimtrace.xz.txt</c:v>
                </c:pt>
                <c:pt idx="8">
                  <c:v>log_623.xalancbmk_s-165B.champsimtrace.xz.txt</c:v>
                </c:pt>
                <c:pt idx="9">
                  <c:v>log_625.x264_s-12B.champsimtrace.xz.txt</c:v>
                </c:pt>
                <c:pt idx="10">
                  <c:v>log_627.cam4_s-490B.champsimtrace.xz.txt</c:v>
                </c:pt>
                <c:pt idx="11">
                  <c:v>log_628.pop2_s-17B.champsimtrace.xz.txt</c:v>
                </c:pt>
                <c:pt idx="12">
                  <c:v>log_631.deepsjeng_s-928B.champsimtrace.xz.txt</c:v>
                </c:pt>
                <c:pt idx="13">
                  <c:v>log_638.imagick_s-10316B.champsimtrace.xz.txt</c:v>
                </c:pt>
                <c:pt idx="14">
                  <c:v>log_641.leela_s-149B.champsimtrace.xz.txt</c:v>
                </c:pt>
                <c:pt idx="15">
                  <c:v>log_644.nab_s-12459B.champsimtrace.xz.txt</c:v>
                </c:pt>
                <c:pt idx="16">
                  <c:v>log_648.exchange2_s-387B.champsimtrace.xz.txt</c:v>
                </c:pt>
                <c:pt idx="17">
                  <c:v>log_649.fotonik3d_s-1176B.champsimtrace.xz.txt</c:v>
                </c:pt>
                <c:pt idx="18">
                  <c:v>log_654.roms_s-293B.champsimtrace.xz.txt</c:v>
                </c:pt>
                <c:pt idx="19">
                  <c:v>log_657.xz_s-4994B.champsimtrace.xz.txt</c:v>
                </c:pt>
              </c:strCache>
            </c:strRef>
          </c:cat>
          <c:val>
            <c:numRef>
              <c:f>Sheet1!$M$3:$M$22</c:f>
              <c:numCache>
                <c:formatCode>General</c:formatCode>
                <c:ptCount val="20"/>
                <c:pt idx="0">
                  <c:v>0.9996963677047942</c:v>
                </c:pt>
                <c:pt idx="1">
                  <c:v>0.80855482046073224</c:v>
                </c:pt>
                <c:pt idx="2">
                  <c:v>0.85823815527840774</c:v>
                </c:pt>
                <c:pt idx="3">
                  <c:v>0.59020553785894803</c:v>
                </c:pt>
                <c:pt idx="4">
                  <c:v>0.58971798616263948</c:v>
                </c:pt>
                <c:pt idx="5">
                  <c:v>6.6716515287651712E-2</c:v>
                </c:pt>
                <c:pt idx="6">
                  <c:v>0.90547740090099593</c:v>
                </c:pt>
                <c:pt idx="7">
                  <c:v>0.99963409440117013</c:v>
                </c:pt>
                <c:pt idx="8">
                  <c:v>0.73538716693976525</c:v>
                </c:pt>
                <c:pt idx="9">
                  <c:v>0.99563678438229597</c:v>
                </c:pt>
                <c:pt idx="10">
                  <c:v>0.54296148009445289</c:v>
                </c:pt>
                <c:pt idx="11">
                  <c:v>0.7554154828544134</c:v>
                </c:pt>
                <c:pt idx="12">
                  <c:v>0.99115017992654153</c:v>
                </c:pt>
                <c:pt idx="13">
                  <c:v>0.7391523852232581</c:v>
                </c:pt>
                <c:pt idx="14">
                  <c:v>0.9344516439528443</c:v>
                </c:pt>
                <c:pt idx="15">
                  <c:v>0.963734270551594</c:v>
                </c:pt>
                <c:pt idx="16">
                  <c:v>0.99994123691673176</c:v>
                </c:pt>
                <c:pt idx="17">
                  <c:v>0.82276908533263404</c:v>
                </c:pt>
                <c:pt idx="18">
                  <c:v>0.75553940690935006</c:v>
                </c:pt>
                <c:pt idx="19">
                  <c:v>0.98683838836731519</c:v>
                </c:pt>
              </c:numCache>
            </c:numRef>
          </c:val>
          <c:smooth val="0"/>
        </c:ser>
        <c:ser>
          <c:idx val="1"/>
          <c:order val="1"/>
          <c:tx>
            <c:v>MRU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Sheet1!$AF$3:$AF$22</c:f>
              <c:numCache>
                <c:formatCode>General</c:formatCode>
                <c:ptCount val="20"/>
                <c:pt idx="0">
                  <c:v>0.9996963677047942</c:v>
                </c:pt>
                <c:pt idx="1">
                  <c:v>0.8085536646955962</c:v>
                </c:pt>
                <c:pt idx="2">
                  <c:v>0.85729900942518622</c:v>
                </c:pt>
                <c:pt idx="3">
                  <c:v>0.58997099326872904</c:v>
                </c:pt>
                <c:pt idx="4">
                  <c:v>0.52289341382977583</c:v>
                </c:pt>
                <c:pt idx="5">
                  <c:v>6.5506576012182294E-2</c:v>
                </c:pt>
                <c:pt idx="6">
                  <c:v>0.9048627838128378</c:v>
                </c:pt>
                <c:pt idx="7">
                  <c:v>0.99963409440117013</c:v>
                </c:pt>
                <c:pt idx="8">
                  <c:v>0.74405750130112924</c:v>
                </c:pt>
                <c:pt idx="9">
                  <c:v>0.99564124521229258</c:v>
                </c:pt>
                <c:pt idx="10">
                  <c:v>0.52897790990433524</c:v>
                </c:pt>
                <c:pt idx="11">
                  <c:v>0.71977974292860492</c:v>
                </c:pt>
                <c:pt idx="12">
                  <c:v>0.99073528822796708</c:v>
                </c:pt>
                <c:pt idx="13">
                  <c:v>0.73878276584647307</c:v>
                </c:pt>
                <c:pt idx="14">
                  <c:v>0.9331268748455418</c:v>
                </c:pt>
                <c:pt idx="15">
                  <c:v>0.96219603200852588</c:v>
                </c:pt>
                <c:pt idx="16">
                  <c:v>0.99994123691673176</c:v>
                </c:pt>
                <c:pt idx="17">
                  <c:v>0.75814056049666312</c:v>
                </c:pt>
                <c:pt idx="18">
                  <c:v>0.74860837452346252</c:v>
                </c:pt>
                <c:pt idx="19">
                  <c:v>0.9868401505307044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06214560"/>
        <c:axId val="-906216736"/>
      </c:lineChart>
      <c:catAx>
        <c:axId val="-9062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6216736"/>
        <c:crosses val="autoZero"/>
        <c:auto val="1"/>
        <c:lblAlgn val="ctr"/>
        <c:lblOffset val="100"/>
        <c:noMultiLvlLbl val="0"/>
      </c:catAx>
      <c:valAx>
        <c:axId val="-90621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62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LLC_MISS%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LRU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Sheet1!$A$3:$A$22</c:f>
              <c:strCache>
                <c:ptCount val="20"/>
                <c:pt idx="0">
                  <c:v>log_600.perlbench_s-1273B.champsimtrace.xz.txt</c:v>
                </c:pt>
                <c:pt idx="1">
                  <c:v>log_602.gcc_s-1850B.champsimtrace.xz.txt</c:v>
                </c:pt>
                <c:pt idx="2">
                  <c:v>log_603.bwaves_s-2931B.champsimtrace.xz.txt</c:v>
                </c:pt>
                <c:pt idx="3">
                  <c:v>log_605.mcf_s-1536B.champsimtrace.xz.txt</c:v>
                </c:pt>
                <c:pt idx="4">
                  <c:v>log_607.cactuBSSN_s-2421B.champsimtrace.xz.txt</c:v>
                </c:pt>
                <c:pt idx="5">
                  <c:v>log_619.lbm_s-2676B.champsimtrace.xz.txt</c:v>
                </c:pt>
                <c:pt idx="6">
                  <c:v>log_620.omnetpp_s-141B.champsimtrace.xz.txt</c:v>
                </c:pt>
                <c:pt idx="7">
                  <c:v>log_621.wrf_s-575B.champsimtrace.xz.txt</c:v>
                </c:pt>
                <c:pt idx="8">
                  <c:v>log_623.xalancbmk_s-165B.champsimtrace.xz.txt</c:v>
                </c:pt>
                <c:pt idx="9">
                  <c:v>log_625.x264_s-12B.champsimtrace.xz.txt</c:v>
                </c:pt>
                <c:pt idx="10">
                  <c:v>log_627.cam4_s-490B.champsimtrace.xz.txt</c:v>
                </c:pt>
                <c:pt idx="11">
                  <c:v>log_628.pop2_s-17B.champsimtrace.xz.txt</c:v>
                </c:pt>
                <c:pt idx="12">
                  <c:v>log_631.deepsjeng_s-928B.champsimtrace.xz.txt</c:v>
                </c:pt>
                <c:pt idx="13">
                  <c:v>log_638.imagick_s-10316B.champsimtrace.xz.txt</c:v>
                </c:pt>
                <c:pt idx="14">
                  <c:v>log_641.leela_s-149B.champsimtrace.xz.txt</c:v>
                </c:pt>
                <c:pt idx="15">
                  <c:v>log_644.nab_s-12459B.champsimtrace.xz.txt</c:v>
                </c:pt>
                <c:pt idx="16">
                  <c:v>log_648.exchange2_s-387B.champsimtrace.xz.txt</c:v>
                </c:pt>
                <c:pt idx="17">
                  <c:v>log_649.fotonik3d_s-1176B.champsimtrace.xz.txt</c:v>
                </c:pt>
                <c:pt idx="18">
                  <c:v>log_654.roms_s-293B.champsimtrace.xz.txt</c:v>
                </c:pt>
                <c:pt idx="19">
                  <c:v>log_657.xz_s-4994B.champsimtrace.xz.txt</c:v>
                </c:pt>
              </c:strCache>
            </c:strRef>
          </c:cat>
          <c:val>
            <c:numRef>
              <c:f>Sheet1!$E$3:$E$22</c:f>
              <c:numCache>
                <c:formatCode>General</c:formatCode>
                <c:ptCount val="20"/>
                <c:pt idx="0">
                  <c:v>0.99962321024868128</c:v>
                </c:pt>
                <c:pt idx="1">
                  <c:v>0.99752567060714081</c:v>
                </c:pt>
                <c:pt idx="2">
                  <c:v>0.65125902321462859</c:v>
                </c:pt>
                <c:pt idx="3">
                  <c:v>0.58532326604134755</c:v>
                </c:pt>
                <c:pt idx="4">
                  <c:v>0.56913662348292049</c:v>
                </c:pt>
                <c:pt idx="5">
                  <c:v>0.55320264064465841</c:v>
                </c:pt>
                <c:pt idx="6">
                  <c:v>0.61791210382375861</c:v>
                </c:pt>
                <c:pt idx="7">
                  <c:v>1</c:v>
                </c:pt>
                <c:pt idx="8">
                  <c:v>0.69515108644126766</c:v>
                </c:pt>
                <c:pt idx="9">
                  <c:v>0.73475000000000001</c:v>
                </c:pt>
                <c:pt idx="10">
                  <c:v>0.31403154678795087</c:v>
                </c:pt>
                <c:pt idx="11">
                  <c:v>0.28693913030389695</c:v>
                </c:pt>
                <c:pt idx="12">
                  <c:v>0.72218081141518475</c:v>
                </c:pt>
                <c:pt idx="13">
                  <c:v>1</c:v>
                </c:pt>
                <c:pt idx="14">
                  <c:v>0.18540997700102135</c:v>
                </c:pt>
                <c:pt idx="15">
                  <c:v>0.26706728685753905</c:v>
                </c:pt>
                <c:pt idx="16">
                  <c:v>1</c:v>
                </c:pt>
                <c:pt idx="17">
                  <c:v>0.50015396651969513</c:v>
                </c:pt>
                <c:pt idx="18">
                  <c:v>0.44692769564427337</c:v>
                </c:pt>
                <c:pt idx="19">
                  <c:v>0.88729227761485829</c:v>
                </c:pt>
              </c:numCache>
            </c:numRef>
          </c:val>
          <c:smooth val="0"/>
        </c:ser>
        <c:ser>
          <c:idx val="1"/>
          <c:order val="1"/>
          <c:tx>
            <c:v>MRU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Sheet1!$X$3:$X$22</c:f>
              <c:numCache>
                <c:formatCode>General</c:formatCode>
                <c:ptCount val="20"/>
                <c:pt idx="0">
                  <c:v>0.99887048192771088</c:v>
                </c:pt>
                <c:pt idx="1">
                  <c:v>0.82012001522539946</c:v>
                </c:pt>
                <c:pt idx="2">
                  <c:v>0.630085681329832</c:v>
                </c:pt>
                <c:pt idx="3">
                  <c:v>0.45632891645827706</c:v>
                </c:pt>
                <c:pt idx="4">
                  <c:v>4.4604774051197726E-2</c:v>
                </c:pt>
                <c:pt idx="5">
                  <c:v>0.32904693465647106</c:v>
                </c:pt>
                <c:pt idx="6">
                  <c:v>0.48879156195866585</c:v>
                </c:pt>
                <c:pt idx="7">
                  <c:v>1</c:v>
                </c:pt>
                <c:pt idx="8">
                  <c:v>2.8730192977416916E-2</c:v>
                </c:pt>
                <c:pt idx="9">
                  <c:v>0.91405764047273486</c:v>
                </c:pt>
                <c:pt idx="10">
                  <c:v>0.1873591315911951</c:v>
                </c:pt>
                <c:pt idx="11">
                  <c:v>0.13295376991324556</c:v>
                </c:pt>
                <c:pt idx="12">
                  <c:v>0.40441856993581132</c:v>
                </c:pt>
                <c:pt idx="13">
                  <c:v>0.81213632585203654</c:v>
                </c:pt>
                <c:pt idx="14">
                  <c:v>0.15537413454774335</c:v>
                </c:pt>
                <c:pt idx="15">
                  <c:v>5.0473944000349449E-2</c:v>
                </c:pt>
                <c:pt idx="16">
                  <c:v>1</c:v>
                </c:pt>
                <c:pt idx="17">
                  <c:v>0.39816347488783904</c:v>
                </c:pt>
                <c:pt idx="18">
                  <c:v>0.41602809864206386</c:v>
                </c:pt>
                <c:pt idx="19">
                  <c:v>0.73617193836171935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06211840"/>
        <c:axId val="-906211296"/>
      </c:lineChart>
      <c:catAx>
        <c:axId val="-90621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6211296"/>
        <c:crosses val="autoZero"/>
        <c:auto val="1"/>
        <c:lblAlgn val="ctr"/>
        <c:lblOffset val="100"/>
        <c:noMultiLvlLbl val="0"/>
      </c:catAx>
      <c:valAx>
        <c:axId val="-90621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621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604383</xdr:colOff>
      <xdr:row>26</xdr:row>
      <xdr:rowOff>10204</xdr:rowOff>
    </xdr:from>
    <xdr:to>
      <xdr:col>21</xdr:col>
      <xdr:colOff>645204</xdr:colOff>
      <xdr:row>43</xdr:row>
      <xdr:rowOff>110670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86179</xdr:colOff>
      <xdr:row>26</xdr:row>
      <xdr:rowOff>18142</xdr:rowOff>
    </xdr:from>
    <xdr:to>
      <xdr:col>13</xdr:col>
      <xdr:colOff>508001</xdr:colOff>
      <xdr:row>43</xdr:row>
      <xdr:rowOff>108856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26</xdr:row>
      <xdr:rowOff>54429</xdr:rowOff>
    </xdr:from>
    <xdr:to>
      <xdr:col>4</xdr:col>
      <xdr:colOff>471715</xdr:colOff>
      <xdr:row>43</xdr:row>
      <xdr:rowOff>36285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793749</xdr:colOff>
      <xdr:row>26</xdr:row>
      <xdr:rowOff>63500</xdr:rowOff>
    </xdr:from>
    <xdr:to>
      <xdr:col>29</xdr:col>
      <xdr:colOff>308427</xdr:colOff>
      <xdr:row>43</xdr:row>
      <xdr:rowOff>74385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"/>
  <sheetViews>
    <sheetView tabSelected="1" zoomScale="60" zoomScaleNormal="60" workbookViewId="0">
      <selection activeCell="H25" sqref="H25"/>
    </sheetView>
  </sheetViews>
  <sheetFormatPr defaultRowHeight="14.5" x14ac:dyDescent="0.35"/>
  <cols>
    <col min="1" max="1" width="42.90625" bestFit="1" customWidth="1"/>
    <col min="2" max="9" width="11.81640625" bestFit="1" customWidth="1"/>
    <col min="10" max="10" width="12.81640625" customWidth="1"/>
    <col min="11" max="11" width="11.81640625" bestFit="1" customWidth="1"/>
    <col min="12" max="12" width="10.81640625" customWidth="1"/>
    <col min="13" max="25" width="11.81640625" bestFit="1" customWidth="1"/>
    <col min="26" max="26" width="10.26953125" bestFit="1" customWidth="1"/>
    <col min="27" max="28" width="11.81640625" bestFit="1" customWidth="1"/>
    <col min="29" max="29" width="12.81640625" bestFit="1" customWidth="1"/>
    <col min="30" max="38" width="11.81640625" bestFit="1" customWidth="1"/>
  </cols>
  <sheetData>
    <row r="1" spans="1:38" x14ac:dyDescent="0.35">
      <c r="B1" s="1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U1" s="1" t="s">
        <v>29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5">
      <c r="A2" t="s">
        <v>0</v>
      </c>
      <c r="B2" t="s">
        <v>1</v>
      </c>
      <c r="C2" t="s">
        <v>34</v>
      </c>
      <c r="D2" t="s">
        <v>35</v>
      </c>
      <c r="E2" t="s">
        <v>39</v>
      </c>
      <c r="F2" t="s">
        <v>38</v>
      </c>
      <c r="G2" t="s">
        <v>36</v>
      </c>
      <c r="H2" t="s">
        <v>37</v>
      </c>
      <c r="I2" t="s">
        <v>40</v>
      </c>
      <c r="J2" t="s">
        <v>41</v>
      </c>
      <c r="K2" t="s">
        <v>2</v>
      </c>
      <c r="L2" t="s">
        <v>3</v>
      </c>
      <c r="M2" t="s">
        <v>33</v>
      </c>
      <c r="N2" t="s">
        <v>4</v>
      </c>
      <c r="O2" t="s">
        <v>5</v>
      </c>
      <c r="P2" t="s">
        <v>31</v>
      </c>
      <c r="Q2" t="s">
        <v>32</v>
      </c>
      <c r="R2" t="s">
        <v>6</v>
      </c>
      <c r="S2" t="s">
        <v>7</v>
      </c>
      <c r="U2" t="s">
        <v>1</v>
      </c>
      <c r="V2" t="s">
        <v>34</v>
      </c>
      <c r="W2" t="s">
        <v>35</v>
      </c>
      <c r="X2" t="s">
        <v>39</v>
      </c>
      <c r="Y2" t="s">
        <v>38</v>
      </c>
      <c r="Z2" t="s">
        <v>36</v>
      </c>
      <c r="AA2" t="s">
        <v>37</v>
      </c>
      <c r="AB2" t="s">
        <v>40</v>
      </c>
      <c r="AC2" t="s">
        <v>41</v>
      </c>
      <c r="AD2" t="s">
        <v>2</v>
      </c>
      <c r="AE2" t="s">
        <v>3</v>
      </c>
      <c r="AF2" t="s">
        <v>33</v>
      </c>
      <c r="AG2" t="s">
        <v>4</v>
      </c>
      <c r="AH2" t="s">
        <v>5</v>
      </c>
      <c r="AI2" t="s">
        <v>31</v>
      </c>
      <c r="AJ2" t="s">
        <v>32</v>
      </c>
      <c r="AK2" t="s">
        <v>6</v>
      </c>
      <c r="AL2" t="s">
        <v>7</v>
      </c>
    </row>
    <row r="3" spans="1:38" x14ac:dyDescent="0.35">
      <c r="A3" t="s">
        <v>19</v>
      </c>
      <c r="B3">
        <v>2.7127400000000002</v>
      </c>
      <c r="C3">
        <v>1</v>
      </c>
      <c r="D3">
        <v>2653</v>
      </c>
      <c r="E3">
        <f xml:space="preserve"> D3 / (C3 + D3)</f>
        <v>0.99962321024868128</v>
      </c>
      <c r="F3">
        <f xml:space="preserve"> C3 + D3</f>
        <v>2654</v>
      </c>
      <c r="G3">
        <v>13251686</v>
      </c>
      <c r="H3">
        <v>18424</v>
      </c>
      <c r="I3">
        <f xml:space="preserve"> G3 / (G3 + H3)</f>
        <v>0.99861161663317033</v>
      </c>
      <c r="J3">
        <f xml:space="preserve"> G3 + H3</f>
        <v>13270110</v>
      </c>
      <c r="K3">
        <v>18236921</v>
      </c>
      <c r="L3">
        <v>5539</v>
      </c>
      <c r="M3">
        <f xml:space="preserve"> K3 / (K3 + L3)</f>
        <v>0.9996963677047942</v>
      </c>
      <c r="N3">
        <v>1514</v>
      </c>
      <c r="O3">
        <v>2653</v>
      </c>
      <c r="P3">
        <f xml:space="preserve"> N3 / (N3 + O3)</f>
        <v>0.36333093352531798</v>
      </c>
      <c r="Q3">
        <f xml:space="preserve"> N3 + O3</f>
        <v>4167</v>
      </c>
      <c r="R3">
        <v>12363</v>
      </c>
      <c r="S3">
        <v>296</v>
      </c>
      <c r="U3">
        <v>2.7127400000000002</v>
      </c>
      <c r="V3">
        <v>3</v>
      </c>
      <c r="W3">
        <v>2653</v>
      </c>
      <c r="X3">
        <f xml:space="preserve"> W3 / (V3 + W3)</f>
        <v>0.99887048192771088</v>
      </c>
      <c r="Y3">
        <f xml:space="preserve"> V3 + W3</f>
        <v>2656</v>
      </c>
      <c r="Z3">
        <v>13251686</v>
      </c>
      <c r="AA3">
        <v>18424</v>
      </c>
      <c r="AB3">
        <f xml:space="preserve"> Z3 / (Z3 + AA3)</f>
        <v>0.99861161663317033</v>
      </c>
      <c r="AC3">
        <f xml:space="preserve"> Z3 + AA3</f>
        <v>13270110</v>
      </c>
      <c r="AD3">
        <v>18236921</v>
      </c>
      <c r="AE3">
        <v>5539</v>
      </c>
      <c r="AF3">
        <f xml:space="preserve"> AD3 / (AD3 + AE3)</f>
        <v>0.9996963677047942</v>
      </c>
      <c r="AG3">
        <v>1512</v>
      </c>
      <c r="AH3">
        <v>2655</v>
      </c>
      <c r="AI3">
        <f xml:space="preserve"> AG3 / (AG3 + AH3)</f>
        <v>0.36285097192224625</v>
      </c>
      <c r="AJ3">
        <f xml:space="preserve"> AG3 + AH3</f>
        <v>4167</v>
      </c>
      <c r="AK3">
        <v>12363</v>
      </c>
      <c r="AL3">
        <v>296</v>
      </c>
    </row>
    <row r="4" spans="1:38" x14ac:dyDescent="0.35">
      <c r="A4" t="s">
        <v>16</v>
      </c>
      <c r="B4">
        <v>0.42524000000000001</v>
      </c>
      <c r="C4">
        <v>2208</v>
      </c>
      <c r="D4">
        <v>890155</v>
      </c>
      <c r="E4">
        <f t="shared" ref="E4:E22" si="0" xml:space="preserve"> D4 / (C4 + D4)</f>
        <v>0.99752567060714081</v>
      </c>
      <c r="F4">
        <f t="shared" ref="F4:F22" si="1" xml:space="preserve"> C4 + D4</f>
        <v>892363</v>
      </c>
      <c r="G4">
        <v>13489717</v>
      </c>
      <c r="H4">
        <v>114977</v>
      </c>
      <c r="I4">
        <f t="shared" ref="I4:I22" si="2" xml:space="preserve"> G4 / (G4 + H4)</f>
        <v>0.99154872575597808</v>
      </c>
      <c r="J4">
        <f t="shared" ref="J4:J22" si="3" xml:space="preserve"> G4 + H4</f>
        <v>13604694</v>
      </c>
      <c r="K4">
        <v>13494463</v>
      </c>
      <c r="L4">
        <v>3195145</v>
      </c>
      <c r="M4">
        <f t="shared" ref="M4:M22" si="4" xml:space="preserve"> K4 / (K4 + L4)</f>
        <v>0.80855482046073224</v>
      </c>
      <c r="N4">
        <v>315298</v>
      </c>
      <c r="O4">
        <v>891349</v>
      </c>
      <c r="P4">
        <f t="shared" ref="P4:P22" si="5" xml:space="preserve"> N4 / (N4 + O4)</f>
        <v>0.26130094385516228</v>
      </c>
      <c r="Q4">
        <f t="shared" ref="Q4:Q22" si="6" xml:space="preserve"> N4 + O4</f>
        <v>1206647</v>
      </c>
      <c r="R4">
        <v>1029</v>
      </c>
      <c r="S4">
        <v>15218</v>
      </c>
      <c r="U4">
        <v>0.41744300000000001</v>
      </c>
      <c r="V4">
        <v>195175</v>
      </c>
      <c r="W4">
        <v>889854</v>
      </c>
      <c r="X4">
        <f t="shared" ref="X4:X22" si="7" xml:space="preserve"> W4 / (V4 + W4)</f>
        <v>0.82012001522539946</v>
      </c>
      <c r="Y4">
        <f t="shared" ref="Y4:Y22" si="8" xml:space="preserve"> V4 + W4</f>
        <v>1085029</v>
      </c>
      <c r="Z4">
        <v>13489649</v>
      </c>
      <c r="AA4">
        <v>114978</v>
      </c>
      <c r="AB4">
        <f t="shared" ref="AB4:AB22" si="9" xml:space="preserve"> Z4 / (Z4 + AA4)</f>
        <v>0.99154861063078026</v>
      </c>
      <c r="AC4">
        <f t="shared" ref="AC4:AC22" si="10" xml:space="preserve"> Z4 + AA4</f>
        <v>13604627</v>
      </c>
      <c r="AD4">
        <v>13494282</v>
      </c>
      <c r="AE4">
        <v>3195126</v>
      </c>
      <c r="AF4">
        <f t="shared" ref="AF4:AF22" si="11" xml:space="preserve"> AD4 / (AD4 + AE4)</f>
        <v>0.8085536646955962</v>
      </c>
      <c r="AG4">
        <v>121269</v>
      </c>
      <c r="AH4">
        <v>1085383</v>
      </c>
      <c r="AI4">
        <f xml:space="preserve"> AG4 / (AG4 + AH4)</f>
        <v>0.1005003928224542</v>
      </c>
      <c r="AJ4">
        <f t="shared" ref="AJ4:AJ22" si="12" xml:space="preserve"> AG4 + AH4</f>
        <v>1206652</v>
      </c>
      <c r="AK4">
        <v>1029</v>
      </c>
      <c r="AL4">
        <v>15218</v>
      </c>
    </row>
    <row r="5" spans="1:38" x14ac:dyDescent="0.35">
      <c r="A5" t="s">
        <v>12</v>
      </c>
      <c r="B5">
        <v>0.70137400000000005</v>
      </c>
      <c r="C5">
        <v>365091</v>
      </c>
      <c r="D5">
        <v>681792</v>
      </c>
      <c r="E5">
        <f t="shared" si="0"/>
        <v>0.65125902321462859</v>
      </c>
      <c r="F5">
        <f t="shared" si="1"/>
        <v>1046883</v>
      </c>
      <c r="G5">
        <v>13797968</v>
      </c>
      <c r="H5">
        <v>76687</v>
      </c>
      <c r="I5">
        <f t="shared" si="2"/>
        <v>0.9944728715777077</v>
      </c>
      <c r="J5">
        <f t="shared" si="3"/>
        <v>13874655</v>
      </c>
      <c r="K5">
        <v>14546899</v>
      </c>
      <c r="L5">
        <v>2402824</v>
      </c>
      <c r="M5">
        <f t="shared" si="4"/>
        <v>0.85823815527840774</v>
      </c>
      <c r="N5">
        <v>413854</v>
      </c>
      <c r="O5">
        <v>748947</v>
      </c>
      <c r="P5">
        <f t="shared" si="5"/>
        <v>0.35591128662600047</v>
      </c>
      <c r="Q5">
        <f t="shared" si="6"/>
        <v>1162801</v>
      </c>
      <c r="R5">
        <v>43484</v>
      </c>
      <c r="S5">
        <v>10644</v>
      </c>
      <c r="U5">
        <v>0.70180200000000004</v>
      </c>
      <c r="V5">
        <v>399914</v>
      </c>
      <c r="W5">
        <v>681185</v>
      </c>
      <c r="X5">
        <f t="shared" si="7"/>
        <v>0.630085681329832</v>
      </c>
      <c r="Y5">
        <f t="shared" si="8"/>
        <v>1081099</v>
      </c>
      <c r="Z5">
        <v>13793946</v>
      </c>
      <c r="AA5">
        <v>78044</v>
      </c>
      <c r="AB5">
        <f t="shared" si="9"/>
        <v>0.99437398671711841</v>
      </c>
      <c r="AC5">
        <f t="shared" si="10"/>
        <v>13871990</v>
      </c>
      <c r="AD5">
        <v>14528498</v>
      </c>
      <c r="AE5">
        <v>2418329</v>
      </c>
      <c r="AF5">
        <f t="shared" si="11"/>
        <v>0.85729900942518622</v>
      </c>
      <c r="AG5">
        <v>356559</v>
      </c>
      <c r="AH5">
        <v>805329</v>
      </c>
      <c r="AI5">
        <f xml:space="preserve"> AG5 / (AG5 + AH5)</f>
        <v>0.306878976286871</v>
      </c>
      <c r="AJ5">
        <f t="shared" si="12"/>
        <v>1161888</v>
      </c>
      <c r="AK5">
        <v>43565</v>
      </c>
      <c r="AL5">
        <v>10644</v>
      </c>
    </row>
    <row r="6" spans="1:38" x14ac:dyDescent="0.35">
      <c r="A6" t="s">
        <v>11</v>
      </c>
      <c r="B6">
        <v>0.34242299999999998</v>
      </c>
      <c r="C6">
        <v>1509714</v>
      </c>
      <c r="D6">
        <v>2130987</v>
      </c>
      <c r="E6">
        <f t="shared" si="0"/>
        <v>0.58532326604134755</v>
      </c>
      <c r="F6">
        <f t="shared" si="1"/>
        <v>3640701</v>
      </c>
      <c r="G6">
        <v>8647670</v>
      </c>
      <c r="H6">
        <v>3725017</v>
      </c>
      <c r="I6">
        <f t="shared" si="2"/>
        <v>0.69893225295362271</v>
      </c>
      <c r="J6">
        <f t="shared" si="3"/>
        <v>12372687</v>
      </c>
      <c r="K6">
        <v>7980234</v>
      </c>
      <c r="L6">
        <v>5540876</v>
      </c>
      <c r="M6">
        <f t="shared" si="4"/>
        <v>0.59020553785894803</v>
      </c>
      <c r="N6">
        <v>2248513</v>
      </c>
      <c r="O6">
        <v>2531771</v>
      </c>
      <c r="P6">
        <f t="shared" si="5"/>
        <v>0.47037226240114605</v>
      </c>
      <c r="Q6">
        <f t="shared" si="6"/>
        <v>4780284</v>
      </c>
      <c r="R6">
        <v>191441</v>
      </c>
      <c r="S6">
        <v>1121422</v>
      </c>
      <c r="U6">
        <v>0.34334999999999999</v>
      </c>
      <c r="V6">
        <v>2540650</v>
      </c>
      <c r="W6">
        <v>2132488</v>
      </c>
      <c r="X6">
        <f t="shared" si="7"/>
        <v>0.45632891645827706</v>
      </c>
      <c r="Y6">
        <f t="shared" si="8"/>
        <v>4673138</v>
      </c>
      <c r="Z6">
        <v>8647314</v>
      </c>
      <c r="AA6">
        <v>3744360</v>
      </c>
      <c r="AB6">
        <f t="shared" si="9"/>
        <v>0.69783259307822332</v>
      </c>
      <c r="AC6">
        <f t="shared" si="10"/>
        <v>12391674</v>
      </c>
      <c r="AD6">
        <v>7979845</v>
      </c>
      <c r="AE6">
        <v>5545981</v>
      </c>
      <c r="AF6">
        <f t="shared" si="11"/>
        <v>0.58997099326872904</v>
      </c>
      <c r="AG6">
        <v>691692</v>
      </c>
      <c r="AH6">
        <v>4094219</v>
      </c>
      <c r="AI6">
        <f xml:space="preserve"> AG6 / (AG6 + AH6)</f>
        <v>0.14452671602125489</v>
      </c>
      <c r="AJ6">
        <f t="shared" si="12"/>
        <v>4785911</v>
      </c>
      <c r="AK6">
        <v>191362</v>
      </c>
      <c r="AL6">
        <v>1121419</v>
      </c>
    </row>
    <row r="7" spans="1:38" x14ac:dyDescent="0.35">
      <c r="A7" t="s">
        <v>24</v>
      </c>
      <c r="B7">
        <v>2.06915</v>
      </c>
      <c r="C7">
        <v>134762</v>
      </c>
      <c r="D7">
        <v>178010</v>
      </c>
      <c r="E7">
        <f t="shared" si="0"/>
        <v>0.56913662348292049</v>
      </c>
      <c r="F7">
        <f t="shared" si="1"/>
        <v>312772</v>
      </c>
      <c r="G7">
        <v>13124955</v>
      </c>
      <c r="H7">
        <v>3740653</v>
      </c>
      <c r="I7">
        <f t="shared" si="2"/>
        <v>0.77820823299106678</v>
      </c>
      <c r="J7">
        <f t="shared" si="3"/>
        <v>16865608</v>
      </c>
      <c r="K7">
        <v>15220439</v>
      </c>
      <c r="L7">
        <v>10589252</v>
      </c>
      <c r="M7">
        <f t="shared" si="4"/>
        <v>0.58971798616263948</v>
      </c>
      <c r="N7">
        <v>5093476</v>
      </c>
      <c r="O7">
        <v>279568</v>
      </c>
      <c r="P7">
        <f t="shared" si="5"/>
        <v>0.94796841418011835</v>
      </c>
      <c r="Q7">
        <f t="shared" si="6"/>
        <v>5373044</v>
      </c>
      <c r="R7">
        <v>2213569</v>
      </c>
      <c r="S7">
        <v>3058</v>
      </c>
      <c r="U7">
        <v>1.82975</v>
      </c>
      <c r="V7">
        <v>3806971</v>
      </c>
      <c r="W7">
        <v>177737</v>
      </c>
      <c r="X7">
        <f t="shared" si="7"/>
        <v>4.4604774051197726E-2</v>
      </c>
      <c r="Y7">
        <f t="shared" si="8"/>
        <v>3984708</v>
      </c>
      <c r="Z7">
        <v>13619013</v>
      </c>
      <c r="AA7">
        <v>3615781</v>
      </c>
      <c r="AB7">
        <f t="shared" si="9"/>
        <v>0.79020457105550546</v>
      </c>
      <c r="AC7">
        <f t="shared" si="10"/>
        <v>17234794</v>
      </c>
      <c r="AD7">
        <v>15186795</v>
      </c>
      <c r="AE7">
        <v>13856973</v>
      </c>
      <c r="AF7">
        <f t="shared" si="11"/>
        <v>0.52289341382977583</v>
      </c>
      <c r="AG7">
        <v>1377537</v>
      </c>
      <c r="AH7">
        <v>3964659</v>
      </c>
      <c r="AI7">
        <f xml:space="preserve"> AG7 / (AG7 + AH7)</f>
        <v>0.25785968916153584</v>
      </c>
      <c r="AJ7">
        <f t="shared" si="12"/>
        <v>5342196</v>
      </c>
      <c r="AK7">
        <v>2207761</v>
      </c>
      <c r="AL7">
        <v>3058</v>
      </c>
    </row>
    <row r="8" spans="1:38" x14ac:dyDescent="0.35">
      <c r="A8" t="s">
        <v>22</v>
      </c>
      <c r="B8">
        <v>0.245063</v>
      </c>
      <c r="C8">
        <v>1641038</v>
      </c>
      <c r="D8">
        <v>2031853</v>
      </c>
      <c r="E8">
        <f t="shared" si="0"/>
        <v>0.55320264064465841</v>
      </c>
      <c r="F8">
        <f t="shared" si="1"/>
        <v>3672891</v>
      </c>
      <c r="G8">
        <v>12139207</v>
      </c>
      <c r="H8">
        <v>222043</v>
      </c>
      <c r="I8">
        <f t="shared" si="2"/>
        <v>0.98203717261603807</v>
      </c>
      <c r="J8">
        <f t="shared" si="3"/>
        <v>12361250</v>
      </c>
      <c r="K8">
        <v>8140220</v>
      </c>
      <c r="L8">
        <v>113871848</v>
      </c>
      <c r="M8">
        <f t="shared" si="4"/>
        <v>6.6716515287651712E-2</v>
      </c>
      <c r="N8">
        <v>4177874</v>
      </c>
      <c r="O8">
        <v>2090449</v>
      </c>
      <c r="P8">
        <f t="shared" si="5"/>
        <v>0.66650585810590812</v>
      </c>
      <c r="Q8">
        <f t="shared" si="6"/>
        <v>6268323</v>
      </c>
      <c r="R8">
        <v>26765</v>
      </c>
      <c r="S8">
        <v>31753</v>
      </c>
      <c r="U8">
        <v>0.246699</v>
      </c>
      <c r="V8">
        <v>4142742</v>
      </c>
      <c r="W8">
        <v>2031672</v>
      </c>
      <c r="X8">
        <f t="shared" si="7"/>
        <v>0.32904693465647106</v>
      </c>
      <c r="Y8">
        <f t="shared" si="8"/>
        <v>6174414</v>
      </c>
      <c r="Z8">
        <v>12141413</v>
      </c>
      <c r="AA8">
        <v>226498</v>
      </c>
      <c r="AB8">
        <f t="shared" si="9"/>
        <v>0.98168664053290811</v>
      </c>
      <c r="AC8">
        <f t="shared" si="10"/>
        <v>12367911</v>
      </c>
      <c r="AD8">
        <v>8144342</v>
      </c>
      <c r="AE8">
        <v>116184275</v>
      </c>
      <c r="AF8">
        <f t="shared" si="11"/>
        <v>6.5506576012182294E-2</v>
      </c>
      <c r="AG8">
        <v>593339</v>
      </c>
      <c r="AH8">
        <v>5674928</v>
      </c>
      <c r="AI8">
        <f xml:space="preserve"> AG8 / (AG8 + AH8)</f>
        <v>9.4657582390794776E-2</v>
      </c>
      <c r="AJ8">
        <f t="shared" si="12"/>
        <v>6268267</v>
      </c>
      <c r="AK8">
        <v>26765</v>
      </c>
      <c r="AL8">
        <v>31753</v>
      </c>
    </row>
    <row r="9" spans="1:38" x14ac:dyDescent="0.35">
      <c r="A9" t="s">
        <v>25</v>
      </c>
      <c r="B9">
        <v>0.45902199999999999</v>
      </c>
      <c r="C9">
        <v>469706</v>
      </c>
      <c r="D9">
        <v>759608</v>
      </c>
      <c r="E9">
        <f t="shared" si="0"/>
        <v>0.61791210382375861</v>
      </c>
      <c r="F9">
        <f t="shared" si="1"/>
        <v>1229314</v>
      </c>
      <c r="G9">
        <v>16577054</v>
      </c>
      <c r="H9">
        <v>1577412</v>
      </c>
      <c r="I9">
        <f t="shared" si="2"/>
        <v>0.91311162773942234</v>
      </c>
      <c r="J9">
        <f t="shared" si="3"/>
        <v>18154466</v>
      </c>
      <c r="K9">
        <v>19573676</v>
      </c>
      <c r="L9">
        <v>2043292</v>
      </c>
      <c r="M9">
        <f t="shared" si="4"/>
        <v>0.90547740090099593</v>
      </c>
      <c r="N9">
        <v>713763</v>
      </c>
      <c r="O9">
        <v>950097</v>
      </c>
      <c r="P9">
        <f t="shared" si="5"/>
        <v>0.42898020266128162</v>
      </c>
      <c r="Q9">
        <f t="shared" si="6"/>
        <v>1663860</v>
      </c>
      <c r="R9">
        <v>836931</v>
      </c>
      <c r="S9">
        <v>244882</v>
      </c>
      <c r="U9">
        <v>0.45530900000000002</v>
      </c>
      <c r="V9">
        <v>787056</v>
      </c>
      <c r="W9">
        <v>752543</v>
      </c>
      <c r="X9">
        <f t="shared" si="7"/>
        <v>0.48879156195866585</v>
      </c>
      <c r="Y9">
        <f t="shared" si="8"/>
        <v>1539599</v>
      </c>
      <c r="Z9">
        <v>16580388</v>
      </c>
      <c r="AA9">
        <v>1576742</v>
      </c>
      <c r="AB9">
        <f t="shared" si="9"/>
        <v>0.91316127603866915</v>
      </c>
      <c r="AC9">
        <f t="shared" si="10"/>
        <v>18157130</v>
      </c>
      <c r="AD9">
        <v>19566932</v>
      </c>
      <c r="AE9">
        <v>2057266</v>
      </c>
      <c r="AF9">
        <f t="shared" si="11"/>
        <v>0.9048627838128378</v>
      </c>
      <c r="AG9">
        <v>248575</v>
      </c>
      <c r="AH9">
        <v>1415139</v>
      </c>
      <c r="AI9">
        <f xml:space="preserve"> AG9 / (AG9 + AH9)</f>
        <v>0.14940969421427</v>
      </c>
      <c r="AJ9">
        <f t="shared" si="12"/>
        <v>1663714</v>
      </c>
      <c r="AK9">
        <v>836932</v>
      </c>
      <c r="AL9">
        <v>244884</v>
      </c>
    </row>
    <row r="10" spans="1:38" x14ac:dyDescent="0.35">
      <c r="A10" t="s">
        <v>18</v>
      </c>
      <c r="B10">
        <v>1.82446</v>
      </c>
      <c r="D10">
        <v>1239</v>
      </c>
      <c r="E10">
        <f t="shared" si="0"/>
        <v>1</v>
      </c>
      <c r="F10">
        <f t="shared" si="1"/>
        <v>1239</v>
      </c>
      <c r="G10">
        <v>8893402</v>
      </c>
      <c r="H10">
        <v>2875</v>
      </c>
      <c r="I10">
        <f t="shared" si="2"/>
        <v>0.99967683110586603</v>
      </c>
      <c r="J10">
        <f t="shared" si="3"/>
        <v>8896277</v>
      </c>
      <c r="K10">
        <v>9695674</v>
      </c>
      <c r="L10">
        <v>3549</v>
      </c>
      <c r="M10">
        <f t="shared" si="4"/>
        <v>0.99963409440117013</v>
      </c>
      <c r="N10">
        <v>897</v>
      </c>
      <c r="O10">
        <v>1239</v>
      </c>
      <c r="P10">
        <f t="shared" si="5"/>
        <v>0.4199438202247191</v>
      </c>
      <c r="Q10">
        <f t="shared" si="6"/>
        <v>2136</v>
      </c>
      <c r="R10">
        <v>1707</v>
      </c>
      <c r="S10">
        <v>48</v>
      </c>
      <c r="U10">
        <v>1.82446</v>
      </c>
      <c r="W10">
        <v>1239</v>
      </c>
      <c r="X10">
        <f t="shared" si="7"/>
        <v>1</v>
      </c>
      <c r="Y10">
        <f t="shared" si="8"/>
        <v>1239</v>
      </c>
      <c r="Z10">
        <v>8893402</v>
      </c>
      <c r="AA10">
        <v>2875</v>
      </c>
      <c r="AB10">
        <f t="shared" si="9"/>
        <v>0.99967683110586603</v>
      </c>
      <c r="AC10">
        <f t="shared" si="10"/>
        <v>8896277</v>
      </c>
      <c r="AD10">
        <v>9695674</v>
      </c>
      <c r="AE10">
        <v>3549</v>
      </c>
      <c r="AF10">
        <f t="shared" si="11"/>
        <v>0.99963409440117013</v>
      </c>
      <c r="AG10">
        <v>897</v>
      </c>
      <c r="AH10">
        <v>1239</v>
      </c>
      <c r="AI10">
        <f xml:space="preserve"> AG10 / (AG10 + AH10)</f>
        <v>0.4199438202247191</v>
      </c>
      <c r="AJ10">
        <f t="shared" si="12"/>
        <v>2136</v>
      </c>
      <c r="AK10">
        <v>1707</v>
      </c>
      <c r="AL10">
        <v>48</v>
      </c>
    </row>
    <row r="11" spans="1:38" x14ac:dyDescent="0.35">
      <c r="A11" t="s">
        <v>20</v>
      </c>
      <c r="B11">
        <v>1.1026100000000001</v>
      </c>
      <c r="C11">
        <v>290036</v>
      </c>
      <c r="D11">
        <v>661373</v>
      </c>
      <c r="E11">
        <f t="shared" si="0"/>
        <v>0.69515108644126766</v>
      </c>
      <c r="F11">
        <f t="shared" si="1"/>
        <v>951409</v>
      </c>
      <c r="G11">
        <v>14226870</v>
      </c>
      <c r="H11">
        <v>106149</v>
      </c>
      <c r="I11">
        <f t="shared" si="2"/>
        <v>0.99259409340069948</v>
      </c>
      <c r="J11">
        <f t="shared" si="3"/>
        <v>14333019</v>
      </c>
      <c r="K11">
        <v>10890842</v>
      </c>
      <c r="L11">
        <v>3918829</v>
      </c>
      <c r="M11">
        <f t="shared" si="4"/>
        <v>0.73538716693976525</v>
      </c>
      <c r="N11">
        <v>601</v>
      </c>
      <c r="O11">
        <v>951025</v>
      </c>
      <c r="P11">
        <f t="shared" si="5"/>
        <v>6.3155063018454727E-4</v>
      </c>
      <c r="Q11">
        <f t="shared" si="6"/>
        <v>951626</v>
      </c>
      <c r="R11">
        <v>17435</v>
      </c>
      <c r="S11">
        <v>60</v>
      </c>
      <c r="U11">
        <v>1.64964</v>
      </c>
      <c r="V11">
        <v>733772</v>
      </c>
      <c r="W11">
        <v>21705</v>
      </c>
      <c r="X11">
        <f t="shared" si="7"/>
        <v>2.8730192977416916E-2</v>
      </c>
      <c r="Y11">
        <f t="shared" si="8"/>
        <v>755477</v>
      </c>
      <c r="Z11">
        <v>14209279</v>
      </c>
      <c r="AA11">
        <v>106058</v>
      </c>
      <c r="AB11">
        <f t="shared" si="9"/>
        <v>0.99259130260083994</v>
      </c>
      <c r="AC11">
        <f t="shared" si="10"/>
        <v>14315337</v>
      </c>
      <c r="AD11">
        <v>11018220</v>
      </c>
      <c r="AE11">
        <v>3790071</v>
      </c>
      <c r="AF11">
        <f t="shared" si="11"/>
        <v>0.74405750130112924</v>
      </c>
      <c r="AG11">
        <v>196163</v>
      </c>
      <c r="AH11">
        <v>755463</v>
      </c>
      <c r="AI11">
        <f xml:space="preserve"> AG11 / (AG11 + AH11)</f>
        <v>0.20613455286005217</v>
      </c>
      <c r="AJ11">
        <f t="shared" si="12"/>
        <v>951626</v>
      </c>
      <c r="AK11">
        <v>17433</v>
      </c>
      <c r="AL11">
        <v>60</v>
      </c>
    </row>
    <row r="12" spans="1:38" x14ac:dyDescent="0.35">
      <c r="A12" t="s">
        <v>26</v>
      </c>
      <c r="B12">
        <v>2.7920400000000001</v>
      </c>
      <c r="C12">
        <v>3183</v>
      </c>
      <c r="D12">
        <v>8817</v>
      </c>
      <c r="E12">
        <f t="shared" si="0"/>
        <v>0.73475000000000001</v>
      </c>
      <c r="F12">
        <f t="shared" si="1"/>
        <v>12000</v>
      </c>
      <c r="G12">
        <v>10454545</v>
      </c>
      <c r="H12">
        <v>10022</v>
      </c>
      <c r="I12">
        <f t="shared" si="2"/>
        <v>0.99904229195531935</v>
      </c>
      <c r="J12">
        <f t="shared" si="3"/>
        <v>10464567</v>
      </c>
      <c r="K12">
        <v>11361975</v>
      </c>
      <c r="L12">
        <v>49792</v>
      </c>
      <c r="M12">
        <f t="shared" si="4"/>
        <v>0.99563678438229597</v>
      </c>
      <c r="N12">
        <v>4929</v>
      </c>
      <c r="O12">
        <v>11854</v>
      </c>
      <c r="P12">
        <f t="shared" si="5"/>
        <v>0.29369004349639516</v>
      </c>
      <c r="Q12">
        <f t="shared" si="6"/>
        <v>16783</v>
      </c>
      <c r="R12">
        <v>3218</v>
      </c>
      <c r="S12">
        <v>156</v>
      </c>
      <c r="U12">
        <v>2.7920600000000002</v>
      </c>
      <c r="V12">
        <v>829</v>
      </c>
      <c r="W12">
        <v>8817</v>
      </c>
      <c r="X12">
        <f t="shared" si="7"/>
        <v>0.91405764047273486</v>
      </c>
      <c r="Y12">
        <f t="shared" si="8"/>
        <v>9646</v>
      </c>
      <c r="Z12">
        <v>10454278</v>
      </c>
      <c r="AA12">
        <v>10015</v>
      </c>
      <c r="AB12">
        <f t="shared" si="9"/>
        <v>0.99904293581993542</v>
      </c>
      <c r="AC12">
        <f t="shared" si="10"/>
        <v>10464293</v>
      </c>
      <c r="AD12">
        <v>11361776</v>
      </c>
      <c r="AE12">
        <v>49740</v>
      </c>
      <c r="AF12">
        <f t="shared" si="11"/>
        <v>0.99564124521229258</v>
      </c>
      <c r="AG12">
        <v>7210</v>
      </c>
      <c r="AH12">
        <v>9573</v>
      </c>
      <c r="AI12">
        <f xml:space="preserve"> AG12 / (AG12 + AH12)</f>
        <v>0.42960138235118872</v>
      </c>
      <c r="AJ12">
        <f t="shared" si="12"/>
        <v>16783</v>
      </c>
      <c r="AK12">
        <v>3216</v>
      </c>
      <c r="AL12">
        <v>156</v>
      </c>
    </row>
    <row r="13" spans="1:38" x14ac:dyDescent="0.35">
      <c r="A13" t="s">
        <v>14</v>
      </c>
      <c r="B13">
        <v>1.7555099999999999</v>
      </c>
      <c r="C13">
        <v>496209</v>
      </c>
      <c r="D13">
        <v>227161</v>
      </c>
      <c r="E13">
        <f t="shared" si="0"/>
        <v>0.31403154678795087</v>
      </c>
      <c r="F13">
        <f t="shared" si="1"/>
        <v>723370</v>
      </c>
      <c r="G13">
        <v>9343410</v>
      </c>
      <c r="H13">
        <v>73867</v>
      </c>
      <c r="I13">
        <f t="shared" si="2"/>
        <v>0.99215622520182856</v>
      </c>
      <c r="J13">
        <f t="shared" si="3"/>
        <v>9417277</v>
      </c>
      <c r="K13">
        <v>6147898</v>
      </c>
      <c r="L13">
        <v>5175001</v>
      </c>
      <c r="M13">
        <f t="shared" si="4"/>
        <v>0.54296148009445289</v>
      </c>
      <c r="N13">
        <v>689067</v>
      </c>
      <c r="O13">
        <v>572534</v>
      </c>
      <c r="P13">
        <f t="shared" si="5"/>
        <v>0.54618457024051181</v>
      </c>
      <c r="Q13">
        <f t="shared" si="6"/>
        <v>1261601</v>
      </c>
      <c r="R13">
        <v>14887</v>
      </c>
      <c r="S13">
        <v>857</v>
      </c>
      <c r="U13">
        <v>1.7424999999999999</v>
      </c>
      <c r="V13">
        <v>955096</v>
      </c>
      <c r="W13">
        <v>220203</v>
      </c>
      <c r="X13">
        <f t="shared" si="7"/>
        <v>0.1873591315911951</v>
      </c>
      <c r="Y13">
        <f t="shared" si="8"/>
        <v>1175299</v>
      </c>
      <c r="Z13">
        <v>9363609</v>
      </c>
      <c r="AA13">
        <v>73872</v>
      </c>
      <c r="AB13">
        <f t="shared" si="9"/>
        <v>0.99217248755255771</v>
      </c>
      <c r="AC13">
        <f t="shared" si="10"/>
        <v>9437481</v>
      </c>
      <c r="AD13">
        <v>5898593</v>
      </c>
      <c r="AE13">
        <v>5252332</v>
      </c>
      <c r="AF13">
        <f t="shared" si="11"/>
        <v>0.52897790990433524</v>
      </c>
      <c r="AG13">
        <v>268021</v>
      </c>
      <c r="AH13">
        <v>993602</v>
      </c>
      <c r="AI13">
        <f xml:space="preserve"> AG13 / (AG13 + AH13)</f>
        <v>0.21244143456484227</v>
      </c>
      <c r="AJ13">
        <f t="shared" si="12"/>
        <v>1261623</v>
      </c>
      <c r="AK13">
        <v>14884</v>
      </c>
      <c r="AL13">
        <v>857</v>
      </c>
    </row>
    <row r="14" spans="1:38" x14ac:dyDescent="0.35">
      <c r="A14" t="s">
        <v>13</v>
      </c>
      <c r="B14">
        <v>2.2087599999999998</v>
      </c>
      <c r="C14">
        <v>378989</v>
      </c>
      <c r="D14">
        <v>152507</v>
      </c>
      <c r="E14">
        <f t="shared" si="0"/>
        <v>0.28693913030389695</v>
      </c>
      <c r="F14">
        <f t="shared" si="1"/>
        <v>531496</v>
      </c>
      <c r="G14">
        <v>13125724</v>
      </c>
      <c r="H14">
        <v>134725</v>
      </c>
      <c r="I14">
        <f t="shared" si="2"/>
        <v>0.98984008761694264</v>
      </c>
      <c r="J14">
        <f t="shared" si="3"/>
        <v>13260449</v>
      </c>
      <c r="K14">
        <v>10716179</v>
      </c>
      <c r="L14">
        <v>3469629</v>
      </c>
      <c r="M14">
        <f t="shared" si="4"/>
        <v>0.7554154828544134</v>
      </c>
      <c r="N14">
        <v>922123</v>
      </c>
      <c r="O14">
        <v>442707</v>
      </c>
      <c r="P14">
        <f t="shared" si="5"/>
        <v>0.67563213000886557</v>
      </c>
      <c r="Q14">
        <f t="shared" si="6"/>
        <v>1364830</v>
      </c>
      <c r="R14">
        <v>41451</v>
      </c>
      <c r="S14">
        <v>2463</v>
      </c>
      <c r="U14">
        <v>2.1902300000000001</v>
      </c>
      <c r="V14">
        <v>987133</v>
      </c>
      <c r="W14">
        <v>151368</v>
      </c>
      <c r="X14">
        <f t="shared" si="7"/>
        <v>0.13295376991324556</v>
      </c>
      <c r="Y14">
        <f t="shared" si="8"/>
        <v>1138501</v>
      </c>
      <c r="Z14">
        <v>13134305</v>
      </c>
      <c r="AA14">
        <v>135439</v>
      </c>
      <c r="AB14">
        <f t="shared" si="9"/>
        <v>0.98979339767217811</v>
      </c>
      <c r="AC14">
        <f t="shared" si="10"/>
        <v>13269744</v>
      </c>
      <c r="AD14">
        <v>10209466</v>
      </c>
      <c r="AE14">
        <v>3974687</v>
      </c>
      <c r="AF14">
        <f t="shared" si="11"/>
        <v>0.71977974292860492</v>
      </c>
      <c r="AG14">
        <v>264813</v>
      </c>
      <c r="AH14">
        <v>1099930</v>
      </c>
      <c r="AI14">
        <f xml:space="preserve"> AG14 / (AG14 + AH14)</f>
        <v>0.19403873110175324</v>
      </c>
      <c r="AJ14">
        <f t="shared" si="12"/>
        <v>1364743</v>
      </c>
      <c r="AK14">
        <v>41448</v>
      </c>
      <c r="AL14">
        <v>2463</v>
      </c>
    </row>
    <row r="15" spans="1:38" x14ac:dyDescent="0.35">
      <c r="A15" t="s">
        <v>15</v>
      </c>
      <c r="B15">
        <v>1.3152200000000001</v>
      </c>
      <c r="C15">
        <v>10436</v>
      </c>
      <c r="D15">
        <v>27128</v>
      </c>
      <c r="E15">
        <f t="shared" si="0"/>
        <v>0.72218081141518475</v>
      </c>
      <c r="F15">
        <f t="shared" si="1"/>
        <v>37564</v>
      </c>
      <c r="G15">
        <v>13005382</v>
      </c>
      <c r="H15">
        <v>64526</v>
      </c>
      <c r="I15">
        <f t="shared" si="2"/>
        <v>0.99506301038997369</v>
      </c>
      <c r="J15">
        <f t="shared" si="3"/>
        <v>13069908</v>
      </c>
      <c r="K15">
        <v>15668219</v>
      </c>
      <c r="L15">
        <v>139899</v>
      </c>
      <c r="M15">
        <f t="shared" si="4"/>
        <v>0.99115017992654153</v>
      </c>
      <c r="N15">
        <v>91360</v>
      </c>
      <c r="O15">
        <v>28864</v>
      </c>
      <c r="P15">
        <f t="shared" si="5"/>
        <v>0.75991482565877033</v>
      </c>
      <c r="Q15">
        <f t="shared" si="6"/>
        <v>120224</v>
      </c>
      <c r="R15">
        <v>4586</v>
      </c>
      <c r="S15">
        <v>9140</v>
      </c>
      <c r="U15">
        <v>1.3059400000000001</v>
      </c>
      <c r="V15">
        <v>39898</v>
      </c>
      <c r="W15">
        <v>27092</v>
      </c>
      <c r="X15">
        <f t="shared" si="7"/>
        <v>0.40441856993581132</v>
      </c>
      <c r="Y15">
        <f t="shared" si="8"/>
        <v>66990</v>
      </c>
      <c r="Z15">
        <v>13021303</v>
      </c>
      <c r="AA15">
        <v>63527</v>
      </c>
      <c r="AB15">
        <f t="shared" si="9"/>
        <v>0.99514498850959465</v>
      </c>
      <c r="AC15">
        <f t="shared" si="10"/>
        <v>13084830</v>
      </c>
      <c r="AD15">
        <v>15683619</v>
      </c>
      <c r="AE15">
        <v>146663</v>
      </c>
      <c r="AF15">
        <f t="shared" si="11"/>
        <v>0.99073528822796708</v>
      </c>
      <c r="AG15">
        <v>56773</v>
      </c>
      <c r="AH15">
        <v>63122</v>
      </c>
      <c r="AI15">
        <f xml:space="preserve"> AG15 / (AG15 + AH15)</f>
        <v>0.47352266566579088</v>
      </c>
      <c r="AJ15">
        <f t="shared" si="12"/>
        <v>119895</v>
      </c>
      <c r="AK15">
        <v>4588</v>
      </c>
      <c r="AL15">
        <v>9140</v>
      </c>
    </row>
    <row r="16" spans="1:38" x14ac:dyDescent="0.35">
      <c r="A16" t="s">
        <v>21</v>
      </c>
      <c r="B16">
        <v>3.83263</v>
      </c>
      <c r="D16">
        <v>1954</v>
      </c>
      <c r="E16">
        <f t="shared" si="0"/>
        <v>1</v>
      </c>
      <c r="F16">
        <f t="shared" si="1"/>
        <v>1954</v>
      </c>
      <c r="G16">
        <v>8459567</v>
      </c>
      <c r="H16">
        <v>138261</v>
      </c>
      <c r="I16">
        <f t="shared" si="2"/>
        <v>0.9839190781671836</v>
      </c>
      <c r="J16">
        <f t="shared" si="3"/>
        <v>8597828</v>
      </c>
      <c r="K16">
        <v>6367256</v>
      </c>
      <c r="L16">
        <v>2247011</v>
      </c>
      <c r="M16">
        <f t="shared" si="4"/>
        <v>0.7391523852232581</v>
      </c>
      <c r="N16">
        <v>443777</v>
      </c>
      <c r="O16">
        <v>1954</v>
      </c>
      <c r="P16">
        <f t="shared" si="5"/>
        <v>0.99561619003389934</v>
      </c>
      <c r="Q16">
        <f t="shared" si="6"/>
        <v>445731</v>
      </c>
      <c r="R16">
        <v>23166</v>
      </c>
      <c r="S16">
        <v>31</v>
      </c>
      <c r="U16">
        <v>3.83256</v>
      </c>
      <c r="V16">
        <v>452</v>
      </c>
      <c r="W16">
        <v>1954</v>
      </c>
      <c r="X16">
        <f t="shared" si="7"/>
        <v>0.81213632585203654</v>
      </c>
      <c r="Y16">
        <f t="shared" si="8"/>
        <v>2406</v>
      </c>
      <c r="Z16">
        <v>8459567</v>
      </c>
      <c r="AA16">
        <v>138261</v>
      </c>
      <c r="AB16">
        <f t="shared" si="9"/>
        <v>0.9839190781671836</v>
      </c>
      <c r="AC16">
        <f t="shared" si="10"/>
        <v>8597828</v>
      </c>
      <c r="AD16">
        <v>6364072</v>
      </c>
      <c r="AE16">
        <v>2250195</v>
      </c>
      <c r="AF16">
        <f t="shared" si="11"/>
        <v>0.73878276584647307</v>
      </c>
      <c r="AG16">
        <v>443325</v>
      </c>
      <c r="AH16">
        <v>2406</v>
      </c>
      <c r="AI16">
        <f xml:space="preserve"> AG16 / (AG16 + AH16)</f>
        <v>0.99460212549721694</v>
      </c>
      <c r="AJ16">
        <f t="shared" si="12"/>
        <v>445731</v>
      </c>
      <c r="AK16">
        <v>23166</v>
      </c>
      <c r="AL16">
        <v>31</v>
      </c>
    </row>
    <row r="17" spans="1:38" x14ac:dyDescent="0.35">
      <c r="A17" t="s">
        <v>23</v>
      </c>
      <c r="B17">
        <v>1.2685</v>
      </c>
      <c r="C17">
        <v>110860</v>
      </c>
      <c r="D17">
        <v>25233</v>
      </c>
      <c r="E17">
        <f t="shared" si="0"/>
        <v>0.18540997700102135</v>
      </c>
      <c r="F17">
        <f t="shared" si="1"/>
        <v>136093</v>
      </c>
      <c r="G17">
        <v>13535195</v>
      </c>
      <c r="H17">
        <v>51600</v>
      </c>
      <c r="I17">
        <f t="shared" si="2"/>
        <v>0.99620219485169237</v>
      </c>
      <c r="J17">
        <f t="shared" si="3"/>
        <v>13586795</v>
      </c>
      <c r="K17">
        <v>15525359</v>
      </c>
      <c r="L17">
        <v>1089047</v>
      </c>
      <c r="M17">
        <f t="shared" si="4"/>
        <v>0.9344516439528443</v>
      </c>
      <c r="N17">
        <v>211424</v>
      </c>
      <c r="O17">
        <v>89661</v>
      </c>
      <c r="P17">
        <f t="shared" si="5"/>
        <v>0.70220701795174123</v>
      </c>
      <c r="Q17">
        <f t="shared" si="6"/>
        <v>301085</v>
      </c>
      <c r="R17">
        <v>19888</v>
      </c>
      <c r="S17">
        <v>550</v>
      </c>
      <c r="U17">
        <v>1.26553</v>
      </c>
      <c r="V17">
        <v>136875</v>
      </c>
      <c r="W17">
        <v>25179</v>
      </c>
      <c r="X17">
        <f t="shared" si="7"/>
        <v>0.15537413454774335</v>
      </c>
      <c r="Y17">
        <f t="shared" si="8"/>
        <v>162054</v>
      </c>
      <c r="Z17">
        <v>13641363</v>
      </c>
      <c r="AA17">
        <v>52780</v>
      </c>
      <c r="AB17">
        <f t="shared" si="9"/>
        <v>0.99614579751357935</v>
      </c>
      <c r="AC17">
        <f t="shared" si="10"/>
        <v>13694143</v>
      </c>
      <c r="AD17">
        <v>15544997</v>
      </c>
      <c r="AE17">
        <v>1114042</v>
      </c>
      <c r="AF17">
        <f t="shared" si="11"/>
        <v>0.9331268748455418</v>
      </c>
      <c r="AG17">
        <v>158113</v>
      </c>
      <c r="AH17">
        <v>142968</v>
      </c>
      <c r="AI17">
        <f xml:space="preserve"> AG17 / (AG17 + AH17)</f>
        <v>0.52515103908914873</v>
      </c>
      <c r="AJ17">
        <f t="shared" si="12"/>
        <v>301081</v>
      </c>
      <c r="AK17">
        <v>19891</v>
      </c>
      <c r="AL17">
        <v>550</v>
      </c>
    </row>
    <row r="18" spans="1:38" x14ac:dyDescent="0.35">
      <c r="A18" t="s">
        <v>10</v>
      </c>
      <c r="B18">
        <v>1.68143</v>
      </c>
      <c r="C18">
        <v>25369</v>
      </c>
      <c r="D18">
        <v>9244</v>
      </c>
      <c r="E18">
        <f t="shared" si="0"/>
        <v>0.26706728685753905</v>
      </c>
      <c r="F18">
        <f t="shared" si="1"/>
        <v>34613</v>
      </c>
      <c r="G18">
        <v>11809555</v>
      </c>
      <c r="H18">
        <v>24493</v>
      </c>
      <c r="I18">
        <f t="shared" si="2"/>
        <v>0.99793029401266586</v>
      </c>
      <c r="J18">
        <f t="shared" si="3"/>
        <v>11834048</v>
      </c>
      <c r="K18">
        <v>14034681</v>
      </c>
      <c r="L18">
        <v>528131</v>
      </c>
      <c r="M18">
        <f t="shared" si="4"/>
        <v>0.963734270551594</v>
      </c>
      <c r="N18">
        <v>295265</v>
      </c>
      <c r="O18">
        <v>27907</v>
      </c>
      <c r="P18">
        <f t="shared" si="5"/>
        <v>0.91364660304729373</v>
      </c>
      <c r="Q18">
        <f t="shared" si="6"/>
        <v>323172</v>
      </c>
      <c r="R18">
        <v>10880</v>
      </c>
      <c r="S18">
        <v>140</v>
      </c>
      <c r="U18">
        <v>1.58796</v>
      </c>
      <c r="V18">
        <v>173900</v>
      </c>
      <c r="W18">
        <v>9244</v>
      </c>
      <c r="X18">
        <f t="shared" si="7"/>
        <v>5.0473944000349449E-2</v>
      </c>
      <c r="Y18">
        <f t="shared" si="8"/>
        <v>183144</v>
      </c>
      <c r="Z18">
        <v>11816933</v>
      </c>
      <c r="AA18">
        <v>24495</v>
      </c>
      <c r="AB18">
        <f t="shared" si="9"/>
        <v>0.99793141502866034</v>
      </c>
      <c r="AC18">
        <f t="shared" si="10"/>
        <v>11841428</v>
      </c>
      <c r="AD18">
        <v>14019430</v>
      </c>
      <c r="AE18">
        <v>550813</v>
      </c>
      <c r="AF18">
        <f t="shared" si="11"/>
        <v>0.96219603200852588</v>
      </c>
      <c r="AG18">
        <v>141096</v>
      </c>
      <c r="AH18">
        <v>182118</v>
      </c>
      <c r="AI18">
        <f xml:space="preserve"> AG18 / (AG18 + AH18)</f>
        <v>0.43654049638938908</v>
      </c>
      <c r="AJ18">
        <f t="shared" si="12"/>
        <v>323214</v>
      </c>
      <c r="AK18">
        <v>10879</v>
      </c>
      <c r="AL18">
        <v>140</v>
      </c>
    </row>
    <row r="19" spans="1:38" x14ac:dyDescent="0.35">
      <c r="A19" t="s">
        <v>9</v>
      </c>
      <c r="B19">
        <v>1.27634</v>
      </c>
      <c r="D19">
        <v>1127</v>
      </c>
      <c r="E19">
        <f t="shared" si="0"/>
        <v>1</v>
      </c>
      <c r="F19">
        <f t="shared" si="1"/>
        <v>1127</v>
      </c>
      <c r="G19">
        <v>11941623</v>
      </c>
      <c r="H19">
        <v>53</v>
      </c>
      <c r="I19">
        <f t="shared" si="2"/>
        <v>0.99999556176201732</v>
      </c>
      <c r="J19">
        <f t="shared" si="3"/>
        <v>11941676</v>
      </c>
      <c r="K19">
        <v>14293849</v>
      </c>
      <c r="L19">
        <v>840</v>
      </c>
      <c r="M19">
        <f t="shared" si="4"/>
        <v>0.99994123691673176</v>
      </c>
      <c r="N19">
        <v>21966</v>
      </c>
      <c r="O19">
        <v>1127</v>
      </c>
      <c r="P19">
        <f t="shared" si="5"/>
        <v>0.9511973325250076</v>
      </c>
      <c r="Q19">
        <f t="shared" si="6"/>
        <v>23093</v>
      </c>
      <c r="S19">
        <v>37</v>
      </c>
      <c r="U19">
        <v>1.27634</v>
      </c>
      <c r="W19">
        <v>1127</v>
      </c>
      <c r="X19">
        <f t="shared" si="7"/>
        <v>1</v>
      </c>
      <c r="Y19">
        <f t="shared" si="8"/>
        <v>1127</v>
      </c>
      <c r="Z19">
        <v>11941623</v>
      </c>
      <c r="AA19">
        <v>53</v>
      </c>
      <c r="AB19">
        <f t="shared" si="9"/>
        <v>0.99999556176201732</v>
      </c>
      <c r="AC19">
        <f t="shared" si="10"/>
        <v>11941676</v>
      </c>
      <c r="AD19">
        <v>14293849</v>
      </c>
      <c r="AE19">
        <v>840</v>
      </c>
      <c r="AF19">
        <f t="shared" si="11"/>
        <v>0.99994123691673176</v>
      </c>
      <c r="AG19">
        <v>21966</v>
      </c>
      <c r="AH19">
        <v>1127</v>
      </c>
      <c r="AI19">
        <f xml:space="preserve"> AG19 / (AG19 + AH19)</f>
        <v>0.9511973325250076</v>
      </c>
      <c r="AJ19">
        <f t="shared" si="12"/>
        <v>23093</v>
      </c>
      <c r="AL19">
        <v>37</v>
      </c>
    </row>
    <row r="20" spans="1:38" x14ac:dyDescent="0.35">
      <c r="A20" t="s">
        <v>17</v>
      </c>
      <c r="B20">
        <v>1.2100299999999999</v>
      </c>
      <c r="C20">
        <v>438272</v>
      </c>
      <c r="D20">
        <v>438542</v>
      </c>
      <c r="E20">
        <f t="shared" si="0"/>
        <v>0.50015396651969513</v>
      </c>
      <c r="F20">
        <f t="shared" si="1"/>
        <v>876814</v>
      </c>
      <c r="G20">
        <v>13386738</v>
      </c>
      <c r="H20">
        <v>86475</v>
      </c>
      <c r="I20">
        <f t="shared" si="2"/>
        <v>0.99358170912906962</v>
      </c>
      <c r="J20">
        <f t="shared" si="3"/>
        <v>13473213</v>
      </c>
      <c r="K20">
        <v>13824543</v>
      </c>
      <c r="L20">
        <v>2977915</v>
      </c>
      <c r="M20">
        <f t="shared" si="4"/>
        <v>0.82276908533263404</v>
      </c>
      <c r="N20">
        <v>662639</v>
      </c>
      <c r="O20">
        <v>438550</v>
      </c>
      <c r="P20">
        <f t="shared" si="5"/>
        <v>0.6017486553171163</v>
      </c>
      <c r="Q20">
        <f t="shared" si="6"/>
        <v>1101189</v>
      </c>
      <c r="R20">
        <v>4779</v>
      </c>
      <c r="S20">
        <v>6863</v>
      </c>
      <c r="U20">
        <v>1.18563</v>
      </c>
      <c r="V20">
        <v>662814</v>
      </c>
      <c r="W20">
        <v>438505</v>
      </c>
      <c r="X20">
        <f t="shared" si="7"/>
        <v>0.39816347488783904</v>
      </c>
      <c r="Y20">
        <f t="shared" si="8"/>
        <v>1101319</v>
      </c>
      <c r="Z20">
        <v>13307203</v>
      </c>
      <c r="AA20">
        <v>90635</v>
      </c>
      <c r="AB20">
        <f t="shared" si="9"/>
        <v>0.99323510255908454</v>
      </c>
      <c r="AC20">
        <f t="shared" si="10"/>
        <v>13397838</v>
      </c>
      <c r="AD20">
        <v>12628411</v>
      </c>
      <c r="AE20">
        <v>4028673</v>
      </c>
      <c r="AF20">
        <f t="shared" si="11"/>
        <v>0.75814056049666312</v>
      </c>
      <c r="AG20">
        <v>322592</v>
      </c>
      <c r="AH20">
        <v>778599</v>
      </c>
      <c r="AI20">
        <f xml:space="preserve"> AG20 / (AG20 + AH20)</f>
        <v>0.29294827146244384</v>
      </c>
      <c r="AJ20">
        <f t="shared" si="12"/>
        <v>1101191</v>
      </c>
      <c r="AK20">
        <v>4779</v>
      </c>
      <c r="AL20">
        <v>6863</v>
      </c>
    </row>
    <row r="21" spans="1:38" x14ac:dyDescent="0.35">
      <c r="A21" t="s">
        <v>8</v>
      </c>
      <c r="B21">
        <v>1.56036</v>
      </c>
      <c r="C21">
        <v>423071</v>
      </c>
      <c r="D21">
        <v>341876</v>
      </c>
      <c r="E21">
        <f t="shared" si="0"/>
        <v>0.44692769564427337</v>
      </c>
      <c r="F21">
        <f t="shared" si="1"/>
        <v>764947</v>
      </c>
      <c r="G21">
        <v>14508821</v>
      </c>
      <c r="H21">
        <v>316090</v>
      </c>
      <c r="I21">
        <f t="shared" si="2"/>
        <v>0.97867845547268373</v>
      </c>
      <c r="J21">
        <f t="shared" si="3"/>
        <v>14824911</v>
      </c>
      <c r="K21">
        <v>13421501</v>
      </c>
      <c r="L21">
        <v>4342630</v>
      </c>
      <c r="M21">
        <f t="shared" si="4"/>
        <v>0.75553940690935006</v>
      </c>
      <c r="N21">
        <v>346929</v>
      </c>
      <c r="O21">
        <v>519013</v>
      </c>
      <c r="P21">
        <f t="shared" si="5"/>
        <v>0.40063768705063385</v>
      </c>
      <c r="Q21">
        <f t="shared" si="6"/>
        <v>865942</v>
      </c>
      <c r="R21">
        <v>7836</v>
      </c>
      <c r="S21">
        <v>5040</v>
      </c>
      <c r="U21">
        <v>1.5919099999999999</v>
      </c>
      <c r="V21">
        <v>472188</v>
      </c>
      <c r="W21">
        <v>336392</v>
      </c>
      <c r="X21">
        <f t="shared" si="7"/>
        <v>0.41602809864206386</v>
      </c>
      <c r="Y21">
        <f t="shared" si="8"/>
        <v>808580</v>
      </c>
      <c r="Z21">
        <v>14512778</v>
      </c>
      <c r="AA21">
        <v>313824</v>
      </c>
      <c r="AB21">
        <f t="shared" si="9"/>
        <v>0.97883372063268437</v>
      </c>
      <c r="AC21">
        <f t="shared" si="10"/>
        <v>14826602</v>
      </c>
      <c r="AD21">
        <v>13376100</v>
      </c>
      <c r="AE21">
        <v>4491854</v>
      </c>
      <c r="AF21">
        <f t="shared" si="11"/>
        <v>0.74860837452346252</v>
      </c>
      <c r="AG21">
        <v>123136</v>
      </c>
      <c r="AH21">
        <v>744017</v>
      </c>
      <c r="AI21">
        <f xml:space="preserve"> AG21 / (AG21 + AH21)</f>
        <v>0.1420003159765347</v>
      </c>
      <c r="AJ21">
        <f t="shared" si="12"/>
        <v>867153</v>
      </c>
      <c r="AK21">
        <v>7886</v>
      </c>
      <c r="AL21">
        <v>5040</v>
      </c>
    </row>
    <row r="22" spans="1:38" x14ac:dyDescent="0.35">
      <c r="A22" t="s">
        <v>27</v>
      </c>
      <c r="B22">
        <v>1.74787</v>
      </c>
      <c r="C22">
        <v>1153</v>
      </c>
      <c r="D22">
        <v>9077</v>
      </c>
      <c r="E22">
        <f t="shared" si="0"/>
        <v>0.88729227761485829</v>
      </c>
      <c r="F22">
        <f t="shared" si="1"/>
        <v>10230</v>
      </c>
      <c r="G22">
        <v>7179902</v>
      </c>
      <c r="H22">
        <v>8193</v>
      </c>
      <c r="I22">
        <f t="shared" si="2"/>
        <v>0.99886019870355081</v>
      </c>
      <c r="J22">
        <f t="shared" si="3"/>
        <v>7188095</v>
      </c>
      <c r="K22">
        <v>8090784</v>
      </c>
      <c r="L22">
        <v>107908</v>
      </c>
      <c r="M22">
        <f t="shared" si="4"/>
        <v>0.98683838836731519</v>
      </c>
      <c r="N22">
        <v>16471</v>
      </c>
      <c r="O22">
        <v>9141</v>
      </c>
      <c r="P22">
        <f t="shared" si="5"/>
        <v>0.64309698578791197</v>
      </c>
      <c r="Q22">
        <f t="shared" si="6"/>
        <v>25612</v>
      </c>
      <c r="R22">
        <v>154</v>
      </c>
      <c r="S22">
        <v>155</v>
      </c>
      <c r="U22">
        <v>1.7474700000000001</v>
      </c>
      <c r="V22">
        <v>3253</v>
      </c>
      <c r="W22">
        <v>9077</v>
      </c>
      <c r="X22">
        <f t="shared" si="7"/>
        <v>0.73617193836171935</v>
      </c>
      <c r="Y22">
        <f t="shared" si="8"/>
        <v>12330</v>
      </c>
      <c r="Z22">
        <v>7180138</v>
      </c>
      <c r="AA22">
        <v>8703</v>
      </c>
      <c r="AB22">
        <f t="shared" si="9"/>
        <v>0.99878937369737342</v>
      </c>
      <c r="AC22">
        <f t="shared" si="10"/>
        <v>7188841</v>
      </c>
      <c r="AD22">
        <v>8090832</v>
      </c>
      <c r="AE22">
        <v>107894</v>
      </c>
      <c r="AF22">
        <f t="shared" si="11"/>
        <v>0.9868401505307044</v>
      </c>
      <c r="AG22">
        <v>13708</v>
      </c>
      <c r="AH22">
        <v>11905</v>
      </c>
      <c r="AI22">
        <f xml:space="preserve"> AG22 / (AG22 + AH22)</f>
        <v>0.53519697028852531</v>
      </c>
      <c r="AJ22">
        <f t="shared" si="12"/>
        <v>25613</v>
      </c>
      <c r="AK22">
        <v>154</v>
      </c>
      <c r="AL22">
        <v>155</v>
      </c>
    </row>
    <row r="24" spans="1:38" x14ac:dyDescent="0.35">
      <c r="A24" t="s">
        <v>30</v>
      </c>
      <c r="B24">
        <f>GEOMEAN(B3:B22)</f>
        <v>1.2307573634878817</v>
      </c>
      <c r="C24">
        <f t="shared" ref="C24:F24" si="13">GEOMEAN(C3:C22)</f>
        <v>51767.592383940311</v>
      </c>
      <c r="D24">
        <f t="shared" si="13"/>
        <v>68004.407162784133</v>
      </c>
      <c r="E24">
        <f t="shared" si="13"/>
        <v>0.58767380895961996</v>
      </c>
      <c r="F24">
        <f t="shared" si="13"/>
        <v>115717.94782410802</v>
      </c>
      <c r="G24">
        <f>GEOMEAN(G3:G22)</f>
        <v>11786304.127219763</v>
      </c>
      <c r="H24">
        <f>GEOMEAN(H3:H22)</f>
        <v>66904.6621246867</v>
      </c>
      <c r="I24">
        <f t="shared" ref="I24:J24" si="14">GEOMEAN(I3:I22)</f>
        <v>0.96000287429329501</v>
      </c>
      <c r="J24">
        <f t="shared" si="14"/>
        <v>12277363.37341306</v>
      </c>
      <c r="K24">
        <f t="shared" ref="K24:M24" si="15">GEOMEAN(K3:K22)</f>
        <v>11758849.454063367</v>
      </c>
      <c r="L24">
        <f t="shared" si="15"/>
        <v>723157.33595017029</v>
      </c>
      <c r="M24">
        <f t="shared" si="15"/>
        <v>0.72849237018890378</v>
      </c>
      <c r="N24">
        <f>GEOMEAN(N3:N22)</f>
        <v>131520.43910413937</v>
      </c>
      <c r="O24">
        <f>GEOMEAN(O3:O22)</f>
        <v>94025.511978434195</v>
      </c>
      <c r="P24">
        <f>GEOMEAN(P3:P22)</f>
        <v>0.39571337183550531</v>
      </c>
      <c r="Q24">
        <f>GEOMEAN(Q3:Q22)</f>
        <v>332362.88805224228</v>
      </c>
      <c r="R24">
        <f>GEOMEAN(R3:R22)</f>
        <v>15496.229309451415</v>
      </c>
      <c r="S24">
        <f>GEOMEAN(S3:S22)</f>
        <v>1534.6065991695118</v>
      </c>
      <c r="U24">
        <f>GEOMEAN(U3:U22)</f>
        <v>1.2418955128777822</v>
      </c>
      <c r="V24">
        <f t="shared" ref="V24:Y24" si="16">GEOMEAN(V3:V22)</f>
        <v>103479.42736562456</v>
      </c>
      <c r="W24">
        <f t="shared" si="16"/>
        <v>57125.03894219498</v>
      </c>
      <c r="X24">
        <f t="shared" si="16"/>
        <v>0.33653419804069262</v>
      </c>
      <c r="Y24">
        <f t="shared" si="16"/>
        <v>169745.12330330128</v>
      </c>
      <c r="Z24">
        <f>GEOMEAN(Z3:Z22)</f>
        <v>11811408.869530372</v>
      </c>
      <c r="AA24">
        <f>GEOMEAN(AA3:AA22)</f>
        <v>67304.875972743335</v>
      </c>
      <c r="AB24">
        <f t="shared" ref="AB24:AC24" si="17">GEOMEAN(AB3:AB22)</f>
        <v>0.96062965895694452</v>
      </c>
      <c r="AC24">
        <f t="shared" si="17"/>
        <v>12295486.360847162</v>
      </c>
      <c r="AD24">
        <f>GEOMEAN(AD3:AD22)</f>
        <v>11656510.818070181</v>
      </c>
      <c r="AE24">
        <f>GEOMEAN(AE3:AE22)</f>
        <v>755261.26328552363</v>
      </c>
      <c r="AF24">
        <f>GEOMEAN(AF3:AF22)</f>
        <v>0.71770444240351128</v>
      </c>
      <c r="AG24">
        <f>GEOMEAN(AG3:AG22)</f>
        <v>97104.334722666856</v>
      </c>
      <c r="AH24">
        <f>GEOMEAN(AH3:AH22)</f>
        <v>157748.1485790211</v>
      </c>
      <c r="AI24">
        <f>GEOMEAN(AI3:AI22)</f>
        <v>0.29226134982254082</v>
      </c>
      <c r="AJ24">
        <f>GEOMEAN(AJ3:AJ22)</f>
        <v>332251.71505444689</v>
      </c>
      <c r="AK24">
        <f>GEOMEAN(AK3:AK22)</f>
        <v>15500.036419486582</v>
      </c>
      <c r="AL24">
        <f>GEOMEAN(AL3:AL22)</f>
        <v>1534.6070205715484</v>
      </c>
    </row>
  </sheetData>
  <sortState ref="A3:P22">
    <sortCondition ref="A3"/>
  </sortState>
  <mergeCells count="2">
    <mergeCell ref="U1:AL1"/>
    <mergeCell ref="B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2023-05-11T17:25:16Z</dcterms:modified>
</cp:coreProperties>
</file>