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75EFA1CF-F82C-4765-8BB3-FBA67EFCD212}" xr6:coauthVersionLast="43" xr6:coauthVersionMax="43" xr10:uidLastSave="{00000000-0000-0000-0000-000000000000}"/>
  <bookViews>
    <workbookView xWindow="-108" yWindow="-108" windowWidth="22320" windowHeight="13176" tabRatio="835" xr2:uid="{00000000-000D-0000-FFFF-FFFF00000000}"/>
  </bookViews>
  <sheets>
    <sheet name="Media Margin Timeline" sheetId="9" r:id="rId1"/>
    <sheet name="Mention Totals" sheetId="13" r:id="rId2"/>
    <sheet name="4-28" sheetId="1" r:id="rId3"/>
    <sheet name="5-5" sheetId="10" r:id="rId4"/>
    <sheet name="5-12" sheetId="2" r:id="rId5"/>
    <sheet name="5-19" sheetId="11" r:id="rId6"/>
    <sheet name="5-26" sheetId="3" r:id="rId7"/>
    <sheet name="6-2" sheetId="12" r:id="rId8"/>
    <sheet name="6-9" sheetId="4" r:id="rId9"/>
    <sheet name="Master List" sheetId="5" r:id="rId10"/>
    <sheet name="National Polls" sheetId="7" r:id="rId11"/>
  </sheets>
  <definedNames>
    <definedName name="_xlnm._FilterDatabase" localSheetId="2" hidden="1">'4-28'!$A$1:$E$13</definedName>
    <definedName name="_xlnm._FilterDatabase" localSheetId="4" hidden="1">'5-12'!$A$1:$E$16</definedName>
    <definedName name="_xlnm._FilterDatabase" localSheetId="5" hidden="1">'5-19'!$A$1:$E$13</definedName>
    <definedName name="_xlnm._FilterDatabase" localSheetId="6" hidden="1">'5-26'!$A$1:$C$11</definedName>
    <definedName name="_xlnm._FilterDatabase" localSheetId="3" hidden="1">'5-5'!$A$1:$E$13</definedName>
    <definedName name="_xlnm._FilterDatabase" localSheetId="7" hidden="1">'6-2'!$A$1:$E$13</definedName>
    <definedName name="_xlnm._FilterDatabase" localSheetId="8" hidden="1">'6-9'!$A$1:$E$11</definedName>
    <definedName name="_xlnm._FilterDatabase" localSheetId="9" hidden="1">'Master List'!$A$1:$F$552</definedName>
    <definedName name="_xlnm._FilterDatabase" localSheetId="10" hidden="1">'National Polls'!$A$1:$M$48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3" l="1"/>
  <c r="C8" i="13" s="1"/>
  <c r="B3" i="13"/>
  <c r="B4" i="13"/>
  <c r="B5" i="13"/>
  <c r="B6" i="13"/>
  <c r="C6" i="13" s="1"/>
  <c r="B7" i="13"/>
  <c r="C7" i="13" s="1"/>
  <c r="B8" i="13"/>
  <c r="B9" i="13"/>
  <c r="C9" i="13" s="1"/>
  <c r="B10" i="13"/>
  <c r="C10" i="13" s="1"/>
  <c r="B11" i="13"/>
  <c r="B2" i="13"/>
  <c r="C5" i="13" l="1"/>
  <c r="C2" i="13"/>
  <c r="C4" i="13"/>
  <c r="C11" i="13"/>
  <c r="C3" i="13"/>
  <c r="C11" i="12"/>
  <c r="C10" i="12"/>
  <c r="C9" i="12"/>
  <c r="C8" i="12"/>
  <c r="C7" i="12"/>
  <c r="C6" i="12"/>
  <c r="C5" i="12"/>
  <c r="C4" i="12"/>
  <c r="C3" i="12"/>
  <c r="C2" i="12"/>
  <c r="C11" i="3"/>
  <c r="C10" i="3"/>
  <c r="C9" i="3"/>
  <c r="C8" i="3"/>
  <c r="C7" i="3"/>
  <c r="C6" i="3"/>
  <c r="C5" i="3"/>
  <c r="C4" i="3"/>
  <c r="C3" i="3"/>
  <c r="C2" i="3"/>
  <c r="C11" i="11"/>
  <c r="C10" i="11"/>
  <c r="C9" i="11"/>
  <c r="C8" i="11"/>
  <c r="C7" i="11"/>
  <c r="C6" i="11"/>
  <c r="C5" i="11"/>
  <c r="C4" i="11"/>
  <c r="C3" i="11"/>
  <c r="C2" i="11"/>
  <c r="C11" i="2"/>
  <c r="C10" i="2"/>
  <c r="C9" i="2"/>
  <c r="C8" i="2"/>
  <c r="C7" i="2"/>
  <c r="C6" i="2"/>
  <c r="C5" i="2"/>
  <c r="C4" i="2"/>
  <c r="C3" i="2"/>
  <c r="C2" i="2"/>
  <c r="C11" i="10"/>
  <c r="C10" i="10"/>
  <c r="C9" i="10"/>
  <c r="C8" i="10"/>
  <c r="C7" i="10"/>
  <c r="C6" i="10"/>
  <c r="C5" i="10"/>
  <c r="C4" i="10"/>
  <c r="C3" i="10"/>
  <c r="C2" i="10"/>
  <c r="C3" i="1"/>
  <c r="C4" i="1"/>
  <c r="C5" i="1"/>
  <c r="C6" i="1"/>
  <c r="C7" i="1"/>
  <c r="C8" i="1"/>
  <c r="C9" i="1"/>
  <c r="C10" i="1"/>
  <c r="C11" i="1"/>
  <c r="C2" i="1"/>
  <c r="D6" i="12"/>
  <c r="D7" i="3"/>
  <c r="D9" i="12"/>
  <c r="D9" i="3"/>
  <c r="D10" i="12"/>
  <c r="D11" i="3"/>
  <c r="D11" i="11"/>
  <c r="D3" i="2"/>
  <c r="D10" i="2"/>
  <c r="D6" i="10"/>
  <c r="D3" i="1"/>
  <c r="D6" i="11"/>
  <c r="D11" i="2"/>
  <c r="D2" i="2"/>
  <c r="D7" i="10"/>
  <c r="D3" i="12"/>
  <c r="D4" i="3"/>
  <c r="D5" i="12"/>
  <c r="D11" i="12"/>
  <c r="D10" i="3"/>
  <c r="D8" i="11"/>
  <c r="D4" i="2"/>
  <c r="D3" i="10"/>
  <c r="D9" i="10"/>
  <c r="D8" i="1"/>
  <c r="D6" i="1"/>
  <c r="D7" i="12"/>
  <c r="D2" i="12"/>
  <c r="D3" i="3"/>
  <c r="D9" i="11"/>
  <c r="D6" i="2"/>
  <c r="D11" i="10"/>
  <c r="D2" i="10"/>
  <c r="D11" i="1"/>
  <c r="D5" i="11"/>
  <c r="D4" i="1"/>
  <c r="D9" i="2"/>
  <c r="D8" i="12"/>
  <c r="D5" i="3"/>
  <c r="D8" i="3"/>
  <c r="D10" i="11"/>
  <c r="D7" i="2"/>
  <c r="D10" i="10"/>
  <c r="D5" i="1"/>
  <c r="D9" i="1"/>
  <c r="D2" i="1"/>
  <c r="D5" i="2"/>
  <c r="D7" i="11"/>
  <c r="D5" i="10"/>
  <c r="D4" i="12"/>
  <c r="D6" i="3"/>
  <c r="D2" i="3"/>
  <c r="D3" i="11"/>
  <c r="D8" i="2"/>
  <c r="D4" i="10"/>
  <c r="D10" i="1"/>
  <c r="D4" i="11"/>
  <c r="D8" i="10"/>
  <c r="D2" i="11"/>
  <c r="D7" i="1"/>
  <c r="E7" i="12" l="1"/>
  <c r="E3" i="12"/>
  <c r="E11" i="12"/>
  <c r="E4" i="12"/>
  <c r="E8" i="12"/>
  <c r="E2" i="12"/>
  <c r="E10" i="12"/>
  <c r="E5" i="12"/>
  <c r="E6" i="12"/>
  <c r="E9" i="12"/>
  <c r="E9" i="3"/>
  <c r="E7" i="3"/>
  <c r="E8" i="3"/>
  <c r="E6" i="3"/>
  <c r="E4" i="3"/>
  <c r="E5" i="3"/>
  <c r="E2" i="3"/>
  <c r="E10" i="3"/>
  <c r="E3" i="3"/>
  <c r="E11" i="3"/>
  <c r="E8" i="11"/>
  <c r="E9" i="11"/>
  <c r="E6" i="11"/>
  <c r="E4" i="11"/>
  <c r="E5" i="11"/>
  <c r="E7" i="11"/>
  <c r="E2" i="11"/>
  <c r="E10" i="11"/>
  <c r="E3" i="11"/>
  <c r="E11" i="11"/>
  <c r="E10" i="2"/>
  <c r="E9" i="2"/>
  <c r="E5" i="2"/>
  <c r="E8" i="2"/>
  <c r="E7" i="2"/>
  <c r="E6" i="2"/>
  <c r="E4" i="2"/>
  <c r="E11" i="2"/>
  <c r="E3" i="2"/>
  <c r="E2" i="2"/>
  <c r="E7" i="10"/>
  <c r="E8" i="10"/>
  <c r="E5" i="10"/>
  <c r="E6" i="10"/>
  <c r="E9" i="10"/>
  <c r="E4" i="10"/>
  <c r="E10" i="10"/>
  <c r="E2" i="10"/>
  <c r="E3" i="10"/>
  <c r="E11" i="10"/>
  <c r="E9" i="1"/>
  <c r="E11" i="1"/>
  <c r="E8" i="1"/>
  <c r="E7" i="1"/>
  <c r="E3" i="1"/>
  <c r="E6" i="1"/>
  <c r="E4" i="1"/>
  <c r="E10" i="1"/>
  <c r="E5" i="1"/>
  <c r="E2" i="1"/>
</calcChain>
</file>

<file path=xl/sharedStrings.xml><?xml version="1.0" encoding="utf-8"?>
<sst xmlns="http://schemas.openxmlformats.org/spreadsheetml/2006/main" count="1349" uniqueCount="100">
  <si>
    <t>Candidate</t>
  </si>
  <si>
    <t>Joe Biden</t>
  </si>
  <si>
    <t>Bernie Sanders</t>
  </si>
  <si>
    <t>Elizabeth Warren</t>
  </si>
  <si>
    <t xml:space="preserve">Pete Buttigieg </t>
  </si>
  <si>
    <t>Kamala Harris</t>
  </si>
  <si>
    <t>Beto O'Rourke</t>
  </si>
  <si>
    <t>Cory Booker</t>
  </si>
  <si>
    <t>Amy Klobuchar</t>
  </si>
  <si>
    <t>Julian Castro</t>
  </si>
  <si>
    <t>Andrew Yang</t>
  </si>
  <si>
    <t>Mentions</t>
  </si>
  <si>
    <t>Percentage</t>
  </si>
  <si>
    <t>date</t>
  </si>
  <si>
    <t>name</t>
  </si>
  <si>
    <t>matched_clips</t>
  </si>
  <si>
    <t>total_clips</t>
  </si>
  <si>
    <t>pct</t>
  </si>
  <si>
    <t>query</t>
  </si>
  <si>
    <t>John Delaney</t>
  </si>
  <si>
    <t>"John Delaney" (station:MSNBC OR station:CNN OR station:FOXNEWS)</t>
  </si>
  <si>
    <t>"Andrew Yang" (station:MSNBC OR station:CNN OR station:FOXNEWS)</t>
  </si>
  <si>
    <t>"Beto O'Rourke" (station:MSNBC OR station:CNN OR station:FOXNEWS)</t>
  </si>
  <si>
    <t>John Hickenlooper</t>
  </si>
  <si>
    <t>"John Hickenlooper" (station:MSNBC OR station:CNN OR station:FOXNEWS)</t>
  </si>
  <si>
    <t>Jay Inslee</t>
  </si>
  <si>
    <t>"Jay Inslee" (station:MSNBC OR station:CNN OR station:FOXNEWS)</t>
  </si>
  <si>
    <t>"Bernie Sanders" (station:MSNBC OR station:CNN OR station:FOXNEWS)</t>
  </si>
  <si>
    <t>"Amy Klobuchar" (station:MSNBC OR station:CNN OR station:FOXNEWS)</t>
  </si>
  <si>
    <t>"Cory Booker" (station:MSNBC OR station:CNN OR station:FOXNEWS)</t>
  </si>
  <si>
    <t>Marianne Williamson</t>
  </si>
  <si>
    <t>"Marianne Williamson" (station:MSNBC OR station:CNN OR station:FOXNEWS)</t>
  </si>
  <si>
    <t>Pete Buttigieg</t>
  </si>
  <si>
    <t>"Pete Buttigieg" (station:MSNBC OR station:CNN OR station:FOXNEWS)</t>
  </si>
  <si>
    <t>"Kamala Harris" (station:MSNBC OR station:CNN OR station:FOXNEWS)</t>
  </si>
  <si>
    <t>Kirsten Gillibrand</t>
  </si>
  <si>
    <t>"Kirsten Gillibrand" (station:MSNBC OR station:CNN OR station:FOXNEWS)</t>
  </si>
  <si>
    <t>"Julian Castro" (station:MSNBC OR station:CNN OR station:FOXNEWS)</t>
  </si>
  <si>
    <t>Tulsi Gabbard</t>
  </si>
  <si>
    <t>"Tulsi Gabbard" (station:MSNBC OR station:CNN OR station:FOXNEWS)</t>
  </si>
  <si>
    <t>"Elizabeth Warren" (station:MSNBC OR station:CNN OR station:FOXNEWS)</t>
  </si>
  <si>
    <t>Tim Ryan</t>
  </si>
  <si>
    <t>"Tim Ryan" (station:MSNBC OR station:CNN OR station:FOXNEWS)</t>
  </si>
  <si>
    <t>Eric Swalwell</t>
  </si>
  <si>
    <t>"Eric Swalwell" (station:MSNBC OR station:CNN OR station:FOXNEWS)</t>
  </si>
  <si>
    <t>"Joe Biden" (station:MSNBC OR station:CNN OR station:FOXNEWS)</t>
  </si>
  <si>
    <t>Michael Bennet</t>
  </si>
  <si>
    <t>"Michael Bennet" (station:MSNBC OR station:CNN OR station:FOXNEWS)</t>
  </si>
  <si>
    <t>Seth Moulton</t>
  </si>
  <si>
    <t>"Seth Moulton" (station:MSNBC OR station:CNN OR station:FOXNEWS)</t>
  </si>
  <si>
    <t>Steve Bullock</t>
  </si>
  <si>
    <t>"Steve Bullock" (station:MSNBC OR station:CNN OR station:FOXNEWS)</t>
  </si>
  <si>
    <t>Bill de Blasio</t>
  </si>
  <si>
    <t>"Bill de Blasio" (station:MSNBC OR station:CNN OR station:FOXNEWS)</t>
  </si>
  <si>
    <t>Mike Gravel</t>
  </si>
  <si>
    <t>"Mike Gravel" (station:MSNBC OR station:CNN OR station:FOXNEWS)</t>
  </si>
  <si>
    <t>Total</t>
  </si>
  <si>
    <t>Polling Average</t>
  </si>
  <si>
    <t>Start Date</t>
  </si>
  <si>
    <t>Pollster</t>
  </si>
  <si>
    <t>Rating</t>
  </si>
  <si>
    <t>Biden</t>
  </si>
  <si>
    <t>Sanders</t>
  </si>
  <si>
    <t>Warren</t>
  </si>
  <si>
    <t>Buttigieg</t>
  </si>
  <si>
    <t>Harris</t>
  </si>
  <si>
    <t>O'Rourke</t>
  </si>
  <si>
    <t>Booker</t>
  </si>
  <si>
    <t>Klobuchar</t>
  </si>
  <si>
    <t>Castro</t>
  </si>
  <si>
    <t>Yang</t>
  </si>
  <si>
    <t>HarrisX</t>
  </si>
  <si>
    <t>C+</t>
  </si>
  <si>
    <t>YouGov</t>
  </si>
  <si>
    <t>B</t>
  </si>
  <si>
    <t>Echelon Insights</t>
  </si>
  <si>
    <t>Emerson College</t>
  </si>
  <si>
    <t>B+</t>
  </si>
  <si>
    <t>Morning Consult</t>
  </si>
  <si>
    <t>B-</t>
  </si>
  <si>
    <t>McLaughlin &amp; Associates</t>
  </si>
  <si>
    <t>C-</t>
  </si>
  <si>
    <t>Monmouth University</t>
  </si>
  <si>
    <t>A+</t>
  </si>
  <si>
    <t>Suffolk</t>
  </si>
  <si>
    <t>WPA Intelligence</t>
  </si>
  <si>
    <t>Fox News</t>
  </si>
  <si>
    <t>A</t>
  </si>
  <si>
    <t>Quinnipiac</t>
  </si>
  <si>
    <t>A-</t>
  </si>
  <si>
    <t>Change Research</t>
  </si>
  <si>
    <t>Harris Interactive</t>
  </si>
  <si>
    <t>Ipsos</t>
  </si>
  <si>
    <t>CNN/SSRS</t>
  </si>
  <si>
    <t>Zogby Interactive/JZ Analytics</t>
  </si>
  <si>
    <t>C</t>
  </si>
  <si>
    <t>BGAO</t>
  </si>
  <si>
    <t>Media Margin</t>
  </si>
  <si>
    <t>Total Mentions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</si>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</sst>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m/d/yy;@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Franklin Gothic Dem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Franklin Gothic"/>
    </font>
    <font>
      <sz val="11"/>
      <color rgb="FF000000"/>
      <name val="Calibri"/>
      <family val="2"/>
      <scheme val="minor"/>
    </font>
    <font>
      <sz val="11"/>
      <color theme="1"/>
      <name val="Aharoni"/>
      <charset val="177"/>
    </font>
    <font>
      <sz val="16"/>
      <color theme="1"/>
      <name val="Aharoni"/>
      <charset val="177"/>
    </font>
    <font>
      <sz val="11"/>
      <color theme="0" tint="-0.14996795556505021"/>
      <name val="Franklin Gothic Demi"/>
      <family val="2"/>
    </font>
  </fonts>
  <fills count="44">
    <fill>
      <patternFill patternType="none"/>
    </fill>
    <fill>
      <patternFill patternType="gray125"/>
    </fill>
    <fill>
      <patternFill patternType="solid">
        <fgColor rgb="FFA1A1FF"/>
        <bgColor indexed="64"/>
      </patternFill>
    </fill>
    <fill>
      <patternFill patternType="solid">
        <fgColor rgb="FFC2C2FF"/>
        <bgColor indexed="64"/>
      </patternFill>
    </fill>
    <fill>
      <patternFill patternType="solid">
        <fgColor rgb="FFDADAFF"/>
        <bgColor indexed="64"/>
      </patternFill>
    </fill>
    <fill>
      <patternFill patternType="solid">
        <fgColor rgb="FFF3F3FF"/>
        <bgColor indexed="64"/>
      </patternFill>
    </fill>
    <fill>
      <patternFill patternType="solid">
        <fgColor rgb="FFE6E6FF"/>
        <bgColor indexed="64"/>
      </patternFill>
    </fill>
    <fill>
      <patternFill patternType="solid">
        <fgColor rgb="FFEFEFFF"/>
        <bgColor indexed="64"/>
      </patternFill>
    </fill>
    <fill>
      <patternFill patternType="solid">
        <fgColor rgb="FFFBFBFF"/>
        <bgColor indexed="64"/>
      </patternFill>
    </fill>
    <fill>
      <patternFill patternType="solid">
        <fgColor rgb="FFAFAFFF"/>
        <bgColor indexed="64"/>
      </patternFill>
    </fill>
    <fill>
      <patternFill patternType="solid">
        <fgColor rgb="FFC8C8FF"/>
        <bgColor indexed="64"/>
      </patternFill>
    </fill>
    <fill>
      <patternFill patternType="solid">
        <fgColor rgb="FFBFBFFF"/>
        <bgColor indexed="64"/>
      </patternFill>
    </fill>
    <fill>
      <patternFill patternType="solid">
        <fgColor rgb="FFEAEAFF"/>
        <bgColor indexed="64"/>
      </patternFill>
    </fill>
    <fill>
      <patternFill patternType="solid">
        <fgColor rgb="FFE2E2FF"/>
        <bgColor indexed="64"/>
      </patternFill>
    </fill>
    <fill>
      <patternFill patternType="solid">
        <fgColor rgb="FFF7F7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D3D3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393FF"/>
        <bgColor indexed="64"/>
      </patternFill>
    </fill>
    <fill>
      <patternFill patternType="solid">
        <fgColor rgb="FFA7A7FF"/>
        <bgColor indexed="64"/>
      </patternFill>
    </fill>
    <fill>
      <patternFill patternType="solid">
        <fgColor rgb="FFCACAFF"/>
        <bgColor indexed="64"/>
      </patternFill>
    </fill>
    <fill>
      <patternFill patternType="solid">
        <fgColor rgb="FF8E8EFF"/>
        <bgColor indexed="64"/>
      </patternFill>
    </fill>
    <fill>
      <patternFill patternType="solid">
        <fgColor rgb="FFD0D0FF"/>
        <bgColor indexed="64"/>
      </patternFill>
    </fill>
    <fill>
      <patternFill patternType="solid">
        <fgColor rgb="FF8888FF"/>
        <bgColor indexed="64"/>
      </patternFill>
    </fill>
    <fill>
      <patternFill patternType="solid">
        <fgColor rgb="FFBDBDFF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A9A9FF"/>
        <bgColor indexed="64"/>
      </patternFill>
    </fill>
    <fill>
      <patternFill patternType="solid">
        <fgColor rgb="FF9090FF"/>
        <bgColor indexed="64"/>
      </patternFill>
    </fill>
    <fill>
      <patternFill patternType="solid">
        <fgColor rgb="FFDEDEFF"/>
        <bgColor indexed="64"/>
      </patternFill>
    </fill>
    <fill>
      <patternFill patternType="solid">
        <fgColor rgb="FF9E9EFF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rgb="FFC5C5FF"/>
        <bgColor indexed="64"/>
      </patternFill>
    </fill>
    <fill>
      <patternFill patternType="solid">
        <fgColor rgb="FFB7B7FF"/>
        <bgColor indexed="64"/>
      </patternFill>
    </fill>
    <fill>
      <patternFill patternType="solid">
        <fgColor rgb="FF8B8BFF"/>
        <bgColor indexed="64"/>
      </patternFill>
    </fill>
    <fill>
      <patternFill patternType="solid">
        <fgColor rgb="FF9C9CFF"/>
        <bgColor indexed="64"/>
      </patternFill>
    </fill>
    <fill>
      <patternFill patternType="solid">
        <fgColor rgb="FF9696FF"/>
        <bgColor indexed="64"/>
      </patternFill>
    </fill>
    <fill>
      <patternFill patternType="solid">
        <fgColor rgb="FFBABAFF"/>
        <bgColor indexed="64"/>
      </patternFill>
    </fill>
    <fill>
      <patternFill patternType="solid">
        <fgColor rgb="FFB4B4FF"/>
        <bgColor indexed="64"/>
      </patternFill>
    </fill>
    <fill>
      <patternFill patternType="solid">
        <fgColor rgb="FF8585FF"/>
        <bgColor indexed="64"/>
      </patternFill>
    </fill>
    <fill>
      <patternFill patternType="solid">
        <fgColor rgb="FFACACFF"/>
        <bgColor indexed="64"/>
      </patternFill>
    </fill>
    <fill>
      <patternFill patternType="solid">
        <fgColor rgb="FF7272FF"/>
        <bgColor indexed="64"/>
      </patternFill>
    </fill>
    <fill>
      <patternFill patternType="solid">
        <fgColor rgb="FF7878FF"/>
        <bgColor indexed="64"/>
      </patternFill>
    </fill>
    <fill>
      <patternFill patternType="solid">
        <fgColor rgb="FF8383FF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3" fontId="0" fillId="0" borderId="0" xfId="0" applyNumberFormat="1"/>
    <xf numFmtId="3" fontId="0" fillId="0" borderId="0" xfId="0" applyNumberFormat="1" applyFont="1"/>
    <xf numFmtId="14" fontId="0" fillId="0" borderId="0" xfId="0" applyNumberFormat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4" fontId="0" fillId="0" borderId="1" xfId="0" applyNumberFormat="1" applyBorder="1" applyAlignment="1">
      <alignment horizontal="right" wrapText="1"/>
    </xf>
    <xf numFmtId="9" fontId="4" fillId="2" borderId="1" xfId="0" applyNumberFormat="1" applyFont="1" applyFill="1" applyBorder="1" applyAlignment="1">
      <alignment horizontal="right" wrapText="1"/>
    </xf>
    <xf numFmtId="9" fontId="4" fillId="3" borderId="1" xfId="0" applyNumberFormat="1" applyFont="1" applyFill="1" applyBorder="1" applyAlignment="1">
      <alignment horizontal="right" wrapText="1"/>
    </xf>
    <xf numFmtId="9" fontId="4" fillId="4" borderId="1" xfId="0" applyNumberFormat="1" applyFont="1" applyFill="1" applyBorder="1" applyAlignment="1">
      <alignment horizontal="right" wrapText="1"/>
    </xf>
    <xf numFmtId="9" fontId="4" fillId="5" borderId="1" xfId="0" applyNumberFormat="1" applyFont="1" applyFill="1" applyBorder="1" applyAlignment="1">
      <alignment horizontal="right" wrapText="1"/>
    </xf>
    <xf numFmtId="9" fontId="4" fillId="6" borderId="1" xfId="0" applyNumberFormat="1" applyFont="1" applyFill="1" applyBorder="1" applyAlignment="1">
      <alignment horizontal="right" wrapText="1"/>
    </xf>
    <xf numFmtId="9" fontId="4" fillId="7" borderId="1" xfId="0" applyNumberFormat="1" applyFont="1" applyFill="1" applyBorder="1" applyAlignment="1">
      <alignment horizontal="right" wrapText="1"/>
    </xf>
    <xf numFmtId="9" fontId="4" fillId="8" borderId="1" xfId="0" applyNumberFormat="1" applyFont="1" applyFill="1" applyBorder="1" applyAlignment="1">
      <alignment horizontal="right" wrapText="1"/>
    </xf>
    <xf numFmtId="9" fontId="4" fillId="9" borderId="1" xfId="0" applyNumberFormat="1" applyFont="1" applyFill="1" applyBorder="1" applyAlignment="1">
      <alignment horizontal="right" wrapText="1"/>
    </xf>
    <xf numFmtId="9" fontId="4" fillId="10" borderId="1" xfId="0" applyNumberFormat="1" applyFont="1" applyFill="1" applyBorder="1" applyAlignment="1">
      <alignment horizontal="right" wrapText="1"/>
    </xf>
    <xf numFmtId="9" fontId="4" fillId="11" borderId="1" xfId="0" applyNumberFormat="1" applyFont="1" applyFill="1" applyBorder="1" applyAlignment="1">
      <alignment horizontal="right" wrapText="1"/>
    </xf>
    <xf numFmtId="9" fontId="4" fillId="12" borderId="1" xfId="0" applyNumberFormat="1" applyFont="1" applyFill="1" applyBorder="1" applyAlignment="1">
      <alignment horizontal="right" wrapText="1"/>
    </xf>
    <xf numFmtId="9" fontId="4" fillId="13" borderId="1" xfId="0" applyNumberFormat="1" applyFont="1" applyFill="1" applyBorder="1" applyAlignment="1">
      <alignment horizontal="right" wrapText="1"/>
    </xf>
    <xf numFmtId="9" fontId="4" fillId="14" borderId="1" xfId="0" applyNumberFormat="1" applyFont="1" applyFill="1" applyBorder="1" applyAlignment="1">
      <alignment horizontal="right" wrapText="1"/>
    </xf>
    <xf numFmtId="9" fontId="4" fillId="15" borderId="1" xfId="0" applyNumberFormat="1" applyFont="1" applyFill="1" applyBorder="1" applyAlignment="1">
      <alignment horizontal="right" wrapText="1"/>
    </xf>
    <xf numFmtId="9" fontId="4" fillId="16" borderId="1" xfId="0" applyNumberFormat="1" applyFont="1" applyFill="1" applyBorder="1" applyAlignment="1">
      <alignment horizontal="right" wrapText="1"/>
    </xf>
    <xf numFmtId="9" fontId="4" fillId="17" borderId="1" xfId="0" applyNumberFormat="1" applyFont="1" applyFill="1" applyBorder="1" applyAlignment="1">
      <alignment horizontal="right" wrapText="1"/>
    </xf>
    <xf numFmtId="9" fontId="4" fillId="18" borderId="1" xfId="0" applyNumberFormat="1" applyFont="1" applyFill="1" applyBorder="1" applyAlignment="1">
      <alignment horizontal="right" wrapText="1"/>
    </xf>
    <xf numFmtId="9" fontId="4" fillId="19" borderId="1" xfId="0" applyNumberFormat="1" applyFont="1" applyFill="1" applyBorder="1" applyAlignment="1">
      <alignment horizontal="right" wrapText="1"/>
    </xf>
    <xf numFmtId="9" fontId="4" fillId="20" borderId="1" xfId="0" applyNumberFormat="1" applyFont="1" applyFill="1" applyBorder="1" applyAlignment="1">
      <alignment horizontal="right" wrapText="1"/>
    </xf>
    <xf numFmtId="9" fontId="4" fillId="21" borderId="1" xfId="0" applyNumberFormat="1" applyFont="1" applyFill="1" applyBorder="1" applyAlignment="1">
      <alignment horizontal="right" wrapText="1"/>
    </xf>
    <xf numFmtId="9" fontId="4" fillId="22" borderId="1" xfId="0" applyNumberFormat="1" applyFont="1" applyFill="1" applyBorder="1" applyAlignment="1">
      <alignment horizontal="right" wrapText="1"/>
    </xf>
    <xf numFmtId="9" fontId="4" fillId="23" borderId="1" xfId="0" applyNumberFormat="1" applyFont="1" applyFill="1" applyBorder="1" applyAlignment="1">
      <alignment horizontal="right" wrapText="1"/>
    </xf>
    <xf numFmtId="9" fontId="4" fillId="24" borderId="1" xfId="0" applyNumberFormat="1" applyFont="1" applyFill="1" applyBorder="1" applyAlignment="1">
      <alignment horizontal="right" wrapText="1"/>
    </xf>
    <xf numFmtId="9" fontId="4" fillId="25" borderId="1" xfId="0" applyNumberFormat="1" applyFont="1" applyFill="1" applyBorder="1" applyAlignment="1">
      <alignment horizontal="right" wrapText="1"/>
    </xf>
    <xf numFmtId="14" fontId="5" fillId="0" borderId="1" xfId="0" applyNumberFormat="1" applyFont="1" applyBorder="1" applyAlignment="1">
      <alignment horizontal="right" wrapText="1"/>
    </xf>
    <xf numFmtId="9" fontId="4" fillId="26" borderId="1" xfId="0" applyNumberFormat="1" applyFont="1" applyFill="1" applyBorder="1" applyAlignment="1">
      <alignment horizontal="right" wrapText="1"/>
    </xf>
    <xf numFmtId="9" fontId="4" fillId="27" borderId="1" xfId="0" applyNumberFormat="1" applyFont="1" applyFill="1" applyBorder="1" applyAlignment="1">
      <alignment horizontal="right" wrapText="1"/>
    </xf>
    <xf numFmtId="9" fontId="4" fillId="28" borderId="1" xfId="0" applyNumberFormat="1" applyFont="1" applyFill="1" applyBorder="1" applyAlignment="1">
      <alignment horizontal="right" wrapText="1"/>
    </xf>
    <xf numFmtId="9" fontId="4" fillId="29" borderId="1" xfId="0" applyNumberFormat="1" applyFont="1" applyFill="1" applyBorder="1" applyAlignment="1">
      <alignment horizontal="right" wrapText="1"/>
    </xf>
    <xf numFmtId="9" fontId="4" fillId="30" borderId="1" xfId="0" applyNumberFormat="1" applyFont="1" applyFill="1" applyBorder="1" applyAlignment="1">
      <alignment horizontal="right" wrapText="1"/>
    </xf>
    <xf numFmtId="9" fontId="4" fillId="31" borderId="1" xfId="0" applyNumberFormat="1" applyFont="1" applyFill="1" applyBorder="1" applyAlignment="1">
      <alignment horizontal="right" wrapText="1"/>
    </xf>
    <xf numFmtId="9" fontId="4" fillId="32" borderId="1" xfId="0" applyNumberFormat="1" applyFont="1" applyFill="1" applyBorder="1" applyAlignment="1">
      <alignment horizontal="right" wrapText="1"/>
    </xf>
    <xf numFmtId="9" fontId="4" fillId="33" borderId="1" xfId="0" applyNumberFormat="1" applyFont="1" applyFill="1" applyBorder="1" applyAlignment="1">
      <alignment horizontal="right" wrapText="1"/>
    </xf>
    <xf numFmtId="9" fontId="4" fillId="34" borderId="1" xfId="0" applyNumberFormat="1" applyFont="1" applyFill="1" applyBorder="1" applyAlignment="1">
      <alignment horizontal="right" wrapText="1"/>
    </xf>
    <xf numFmtId="9" fontId="4" fillId="35" borderId="1" xfId="0" applyNumberFormat="1" applyFont="1" applyFill="1" applyBorder="1" applyAlignment="1">
      <alignment horizontal="right" wrapText="1"/>
    </xf>
    <xf numFmtId="9" fontId="4" fillId="36" borderId="1" xfId="0" applyNumberFormat="1" applyFont="1" applyFill="1" applyBorder="1" applyAlignment="1">
      <alignment horizontal="right" wrapText="1"/>
    </xf>
    <xf numFmtId="9" fontId="4" fillId="37" borderId="1" xfId="0" applyNumberFormat="1" applyFont="1" applyFill="1" applyBorder="1" applyAlignment="1">
      <alignment horizontal="right" wrapText="1"/>
    </xf>
    <xf numFmtId="9" fontId="4" fillId="38" borderId="1" xfId="0" applyNumberFormat="1" applyFont="1" applyFill="1" applyBorder="1" applyAlignment="1">
      <alignment horizontal="right" wrapText="1"/>
    </xf>
    <xf numFmtId="9" fontId="4" fillId="39" borderId="1" xfId="0" applyNumberFormat="1" applyFont="1" applyFill="1" applyBorder="1" applyAlignment="1">
      <alignment horizontal="right" wrapText="1"/>
    </xf>
    <xf numFmtId="9" fontId="4" fillId="40" borderId="1" xfId="0" applyNumberFormat="1" applyFont="1" applyFill="1" applyBorder="1" applyAlignment="1">
      <alignment horizontal="right" wrapText="1"/>
    </xf>
    <xf numFmtId="9" fontId="4" fillId="41" borderId="1" xfId="0" applyNumberFormat="1" applyFont="1" applyFill="1" applyBorder="1" applyAlignment="1">
      <alignment horizontal="right" wrapText="1"/>
    </xf>
    <xf numFmtId="9" fontId="4" fillId="42" borderId="1" xfId="0" applyNumberFormat="1" applyFont="1" applyFill="1" applyBorder="1" applyAlignment="1">
      <alignment horizontal="right" wrapText="1"/>
    </xf>
    <xf numFmtId="0" fontId="6" fillId="0" borderId="2" xfId="0" applyFont="1" applyBorder="1"/>
    <xf numFmtId="165" fontId="7" fillId="0" borderId="3" xfId="0" applyNumberFormat="1" applyFont="1" applyBorder="1"/>
    <xf numFmtId="165" fontId="7" fillId="0" borderId="4" xfId="0" applyNumberFormat="1" applyFont="1" applyBorder="1"/>
    <xf numFmtId="0" fontId="6" fillId="0" borderId="5" xfId="0" applyFont="1" applyBorder="1"/>
    <xf numFmtId="9" fontId="2" fillId="0" borderId="6" xfId="0" applyNumberFormat="1" applyFont="1" applyBorder="1"/>
    <xf numFmtId="9" fontId="2" fillId="0" borderId="7" xfId="0" applyNumberFormat="1" applyFont="1" applyBorder="1"/>
    <xf numFmtId="0" fontId="6" fillId="0" borderId="8" xfId="0" applyFont="1" applyBorder="1"/>
    <xf numFmtId="9" fontId="2" fillId="0" borderId="9" xfId="0" applyNumberFormat="1" applyFont="1" applyBorder="1"/>
    <xf numFmtId="9" fontId="2" fillId="0" borderId="10" xfId="0" applyNumberFormat="1" applyFont="1" applyBorder="1"/>
    <xf numFmtId="9" fontId="8" fillId="0" borderId="6" xfId="0" applyNumberFormat="1" applyFont="1" applyBorder="1"/>
    <xf numFmtId="3" fontId="2" fillId="0" borderId="6" xfId="0" applyNumberFormat="1" applyFont="1" applyBorder="1"/>
    <xf numFmtId="164" fontId="2" fillId="0" borderId="7" xfId="0" applyNumberFormat="1" applyFont="1" applyBorder="1"/>
    <xf numFmtId="3" fontId="2" fillId="0" borderId="9" xfId="0" applyNumberFormat="1" applyFont="1" applyBorder="1"/>
    <xf numFmtId="164" fontId="2" fillId="0" borderId="10" xfId="0" applyNumberFormat="1" applyFont="1" applyBorder="1"/>
    <xf numFmtId="0" fontId="0" fillId="0" borderId="2" xfId="0" applyBorder="1"/>
    <xf numFmtId="0" fontId="6" fillId="0" borderId="3" xfId="0" applyFont="1" applyBorder="1"/>
    <xf numFmtId="164" fontId="6" fillId="0" borderId="4" xfId="0" applyNumberFormat="1" applyFont="1" applyBorder="1"/>
    <xf numFmtId="0" fontId="0" fillId="43" borderId="0" xfId="0" applyFill="1" applyBorder="1"/>
    <xf numFmtId="3" fontId="0" fillId="43" borderId="0" xfId="0" applyNumberFormat="1" applyFill="1" applyBorder="1"/>
    <xf numFmtId="164" fontId="0" fillId="43" borderId="0" xfId="0" applyNumberFormat="1" applyFill="1" applyBorder="1"/>
    <xf numFmtId="0" fontId="6" fillId="43" borderId="0" xfId="0" applyFont="1" applyFill="1" applyBorder="1"/>
    <xf numFmtId="3" fontId="2" fillId="43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E1BF5"/>
      <color rgb="FFB99BFB"/>
      <color rgb="FFFF9933"/>
      <color rgb="FFF0F852"/>
      <color rgb="FF30F067"/>
      <color rgb="FF683C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haroni" panose="02010803020104030203" pitchFamily="2" charset="-79"/>
                <a:ea typeface="+mn-ea"/>
                <a:cs typeface="Aharoni" panose="02010803020104030203" pitchFamily="2" charset="-79"/>
              </a:defRPr>
            </a:pPr>
            <a:r>
              <a:rPr lang="en-US">
                <a:latin typeface="Aharoni" panose="02010803020104030203" pitchFamily="2" charset="-79"/>
                <a:cs typeface="Aharoni" panose="02010803020104030203" pitchFamily="2" charset="-79"/>
              </a:rPr>
              <a:t>Top </a:t>
            </a:r>
            <a:r>
              <a:rPr lang="en-US" sz="2000">
                <a:latin typeface="Aharoni" panose="02010803020104030203" pitchFamily="2" charset="-79"/>
                <a:cs typeface="Aharoni" panose="02010803020104030203" pitchFamily="2" charset="-79"/>
              </a:rPr>
              <a:t>5</a:t>
            </a:r>
            <a:r>
              <a:rPr lang="en-US">
                <a:latin typeface="Aharoni" panose="02010803020104030203" pitchFamily="2" charset="-79"/>
                <a:cs typeface="Aharoni" panose="02010803020104030203" pitchFamily="2" charset="-79"/>
              </a:rPr>
              <a:t> Candidates'</a:t>
            </a:r>
            <a:r>
              <a:rPr lang="en-US" baseline="0">
                <a:latin typeface="Aharoni" panose="02010803020104030203" pitchFamily="2" charset="-79"/>
                <a:cs typeface="Aharoni" panose="02010803020104030203" pitchFamily="2" charset="-79"/>
              </a:rPr>
              <a:t> Presence in Media Relative to Polling</a:t>
            </a:r>
            <a:endParaRPr lang="en-US">
              <a:latin typeface="Aharoni" panose="02010803020104030203" pitchFamily="2" charset="-79"/>
              <a:cs typeface="Aharoni" panose="02010803020104030203" pitchFamily="2" charset="-79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'Media Margin Timeline'!$A$2</c:f>
              <c:strCache>
                <c:ptCount val="1"/>
                <c:pt idx="0">
                  <c:v>Joe Biden</c:v>
                </c:pt>
              </c:strCache>
            </c:strRef>
          </c:tx>
          <c:spPr>
            <a:ln w="57150" cap="rnd">
              <a:solidFill>
                <a:srgbClr val="5E1BF5"/>
              </a:solidFill>
              <a:round/>
            </a:ln>
            <a:effectLst/>
          </c:spPr>
          <c:marker>
            <c:symbol val="none"/>
          </c:marker>
          <c:cat>
            <c:numRef>
              <c:f>'Media Margin Timeline'!$B$1:$H$1</c:f>
              <c:numCache>
                <c:formatCode>m/d/yy;@</c:formatCode>
                <c:ptCount val="7"/>
                <c:pt idx="0">
                  <c:v>43583</c:v>
                </c:pt>
                <c:pt idx="1">
                  <c:v>43590</c:v>
                </c:pt>
                <c:pt idx="2">
                  <c:v>43597</c:v>
                </c:pt>
                <c:pt idx="3">
                  <c:v>43604</c:v>
                </c:pt>
                <c:pt idx="4">
                  <c:v>43611</c:v>
                </c:pt>
                <c:pt idx="5">
                  <c:v>43618</c:v>
                </c:pt>
                <c:pt idx="6">
                  <c:v>43625</c:v>
                </c:pt>
              </c:numCache>
            </c:numRef>
          </c:cat>
          <c:val>
            <c:numRef>
              <c:f>'Media Margin Timeline'!$B$2:$H$2</c:f>
              <c:numCache>
                <c:formatCode>0%</c:formatCode>
                <c:ptCount val="7"/>
                <c:pt idx="0">
                  <c:v>9.968085106382979E-2</c:v>
                </c:pt>
                <c:pt idx="1">
                  <c:v>9.2760303124675592E-2</c:v>
                </c:pt>
                <c:pt idx="2">
                  <c:v>6.21951449446147E-2</c:v>
                </c:pt>
                <c:pt idx="3">
                  <c:v>3.6620810132110493E-2</c:v>
                </c:pt>
                <c:pt idx="4">
                  <c:v>0.12037842515142771</c:v>
                </c:pt>
                <c:pt idx="5">
                  <c:v>0.18096983366224972</c:v>
                </c:pt>
                <c:pt idx="6">
                  <c:v>0.10640871068741525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7-4A76-8BB2-4CE3B08D0653}"/>
            </c:ext>
          </c:extLst>
        </c:ser>
        <c:ser>
          <c:idx val="1"/>
          <c:order val="1"/>
          <c:tx>
            <c:strRef>
              <c:f>'Media Margin Timeline'!$A$3</c:f>
              <c:strCache>
                <c:ptCount val="1"/>
                <c:pt idx="0">
                  <c:v>Bernie Sanders</c:v>
                </c:pt>
              </c:strCache>
            </c:strRef>
          </c:tx>
          <c:spPr>
            <a:ln w="44450" cap="rnd">
              <a:solidFill>
                <a:srgbClr val="30F067"/>
              </a:solidFill>
              <a:round/>
            </a:ln>
            <a:effectLst/>
          </c:spPr>
          <c:marker>
            <c:symbol val="none"/>
          </c:marker>
          <c:cat>
            <c:numRef>
              <c:f>'Media Margin Timeline'!$B$1:$H$1</c:f>
              <c:numCache>
                <c:formatCode>m/d/yy;@</c:formatCode>
                <c:ptCount val="7"/>
                <c:pt idx="0">
                  <c:v>43583</c:v>
                </c:pt>
                <c:pt idx="1">
                  <c:v>43590</c:v>
                </c:pt>
                <c:pt idx="2">
                  <c:v>43597</c:v>
                </c:pt>
                <c:pt idx="3">
                  <c:v>43604</c:v>
                </c:pt>
                <c:pt idx="4">
                  <c:v>43611</c:v>
                </c:pt>
                <c:pt idx="5">
                  <c:v>43618</c:v>
                </c:pt>
                <c:pt idx="6">
                  <c:v>43625</c:v>
                </c:pt>
              </c:numCache>
            </c:numRef>
          </c:cat>
          <c:val>
            <c:numRef>
              <c:f>'Media Margin Timeline'!$B$3:$H$3</c:f>
              <c:numCache>
                <c:formatCode>0%</c:formatCode>
                <c:ptCount val="7"/>
                <c:pt idx="0">
                  <c:v>-1.9911347517730521E-2</c:v>
                </c:pt>
                <c:pt idx="1">
                  <c:v>-3.3350981002802843E-2</c:v>
                </c:pt>
                <c:pt idx="2">
                  <c:v>-4.7088380862597229E-2</c:v>
                </c:pt>
                <c:pt idx="3">
                  <c:v>-2.1024129271754566E-2</c:v>
                </c:pt>
                <c:pt idx="4">
                  <c:v>-6.27216613787136E-2</c:v>
                </c:pt>
                <c:pt idx="5">
                  <c:v>-9.1362418945587845E-2</c:v>
                </c:pt>
                <c:pt idx="6">
                  <c:v>3.3646432076265276E-3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77-4A76-8BB2-4CE3B08D0653}"/>
            </c:ext>
          </c:extLst>
        </c:ser>
        <c:ser>
          <c:idx val="2"/>
          <c:order val="2"/>
          <c:tx>
            <c:strRef>
              <c:f>'Media Margin Timeline'!$A$4</c:f>
              <c:strCache>
                <c:ptCount val="1"/>
                <c:pt idx="0">
                  <c:v>Elizabeth Warren</c:v>
                </c:pt>
              </c:strCache>
            </c:strRef>
          </c:tx>
          <c:spPr>
            <a:ln w="41275" cap="rnd">
              <a:solidFill>
                <a:srgbClr val="FF9933"/>
              </a:solidFill>
              <a:round/>
            </a:ln>
            <a:effectLst/>
          </c:spPr>
          <c:marker>
            <c:symbol val="none"/>
          </c:marker>
          <c:cat>
            <c:numRef>
              <c:f>'Media Margin Timeline'!$B$1:$H$1</c:f>
              <c:numCache>
                <c:formatCode>m/d/yy;@</c:formatCode>
                <c:ptCount val="7"/>
                <c:pt idx="0">
                  <c:v>43583</c:v>
                </c:pt>
                <c:pt idx="1">
                  <c:v>43590</c:v>
                </c:pt>
                <c:pt idx="2">
                  <c:v>43597</c:v>
                </c:pt>
                <c:pt idx="3">
                  <c:v>43604</c:v>
                </c:pt>
                <c:pt idx="4">
                  <c:v>43611</c:v>
                </c:pt>
                <c:pt idx="5">
                  <c:v>43618</c:v>
                </c:pt>
                <c:pt idx="6">
                  <c:v>43625</c:v>
                </c:pt>
              </c:numCache>
            </c:numRef>
          </c:cat>
          <c:val>
            <c:numRef>
              <c:f>'Media Margin Timeline'!$B$4:$H$4</c:f>
              <c:numCache>
                <c:formatCode>0%</c:formatCode>
                <c:ptCount val="7"/>
                <c:pt idx="0">
                  <c:v>1.3466312056737581E-2</c:v>
                </c:pt>
                <c:pt idx="1">
                  <c:v>8.3364476279455951E-3</c:v>
                </c:pt>
                <c:pt idx="2">
                  <c:v>-2.5625736507188301E-2</c:v>
                </c:pt>
                <c:pt idx="3">
                  <c:v>4.5070422535211235E-3</c:v>
                </c:pt>
                <c:pt idx="4">
                  <c:v>5.404557254110183E-2</c:v>
                </c:pt>
                <c:pt idx="5">
                  <c:v>-2.3281646461798686E-2</c:v>
                </c:pt>
                <c:pt idx="6">
                  <c:v>1.6474601616897983E-2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77-4A76-8BB2-4CE3B08D0653}"/>
            </c:ext>
          </c:extLst>
        </c:ser>
        <c:ser>
          <c:idx val="3"/>
          <c:order val="3"/>
          <c:tx>
            <c:strRef>
              <c:f>'Media Margin Timeline'!$A$5</c:f>
              <c:strCache>
                <c:ptCount val="1"/>
                <c:pt idx="0">
                  <c:v>Pete Buttigieg 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'Media Margin Timeline'!$B$1:$H$1</c:f>
              <c:numCache>
                <c:formatCode>m/d/yy;@</c:formatCode>
                <c:ptCount val="7"/>
                <c:pt idx="0">
                  <c:v>43583</c:v>
                </c:pt>
                <c:pt idx="1">
                  <c:v>43590</c:v>
                </c:pt>
                <c:pt idx="2">
                  <c:v>43597</c:v>
                </c:pt>
                <c:pt idx="3">
                  <c:v>43604</c:v>
                </c:pt>
                <c:pt idx="4">
                  <c:v>43611</c:v>
                </c:pt>
                <c:pt idx="5">
                  <c:v>43618</c:v>
                </c:pt>
                <c:pt idx="6">
                  <c:v>43625</c:v>
                </c:pt>
              </c:numCache>
            </c:numRef>
          </c:cat>
          <c:val>
            <c:numRef>
              <c:f>'Media Margin Timeline'!$B$5:$H$5</c:f>
              <c:numCache>
                <c:formatCode>0%</c:formatCode>
                <c:ptCount val="7"/>
                <c:pt idx="0">
                  <c:v>-7.8989361702127697E-3</c:v>
                </c:pt>
                <c:pt idx="1">
                  <c:v>6.0401744004982896E-3</c:v>
                </c:pt>
                <c:pt idx="2">
                  <c:v>1.2839971718123927E-3</c:v>
                </c:pt>
                <c:pt idx="3">
                  <c:v>4.4872802707719178E-2</c:v>
                </c:pt>
                <c:pt idx="4">
                  <c:v>4.5278338621286413E-2</c:v>
                </c:pt>
                <c:pt idx="5">
                  <c:v>-4.1151677473921622E-2</c:v>
                </c:pt>
                <c:pt idx="6">
                  <c:v>-1.0137389597644757E-2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77-4A76-8BB2-4CE3B08D0653}"/>
            </c:ext>
          </c:extLst>
        </c:ser>
        <c:ser>
          <c:idx val="4"/>
          <c:order val="4"/>
          <c:tx>
            <c:strRef>
              <c:f>'Media Margin Timeline'!$A$6</c:f>
              <c:strCache>
                <c:ptCount val="1"/>
                <c:pt idx="0">
                  <c:v>Kamala Harris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'Media Margin Timeline'!$B$1:$H$1</c:f>
              <c:numCache>
                <c:formatCode>m/d/yy;@</c:formatCode>
                <c:ptCount val="7"/>
                <c:pt idx="0">
                  <c:v>43583</c:v>
                </c:pt>
                <c:pt idx="1">
                  <c:v>43590</c:v>
                </c:pt>
                <c:pt idx="2">
                  <c:v>43597</c:v>
                </c:pt>
                <c:pt idx="3">
                  <c:v>43604</c:v>
                </c:pt>
                <c:pt idx="4">
                  <c:v>43611</c:v>
                </c:pt>
                <c:pt idx="5">
                  <c:v>43618</c:v>
                </c:pt>
                <c:pt idx="6">
                  <c:v>43625</c:v>
                </c:pt>
              </c:numCache>
            </c:numRef>
          </c:cat>
          <c:val>
            <c:numRef>
              <c:f>'Media Margin Timeline'!$B$6:$H$6</c:f>
              <c:numCache>
                <c:formatCode>0%</c:formatCode>
                <c:ptCount val="7"/>
                <c:pt idx="0">
                  <c:v>3.1196808510638295E-2</c:v>
                </c:pt>
                <c:pt idx="1">
                  <c:v>1.1173570019723869E-2</c:v>
                </c:pt>
                <c:pt idx="2">
                  <c:v>-1.1609710110770666E-3</c:v>
                </c:pt>
                <c:pt idx="3">
                  <c:v>7.9561087454962237E-3</c:v>
                </c:pt>
                <c:pt idx="4">
                  <c:v>2.5145082203634261E-2</c:v>
                </c:pt>
                <c:pt idx="5">
                  <c:v>-2.0305892303354958E-2</c:v>
                </c:pt>
                <c:pt idx="6">
                  <c:v>-1.839198093368849E-2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77-4A76-8BB2-4CE3B08D0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478160"/>
        <c:axId val="637478488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'Media Margin Timeline'!$A$7</c15:sqref>
                        </c15:formulaRef>
                      </c:ext>
                    </c:extLst>
                    <c:strCache>
                      <c:ptCount val="1"/>
                      <c:pt idx="0">
                        <c:v>Beto O'Rourke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'Media Margin Timeline'!$B$1:$H$1</c15:sqref>
                        </c15:formulaRef>
                      </c:ext>
                    </c:extLst>
                    <c:numCache>
                      <c:formatCode>m/d/yy;@</c:formatCode>
                      <c:ptCount val="7"/>
                      <c:pt idx="0">
                        <c:v>43583</c:v>
                      </c:pt>
                      <c:pt idx="1">
                        <c:v>43590</c:v>
                      </c:pt>
                      <c:pt idx="2">
                        <c:v>43597</c:v>
                      </c:pt>
                      <c:pt idx="3">
                        <c:v>43604</c:v>
                      </c:pt>
                      <c:pt idx="4">
                        <c:v>43611</c:v>
                      </c:pt>
                      <c:pt idx="5">
                        <c:v>43618</c:v>
                      </c:pt>
                      <c:pt idx="6">
                        <c:v>43625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'Media Margin Timeline'!$B$7:$H$7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2.3138297872340452E-3</c:v>
                      </c:pt>
                      <c:pt idx="1">
                        <c:v>-1.8638015156233773E-2</c:v>
                      </c:pt>
                      <c:pt idx="2">
                        <c:v>1.3143059156257367E-2</c:v>
                      </c:pt>
                      <c:pt idx="3">
                        <c:v>2.1251228300032753E-2</c:v>
                      </c:pt>
                      <c:pt idx="4">
                        <c:v>-7.6954139025093779E-3</c:v>
                      </c:pt>
                      <c:pt idx="5">
                        <c:v>-4.0625881026219376E-3</c:v>
                      </c:pt>
                      <c:pt idx="6">
                        <c:v>-2.9590167764848851E-3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377-4A76-8BB2-4CE3B08D065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Timeline'!$A$8</c15:sqref>
                        </c15:formulaRef>
                      </c:ext>
                    </c:extLst>
                    <c:strCache>
                      <c:ptCount val="1"/>
                      <c:pt idx="0">
                        <c:v>Cory Booker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Timeline'!$B$1:$H$1</c15:sqref>
                        </c15:formulaRef>
                      </c:ext>
                    </c:extLst>
                    <c:numCache>
                      <c:formatCode>m/d/yy;@</c:formatCode>
                      <c:ptCount val="7"/>
                      <c:pt idx="0">
                        <c:v>43583</c:v>
                      </c:pt>
                      <c:pt idx="1">
                        <c:v>43590</c:v>
                      </c:pt>
                      <c:pt idx="2">
                        <c:v>43597</c:v>
                      </c:pt>
                      <c:pt idx="3">
                        <c:v>43604</c:v>
                      </c:pt>
                      <c:pt idx="4">
                        <c:v>43611</c:v>
                      </c:pt>
                      <c:pt idx="5">
                        <c:v>43618</c:v>
                      </c:pt>
                      <c:pt idx="6">
                        <c:v>43625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Timeline'!$B$8:$H$8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-9.8404255319148939E-3</c:v>
                      </c:pt>
                      <c:pt idx="1">
                        <c:v>1.266583618810339E-2</c:v>
                      </c:pt>
                      <c:pt idx="2">
                        <c:v>5.2180061277398056E-3</c:v>
                      </c:pt>
                      <c:pt idx="3">
                        <c:v>-1.5260399606943989E-2</c:v>
                      </c:pt>
                      <c:pt idx="4">
                        <c:v>8.0542255552350714E-3</c:v>
                      </c:pt>
                      <c:pt idx="5">
                        <c:v>1.8868762334367066E-2</c:v>
                      </c:pt>
                      <c:pt idx="6">
                        <c:v>-2.1617832609000416E-3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377-4A76-8BB2-4CE3B08D065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Timeline'!$A$9</c15:sqref>
                        </c15:formulaRef>
                      </c:ext>
                    </c:extLst>
                    <c:strCache>
                      <c:ptCount val="1"/>
                      <c:pt idx="0">
                        <c:v>Amy Klobuchar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Timeline'!$B$1:$H$1</c15:sqref>
                        </c15:formulaRef>
                      </c:ext>
                    </c:extLst>
                    <c:numCache>
                      <c:formatCode>m/d/yy;@</c:formatCode>
                      <c:ptCount val="7"/>
                      <c:pt idx="0">
                        <c:v>43583</c:v>
                      </c:pt>
                      <c:pt idx="1">
                        <c:v>43590</c:v>
                      </c:pt>
                      <c:pt idx="2">
                        <c:v>43597</c:v>
                      </c:pt>
                      <c:pt idx="3">
                        <c:v>43604</c:v>
                      </c:pt>
                      <c:pt idx="4">
                        <c:v>43611</c:v>
                      </c:pt>
                      <c:pt idx="5">
                        <c:v>43618</c:v>
                      </c:pt>
                      <c:pt idx="6">
                        <c:v>43625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Timeline'!$B$9:$H$9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6.1702127659574463E-3</c:v>
                      </c:pt>
                      <c:pt idx="1">
                        <c:v>2.3819163292847504E-2</c:v>
                      </c:pt>
                      <c:pt idx="2">
                        <c:v>-5.8656610888522271E-3</c:v>
                      </c:pt>
                      <c:pt idx="3">
                        <c:v>1.7338137351239208E-3</c:v>
                      </c:pt>
                      <c:pt idx="4">
                        <c:v>2.7101240265359101E-3</c:v>
                      </c:pt>
                      <c:pt idx="5">
                        <c:v>-1.2228643924443207E-3</c:v>
                      </c:pt>
                      <c:pt idx="6">
                        <c:v>3.9025188092901546E-3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377-4A76-8BB2-4CE3B08D0653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Timeline'!$A$10</c15:sqref>
                        </c15:formulaRef>
                      </c:ext>
                    </c:extLst>
                    <c:strCache>
                      <c:ptCount val="1"/>
                      <c:pt idx="0">
                        <c:v>Julian Castro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Timeline'!$B$1:$H$1</c15:sqref>
                        </c15:formulaRef>
                      </c:ext>
                    </c:extLst>
                    <c:numCache>
                      <c:formatCode>m/d/yy;@</c:formatCode>
                      <c:ptCount val="7"/>
                      <c:pt idx="0">
                        <c:v>43583</c:v>
                      </c:pt>
                      <c:pt idx="1">
                        <c:v>43590</c:v>
                      </c:pt>
                      <c:pt idx="2">
                        <c:v>43597</c:v>
                      </c:pt>
                      <c:pt idx="3">
                        <c:v>43604</c:v>
                      </c:pt>
                      <c:pt idx="4">
                        <c:v>43611</c:v>
                      </c:pt>
                      <c:pt idx="5">
                        <c:v>43618</c:v>
                      </c:pt>
                      <c:pt idx="6">
                        <c:v>43625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Timeline'!$B$10:$H$10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1.976950354609929E-3</c:v>
                      </c:pt>
                      <c:pt idx="1">
                        <c:v>-1.115332710474411E-2</c:v>
                      </c:pt>
                      <c:pt idx="2">
                        <c:v>-4.9361300966297428E-3</c:v>
                      </c:pt>
                      <c:pt idx="3">
                        <c:v>-5.4722131237034625E-3</c:v>
                      </c:pt>
                      <c:pt idx="4">
                        <c:v>-5.6734929333717918E-3</c:v>
                      </c:pt>
                      <c:pt idx="5">
                        <c:v>3.7355511700028037E-5</c:v>
                      </c:pt>
                      <c:pt idx="6">
                        <c:v>2.2669283611383706E-3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377-4A76-8BB2-4CE3B08D065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Timeline'!$A$11</c15:sqref>
                        </c15:formulaRef>
                      </c:ext>
                    </c:extLst>
                    <c:strCache>
                      <c:ptCount val="1"/>
                      <c:pt idx="0">
                        <c:v>Andrew Yang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Timeline'!$B$1:$H$1</c15:sqref>
                        </c15:formulaRef>
                      </c:ext>
                    </c:extLst>
                    <c:numCache>
                      <c:formatCode>m/d/yy;@</c:formatCode>
                      <c:ptCount val="7"/>
                      <c:pt idx="0">
                        <c:v>43583</c:v>
                      </c:pt>
                      <c:pt idx="1">
                        <c:v>43590</c:v>
                      </c:pt>
                      <c:pt idx="2">
                        <c:v>43597</c:v>
                      </c:pt>
                      <c:pt idx="3">
                        <c:v>43604</c:v>
                      </c:pt>
                      <c:pt idx="4">
                        <c:v>43611</c:v>
                      </c:pt>
                      <c:pt idx="5">
                        <c:v>43618</c:v>
                      </c:pt>
                      <c:pt idx="6">
                        <c:v>43625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Timeline'!$B$11:$H$11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-7.7836879432624118E-3</c:v>
                      </c:pt>
                      <c:pt idx="1">
                        <c:v>-5.4380774421260237E-3</c:v>
                      </c:pt>
                      <c:pt idx="2">
                        <c:v>-7.4074946971482442E-3</c:v>
                      </c:pt>
                      <c:pt idx="3">
                        <c:v>-5.7418932197838193E-3</c:v>
                      </c:pt>
                      <c:pt idx="4">
                        <c:v>-5.1156619555811945E-3</c:v>
                      </c:pt>
                      <c:pt idx="5">
                        <c:v>-8.5903580490555402E-3</c:v>
                      </c:pt>
                      <c:pt idx="6">
                        <c:v>-4.5590915463339411E-3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377-4A76-8BB2-4CE3B08D0653}"/>
                  </c:ext>
                </c:extLst>
              </c15:ser>
            </c15:filteredLineSeries>
          </c:ext>
        </c:extLst>
      </c:lineChart>
      <c:dateAx>
        <c:axId val="637478160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Demi" panose="020B0703020102020204" pitchFamily="34" charset="0"/>
                <a:ea typeface="+mn-ea"/>
                <a:cs typeface="+mn-cs"/>
              </a:defRPr>
            </a:pPr>
            <a:endParaRPr lang="en-US"/>
          </a:p>
        </c:txPr>
        <c:crossAx val="637478488"/>
        <c:crosses val="autoZero"/>
        <c:auto val="1"/>
        <c:lblOffset val="100"/>
        <c:baseTimeUnit val="days"/>
        <c:majorUnit val="7"/>
        <c:majorTimeUnit val="days"/>
      </c:dateAx>
      <c:valAx>
        <c:axId val="63747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haroni" panose="02010803020104030203" pitchFamily="2" charset="-79"/>
                    <a:ea typeface="+mn-ea"/>
                    <a:cs typeface="Aharoni" panose="02010803020104030203" pitchFamily="2" charset="-79"/>
                  </a:defRPr>
                </a:pPr>
                <a:r>
                  <a:rPr lang="en-US">
                    <a:latin typeface="Aharoni" panose="02010803020104030203" pitchFamily="2" charset="-79"/>
                    <a:cs typeface="Aharoni" panose="02010803020104030203" pitchFamily="2" charset="-79"/>
                  </a:rPr>
                  <a:t>Advantage in Media Mentions Relative to Polling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haroni" panose="02010803020104030203" pitchFamily="2" charset="-79"/>
                  <a:ea typeface="+mn-ea"/>
                  <a:cs typeface="Aharoni" panose="02010803020104030203" pitchFamily="2" charset="-79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Demi" panose="020B0703020102020204" pitchFamily="34" charset="0"/>
                <a:ea typeface="+mn-ea"/>
                <a:cs typeface="+mn-cs"/>
              </a:defRPr>
            </a:pPr>
            <a:endParaRPr lang="en-US"/>
          </a:p>
        </c:txPr>
        <c:crossAx val="63747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haroni" panose="02010803020104030203" pitchFamily="2" charset="-79"/>
                <a:ea typeface="+mn-ea"/>
                <a:cs typeface="Aharoni" panose="02010803020104030203" pitchFamily="2" charset="-79"/>
              </a:defRPr>
            </a:pPr>
            <a:r>
              <a:rPr lang="en-US">
                <a:latin typeface="Aharoni" panose="02010803020104030203" pitchFamily="2" charset="-79"/>
                <a:cs typeface="Aharoni" panose="02010803020104030203" pitchFamily="2" charset="-79"/>
              </a:rPr>
              <a:t>Top</a:t>
            </a:r>
            <a:r>
              <a:rPr lang="en-US" baseline="0">
                <a:latin typeface="Aharoni" panose="02010803020104030203" pitchFamily="2" charset="-79"/>
                <a:cs typeface="Aharoni" panose="02010803020104030203" pitchFamily="2" charset="-79"/>
              </a:rPr>
              <a:t> Candidates' Share of Total Media Mentions</a:t>
            </a:r>
            <a:endParaRPr lang="en-US">
              <a:latin typeface="Aharoni" panose="02010803020104030203" pitchFamily="2" charset="-79"/>
              <a:cs typeface="Aharoni" panose="02010803020104030203" pitchFamily="2" charset="-79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'Mention Totals'!$C$1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rgbClr val="5E1BF5">
                <a:alpha val="97000"/>
              </a:srgbClr>
            </a:solidFill>
            <a:ln w="15875">
              <a:solidFill>
                <a:schemeClr val="tx1"/>
              </a:solidFill>
            </a:ln>
            <a:effectLst/>
          </c:spPr>
          <c:invertIfNegative val="0"/>
          <c:cat>
            <c:strRef>
              <c:f>'Mention Totals'!$A$2:$A$11</c:f>
              <c:strCache>
                <c:ptCount val="10"/>
                <c:pt idx="0">
                  <c:v>Joe Biden</c:v>
                </c:pt>
                <c:pt idx="1">
                  <c:v>Bernie Sanders</c:v>
                </c:pt>
                <c:pt idx="2">
                  <c:v>Elizabeth Warren</c:v>
                </c:pt>
                <c:pt idx="3">
                  <c:v>Pete Buttigieg </c:v>
                </c:pt>
                <c:pt idx="4">
                  <c:v>Kamala Harris</c:v>
                </c:pt>
                <c:pt idx="5">
                  <c:v>Beto O'Rourke</c:v>
                </c:pt>
                <c:pt idx="6">
                  <c:v>Cory Booker</c:v>
                </c:pt>
                <c:pt idx="7">
                  <c:v>Amy Klobuchar</c:v>
                </c:pt>
                <c:pt idx="8">
                  <c:v>Julian Castro</c:v>
                </c:pt>
                <c:pt idx="9">
                  <c:v>Andrew Yang</c:v>
                </c:pt>
              </c:strCache>
            </c:strRef>
          </c:cat>
          <c:val>
            <c:numRef>
              <c:f>'Mention Totals'!$C$2:$C$11</c:f>
              <c:numCache>
                <c:formatCode>0.0%</c:formatCode>
                <c:ptCount val="10"/>
                <c:pt idx="0">
                  <c:v>0.44324439549507938</c:v>
                </c:pt>
                <c:pt idx="1">
                  <c:v>0.13145273030873628</c:v>
                </c:pt>
                <c:pt idx="2">
                  <c:v>0.10221337975627953</c:v>
                </c:pt>
                <c:pt idx="3">
                  <c:v>6.785803105126656E-2</c:v>
                </c:pt>
                <c:pt idx="4">
                  <c:v>7.4928056275979676E-2</c:v>
                </c:pt>
                <c:pt idx="5">
                  <c:v>4.0075318861690412E-2</c:v>
                </c:pt>
                <c:pt idx="6">
                  <c:v>2.8173517604007534E-2</c:v>
                </c:pt>
                <c:pt idx="7">
                  <c:v>1.7159910470032329E-2</c:v>
                </c:pt>
                <c:pt idx="8">
                  <c:v>6.4660532205918922E-3</c:v>
                </c:pt>
                <c:pt idx="9">
                  <c:v>3.9435819092620882E-3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F-4719-B486-3EAE51405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axId val="133174992"/>
        <c:axId val="362764960"/>
      </c:barChart>
      <c:catAx>
        <c:axId val="1331749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haroni" panose="02010803020104030203" pitchFamily="2" charset="-79"/>
                <a:ea typeface="+mn-ea"/>
                <a:cs typeface="Aharoni" panose="02010803020104030203" pitchFamily="2" charset="-79"/>
              </a:defRPr>
            </a:pPr>
            <a:endParaRPr lang="en-US"/>
          </a:p>
        </c:txPr>
        <c:crossAx val="362764960"/>
        <c:crosses val="autoZero"/>
        <c:auto val="1"/>
        <c:lblAlgn val="ctr"/>
        <c:lblOffset val="100"/>
        <c:noMultiLvlLbl val="0"/>
      </c:catAx>
      <c:valAx>
        <c:axId val="362764960"/>
        <c:scaling>
          <c:orientation val="minMax"/>
        </c:scaling>
        <c:delete val="0"/>
        <c:axPos val="t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haroni" panose="02010803020104030203" pitchFamily="2" charset="-79"/>
                <a:ea typeface="+mn-ea"/>
                <a:cs typeface="Aharoni" panose="02010803020104030203" pitchFamily="2" charset="-79"/>
              </a:defRPr>
            </a:pPr>
            <a:endParaRPr lang="en-US"/>
          </a:p>
        </c:txPr>
        <c:crossAx val="13317499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510540</xdr:colOff>
      <xdr:row>0</xdr:row>
      <xdr:rowOff>228600</xdr:rowOff>
    </xdr:from>
    <xdr:to>
      <xdr:col>18</xdr:col>
      <xdr:colOff>548640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DED1AC-044F-42E6-BF97-DF20ED5AB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0.1215</cdr:x>
      <cdr:y>0.50744</cdr:y>
    </cdr:from>
    <cdr:to>
      <cdr:x>0.3215</cdr:x>
      <cdr:y>0.56235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35A153F7-2B86-4E6E-B5FA-D5C8284D14B3}"/>
            </a:ext>
          </a:extLst>
        </cdr:cNvPr>
        <cdr:cNvSpPr txBox="1"/>
      </cdr:nvSpPr>
      <cdr:spPr>
        <a:xfrm xmlns:a="http://schemas.openxmlformats.org/drawingml/2006/main" rot="886998">
          <a:off x="745272" y="2323862"/>
          <a:ext cx="1226820" cy="2514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Franklin Gothic Demi" panose="020B0703020102020204" pitchFamily="34" charset="0"/>
            </a:rPr>
            <a:t>Kamala Harris</a:t>
          </a:r>
        </a:p>
      </cdr:txBody>
    </cdr:sp>
  </cdr:relSizeAnchor>
  <cdr:relSizeAnchor xmlns:cdr="http://schemas.openxmlformats.org/drawingml/2006/chartDrawing">
    <cdr:from>
      <cdr:x>0.11518</cdr:x>
      <cdr:y>0.16972</cdr:y>
    </cdr:from>
    <cdr:to>
      <cdr:x>0.97251</cdr:x>
      <cdr:y>0.71975</cdr:y>
    </cdr:to>
    <cdr:grpSp>
      <cdr:nvGrpSpPr>
        <cdr:cNvPr id="9" name="Group 8">
          <a:extLst xmlns:a="http://schemas.openxmlformats.org/drawingml/2006/main">
            <a:ext uri="{FF2B5EF4-FFF2-40B4-BE49-F238E27FC236}">
              <a16:creationId xmlns:a16="http://schemas.microsoft.com/office/drawing/2014/main" id="{7607FA67-E335-4EB0-B01C-04EB4CE575A3}"/>
            </a:ext>
          </a:extLst>
        </cdr:cNvPr>
        <cdr:cNvGrpSpPr/>
      </cdr:nvGrpSpPr>
      <cdr:grpSpPr>
        <a:xfrm xmlns:a="http://schemas.openxmlformats.org/drawingml/2006/main">
          <a:off x="706526" y="777241"/>
          <a:ext cx="5258948" cy="2518921"/>
          <a:chOff x="670560" y="777238"/>
          <a:chExt cx="4991100" cy="2518908"/>
        </a:xfrm>
      </cdr:grpSpPr>
      <cdr:sp macro="" textlink="">
        <cdr:nvSpPr>
          <cdr:cNvPr id="2" name="TextBox 1">
            <a:extLst xmlns:a="http://schemas.openxmlformats.org/drawingml/2006/main">
              <a:ext uri="{FF2B5EF4-FFF2-40B4-BE49-F238E27FC236}">
                <a16:creationId xmlns:a16="http://schemas.microsoft.com/office/drawing/2014/main" id="{7100D4EE-C590-4315-97FE-BF6ACFD394A3}"/>
              </a:ext>
            </a:extLst>
          </cdr:cNvPr>
          <cdr:cNvSpPr txBox="1"/>
        </cdr:nvSpPr>
        <cdr:spPr>
          <a:xfrm xmlns:a="http://schemas.openxmlformats.org/drawingml/2006/main" rot="19352133">
            <a:off x="3691485" y="777238"/>
            <a:ext cx="1164336" cy="25146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none" rtlCol="0"/>
          <a:lstStyle xmlns:a="http://schemas.openxmlformats.org/drawingml/2006/main"/>
          <a:p xmlns:a="http://schemas.openxmlformats.org/drawingml/2006/main">
            <a:r>
              <a:rPr lang="en-US" sz="1600">
                <a:latin typeface="Franklin Gothic Demi" panose="020B0703020102020204" pitchFamily="34" charset="0"/>
              </a:rPr>
              <a:t>Joe Biden</a:t>
            </a:r>
          </a:p>
        </cdr:txBody>
      </cdr:sp>
      <cdr:sp macro="" textlink="">
        <cdr:nvSpPr>
          <cdr:cNvPr id="3" name="TextBox 1">
            <a:extLst xmlns:a="http://schemas.openxmlformats.org/drawingml/2006/main">
              <a:ext uri="{FF2B5EF4-FFF2-40B4-BE49-F238E27FC236}">
                <a16:creationId xmlns:a16="http://schemas.microsoft.com/office/drawing/2014/main" id="{50E7705F-0F45-4277-B1CA-C5111113D254}"/>
              </a:ext>
            </a:extLst>
          </cdr:cNvPr>
          <cdr:cNvSpPr txBox="1"/>
        </cdr:nvSpPr>
        <cdr:spPr>
          <a:xfrm xmlns:a="http://schemas.openxmlformats.org/drawingml/2006/main" rot="2800460">
            <a:off x="3878460" y="2317774"/>
            <a:ext cx="1164336" cy="25146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050">
                <a:latin typeface="Franklin Gothic Demi" panose="020B0703020102020204" pitchFamily="34" charset="0"/>
              </a:rPr>
              <a:t>Elizabeth Warren</a:t>
            </a:r>
          </a:p>
        </cdr:txBody>
      </cdr:sp>
      <cdr:sp macro="" textlink="">
        <cdr:nvSpPr>
          <cdr:cNvPr id="4" name="TextBox 1">
            <a:extLst xmlns:a="http://schemas.openxmlformats.org/drawingml/2006/main">
              <a:ext uri="{FF2B5EF4-FFF2-40B4-BE49-F238E27FC236}">
                <a16:creationId xmlns:a16="http://schemas.microsoft.com/office/drawing/2014/main" id="{1AD75526-E4F3-480F-B999-F803240BB574}"/>
              </a:ext>
            </a:extLst>
          </cdr:cNvPr>
          <cdr:cNvSpPr txBox="1"/>
        </cdr:nvSpPr>
        <cdr:spPr>
          <a:xfrm xmlns:a="http://schemas.openxmlformats.org/drawingml/2006/main" rot="575140">
            <a:off x="1048457" y="3044686"/>
            <a:ext cx="1419843" cy="25146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>
                <a:latin typeface="Franklin Gothic Demi" panose="020B0703020102020204" pitchFamily="34" charset="0"/>
              </a:rPr>
              <a:t>Bernie Sanders</a:t>
            </a:r>
          </a:p>
        </cdr:txBody>
      </cdr:sp>
      <cdr:sp macro="" textlink="">
        <cdr:nvSpPr>
          <cdr:cNvPr id="5" name="TextBox 1">
            <a:extLst xmlns:a="http://schemas.openxmlformats.org/drawingml/2006/main">
              <a:ext uri="{FF2B5EF4-FFF2-40B4-BE49-F238E27FC236}">
                <a16:creationId xmlns:a16="http://schemas.microsoft.com/office/drawing/2014/main" id="{E10C07FC-87F0-4A3F-864A-45F60D1B8F4D}"/>
              </a:ext>
            </a:extLst>
          </cdr:cNvPr>
          <cdr:cNvSpPr txBox="1"/>
        </cdr:nvSpPr>
        <cdr:spPr>
          <a:xfrm xmlns:a="http://schemas.openxmlformats.org/drawingml/2006/main" rot="19799340">
            <a:off x="2225427" y="2196762"/>
            <a:ext cx="1164336" cy="25145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800">
                <a:latin typeface="Franklin Gothic Demi" panose="020B0703020102020204" pitchFamily="34" charset="0"/>
              </a:rPr>
              <a:t>Pete Buttigieg</a:t>
            </a:r>
          </a:p>
        </cdr:txBody>
      </cdr:sp>
      <cdr:cxnSp macro="">
        <cdr:nvCxnSpPr>
          <cdr:cNvPr id="8" name="Straight Connector 7">
            <a:extLst xmlns:a="http://schemas.openxmlformats.org/drawingml/2006/main">
              <a:ext uri="{FF2B5EF4-FFF2-40B4-BE49-F238E27FC236}">
                <a16:creationId xmlns:a16="http://schemas.microsoft.com/office/drawing/2014/main" id="{721E3F8F-2A7C-4D44-B1E8-0ACFA6FA02C4}"/>
              </a:ext>
            </a:extLst>
          </cdr:cNvPr>
          <cdr:cNvCxnSpPr/>
        </cdr:nvCxnSpPr>
        <cdr:spPr>
          <a:xfrm xmlns:a="http://schemas.openxmlformats.org/drawingml/2006/main" flipV="1">
            <a:off x="670560" y="2636520"/>
            <a:ext cx="4991100" cy="7620"/>
          </a:xfrm>
          <a:prstGeom xmlns:a="http://schemas.openxmlformats.org/drawingml/2006/main" prst="line">
            <a:avLst/>
          </a:prstGeom>
          <a:ln xmlns:a="http://schemas.openxmlformats.org/drawingml/2006/main" w="19050">
            <a:solidFill>
              <a:schemeClr val="tx1"/>
            </a:solidFill>
            <a:prstDash val="dash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5</xdr:row>
      <xdr:rowOff>7620</xdr:rowOff>
    </xdr:from>
    <xdr:to>
      <xdr:col>12</xdr:col>
      <xdr:colOff>594360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5771BA-D131-4A39-BE97-55C39C6F2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CD516-4642-4FF1-9BA0-4142674F2A7C}">
  <dimension ref="A1:H11"/>
  <sheetViews>
    <sheetView tabSelected="1" zoomScaleNormal="100" workbookViewId="0">
      <selection activeCell="C11" sqref="C11"/>
    </sheetView>
  </sheetViews>
  <sheetFormatPr defaultRowHeight="14.4"/>
  <cols>
    <col min="1" max="1" width="17.21875" bestFit="1" customWidth="1"/>
    <col min="2" max="2" width="9.109375" bestFit="1" customWidth="1"/>
    <col min="3" max="3" width="9" bestFit="1" customWidth="1"/>
    <col min="4" max="6" width="9.109375" bestFit="1" customWidth="1"/>
    <col min="7" max="8" width="9" bestFit="1" customWidth="1"/>
  </cols>
  <sheetData>
    <row r="1" spans="1:8" ht="21">
      <c r="A1" s="52"/>
      <c r="B1" s="53">
        <v>43583</v>
      </c>
      <c r="C1" s="53">
        <v>43590</v>
      </c>
      <c r="D1" s="53">
        <v>43597</v>
      </c>
      <c r="E1" s="53">
        <v>43604</v>
      </c>
      <c r="F1" s="53">
        <v>43611</v>
      </c>
      <c r="G1" s="53">
        <v>43618</v>
      </c>
      <c r="H1" s="54">
        <v>43625</v>
      </c>
    </row>
    <row r="2" spans="1:8" ht="15">
      <c r="A2" s="55" t="s">
        <v>1</v>
      </c>
      <c r="B2" s="56">
        <v>9.968085106382979E-2</v>
      </c>
      <c r="C2" s="56">
        <v>9.2760303124675592E-2</v>
      </c>
      <c r="D2" s="56">
        <v>6.21951449446147E-2</v>
      </c>
      <c r="E2" s="56">
        <v>3.6620810132110493E-2</v>
      </c>
      <c r="F2" s="56">
        <v>0.12037842515142771</v>
      </c>
      <c r="G2" s="61">
        <v>0.18096983366224972</v>
      </c>
      <c r="H2" s="57">
        <v>0.10640871068741525</v>
      </c>
    </row>
    <row r="3" spans="1:8" ht="15">
      <c r="A3" s="55" t="s">
        <v>2</v>
      </c>
      <c r="B3" s="56">
        <v>-1.9911347517730521E-2</v>
      </c>
      <c r="C3" s="56">
        <v>-3.3350981002802843E-2</v>
      </c>
      <c r="D3" s="56">
        <v>-4.7088380862597229E-2</v>
      </c>
      <c r="E3" s="56">
        <v>-2.1024129271754566E-2</v>
      </c>
      <c r="F3" s="56">
        <v>-6.27216613787136E-2</v>
      </c>
      <c r="G3" s="56">
        <v>-9.1362418945587845E-2</v>
      </c>
      <c r="H3" s="57">
        <v>3.3646432076265276E-3</v>
      </c>
    </row>
    <row r="4" spans="1:8" ht="15">
      <c r="A4" s="55" t="s">
        <v>3</v>
      </c>
      <c r="B4" s="56">
        <v>1.3466312056737581E-2</v>
      </c>
      <c r="C4" s="56">
        <v>8.3364476279455951E-3</v>
      </c>
      <c r="D4" s="56">
        <v>-2.5625736507188301E-2</v>
      </c>
      <c r="E4" s="56">
        <v>4.5070422535211235E-3</v>
      </c>
      <c r="F4" s="56">
        <v>5.404557254110183E-2</v>
      </c>
      <c r="G4" s="56">
        <v>-2.3281646461798686E-2</v>
      </c>
      <c r="H4" s="57">
        <v>1.6474601616897983E-2</v>
      </c>
    </row>
    <row r="5" spans="1:8" ht="15">
      <c r="A5" s="55" t="s">
        <v>4</v>
      </c>
      <c r="B5" s="56">
        <v>-7.8989361702127697E-3</v>
      </c>
      <c r="C5" s="56">
        <v>6.0401744004982896E-3</v>
      </c>
      <c r="D5" s="56">
        <v>1.2839971718123927E-3</v>
      </c>
      <c r="E5" s="56">
        <v>4.4872802707719178E-2</v>
      </c>
      <c r="F5" s="56">
        <v>4.5278338621286413E-2</v>
      </c>
      <c r="G5" s="56">
        <v>-4.1151677473921622E-2</v>
      </c>
      <c r="H5" s="57">
        <v>-1.0137389597644757E-2</v>
      </c>
    </row>
    <row r="6" spans="1:8" ht="15">
      <c r="A6" s="55" t="s">
        <v>5</v>
      </c>
      <c r="B6" s="56">
        <v>3.1196808510638295E-2</v>
      </c>
      <c r="C6" s="56">
        <v>1.1173570019723869E-2</v>
      </c>
      <c r="D6" s="56">
        <v>-1.1609710110770666E-3</v>
      </c>
      <c r="E6" s="56">
        <v>7.9561087454962237E-3</v>
      </c>
      <c r="F6" s="56">
        <v>2.5145082203634261E-2</v>
      </c>
      <c r="G6" s="56">
        <v>-2.0305892303354958E-2</v>
      </c>
      <c r="H6" s="57">
        <v>-1.839198093368849E-2</v>
      </c>
    </row>
    <row r="7" spans="1:8" ht="15">
      <c r="A7" s="55" t="s">
        <v>6</v>
      </c>
      <c r="B7" s="56">
        <v>2.3138297872340452E-3</v>
      </c>
      <c r="C7" s="56">
        <v>-1.8638015156233773E-2</v>
      </c>
      <c r="D7" s="56">
        <v>1.3143059156257367E-2</v>
      </c>
      <c r="E7" s="56">
        <v>2.1251228300032753E-2</v>
      </c>
      <c r="F7" s="56">
        <v>-7.6954139025093779E-3</v>
      </c>
      <c r="G7" s="56">
        <v>-4.0625881026219376E-3</v>
      </c>
      <c r="H7" s="57">
        <v>-2.9590167764848851E-3</v>
      </c>
    </row>
    <row r="8" spans="1:8" ht="15">
      <c r="A8" s="55" t="s">
        <v>7</v>
      </c>
      <c r="B8" s="56">
        <v>-9.8404255319148939E-3</v>
      </c>
      <c r="C8" s="56">
        <v>1.266583618810339E-2</v>
      </c>
      <c r="D8" s="56">
        <v>5.2180061277398056E-3</v>
      </c>
      <c r="E8" s="56">
        <v>-1.5260399606943989E-2</v>
      </c>
      <c r="F8" s="56">
        <v>8.0542255552350714E-3</v>
      </c>
      <c r="G8" s="56">
        <v>1.8868762334367066E-2</v>
      </c>
      <c r="H8" s="57">
        <v>-2.1617832609000416E-3</v>
      </c>
    </row>
    <row r="9" spans="1:8" ht="15">
      <c r="A9" s="55" t="s">
        <v>8</v>
      </c>
      <c r="B9" s="56">
        <v>6.1702127659574463E-3</v>
      </c>
      <c r="C9" s="56">
        <v>2.3819163292847504E-2</v>
      </c>
      <c r="D9" s="56">
        <v>-5.8656610888522271E-3</v>
      </c>
      <c r="E9" s="56">
        <v>1.7338137351239208E-3</v>
      </c>
      <c r="F9" s="56">
        <v>2.7101240265359101E-3</v>
      </c>
      <c r="G9" s="56">
        <v>-1.2228643924443207E-3</v>
      </c>
      <c r="H9" s="57">
        <v>3.9025188092901546E-3</v>
      </c>
    </row>
    <row r="10" spans="1:8" ht="15">
      <c r="A10" s="55" t="s">
        <v>9</v>
      </c>
      <c r="B10" s="56">
        <v>1.976950354609929E-3</v>
      </c>
      <c r="C10" s="56">
        <v>-1.115332710474411E-2</v>
      </c>
      <c r="D10" s="56">
        <v>-4.9361300966297428E-3</v>
      </c>
      <c r="E10" s="56">
        <v>-5.4722131237034625E-3</v>
      </c>
      <c r="F10" s="56">
        <v>-5.6734929333717918E-3</v>
      </c>
      <c r="G10" s="56">
        <v>3.7355511700028037E-5</v>
      </c>
      <c r="H10" s="57">
        <v>2.2669283611383706E-3</v>
      </c>
    </row>
    <row r="11" spans="1:8" ht="15">
      <c r="A11" s="58" t="s">
        <v>10</v>
      </c>
      <c r="B11" s="59">
        <v>-7.7836879432624118E-3</v>
      </c>
      <c r="C11" s="59">
        <v>-5.4380774421260237E-3</v>
      </c>
      <c r="D11" s="59">
        <v>-7.4074946971482442E-3</v>
      </c>
      <c r="E11" s="59">
        <v>-5.7418932197838193E-3</v>
      </c>
      <c r="F11" s="59">
        <v>-5.1156619555811945E-3</v>
      </c>
      <c r="G11" s="59">
        <v>-8.5903580490555402E-3</v>
      </c>
      <c r="H11" s="60">
        <v>-4.5590915463339411E-3</v>
      </c>
    </row>
  </sheetData>
  <conditionalFormatting sqref="B2:H11">
    <cfRule type="colorScale" priority="1">
      <colorScale>
        <cfvo type="min"/>
        <cfvo type="num" val="0"/>
        <cfvo type="max"/>
        <color rgb="FFFF0000"/>
        <color theme="0"/>
        <color rgb="FF5E1BF5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58C0E-C651-426E-9998-31B472ADE2FC}">
  <dimension ref="A1:F552"/>
  <sheetViews>
    <sheetView workbookViewId="0">
      <selection activeCell="C9" sqref="C9"/>
    </sheetView>
  </sheetViews>
  <sheetFormatPr defaultRowHeight="14.4"/>
  <cols>
    <col min="1" max="1" width="10.5546875" bestFit="1" customWidth="1"/>
    <col min="2" max="2" width="18.44140625" bestFit="1" customWidth="1"/>
    <col min="3" max="3" width="12.6640625" bestFit="1" customWidth="1"/>
    <col min="4" max="4" width="9.44140625" bestFit="1" customWidth="1"/>
    <col min="5" max="5" width="12" bestFit="1" customWidth="1"/>
    <col min="6" max="6" width="66.21875" bestFit="1" customWidth="1"/>
  </cols>
  <sheetData>
    <row r="1" spans="1:6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6">
      <c r="A2" s="5">
        <v>43464</v>
      </c>
      <c r="B2" t="s">
        <v>19</v>
      </c>
      <c r="C2">
        <v>5</v>
      </c>
      <c r="D2">
        <v>76029</v>
      </c>
      <c r="E2">
        <v>6.57643793815517E-3</v>
      </c>
      <c r="F2" t="s">
        <v>20</v>
      </c>
    </row>
    <row r="3" spans="1:6">
      <c r="A3" s="5">
        <v>43464</v>
      </c>
      <c r="B3" t="s">
        <v>10</v>
      </c>
      <c r="C3">
        <v>0</v>
      </c>
      <c r="D3">
        <v>76029</v>
      </c>
      <c r="E3">
        <v>0</v>
      </c>
      <c r="F3" t="s">
        <v>21</v>
      </c>
    </row>
    <row r="4" spans="1:6">
      <c r="A4" s="5">
        <v>43464</v>
      </c>
      <c r="B4" t="s">
        <v>6</v>
      </c>
      <c r="C4">
        <v>101</v>
      </c>
      <c r="D4">
        <v>76029</v>
      </c>
      <c r="E4">
        <v>0.13284404635073399</v>
      </c>
      <c r="F4" t="s">
        <v>22</v>
      </c>
    </row>
    <row r="5" spans="1:6">
      <c r="A5" s="5">
        <v>43464</v>
      </c>
      <c r="B5" t="s">
        <v>23</v>
      </c>
      <c r="C5">
        <v>1</v>
      </c>
      <c r="D5">
        <v>76029</v>
      </c>
      <c r="E5">
        <v>1.31528758763103E-3</v>
      </c>
      <c r="F5" t="s">
        <v>24</v>
      </c>
    </row>
    <row r="6" spans="1:6">
      <c r="A6" s="5">
        <v>43464</v>
      </c>
      <c r="B6" t="s">
        <v>25</v>
      </c>
      <c r="C6">
        <v>4</v>
      </c>
      <c r="D6">
        <v>76029</v>
      </c>
      <c r="E6">
        <v>5.2611503505241401E-3</v>
      </c>
      <c r="F6" t="s">
        <v>26</v>
      </c>
    </row>
    <row r="7" spans="1:6">
      <c r="A7" s="5">
        <v>43464</v>
      </c>
      <c r="B7" t="s">
        <v>2</v>
      </c>
      <c r="C7">
        <v>246</v>
      </c>
      <c r="D7">
        <v>76029</v>
      </c>
      <c r="E7">
        <v>0.32356074655723399</v>
      </c>
      <c r="F7" t="s">
        <v>27</v>
      </c>
    </row>
    <row r="8" spans="1:6">
      <c r="A8" s="5">
        <v>43464</v>
      </c>
      <c r="B8" t="s">
        <v>8</v>
      </c>
      <c r="C8">
        <v>12</v>
      </c>
      <c r="D8">
        <v>76029</v>
      </c>
      <c r="E8">
        <v>1.57834510515724E-2</v>
      </c>
      <c r="F8" t="s">
        <v>28</v>
      </c>
    </row>
    <row r="9" spans="1:6">
      <c r="A9" s="5">
        <v>43464</v>
      </c>
      <c r="B9" t="s">
        <v>7</v>
      </c>
      <c r="C9">
        <v>39</v>
      </c>
      <c r="D9">
        <v>76029</v>
      </c>
      <c r="E9">
        <v>5.1296215917610299E-2</v>
      </c>
      <c r="F9" t="s">
        <v>29</v>
      </c>
    </row>
    <row r="10" spans="1:6">
      <c r="A10" s="5">
        <v>43464</v>
      </c>
      <c r="B10" t="s">
        <v>30</v>
      </c>
      <c r="C10">
        <v>0</v>
      </c>
      <c r="D10">
        <v>76029</v>
      </c>
      <c r="E10">
        <v>0</v>
      </c>
      <c r="F10" t="s">
        <v>31</v>
      </c>
    </row>
    <row r="11" spans="1:6">
      <c r="A11" s="5">
        <v>43464</v>
      </c>
      <c r="B11" t="s">
        <v>32</v>
      </c>
      <c r="C11">
        <v>0</v>
      </c>
      <c r="D11">
        <v>76029</v>
      </c>
      <c r="E11">
        <v>0</v>
      </c>
      <c r="F11" t="s">
        <v>33</v>
      </c>
    </row>
    <row r="12" spans="1:6">
      <c r="A12" s="5">
        <v>43464</v>
      </c>
      <c r="B12" t="s">
        <v>5</v>
      </c>
      <c r="C12">
        <v>74</v>
      </c>
      <c r="D12">
        <v>76029</v>
      </c>
      <c r="E12">
        <v>9.7331281484696594E-2</v>
      </c>
      <c r="F12" t="s">
        <v>34</v>
      </c>
    </row>
    <row r="13" spans="1:6">
      <c r="A13" s="5">
        <v>43464</v>
      </c>
      <c r="B13" t="s">
        <v>35</v>
      </c>
      <c r="C13">
        <v>8</v>
      </c>
      <c r="D13">
        <v>76029</v>
      </c>
      <c r="E13">
        <v>1.05223007010482E-2</v>
      </c>
      <c r="F13" t="s">
        <v>36</v>
      </c>
    </row>
    <row r="14" spans="1:6">
      <c r="A14" s="5">
        <v>43464</v>
      </c>
      <c r="B14" t="s">
        <v>9</v>
      </c>
      <c r="C14">
        <v>5</v>
      </c>
      <c r="D14">
        <v>76029</v>
      </c>
      <c r="E14">
        <v>6.57643793815517E-3</v>
      </c>
      <c r="F14" t="s">
        <v>37</v>
      </c>
    </row>
    <row r="15" spans="1:6">
      <c r="A15" s="5">
        <v>43464</v>
      </c>
      <c r="B15" t="s">
        <v>38</v>
      </c>
      <c r="C15">
        <v>0</v>
      </c>
      <c r="D15">
        <v>76029</v>
      </c>
      <c r="E15">
        <v>0</v>
      </c>
      <c r="F15" t="s">
        <v>39</v>
      </c>
    </row>
    <row r="16" spans="1:6">
      <c r="A16" s="5">
        <v>43464</v>
      </c>
      <c r="B16" t="s">
        <v>3</v>
      </c>
      <c r="C16">
        <v>721</v>
      </c>
      <c r="D16">
        <v>76029</v>
      </c>
      <c r="E16">
        <v>0.94832235068197601</v>
      </c>
      <c r="F16" t="s">
        <v>40</v>
      </c>
    </row>
    <row r="17" spans="1:6">
      <c r="A17" s="5">
        <v>43464</v>
      </c>
      <c r="B17" t="s">
        <v>41</v>
      </c>
      <c r="C17">
        <v>14</v>
      </c>
      <c r="D17">
        <v>76029</v>
      </c>
      <c r="E17">
        <v>1.8414026226834398E-2</v>
      </c>
      <c r="F17" t="s">
        <v>42</v>
      </c>
    </row>
    <row r="18" spans="1:6">
      <c r="A18" s="5">
        <v>43464</v>
      </c>
      <c r="B18" t="s">
        <v>43</v>
      </c>
      <c r="C18">
        <v>31</v>
      </c>
      <c r="D18">
        <v>76029</v>
      </c>
      <c r="E18">
        <v>4.0773915216562102E-2</v>
      </c>
      <c r="F18" t="s">
        <v>44</v>
      </c>
    </row>
    <row r="19" spans="1:6">
      <c r="A19" s="5">
        <v>43464</v>
      </c>
      <c r="B19" t="s">
        <v>1</v>
      </c>
      <c r="C19">
        <v>177</v>
      </c>
      <c r="D19">
        <v>76029</v>
      </c>
      <c r="E19">
        <v>0.23280590301069301</v>
      </c>
      <c r="F19" t="s">
        <v>45</v>
      </c>
    </row>
    <row r="20" spans="1:6">
      <c r="A20" s="5">
        <v>43464</v>
      </c>
      <c r="B20" t="s">
        <v>46</v>
      </c>
      <c r="C20">
        <v>0</v>
      </c>
      <c r="D20">
        <v>76029</v>
      </c>
      <c r="E20">
        <v>0</v>
      </c>
      <c r="F20" t="s">
        <v>47</v>
      </c>
    </row>
    <row r="21" spans="1:6">
      <c r="A21" s="5">
        <v>43464</v>
      </c>
      <c r="B21" t="s">
        <v>48</v>
      </c>
      <c r="C21">
        <v>0</v>
      </c>
      <c r="D21">
        <v>76029</v>
      </c>
      <c r="E21">
        <v>0</v>
      </c>
      <c r="F21" t="s">
        <v>49</v>
      </c>
    </row>
    <row r="22" spans="1:6">
      <c r="A22" s="5">
        <v>43464</v>
      </c>
      <c r="B22" t="s">
        <v>50</v>
      </c>
      <c r="C22">
        <v>0</v>
      </c>
      <c r="D22">
        <v>76029</v>
      </c>
      <c r="E22">
        <v>0</v>
      </c>
      <c r="F22" t="s">
        <v>51</v>
      </c>
    </row>
    <row r="23" spans="1:6">
      <c r="A23" s="5">
        <v>43464</v>
      </c>
      <c r="B23" t="s">
        <v>52</v>
      </c>
      <c r="C23">
        <v>2</v>
      </c>
      <c r="D23">
        <v>76029</v>
      </c>
      <c r="E23">
        <v>2.6305751752620701E-3</v>
      </c>
      <c r="F23" t="s">
        <v>53</v>
      </c>
    </row>
    <row r="24" spans="1:6">
      <c r="A24" s="5">
        <v>43464</v>
      </c>
      <c r="B24" t="s">
        <v>54</v>
      </c>
      <c r="C24">
        <v>0</v>
      </c>
      <c r="D24">
        <v>76029</v>
      </c>
      <c r="E24">
        <v>0</v>
      </c>
      <c r="F24" t="s">
        <v>55</v>
      </c>
    </row>
    <row r="25" spans="1:6">
      <c r="A25" s="5">
        <v>43471</v>
      </c>
      <c r="B25" t="s">
        <v>19</v>
      </c>
      <c r="C25">
        <v>2</v>
      </c>
      <c r="D25">
        <v>82964</v>
      </c>
      <c r="E25">
        <v>2.4106841521623801E-3</v>
      </c>
      <c r="F25" t="s">
        <v>20</v>
      </c>
    </row>
    <row r="26" spans="1:6">
      <c r="A26" s="5">
        <v>43471</v>
      </c>
      <c r="B26" t="s">
        <v>10</v>
      </c>
      <c r="C26">
        <v>0</v>
      </c>
      <c r="D26">
        <v>82964</v>
      </c>
      <c r="E26">
        <v>0</v>
      </c>
      <c r="F26" t="s">
        <v>21</v>
      </c>
    </row>
    <row r="27" spans="1:6">
      <c r="A27" s="5">
        <v>43471</v>
      </c>
      <c r="B27" t="s">
        <v>6</v>
      </c>
      <c r="C27">
        <v>127</v>
      </c>
      <c r="D27">
        <v>82964</v>
      </c>
      <c r="E27">
        <v>0.15307844366231099</v>
      </c>
      <c r="F27" t="s">
        <v>22</v>
      </c>
    </row>
    <row r="28" spans="1:6">
      <c r="A28" s="5">
        <v>43471</v>
      </c>
      <c r="B28" t="s">
        <v>23</v>
      </c>
      <c r="C28">
        <v>1</v>
      </c>
      <c r="D28">
        <v>82964</v>
      </c>
      <c r="E28">
        <v>1.20534207608119E-3</v>
      </c>
      <c r="F28" t="s">
        <v>24</v>
      </c>
    </row>
    <row r="29" spans="1:6">
      <c r="A29" s="5">
        <v>43471</v>
      </c>
      <c r="B29" t="s">
        <v>25</v>
      </c>
      <c r="C29">
        <v>7</v>
      </c>
      <c r="D29">
        <v>82964</v>
      </c>
      <c r="E29">
        <v>8.4373945325683392E-3</v>
      </c>
      <c r="F29" t="s">
        <v>26</v>
      </c>
    </row>
    <row r="30" spans="1:6">
      <c r="A30" s="5">
        <v>43471</v>
      </c>
      <c r="B30" t="s">
        <v>2</v>
      </c>
      <c r="C30">
        <v>134</v>
      </c>
      <c r="D30">
        <v>82964</v>
      </c>
      <c r="E30">
        <v>0.161515838194879</v>
      </c>
      <c r="F30" t="s">
        <v>27</v>
      </c>
    </row>
    <row r="31" spans="1:6">
      <c r="A31" s="5">
        <v>43471</v>
      </c>
      <c r="B31" t="s">
        <v>8</v>
      </c>
      <c r="C31">
        <v>7</v>
      </c>
      <c r="D31">
        <v>82964</v>
      </c>
      <c r="E31">
        <v>8.4373945325683392E-3</v>
      </c>
      <c r="F31" t="s">
        <v>28</v>
      </c>
    </row>
    <row r="32" spans="1:6">
      <c r="A32" s="5">
        <v>43471</v>
      </c>
      <c r="B32" t="s">
        <v>7</v>
      </c>
      <c r="C32">
        <v>15</v>
      </c>
      <c r="D32">
        <v>82964</v>
      </c>
      <c r="E32">
        <v>1.8080131141217801E-2</v>
      </c>
      <c r="F32" t="s">
        <v>29</v>
      </c>
    </row>
    <row r="33" spans="1:6">
      <c r="A33" s="5">
        <v>43471</v>
      </c>
      <c r="B33" t="s">
        <v>30</v>
      </c>
      <c r="C33">
        <v>0</v>
      </c>
      <c r="D33">
        <v>82964</v>
      </c>
      <c r="E33">
        <v>0</v>
      </c>
      <c r="F33" t="s">
        <v>31</v>
      </c>
    </row>
    <row r="34" spans="1:6">
      <c r="A34" s="5">
        <v>43471</v>
      </c>
      <c r="B34" t="s">
        <v>32</v>
      </c>
      <c r="C34">
        <v>0</v>
      </c>
      <c r="D34">
        <v>82964</v>
      </c>
      <c r="E34">
        <v>0</v>
      </c>
      <c r="F34" t="s">
        <v>33</v>
      </c>
    </row>
    <row r="35" spans="1:6">
      <c r="A35" s="5">
        <v>43471</v>
      </c>
      <c r="B35" t="s">
        <v>5</v>
      </c>
      <c r="C35">
        <v>99</v>
      </c>
      <c r="D35">
        <v>82964</v>
      </c>
      <c r="E35">
        <v>0.119328865532038</v>
      </c>
      <c r="F35" t="s">
        <v>34</v>
      </c>
    </row>
    <row r="36" spans="1:6">
      <c r="A36" s="5">
        <v>43471</v>
      </c>
      <c r="B36" t="s">
        <v>35</v>
      </c>
      <c r="C36">
        <v>2</v>
      </c>
      <c r="D36">
        <v>82964</v>
      </c>
      <c r="E36">
        <v>2.4106841521623801E-3</v>
      </c>
      <c r="F36" t="s">
        <v>36</v>
      </c>
    </row>
    <row r="37" spans="1:6">
      <c r="A37" s="5">
        <v>43471</v>
      </c>
      <c r="B37" t="s">
        <v>9</v>
      </c>
      <c r="C37">
        <v>68</v>
      </c>
      <c r="D37">
        <v>82964</v>
      </c>
      <c r="E37">
        <v>8.1963261173520999E-2</v>
      </c>
      <c r="F37" t="s">
        <v>37</v>
      </c>
    </row>
    <row r="38" spans="1:6">
      <c r="A38" s="5">
        <v>43471</v>
      </c>
      <c r="B38" t="s">
        <v>38</v>
      </c>
      <c r="C38">
        <v>16</v>
      </c>
      <c r="D38">
        <v>82964</v>
      </c>
      <c r="E38">
        <v>1.9285473217298999E-2</v>
      </c>
      <c r="F38" t="s">
        <v>39</v>
      </c>
    </row>
    <row r="39" spans="1:6">
      <c r="A39" s="5">
        <v>43471</v>
      </c>
      <c r="B39" t="s">
        <v>3</v>
      </c>
      <c r="C39">
        <v>424</v>
      </c>
      <c r="D39">
        <v>82964</v>
      </c>
      <c r="E39">
        <v>0.51106504025842503</v>
      </c>
      <c r="F39" t="s">
        <v>40</v>
      </c>
    </row>
    <row r="40" spans="1:6">
      <c r="A40" s="5">
        <v>43471</v>
      </c>
      <c r="B40" t="s">
        <v>41</v>
      </c>
      <c r="C40">
        <v>3</v>
      </c>
      <c r="D40">
        <v>82964</v>
      </c>
      <c r="E40">
        <v>3.6160262282435699E-3</v>
      </c>
      <c r="F40" t="s">
        <v>42</v>
      </c>
    </row>
    <row r="41" spans="1:6">
      <c r="A41" s="5">
        <v>43471</v>
      </c>
      <c r="B41" t="s">
        <v>43</v>
      </c>
      <c r="C41">
        <v>22</v>
      </c>
      <c r="D41">
        <v>82964</v>
      </c>
      <c r="E41">
        <v>2.6517525673786201E-2</v>
      </c>
      <c r="F41" t="s">
        <v>44</v>
      </c>
    </row>
    <row r="42" spans="1:6">
      <c r="A42" s="5">
        <v>43471</v>
      </c>
      <c r="B42" t="s">
        <v>1</v>
      </c>
      <c r="C42">
        <v>183</v>
      </c>
      <c r="D42">
        <v>82964</v>
      </c>
      <c r="E42">
        <v>0.220577599922858</v>
      </c>
      <c r="F42" t="s">
        <v>45</v>
      </c>
    </row>
    <row r="43" spans="1:6">
      <c r="A43" s="5">
        <v>43471</v>
      </c>
      <c r="B43" t="s">
        <v>46</v>
      </c>
      <c r="C43">
        <v>0</v>
      </c>
      <c r="D43">
        <v>82964</v>
      </c>
      <c r="E43">
        <v>0</v>
      </c>
      <c r="F43" t="s">
        <v>47</v>
      </c>
    </row>
    <row r="44" spans="1:6">
      <c r="A44" s="5">
        <v>43471</v>
      </c>
      <c r="B44" t="s">
        <v>48</v>
      </c>
      <c r="C44">
        <v>0</v>
      </c>
      <c r="D44">
        <v>82964</v>
      </c>
      <c r="E44">
        <v>0</v>
      </c>
      <c r="F44" t="s">
        <v>49</v>
      </c>
    </row>
    <row r="45" spans="1:6">
      <c r="A45" s="5">
        <v>43471</v>
      </c>
      <c r="B45" t="s">
        <v>50</v>
      </c>
      <c r="C45">
        <v>0</v>
      </c>
      <c r="D45">
        <v>82964</v>
      </c>
      <c r="E45">
        <v>0</v>
      </c>
      <c r="F45" t="s">
        <v>51</v>
      </c>
    </row>
    <row r="46" spans="1:6">
      <c r="A46" s="5">
        <v>43471</v>
      </c>
      <c r="B46" t="s">
        <v>52</v>
      </c>
      <c r="C46">
        <v>23</v>
      </c>
      <c r="D46">
        <v>82964</v>
      </c>
      <c r="E46">
        <v>2.7722867749867399E-2</v>
      </c>
      <c r="F46" t="s">
        <v>53</v>
      </c>
    </row>
    <row r="47" spans="1:6">
      <c r="A47" s="5">
        <v>43471</v>
      </c>
      <c r="B47" t="s">
        <v>54</v>
      </c>
      <c r="C47">
        <v>0</v>
      </c>
      <c r="D47">
        <v>82964</v>
      </c>
      <c r="E47">
        <v>0</v>
      </c>
      <c r="F47" t="s">
        <v>55</v>
      </c>
    </row>
    <row r="48" spans="1:6">
      <c r="A48" s="5">
        <v>43478</v>
      </c>
      <c r="B48" t="s">
        <v>19</v>
      </c>
      <c r="C48">
        <v>5</v>
      </c>
      <c r="D48">
        <v>82521</v>
      </c>
      <c r="E48">
        <v>6.0590637534688099E-3</v>
      </c>
      <c r="F48" t="s">
        <v>20</v>
      </c>
    </row>
    <row r="49" spans="1:6">
      <c r="A49" s="5">
        <v>43478</v>
      </c>
      <c r="B49" t="s">
        <v>10</v>
      </c>
      <c r="C49">
        <v>0</v>
      </c>
      <c r="D49">
        <v>82521</v>
      </c>
      <c r="E49">
        <v>0</v>
      </c>
      <c r="F49" t="s">
        <v>21</v>
      </c>
    </row>
    <row r="50" spans="1:6">
      <c r="A50" s="5">
        <v>43478</v>
      </c>
      <c r="B50" t="s">
        <v>6</v>
      </c>
      <c r="C50">
        <v>78</v>
      </c>
      <c r="D50">
        <v>82521</v>
      </c>
      <c r="E50">
        <v>9.45213945541135E-2</v>
      </c>
      <c r="F50" t="s">
        <v>22</v>
      </c>
    </row>
    <row r="51" spans="1:6">
      <c r="A51" s="5">
        <v>43478</v>
      </c>
      <c r="B51" t="s">
        <v>23</v>
      </c>
      <c r="C51">
        <v>0</v>
      </c>
      <c r="D51">
        <v>82521</v>
      </c>
      <c r="E51">
        <v>0</v>
      </c>
      <c r="F51" t="s">
        <v>24</v>
      </c>
    </row>
    <row r="52" spans="1:6">
      <c r="A52" s="5">
        <v>43478</v>
      </c>
      <c r="B52" t="s">
        <v>25</v>
      </c>
      <c r="C52">
        <v>0</v>
      </c>
      <c r="D52">
        <v>82521</v>
      </c>
      <c r="E52">
        <v>0</v>
      </c>
      <c r="F52" t="s">
        <v>26</v>
      </c>
    </row>
    <row r="53" spans="1:6">
      <c r="A53" s="5">
        <v>43478</v>
      </c>
      <c r="B53" t="s">
        <v>2</v>
      </c>
      <c r="C53">
        <v>70</v>
      </c>
      <c r="D53">
        <v>82521</v>
      </c>
      <c r="E53">
        <v>8.4826892548563404E-2</v>
      </c>
      <c r="F53" t="s">
        <v>27</v>
      </c>
    </row>
    <row r="54" spans="1:6">
      <c r="A54" s="5">
        <v>43478</v>
      </c>
      <c r="B54" t="s">
        <v>8</v>
      </c>
      <c r="C54">
        <v>45</v>
      </c>
      <c r="D54">
        <v>82521</v>
      </c>
      <c r="E54">
        <v>5.4531573781219297E-2</v>
      </c>
      <c r="F54" t="s">
        <v>28</v>
      </c>
    </row>
    <row r="55" spans="1:6">
      <c r="A55" s="5">
        <v>43478</v>
      </c>
      <c r="B55" t="s">
        <v>7</v>
      </c>
      <c r="C55">
        <v>31</v>
      </c>
      <c r="D55">
        <v>82521</v>
      </c>
      <c r="E55">
        <v>3.7566195271506599E-2</v>
      </c>
      <c r="F55" t="s">
        <v>29</v>
      </c>
    </row>
    <row r="56" spans="1:6">
      <c r="A56" s="5">
        <v>43478</v>
      </c>
      <c r="B56" t="s">
        <v>30</v>
      </c>
      <c r="C56">
        <v>0</v>
      </c>
      <c r="D56">
        <v>82521</v>
      </c>
      <c r="E56">
        <v>0</v>
      </c>
      <c r="F56" t="s">
        <v>31</v>
      </c>
    </row>
    <row r="57" spans="1:6">
      <c r="A57" s="5">
        <v>43478</v>
      </c>
      <c r="B57" t="s">
        <v>32</v>
      </c>
      <c r="C57">
        <v>0</v>
      </c>
      <c r="D57">
        <v>82521</v>
      </c>
      <c r="E57">
        <v>0</v>
      </c>
      <c r="F57" t="s">
        <v>33</v>
      </c>
    </row>
    <row r="58" spans="1:6">
      <c r="A58" s="5">
        <v>43478</v>
      </c>
      <c r="B58" t="s">
        <v>5</v>
      </c>
      <c r="C58">
        <v>64</v>
      </c>
      <c r="D58">
        <v>82521</v>
      </c>
      <c r="E58">
        <v>7.7556016044400794E-2</v>
      </c>
      <c r="F58" t="s">
        <v>34</v>
      </c>
    </row>
    <row r="59" spans="1:6">
      <c r="A59" s="5">
        <v>43478</v>
      </c>
      <c r="B59" t="s">
        <v>35</v>
      </c>
      <c r="C59">
        <v>94</v>
      </c>
      <c r="D59">
        <v>82521</v>
      </c>
      <c r="E59">
        <v>0.113910398565213</v>
      </c>
      <c r="F59" t="s">
        <v>36</v>
      </c>
    </row>
    <row r="60" spans="1:6">
      <c r="A60" s="5">
        <v>43478</v>
      </c>
      <c r="B60" t="s">
        <v>9</v>
      </c>
      <c r="C60">
        <v>48</v>
      </c>
      <c r="D60">
        <v>82521</v>
      </c>
      <c r="E60">
        <v>5.8167012033300602E-2</v>
      </c>
      <c r="F60" t="s">
        <v>37</v>
      </c>
    </row>
    <row r="61" spans="1:6">
      <c r="A61" s="5">
        <v>43478</v>
      </c>
      <c r="B61" t="s">
        <v>38</v>
      </c>
      <c r="C61">
        <v>28</v>
      </c>
      <c r="D61">
        <v>82521</v>
      </c>
      <c r="E61">
        <v>3.3930757019425301E-2</v>
      </c>
      <c r="F61" t="s">
        <v>39</v>
      </c>
    </row>
    <row r="62" spans="1:6">
      <c r="A62" s="5">
        <v>43478</v>
      </c>
      <c r="B62" t="s">
        <v>3</v>
      </c>
      <c r="C62">
        <v>105</v>
      </c>
      <c r="D62">
        <v>82521</v>
      </c>
      <c r="E62">
        <v>0.12724033882284499</v>
      </c>
      <c r="F62" t="s">
        <v>40</v>
      </c>
    </row>
    <row r="63" spans="1:6">
      <c r="A63" s="5">
        <v>43478</v>
      </c>
      <c r="B63" t="s">
        <v>41</v>
      </c>
      <c r="C63">
        <v>1</v>
      </c>
      <c r="D63">
        <v>82521</v>
      </c>
      <c r="E63">
        <v>1.21181275069376E-3</v>
      </c>
      <c r="F63" t="s">
        <v>42</v>
      </c>
    </row>
    <row r="64" spans="1:6">
      <c r="A64" s="5">
        <v>43478</v>
      </c>
      <c r="B64" t="s">
        <v>43</v>
      </c>
      <c r="C64">
        <v>19</v>
      </c>
      <c r="D64">
        <v>82521</v>
      </c>
      <c r="E64">
        <v>2.3024442263181399E-2</v>
      </c>
      <c r="F64" t="s">
        <v>44</v>
      </c>
    </row>
    <row r="65" spans="1:6">
      <c r="A65" s="5">
        <v>43478</v>
      </c>
      <c r="B65" t="s">
        <v>1</v>
      </c>
      <c r="C65">
        <v>104</v>
      </c>
      <c r="D65">
        <v>82521</v>
      </c>
      <c r="E65">
        <v>0.12602852607215101</v>
      </c>
      <c r="F65" t="s">
        <v>45</v>
      </c>
    </row>
    <row r="66" spans="1:6">
      <c r="A66" s="5">
        <v>43478</v>
      </c>
      <c r="B66" t="s">
        <v>46</v>
      </c>
      <c r="C66">
        <v>0</v>
      </c>
      <c r="D66">
        <v>82521</v>
      </c>
      <c r="E66">
        <v>0</v>
      </c>
      <c r="F66" t="s">
        <v>47</v>
      </c>
    </row>
    <row r="67" spans="1:6">
      <c r="A67" s="5">
        <v>43478</v>
      </c>
      <c r="B67" t="s">
        <v>48</v>
      </c>
      <c r="C67">
        <v>0</v>
      </c>
      <c r="D67">
        <v>82521</v>
      </c>
      <c r="E67">
        <v>0</v>
      </c>
      <c r="F67" t="s">
        <v>49</v>
      </c>
    </row>
    <row r="68" spans="1:6">
      <c r="A68" s="5">
        <v>43478</v>
      </c>
      <c r="B68" t="s">
        <v>50</v>
      </c>
      <c r="C68">
        <v>0</v>
      </c>
      <c r="D68">
        <v>82521</v>
      </c>
      <c r="E68">
        <v>0</v>
      </c>
      <c r="F68" t="s">
        <v>51</v>
      </c>
    </row>
    <row r="69" spans="1:6">
      <c r="A69" s="5">
        <v>43478</v>
      </c>
      <c r="B69" t="s">
        <v>52</v>
      </c>
      <c r="C69">
        <v>25</v>
      </c>
      <c r="D69">
        <v>82521</v>
      </c>
      <c r="E69">
        <v>3.0295318767343999E-2</v>
      </c>
      <c r="F69" t="s">
        <v>53</v>
      </c>
    </row>
    <row r="70" spans="1:6">
      <c r="A70" s="5">
        <v>43478</v>
      </c>
      <c r="B70" t="s">
        <v>54</v>
      </c>
      <c r="C70">
        <v>0</v>
      </c>
      <c r="D70">
        <v>82521</v>
      </c>
      <c r="E70">
        <v>0</v>
      </c>
      <c r="F70" t="s">
        <v>55</v>
      </c>
    </row>
    <row r="71" spans="1:6">
      <c r="A71" s="5">
        <v>43485</v>
      </c>
      <c r="B71" t="s">
        <v>19</v>
      </c>
      <c r="C71">
        <v>2</v>
      </c>
      <c r="D71">
        <v>83649</v>
      </c>
      <c r="E71">
        <v>2.3909431075087501E-3</v>
      </c>
      <c r="F71" t="s">
        <v>20</v>
      </c>
    </row>
    <row r="72" spans="1:6">
      <c r="A72" s="5">
        <v>43485</v>
      </c>
      <c r="B72" t="s">
        <v>10</v>
      </c>
      <c r="C72">
        <v>1</v>
      </c>
      <c r="D72">
        <v>83649</v>
      </c>
      <c r="E72">
        <v>1.1954715537543701E-3</v>
      </c>
      <c r="F72" t="s">
        <v>21</v>
      </c>
    </row>
    <row r="73" spans="1:6">
      <c r="A73" s="5">
        <v>43485</v>
      </c>
      <c r="B73" t="s">
        <v>6</v>
      </c>
      <c r="C73">
        <v>27</v>
      </c>
      <c r="D73">
        <v>83649</v>
      </c>
      <c r="E73">
        <v>3.2277731951368203E-2</v>
      </c>
      <c r="F73" t="s">
        <v>22</v>
      </c>
    </row>
    <row r="74" spans="1:6">
      <c r="A74" s="5">
        <v>43485</v>
      </c>
      <c r="B74" t="s">
        <v>23</v>
      </c>
      <c r="C74">
        <v>3</v>
      </c>
      <c r="D74">
        <v>83649</v>
      </c>
      <c r="E74">
        <v>3.5864146612631302E-3</v>
      </c>
      <c r="F74" t="s">
        <v>24</v>
      </c>
    </row>
    <row r="75" spans="1:6">
      <c r="A75" s="5">
        <v>43485</v>
      </c>
      <c r="B75" t="s">
        <v>25</v>
      </c>
      <c r="C75">
        <v>7</v>
      </c>
      <c r="D75">
        <v>83649</v>
      </c>
      <c r="E75">
        <v>8.3683008762806405E-3</v>
      </c>
      <c r="F75" t="s">
        <v>26</v>
      </c>
    </row>
    <row r="76" spans="1:6">
      <c r="A76" s="5">
        <v>43485</v>
      </c>
      <c r="B76" t="s">
        <v>2</v>
      </c>
      <c r="C76">
        <v>147</v>
      </c>
      <c r="D76">
        <v>83649</v>
      </c>
      <c r="E76">
        <v>0.17573431840189299</v>
      </c>
      <c r="F76" t="s">
        <v>27</v>
      </c>
    </row>
    <row r="77" spans="1:6">
      <c r="A77" s="5">
        <v>43485</v>
      </c>
      <c r="B77" t="s">
        <v>8</v>
      </c>
      <c r="C77">
        <v>10</v>
      </c>
      <c r="D77">
        <v>83649</v>
      </c>
      <c r="E77">
        <v>1.19547155375437E-2</v>
      </c>
      <c r="F77" t="s">
        <v>28</v>
      </c>
    </row>
    <row r="78" spans="1:6">
      <c r="A78" s="5">
        <v>43485</v>
      </c>
      <c r="B78" t="s">
        <v>7</v>
      </c>
      <c r="C78">
        <v>59</v>
      </c>
      <c r="D78">
        <v>83649</v>
      </c>
      <c r="E78">
        <v>7.0532821671508303E-2</v>
      </c>
      <c r="F78" t="s">
        <v>29</v>
      </c>
    </row>
    <row r="79" spans="1:6">
      <c r="A79" s="5">
        <v>43485</v>
      </c>
      <c r="B79" t="s">
        <v>30</v>
      </c>
      <c r="C79">
        <v>0</v>
      </c>
      <c r="D79">
        <v>83649</v>
      </c>
      <c r="E79">
        <v>0</v>
      </c>
      <c r="F79" t="s">
        <v>31</v>
      </c>
    </row>
    <row r="80" spans="1:6">
      <c r="A80" s="5">
        <v>43485</v>
      </c>
      <c r="B80" t="s">
        <v>32</v>
      </c>
      <c r="C80">
        <v>23</v>
      </c>
      <c r="D80">
        <v>83649</v>
      </c>
      <c r="E80">
        <v>2.7495845736350701E-2</v>
      </c>
      <c r="F80" t="s">
        <v>33</v>
      </c>
    </row>
    <row r="81" spans="1:6">
      <c r="A81" s="5">
        <v>43485</v>
      </c>
      <c r="B81" t="s">
        <v>5</v>
      </c>
      <c r="C81">
        <v>366</v>
      </c>
      <c r="D81">
        <v>83649</v>
      </c>
      <c r="E81">
        <v>0.43754258867410201</v>
      </c>
      <c r="F81" t="s">
        <v>34</v>
      </c>
    </row>
    <row r="82" spans="1:6">
      <c r="A82" s="5">
        <v>43485</v>
      </c>
      <c r="B82" t="s">
        <v>35</v>
      </c>
      <c r="C82">
        <v>93</v>
      </c>
      <c r="D82">
        <v>83649</v>
      </c>
      <c r="E82">
        <v>0.111178854499157</v>
      </c>
      <c r="F82" t="s">
        <v>36</v>
      </c>
    </row>
    <row r="83" spans="1:6">
      <c r="A83" s="5">
        <v>43485</v>
      </c>
      <c r="B83" t="s">
        <v>9</v>
      </c>
      <c r="C83">
        <v>8</v>
      </c>
      <c r="D83">
        <v>83649</v>
      </c>
      <c r="E83">
        <v>9.5637724300350196E-3</v>
      </c>
      <c r="F83" t="s">
        <v>37</v>
      </c>
    </row>
    <row r="84" spans="1:6">
      <c r="A84" s="5">
        <v>43485</v>
      </c>
      <c r="B84" t="s">
        <v>38</v>
      </c>
      <c r="C84">
        <v>22</v>
      </c>
      <c r="D84">
        <v>83649</v>
      </c>
      <c r="E84">
        <v>2.6300374182596301E-2</v>
      </c>
      <c r="F84" t="s">
        <v>39</v>
      </c>
    </row>
    <row r="85" spans="1:6">
      <c r="A85" s="5">
        <v>43485</v>
      </c>
      <c r="B85" t="s">
        <v>3</v>
      </c>
      <c r="C85">
        <v>158</v>
      </c>
      <c r="D85">
        <v>83649</v>
      </c>
      <c r="E85">
        <v>0.188884505493191</v>
      </c>
      <c r="F85" t="s">
        <v>40</v>
      </c>
    </row>
    <row r="86" spans="1:6">
      <c r="A86" s="5">
        <v>43485</v>
      </c>
      <c r="B86" t="s">
        <v>41</v>
      </c>
      <c r="C86">
        <v>1</v>
      </c>
      <c r="D86">
        <v>83649</v>
      </c>
      <c r="E86">
        <v>1.1954715537543701E-3</v>
      </c>
      <c r="F86" t="s">
        <v>42</v>
      </c>
    </row>
    <row r="87" spans="1:6">
      <c r="A87" s="5">
        <v>43485</v>
      </c>
      <c r="B87" t="s">
        <v>43</v>
      </c>
      <c r="C87">
        <v>31</v>
      </c>
      <c r="D87">
        <v>83649</v>
      </c>
      <c r="E87">
        <v>3.7059618166385699E-2</v>
      </c>
      <c r="F87" t="s">
        <v>44</v>
      </c>
    </row>
    <row r="88" spans="1:6">
      <c r="A88" s="5">
        <v>43485</v>
      </c>
      <c r="B88" t="s">
        <v>1</v>
      </c>
      <c r="C88">
        <v>155</v>
      </c>
      <c r="D88">
        <v>83649</v>
      </c>
      <c r="E88">
        <v>0.185298090831928</v>
      </c>
      <c r="F88" t="s">
        <v>45</v>
      </c>
    </row>
    <row r="89" spans="1:6">
      <c r="A89" s="5">
        <v>43485</v>
      </c>
      <c r="B89" t="s">
        <v>46</v>
      </c>
      <c r="C89">
        <v>18</v>
      </c>
      <c r="D89">
        <v>83649</v>
      </c>
      <c r="E89">
        <v>2.1518487967578801E-2</v>
      </c>
      <c r="F89" t="s">
        <v>47</v>
      </c>
    </row>
    <row r="90" spans="1:6">
      <c r="A90" s="5">
        <v>43485</v>
      </c>
      <c r="B90" t="s">
        <v>48</v>
      </c>
      <c r="C90">
        <v>0</v>
      </c>
      <c r="D90">
        <v>83649</v>
      </c>
      <c r="E90">
        <v>0</v>
      </c>
      <c r="F90" t="s">
        <v>49</v>
      </c>
    </row>
    <row r="91" spans="1:6">
      <c r="A91" s="5">
        <v>43485</v>
      </c>
      <c r="B91" t="s">
        <v>50</v>
      </c>
      <c r="C91">
        <v>0</v>
      </c>
      <c r="D91">
        <v>83649</v>
      </c>
      <c r="E91">
        <v>0</v>
      </c>
      <c r="F91" t="s">
        <v>51</v>
      </c>
    </row>
    <row r="92" spans="1:6">
      <c r="A92" s="5">
        <v>43485</v>
      </c>
      <c r="B92" t="s">
        <v>52</v>
      </c>
      <c r="C92">
        <v>3</v>
      </c>
      <c r="D92">
        <v>83649</v>
      </c>
      <c r="E92">
        <v>3.5864146612631302E-3</v>
      </c>
      <c r="F92" t="s">
        <v>53</v>
      </c>
    </row>
    <row r="93" spans="1:6">
      <c r="A93" s="5">
        <v>43485</v>
      </c>
      <c r="B93" t="s">
        <v>54</v>
      </c>
      <c r="C93">
        <v>0</v>
      </c>
      <c r="D93">
        <v>83649</v>
      </c>
      <c r="E93">
        <v>0</v>
      </c>
      <c r="F93" t="s">
        <v>55</v>
      </c>
    </row>
    <row r="94" spans="1:6">
      <c r="A94" s="5">
        <v>43492</v>
      </c>
      <c r="B94" t="s">
        <v>19</v>
      </c>
      <c r="C94">
        <v>3</v>
      </c>
      <c r="D94">
        <v>80994</v>
      </c>
      <c r="E94">
        <v>3.7039780724498102E-3</v>
      </c>
      <c r="F94" t="s">
        <v>20</v>
      </c>
    </row>
    <row r="95" spans="1:6">
      <c r="A95" s="5">
        <v>43492</v>
      </c>
      <c r="B95" t="s">
        <v>10</v>
      </c>
      <c r="C95">
        <v>3</v>
      </c>
      <c r="D95">
        <v>80994</v>
      </c>
      <c r="E95">
        <v>3.7039780724498102E-3</v>
      </c>
      <c r="F95" t="s">
        <v>21</v>
      </c>
    </row>
    <row r="96" spans="1:6">
      <c r="A96" s="5">
        <v>43492</v>
      </c>
      <c r="B96" t="s">
        <v>6</v>
      </c>
      <c r="C96">
        <v>28</v>
      </c>
      <c r="D96">
        <v>80994</v>
      </c>
      <c r="E96">
        <v>3.4570462009531497E-2</v>
      </c>
      <c r="F96" t="s">
        <v>22</v>
      </c>
    </row>
    <row r="97" spans="1:6">
      <c r="A97" s="5">
        <v>43492</v>
      </c>
      <c r="B97" t="s">
        <v>23</v>
      </c>
      <c r="C97">
        <v>3</v>
      </c>
      <c r="D97">
        <v>80994</v>
      </c>
      <c r="E97">
        <v>3.7039780724498102E-3</v>
      </c>
      <c r="F97" t="s">
        <v>24</v>
      </c>
    </row>
    <row r="98" spans="1:6">
      <c r="A98" s="5">
        <v>43492</v>
      </c>
      <c r="B98" t="s">
        <v>25</v>
      </c>
      <c r="C98">
        <v>2</v>
      </c>
      <c r="D98">
        <v>80994</v>
      </c>
      <c r="E98">
        <v>2.4693187149665398E-3</v>
      </c>
      <c r="F98" t="s">
        <v>26</v>
      </c>
    </row>
    <row r="99" spans="1:6">
      <c r="A99" s="5">
        <v>43492</v>
      </c>
      <c r="B99" t="s">
        <v>2</v>
      </c>
      <c r="C99">
        <v>146</v>
      </c>
      <c r="D99">
        <v>80994</v>
      </c>
      <c r="E99">
        <v>0.180260266192557</v>
      </c>
      <c r="F99" t="s">
        <v>27</v>
      </c>
    </row>
    <row r="100" spans="1:6">
      <c r="A100" s="5">
        <v>43492</v>
      </c>
      <c r="B100" t="s">
        <v>8</v>
      </c>
      <c r="C100">
        <v>16</v>
      </c>
      <c r="D100">
        <v>80994</v>
      </c>
      <c r="E100">
        <v>1.9754549719732301E-2</v>
      </c>
      <c r="F100" t="s">
        <v>28</v>
      </c>
    </row>
    <row r="101" spans="1:6">
      <c r="A101" s="5">
        <v>43492</v>
      </c>
      <c r="B101" t="s">
        <v>7</v>
      </c>
      <c r="C101">
        <v>378</v>
      </c>
      <c r="D101">
        <v>80994</v>
      </c>
      <c r="E101">
        <v>0.46670123712867601</v>
      </c>
      <c r="F101" t="s">
        <v>29</v>
      </c>
    </row>
    <row r="102" spans="1:6">
      <c r="A102" s="5">
        <v>43492</v>
      </c>
      <c r="B102" t="s">
        <v>30</v>
      </c>
      <c r="C102">
        <v>0</v>
      </c>
      <c r="D102">
        <v>80994</v>
      </c>
      <c r="E102">
        <v>0</v>
      </c>
      <c r="F102" t="s">
        <v>31</v>
      </c>
    </row>
    <row r="103" spans="1:6">
      <c r="A103" s="5">
        <v>43492</v>
      </c>
      <c r="B103" t="s">
        <v>32</v>
      </c>
      <c r="C103">
        <v>3</v>
      </c>
      <c r="D103">
        <v>80994</v>
      </c>
      <c r="E103">
        <v>3.7039780724498102E-3</v>
      </c>
      <c r="F103" t="s">
        <v>33</v>
      </c>
    </row>
    <row r="104" spans="1:6">
      <c r="A104" s="5">
        <v>43492</v>
      </c>
      <c r="B104" t="s">
        <v>5</v>
      </c>
      <c r="C104">
        <v>905</v>
      </c>
      <c r="D104">
        <v>80994</v>
      </c>
      <c r="E104">
        <v>1.1173667185223499</v>
      </c>
      <c r="F104" t="s">
        <v>34</v>
      </c>
    </row>
    <row r="105" spans="1:6">
      <c r="A105" s="5">
        <v>43492</v>
      </c>
      <c r="B105" t="s">
        <v>35</v>
      </c>
      <c r="C105">
        <v>43</v>
      </c>
      <c r="D105">
        <v>80994</v>
      </c>
      <c r="E105">
        <v>5.30903523717806E-2</v>
      </c>
      <c r="F105" t="s">
        <v>36</v>
      </c>
    </row>
    <row r="106" spans="1:6">
      <c r="A106" s="5">
        <v>43492</v>
      </c>
      <c r="B106" t="s">
        <v>9</v>
      </c>
      <c r="C106">
        <v>55</v>
      </c>
      <c r="D106">
        <v>80994</v>
      </c>
      <c r="E106">
        <v>6.7906264661579799E-2</v>
      </c>
      <c r="F106" t="s">
        <v>37</v>
      </c>
    </row>
    <row r="107" spans="1:6">
      <c r="A107" s="5">
        <v>43492</v>
      </c>
      <c r="B107" t="s">
        <v>38</v>
      </c>
      <c r="C107">
        <v>15</v>
      </c>
      <c r="D107">
        <v>80994</v>
      </c>
      <c r="E107">
        <v>1.8519890362248999E-2</v>
      </c>
      <c r="F107" t="s">
        <v>39</v>
      </c>
    </row>
    <row r="108" spans="1:6">
      <c r="A108" s="5">
        <v>43492</v>
      </c>
      <c r="B108" t="s">
        <v>3</v>
      </c>
      <c r="C108">
        <v>354</v>
      </c>
      <c r="D108">
        <v>80994</v>
      </c>
      <c r="E108">
        <v>0.437069412549077</v>
      </c>
      <c r="F108" t="s">
        <v>40</v>
      </c>
    </row>
    <row r="109" spans="1:6">
      <c r="A109" s="5">
        <v>43492</v>
      </c>
      <c r="B109" t="s">
        <v>41</v>
      </c>
      <c r="C109">
        <v>2</v>
      </c>
      <c r="D109">
        <v>80994</v>
      </c>
      <c r="E109">
        <v>2.4693187149665398E-3</v>
      </c>
      <c r="F109" t="s">
        <v>42</v>
      </c>
    </row>
    <row r="110" spans="1:6">
      <c r="A110" s="5">
        <v>43492</v>
      </c>
      <c r="B110" t="s">
        <v>43</v>
      </c>
      <c r="C110">
        <v>27</v>
      </c>
      <c r="D110">
        <v>80994</v>
      </c>
      <c r="E110">
        <v>3.3335802652048198E-2</v>
      </c>
      <c r="F110" t="s">
        <v>44</v>
      </c>
    </row>
    <row r="111" spans="1:6">
      <c r="A111" s="5">
        <v>43492</v>
      </c>
      <c r="B111" t="s">
        <v>1</v>
      </c>
      <c r="C111">
        <v>185</v>
      </c>
      <c r="D111">
        <v>80994</v>
      </c>
      <c r="E111">
        <v>0.228411981134405</v>
      </c>
      <c r="F111" t="s">
        <v>45</v>
      </c>
    </row>
    <row r="112" spans="1:6">
      <c r="A112" s="5">
        <v>43492</v>
      </c>
      <c r="B112" t="s">
        <v>46</v>
      </c>
      <c r="C112">
        <v>3</v>
      </c>
      <c r="D112">
        <v>80994</v>
      </c>
      <c r="E112">
        <v>3.7039780724498102E-3</v>
      </c>
      <c r="F112" t="s">
        <v>47</v>
      </c>
    </row>
    <row r="113" spans="1:6">
      <c r="A113" s="5">
        <v>43492</v>
      </c>
      <c r="B113" t="s">
        <v>48</v>
      </c>
      <c r="C113">
        <v>0</v>
      </c>
      <c r="D113">
        <v>80994</v>
      </c>
      <c r="E113">
        <v>0</v>
      </c>
      <c r="F113" t="s">
        <v>49</v>
      </c>
    </row>
    <row r="114" spans="1:6">
      <c r="A114" s="5">
        <v>43492</v>
      </c>
      <c r="B114" t="s">
        <v>50</v>
      </c>
      <c r="C114">
        <v>5</v>
      </c>
      <c r="D114">
        <v>80994</v>
      </c>
      <c r="E114">
        <v>6.17329678741635E-3</v>
      </c>
      <c r="F114" t="s">
        <v>51</v>
      </c>
    </row>
    <row r="115" spans="1:6">
      <c r="A115" s="5">
        <v>43492</v>
      </c>
      <c r="B115" t="s">
        <v>52</v>
      </c>
      <c r="C115">
        <v>3</v>
      </c>
      <c r="D115">
        <v>80994</v>
      </c>
      <c r="E115">
        <v>3.7039780724498102E-3</v>
      </c>
      <c r="F115" t="s">
        <v>53</v>
      </c>
    </row>
    <row r="116" spans="1:6">
      <c r="A116" s="5">
        <v>43492</v>
      </c>
      <c r="B116" t="s">
        <v>54</v>
      </c>
      <c r="C116">
        <v>0</v>
      </c>
      <c r="D116">
        <v>80994</v>
      </c>
      <c r="E116">
        <v>0</v>
      </c>
      <c r="F116" t="s">
        <v>55</v>
      </c>
    </row>
    <row r="117" spans="1:6">
      <c r="A117" s="5">
        <v>43499</v>
      </c>
      <c r="B117" t="s">
        <v>19</v>
      </c>
      <c r="C117">
        <v>1</v>
      </c>
      <c r="D117">
        <v>79183</v>
      </c>
      <c r="E117">
        <v>1.2628973390753E-3</v>
      </c>
      <c r="F117" t="s">
        <v>20</v>
      </c>
    </row>
    <row r="118" spans="1:6">
      <c r="A118" s="5">
        <v>43499</v>
      </c>
      <c r="B118" t="s">
        <v>10</v>
      </c>
      <c r="C118">
        <v>0</v>
      </c>
      <c r="D118">
        <v>79183</v>
      </c>
      <c r="E118">
        <v>0</v>
      </c>
      <c r="F118" t="s">
        <v>21</v>
      </c>
    </row>
    <row r="119" spans="1:6">
      <c r="A119" s="5">
        <v>43499</v>
      </c>
      <c r="B119" t="s">
        <v>6</v>
      </c>
      <c r="C119">
        <v>82</v>
      </c>
      <c r="D119">
        <v>79183</v>
      </c>
      <c r="E119">
        <v>0.103557581804175</v>
      </c>
      <c r="F119" t="s">
        <v>22</v>
      </c>
    </row>
    <row r="120" spans="1:6">
      <c r="A120" s="5">
        <v>43499</v>
      </c>
      <c r="B120" t="s">
        <v>23</v>
      </c>
      <c r="C120">
        <v>2</v>
      </c>
      <c r="D120">
        <v>79183</v>
      </c>
      <c r="E120">
        <v>2.5257946781506099E-3</v>
      </c>
      <c r="F120" t="s">
        <v>24</v>
      </c>
    </row>
    <row r="121" spans="1:6">
      <c r="A121" s="5">
        <v>43499</v>
      </c>
      <c r="B121" t="s">
        <v>25</v>
      </c>
      <c r="C121">
        <v>6</v>
      </c>
      <c r="D121">
        <v>79183</v>
      </c>
      <c r="E121">
        <v>7.5773840344518402E-3</v>
      </c>
      <c r="F121" t="s">
        <v>26</v>
      </c>
    </row>
    <row r="122" spans="1:6">
      <c r="A122" s="5">
        <v>43499</v>
      </c>
      <c r="B122" t="s">
        <v>2</v>
      </c>
      <c r="C122">
        <v>162</v>
      </c>
      <c r="D122">
        <v>79183</v>
      </c>
      <c r="E122">
        <v>0.20458936893019899</v>
      </c>
      <c r="F122" t="s">
        <v>27</v>
      </c>
    </row>
    <row r="123" spans="1:6">
      <c r="A123" s="5">
        <v>43499</v>
      </c>
      <c r="B123" t="s">
        <v>8</v>
      </c>
      <c r="C123">
        <v>64</v>
      </c>
      <c r="D123">
        <v>79183</v>
      </c>
      <c r="E123">
        <v>8.0825429700819601E-2</v>
      </c>
      <c r="F123" t="s">
        <v>28</v>
      </c>
    </row>
    <row r="124" spans="1:6">
      <c r="A124" s="5">
        <v>43499</v>
      </c>
      <c r="B124" t="s">
        <v>7</v>
      </c>
      <c r="C124">
        <v>246</v>
      </c>
      <c r="D124">
        <v>79183</v>
      </c>
      <c r="E124">
        <v>0.31067274541252499</v>
      </c>
      <c r="F124" t="s">
        <v>29</v>
      </c>
    </row>
    <row r="125" spans="1:6">
      <c r="A125" s="5">
        <v>43499</v>
      </c>
      <c r="B125" t="s">
        <v>30</v>
      </c>
      <c r="C125">
        <v>0</v>
      </c>
      <c r="D125">
        <v>79183</v>
      </c>
      <c r="E125">
        <v>0</v>
      </c>
      <c r="F125" t="s">
        <v>31</v>
      </c>
    </row>
    <row r="126" spans="1:6">
      <c r="A126" s="5">
        <v>43499</v>
      </c>
      <c r="B126" t="s">
        <v>32</v>
      </c>
      <c r="C126">
        <v>1</v>
      </c>
      <c r="D126">
        <v>79183</v>
      </c>
      <c r="E126">
        <v>1.2628973390753E-3</v>
      </c>
      <c r="F126" t="s">
        <v>33</v>
      </c>
    </row>
    <row r="127" spans="1:6">
      <c r="A127" s="5">
        <v>43499</v>
      </c>
      <c r="B127" t="s">
        <v>5</v>
      </c>
      <c r="C127">
        <v>238</v>
      </c>
      <c r="D127">
        <v>79183</v>
      </c>
      <c r="E127">
        <v>0.30056956669992202</v>
      </c>
      <c r="F127" t="s">
        <v>34</v>
      </c>
    </row>
    <row r="128" spans="1:6">
      <c r="A128" s="5">
        <v>43499</v>
      </c>
      <c r="B128" t="s">
        <v>35</v>
      </c>
      <c r="C128">
        <v>62</v>
      </c>
      <c r="D128">
        <v>79183</v>
      </c>
      <c r="E128">
        <v>7.8299635022668998E-2</v>
      </c>
      <c r="F128" t="s">
        <v>36</v>
      </c>
    </row>
    <row r="129" spans="1:6">
      <c r="A129" s="5">
        <v>43499</v>
      </c>
      <c r="B129" t="s">
        <v>9</v>
      </c>
      <c r="C129">
        <v>26</v>
      </c>
      <c r="D129">
        <v>79183</v>
      </c>
      <c r="E129">
        <v>3.2835330815957901E-2</v>
      </c>
      <c r="F129" t="s">
        <v>37</v>
      </c>
    </row>
    <row r="130" spans="1:6">
      <c r="A130" s="5">
        <v>43499</v>
      </c>
      <c r="B130" t="s">
        <v>38</v>
      </c>
      <c r="C130">
        <v>34</v>
      </c>
      <c r="D130">
        <v>79183</v>
      </c>
      <c r="E130">
        <v>4.2938509528560397E-2</v>
      </c>
      <c r="F130" t="s">
        <v>39</v>
      </c>
    </row>
    <row r="131" spans="1:6">
      <c r="A131" s="5">
        <v>43499</v>
      </c>
      <c r="B131" t="s">
        <v>3</v>
      </c>
      <c r="C131">
        <v>564</v>
      </c>
      <c r="D131">
        <v>79183</v>
      </c>
      <c r="E131">
        <v>0.71227409923847196</v>
      </c>
      <c r="F131" t="s">
        <v>40</v>
      </c>
    </row>
    <row r="132" spans="1:6">
      <c r="A132" s="5">
        <v>43499</v>
      </c>
      <c r="B132" t="s">
        <v>41</v>
      </c>
      <c r="C132">
        <v>4</v>
      </c>
      <c r="D132">
        <v>79183</v>
      </c>
      <c r="E132">
        <v>5.0515893563012199E-3</v>
      </c>
      <c r="F132" t="s">
        <v>42</v>
      </c>
    </row>
    <row r="133" spans="1:6">
      <c r="A133" s="5">
        <v>43499</v>
      </c>
      <c r="B133" t="s">
        <v>43</v>
      </c>
      <c r="C133">
        <v>28</v>
      </c>
      <c r="D133">
        <v>79183</v>
      </c>
      <c r="E133">
        <v>3.5361125494108497E-2</v>
      </c>
      <c r="F133" t="s">
        <v>44</v>
      </c>
    </row>
    <row r="134" spans="1:6">
      <c r="A134" s="5">
        <v>43499</v>
      </c>
      <c r="B134" t="s">
        <v>1</v>
      </c>
      <c r="C134">
        <v>156</v>
      </c>
      <c r="D134">
        <v>79183</v>
      </c>
      <c r="E134">
        <v>0.19701198489574701</v>
      </c>
      <c r="F134" t="s">
        <v>45</v>
      </c>
    </row>
    <row r="135" spans="1:6">
      <c r="A135" s="5">
        <v>43499</v>
      </c>
      <c r="B135" t="s">
        <v>46</v>
      </c>
      <c r="C135">
        <v>0</v>
      </c>
      <c r="D135">
        <v>79183</v>
      </c>
      <c r="E135">
        <v>0</v>
      </c>
      <c r="F135" t="s">
        <v>47</v>
      </c>
    </row>
    <row r="136" spans="1:6">
      <c r="A136" s="5">
        <v>43499</v>
      </c>
      <c r="B136" t="s">
        <v>48</v>
      </c>
      <c r="C136">
        <v>0</v>
      </c>
      <c r="D136">
        <v>79183</v>
      </c>
      <c r="E136">
        <v>0</v>
      </c>
      <c r="F136" t="s">
        <v>49</v>
      </c>
    </row>
    <row r="137" spans="1:6">
      <c r="A137" s="5">
        <v>43499</v>
      </c>
      <c r="B137" t="s">
        <v>50</v>
      </c>
      <c r="C137">
        <v>0</v>
      </c>
      <c r="D137">
        <v>79183</v>
      </c>
      <c r="E137">
        <v>0</v>
      </c>
      <c r="F137" t="s">
        <v>51</v>
      </c>
    </row>
    <row r="138" spans="1:6">
      <c r="A138" s="5">
        <v>43499</v>
      </c>
      <c r="B138" t="s">
        <v>52</v>
      </c>
      <c r="C138">
        <v>3</v>
      </c>
      <c r="D138">
        <v>79183</v>
      </c>
      <c r="E138">
        <v>3.7886920172259201E-3</v>
      </c>
      <c r="F138" t="s">
        <v>53</v>
      </c>
    </row>
    <row r="139" spans="1:6">
      <c r="A139" s="5">
        <v>43499</v>
      </c>
      <c r="B139" t="s">
        <v>54</v>
      </c>
      <c r="C139">
        <v>0</v>
      </c>
      <c r="D139">
        <v>79183</v>
      </c>
      <c r="E139">
        <v>0</v>
      </c>
      <c r="F139" t="s">
        <v>55</v>
      </c>
    </row>
    <row r="140" spans="1:6">
      <c r="A140" s="5">
        <v>43506</v>
      </c>
      <c r="B140" t="s">
        <v>19</v>
      </c>
      <c r="C140">
        <v>8</v>
      </c>
      <c r="D140">
        <v>81893</v>
      </c>
      <c r="E140">
        <v>9.7688447120022406E-3</v>
      </c>
      <c r="F140" t="s">
        <v>20</v>
      </c>
    </row>
    <row r="141" spans="1:6">
      <c r="A141" s="5">
        <v>43506</v>
      </c>
      <c r="B141" t="s">
        <v>10</v>
      </c>
      <c r="C141">
        <v>3</v>
      </c>
      <c r="D141">
        <v>81893</v>
      </c>
      <c r="E141">
        <v>3.6633167670008398E-3</v>
      </c>
      <c r="F141" t="s">
        <v>21</v>
      </c>
    </row>
    <row r="142" spans="1:6">
      <c r="A142" s="5">
        <v>43506</v>
      </c>
      <c r="B142" t="s">
        <v>6</v>
      </c>
      <c r="C142">
        <v>418</v>
      </c>
      <c r="D142">
        <v>81893</v>
      </c>
      <c r="E142">
        <v>0.51042213620211696</v>
      </c>
      <c r="F142" t="s">
        <v>22</v>
      </c>
    </row>
    <row r="143" spans="1:6">
      <c r="A143" s="5">
        <v>43506</v>
      </c>
      <c r="B143" t="s">
        <v>23</v>
      </c>
      <c r="C143">
        <v>0</v>
      </c>
      <c r="D143">
        <v>81893</v>
      </c>
      <c r="E143">
        <v>0</v>
      </c>
      <c r="F143" t="s">
        <v>24</v>
      </c>
    </row>
    <row r="144" spans="1:6">
      <c r="A144" s="5">
        <v>43506</v>
      </c>
      <c r="B144" t="s">
        <v>25</v>
      </c>
      <c r="C144">
        <v>1</v>
      </c>
      <c r="D144">
        <v>81893</v>
      </c>
      <c r="E144">
        <v>1.2211055890002801E-3</v>
      </c>
      <c r="F144" t="s">
        <v>26</v>
      </c>
    </row>
    <row r="145" spans="1:6">
      <c r="A145" s="5">
        <v>43506</v>
      </c>
      <c r="B145" t="s">
        <v>2</v>
      </c>
      <c r="C145">
        <v>101</v>
      </c>
      <c r="D145">
        <v>81893</v>
      </c>
      <c r="E145">
        <v>0.12333166448902801</v>
      </c>
      <c r="F145" t="s">
        <v>27</v>
      </c>
    </row>
    <row r="146" spans="1:6">
      <c r="A146" s="5">
        <v>43506</v>
      </c>
      <c r="B146" t="s">
        <v>8</v>
      </c>
      <c r="C146">
        <v>384</v>
      </c>
      <c r="D146">
        <v>81893</v>
      </c>
      <c r="E146">
        <v>0.468904546176107</v>
      </c>
      <c r="F146" t="s">
        <v>28</v>
      </c>
    </row>
    <row r="147" spans="1:6">
      <c r="A147" s="5">
        <v>43506</v>
      </c>
      <c r="B147" t="s">
        <v>7</v>
      </c>
      <c r="C147">
        <v>211</v>
      </c>
      <c r="D147">
        <v>81893</v>
      </c>
      <c r="E147">
        <v>0.25765327927905901</v>
      </c>
      <c r="F147" t="s">
        <v>29</v>
      </c>
    </row>
    <row r="148" spans="1:6">
      <c r="A148" s="5">
        <v>43506</v>
      </c>
      <c r="B148" t="s">
        <v>30</v>
      </c>
      <c r="C148">
        <v>0</v>
      </c>
      <c r="D148">
        <v>81893</v>
      </c>
      <c r="E148">
        <v>0</v>
      </c>
      <c r="F148" t="s">
        <v>31</v>
      </c>
    </row>
    <row r="149" spans="1:6">
      <c r="A149" s="5">
        <v>43506</v>
      </c>
      <c r="B149" t="s">
        <v>32</v>
      </c>
      <c r="C149">
        <v>6</v>
      </c>
      <c r="D149">
        <v>81893</v>
      </c>
      <c r="E149">
        <v>7.3266335340016796E-3</v>
      </c>
      <c r="F149" t="s">
        <v>33</v>
      </c>
    </row>
    <row r="150" spans="1:6">
      <c r="A150" s="5">
        <v>43506</v>
      </c>
      <c r="B150" t="s">
        <v>5</v>
      </c>
      <c r="C150">
        <v>272</v>
      </c>
      <c r="D150">
        <v>81893</v>
      </c>
      <c r="E150">
        <v>0.332140720208076</v>
      </c>
      <c r="F150" t="s">
        <v>34</v>
      </c>
    </row>
    <row r="151" spans="1:6">
      <c r="A151" s="5">
        <v>43506</v>
      </c>
      <c r="B151" t="s">
        <v>35</v>
      </c>
      <c r="C151">
        <v>48</v>
      </c>
      <c r="D151">
        <v>81893</v>
      </c>
      <c r="E151">
        <v>5.8613068272013402E-2</v>
      </c>
      <c r="F151" t="s">
        <v>36</v>
      </c>
    </row>
    <row r="152" spans="1:6">
      <c r="A152" s="5">
        <v>43506</v>
      </c>
      <c r="B152" t="s">
        <v>9</v>
      </c>
      <c r="C152">
        <v>15</v>
      </c>
      <c r="D152">
        <v>81893</v>
      </c>
      <c r="E152">
        <v>1.8316583835004199E-2</v>
      </c>
      <c r="F152" t="s">
        <v>37</v>
      </c>
    </row>
    <row r="153" spans="1:6">
      <c r="A153" s="5">
        <v>43506</v>
      </c>
      <c r="B153" t="s">
        <v>38</v>
      </c>
      <c r="C153">
        <v>7</v>
      </c>
      <c r="D153">
        <v>81893</v>
      </c>
      <c r="E153">
        <v>8.5477391230019597E-3</v>
      </c>
      <c r="F153" t="s">
        <v>39</v>
      </c>
    </row>
    <row r="154" spans="1:6">
      <c r="A154" s="5">
        <v>43506</v>
      </c>
      <c r="B154" t="s">
        <v>3</v>
      </c>
      <c r="C154">
        <v>455</v>
      </c>
      <c r="D154">
        <v>81893</v>
      </c>
      <c r="E154">
        <v>0.55560304299512697</v>
      </c>
      <c r="F154" t="s">
        <v>40</v>
      </c>
    </row>
    <row r="155" spans="1:6">
      <c r="A155" s="5">
        <v>43506</v>
      </c>
      <c r="B155" t="s">
        <v>41</v>
      </c>
      <c r="C155">
        <v>18</v>
      </c>
      <c r="D155">
        <v>81893</v>
      </c>
      <c r="E155">
        <v>2.1979900602005002E-2</v>
      </c>
      <c r="F155" t="s">
        <v>42</v>
      </c>
    </row>
    <row r="156" spans="1:6">
      <c r="A156" s="5">
        <v>43506</v>
      </c>
      <c r="B156" t="s">
        <v>43</v>
      </c>
      <c r="C156">
        <v>14</v>
      </c>
      <c r="D156">
        <v>81893</v>
      </c>
      <c r="E156">
        <v>1.7095478246003899E-2</v>
      </c>
      <c r="F156" t="s">
        <v>44</v>
      </c>
    </row>
    <row r="157" spans="1:6">
      <c r="A157" s="5">
        <v>43506</v>
      </c>
      <c r="B157" t="s">
        <v>1</v>
      </c>
      <c r="C157">
        <v>171</v>
      </c>
      <c r="D157">
        <v>81893</v>
      </c>
      <c r="E157">
        <v>0.20880905571904801</v>
      </c>
      <c r="F157" t="s">
        <v>45</v>
      </c>
    </row>
    <row r="158" spans="1:6">
      <c r="A158" s="5">
        <v>43506</v>
      </c>
      <c r="B158" t="s">
        <v>46</v>
      </c>
      <c r="C158">
        <v>6</v>
      </c>
      <c r="D158">
        <v>81893</v>
      </c>
      <c r="E158">
        <v>7.3266335340016796E-3</v>
      </c>
      <c r="F158" t="s">
        <v>47</v>
      </c>
    </row>
    <row r="159" spans="1:6">
      <c r="A159" s="5">
        <v>43506</v>
      </c>
      <c r="B159" t="s">
        <v>48</v>
      </c>
      <c r="C159">
        <v>1</v>
      </c>
      <c r="D159">
        <v>81893</v>
      </c>
      <c r="E159">
        <v>1.2211055890002801E-3</v>
      </c>
      <c r="F159" t="s">
        <v>49</v>
      </c>
    </row>
    <row r="160" spans="1:6">
      <c r="A160" s="5">
        <v>43506</v>
      </c>
      <c r="B160" t="s">
        <v>50</v>
      </c>
      <c r="C160">
        <v>0</v>
      </c>
      <c r="D160">
        <v>81893</v>
      </c>
      <c r="E160">
        <v>0</v>
      </c>
      <c r="F160" t="s">
        <v>51</v>
      </c>
    </row>
    <row r="161" spans="1:6">
      <c r="A161" s="5">
        <v>43506</v>
      </c>
      <c r="B161" t="s">
        <v>52</v>
      </c>
      <c r="C161">
        <v>29</v>
      </c>
      <c r="D161">
        <v>81893</v>
      </c>
      <c r="E161">
        <v>3.5412062081008097E-2</v>
      </c>
      <c r="F161" t="s">
        <v>53</v>
      </c>
    </row>
    <row r="162" spans="1:6">
      <c r="A162" s="5">
        <v>43506</v>
      </c>
      <c r="B162" t="s">
        <v>54</v>
      </c>
      <c r="C162">
        <v>0</v>
      </c>
      <c r="D162">
        <v>81893</v>
      </c>
      <c r="E162">
        <v>0</v>
      </c>
      <c r="F162" t="s">
        <v>55</v>
      </c>
    </row>
    <row r="163" spans="1:6">
      <c r="A163" s="5">
        <v>43513</v>
      </c>
      <c r="B163" t="s">
        <v>19</v>
      </c>
      <c r="C163">
        <v>6</v>
      </c>
      <c r="D163">
        <v>82454</v>
      </c>
      <c r="E163">
        <v>7.27678463143085E-3</v>
      </c>
      <c r="F163" t="s">
        <v>20</v>
      </c>
    </row>
    <row r="164" spans="1:6">
      <c r="A164" s="5">
        <v>43513</v>
      </c>
      <c r="B164" t="s">
        <v>10</v>
      </c>
      <c r="C164">
        <v>6</v>
      </c>
      <c r="D164">
        <v>82454</v>
      </c>
      <c r="E164">
        <v>7.27678463143085E-3</v>
      </c>
      <c r="F164" t="s">
        <v>21</v>
      </c>
    </row>
    <row r="165" spans="1:6">
      <c r="A165" s="5">
        <v>43513</v>
      </c>
      <c r="B165" t="s">
        <v>6</v>
      </c>
      <c r="C165">
        <v>102</v>
      </c>
      <c r="D165">
        <v>82454</v>
      </c>
      <c r="E165">
        <v>0.123705338734324</v>
      </c>
      <c r="F165" t="s">
        <v>22</v>
      </c>
    </row>
    <row r="166" spans="1:6">
      <c r="A166" s="5">
        <v>43513</v>
      </c>
      <c r="B166" t="s">
        <v>23</v>
      </c>
      <c r="C166">
        <v>3</v>
      </c>
      <c r="D166">
        <v>82454</v>
      </c>
      <c r="E166">
        <v>3.6383923157154198E-3</v>
      </c>
      <c r="F166" t="s">
        <v>24</v>
      </c>
    </row>
    <row r="167" spans="1:6">
      <c r="A167" s="5">
        <v>43513</v>
      </c>
      <c r="B167" t="s">
        <v>25</v>
      </c>
      <c r="C167">
        <v>2</v>
      </c>
      <c r="D167">
        <v>82454</v>
      </c>
      <c r="E167">
        <v>2.42559487714362E-3</v>
      </c>
      <c r="F167" t="s">
        <v>26</v>
      </c>
    </row>
    <row r="168" spans="1:6">
      <c r="A168" s="5">
        <v>43513</v>
      </c>
      <c r="B168" t="s">
        <v>2</v>
      </c>
      <c r="C168">
        <v>1039</v>
      </c>
      <c r="D168">
        <v>82454</v>
      </c>
      <c r="E168">
        <v>1.26009653867611</v>
      </c>
      <c r="F168" t="s">
        <v>27</v>
      </c>
    </row>
    <row r="169" spans="1:6">
      <c r="A169" s="5">
        <v>43513</v>
      </c>
      <c r="B169" t="s">
        <v>8</v>
      </c>
      <c r="C169">
        <v>231</v>
      </c>
      <c r="D169">
        <v>82454</v>
      </c>
      <c r="E169">
        <v>0.28015620831008797</v>
      </c>
      <c r="F169" t="s">
        <v>28</v>
      </c>
    </row>
    <row r="170" spans="1:6">
      <c r="A170" s="5">
        <v>43513</v>
      </c>
      <c r="B170" t="s">
        <v>7</v>
      </c>
      <c r="C170">
        <v>195</v>
      </c>
      <c r="D170">
        <v>82454</v>
      </c>
      <c r="E170">
        <v>0.23649550052150201</v>
      </c>
      <c r="F170" t="s">
        <v>29</v>
      </c>
    </row>
    <row r="171" spans="1:6">
      <c r="A171" s="5">
        <v>43513</v>
      </c>
      <c r="B171" t="s">
        <v>30</v>
      </c>
      <c r="C171">
        <v>0</v>
      </c>
      <c r="D171">
        <v>82454</v>
      </c>
      <c r="E171">
        <v>0</v>
      </c>
      <c r="F171" t="s">
        <v>31</v>
      </c>
    </row>
    <row r="172" spans="1:6">
      <c r="A172" s="5">
        <v>43513</v>
      </c>
      <c r="B172" t="s">
        <v>32</v>
      </c>
      <c r="C172">
        <v>0</v>
      </c>
      <c r="D172">
        <v>82454</v>
      </c>
      <c r="E172">
        <v>0</v>
      </c>
      <c r="F172" t="s">
        <v>33</v>
      </c>
    </row>
    <row r="173" spans="1:6">
      <c r="A173" s="5">
        <v>43513</v>
      </c>
      <c r="B173" t="s">
        <v>5</v>
      </c>
      <c r="C173">
        <v>513</v>
      </c>
      <c r="D173">
        <v>82454</v>
      </c>
      <c r="E173">
        <v>0.622165085987338</v>
      </c>
      <c r="F173" t="s">
        <v>34</v>
      </c>
    </row>
    <row r="174" spans="1:6">
      <c r="A174" s="5">
        <v>43513</v>
      </c>
      <c r="B174" t="s">
        <v>35</v>
      </c>
      <c r="C174">
        <v>47</v>
      </c>
      <c r="D174">
        <v>82454</v>
      </c>
      <c r="E174">
        <v>5.7001479612875001E-2</v>
      </c>
      <c r="F174" t="s">
        <v>36</v>
      </c>
    </row>
    <row r="175" spans="1:6">
      <c r="A175" s="5">
        <v>43513</v>
      </c>
      <c r="B175" t="s">
        <v>9</v>
      </c>
      <c r="C175">
        <v>20</v>
      </c>
      <c r="D175">
        <v>82454</v>
      </c>
      <c r="E175">
        <v>2.4255948771436199E-2</v>
      </c>
      <c r="F175" t="s">
        <v>37</v>
      </c>
    </row>
    <row r="176" spans="1:6">
      <c r="A176" s="5">
        <v>43513</v>
      </c>
      <c r="B176" t="s">
        <v>38</v>
      </c>
      <c r="C176">
        <v>10</v>
      </c>
      <c r="D176">
        <v>82454</v>
      </c>
      <c r="E176">
        <v>1.2127974385718001E-2</v>
      </c>
      <c r="F176" t="s">
        <v>39</v>
      </c>
    </row>
    <row r="177" spans="1:6">
      <c r="A177" s="5">
        <v>43513</v>
      </c>
      <c r="B177" t="s">
        <v>3</v>
      </c>
      <c r="C177">
        <v>309</v>
      </c>
      <c r="D177">
        <v>82454</v>
      </c>
      <c r="E177">
        <v>0.37475440851868902</v>
      </c>
      <c r="F177" t="s">
        <v>40</v>
      </c>
    </row>
    <row r="178" spans="1:6">
      <c r="A178" s="5">
        <v>43513</v>
      </c>
      <c r="B178" t="s">
        <v>41</v>
      </c>
      <c r="C178">
        <v>5</v>
      </c>
      <c r="D178">
        <v>82454</v>
      </c>
      <c r="E178">
        <v>6.0639871928590402E-3</v>
      </c>
      <c r="F178" t="s">
        <v>42</v>
      </c>
    </row>
    <row r="179" spans="1:6">
      <c r="A179" s="5">
        <v>43513</v>
      </c>
      <c r="B179" t="s">
        <v>43</v>
      </c>
      <c r="C179">
        <v>19</v>
      </c>
      <c r="D179">
        <v>82454</v>
      </c>
      <c r="E179">
        <v>2.30431513328643E-2</v>
      </c>
      <c r="F179" t="s">
        <v>44</v>
      </c>
    </row>
    <row r="180" spans="1:6">
      <c r="A180" s="5">
        <v>43513</v>
      </c>
      <c r="B180" t="s">
        <v>1</v>
      </c>
      <c r="C180">
        <v>317</v>
      </c>
      <c r="D180">
        <v>82454</v>
      </c>
      <c r="E180">
        <v>0.38445678802726302</v>
      </c>
      <c r="F180" t="s">
        <v>45</v>
      </c>
    </row>
    <row r="181" spans="1:6">
      <c r="A181" s="5">
        <v>43513</v>
      </c>
      <c r="B181" t="s">
        <v>46</v>
      </c>
      <c r="C181">
        <v>2</v>
      </c>
      <c r="D181">
        <v>82454</v>
      </c>
      <c r="E181">
        <v>2.42559487714362E-3</v>
      </c>
      <c r="F181" t="s">
        <v>47</v>
      </c>
    </row>
    <row r="182" spans="1:6">
      <c r="A182" s="5">
        <v>43513</v>
      </c>
      <c r="B182" t="s">
        <v>48</v>
      </c>
      <c r="C182">
        <v>0</v>
      </c>
      <c r="D182">
        <v>82454</v>
      </c>
      <c r="E182">
        <v>0</v>
      </c>
      <c r="F182" t="s">
        <v>49</v>
      </c>
    </row>
    <row r="183" spans="1:6">
      <c r="A183" s="5">
        <v>43513</v>
      </c>
      <c r="B183" t="s">
        <v>50</v>
      </c>
      <c r="C183">
        <v>0</v>
      </c>
      <c r="D183">
        <v>82454</v>
      </c>
      <c r="E183">
        <v>0</v>
      </c>
      <c r="F183" t="s">
        <v>51</v>
      </c>
    </row>
    <row r="184" spans="1:6">
      <c r="A184" s="5">
        <v>43513</v>
      </c>
      <c r="B184" t="s">
        <v>52</v>
      </c>
      <c r="C184">
        <v>16</v>
      </c>
      <c r="D184">
        <v>82454</v>
      </c>
      <c r="E184">
        <v>1.9404759017148901E-2</v>
      </c>
      <c r="F184" t="s">
        <v>53</v>
      </c>
    </row>
    <row r="185" spans="1:6">
      <c r="A185" s="5">
        <v>43513</v>
      </c>
      <c r="B185" t="s">
        <v>54</v>
      </c>
      <c r="C185">
        <v>0</v>
      </c>
      <c r="D185">
        <v>82454</v>
      </c>
      <c r="E185">
        <v>0</v>
      </c>
      <c r="F185" t="s">
        <v>55</v>
      </c>
    </row>
    <row r="186" spans="1:6">
      <c r="A186" s="5">
        <v>43520</v>
      </c>
      <c r="B186" t="s">
        <v>19</v>
      </c>
      <c r="C186">
        <v>3</v>
      </c>
      <c r="D186">
        <v>82804</v>
      </c>
      <c r="E186">
        <v>3.6230133809960802E-3</v>
      </c>
      <c r="F186" t="s">
        <v>20</v>
      </c>
    </row>
    <row r="187" spans="1:6">
      <c r="A187" s="5">
        <v>43520</v>
      </c>
      <c r="B187" t="s">
        <v>10</v>
      </c>
      <c r="C187">
        <v>3</v>
      </c>
      <c r="D187">
        <v>82804</v>
      </c>
      <c r="E187">
        <v>3.6230133809960802E-3</v>
      </c>
      <c r="F187" t="s">
        <v>21</v>
      </c>
    </row>
    <row r="188" spans="1:6">
      <c r="A188" s="5">
        <v>43520</v>
      </c>
      <c r="B188" t="s">
        <v>6</v>
      </c>
      <c r="C188">
        <v>78</v>
      </c>
      <c r="D188">
        <v>82804</v>
      </c>
      <c r="E188">
        <v>9.4198347905898205E-2</v>
      </c>
      <c r="F188" t="s">
        <v>22</v>
      </c>
    </row>
    <row r="189" spans="1:6">
      <c r="A189" s="5">
        <v>43520</v>
      </c>
      <c r="B189" t="s">
        <v>23</v>
      </c>
      <c r="C189">
        <v>4</v>
      </c>
      <c r="D189">
        <v>82804</v>
      </c>
      <c r="E189">
        <v>4.8306845079947799E-3</v>
      </c>
      <c r="F189" t="s">
        <v>24</v>
      </c>
    </row>
    <row r="190" spans="1:6">
      <c r="A190" s="5">
        <v>43520</v>
      </c>
      <c r="B190" t="s">
        <v>25</v>
      </c>
      <c r="C190">
        <v>69</v>
      </c>
      <c r="D190">
        <v>82804</v>
      </c>
      <c r="E190">
        <v>8.3329307762910004E-2</v>
      </c>
      <c r="F190" t="s">
        <v>26</v>
      </c>
    </row>
    <row r="191" spans="1:6">
      <c r="A191" s="5">
        <v>43520</v>
      </c>
      <c r="B191" t="s">
        <v>2</v>
      </c>
      <c r="C191">
        <v>664</v>
      </c>
      <c r="D191">
        <v>82804</v>
      </c>
      <c r="E191">
        <v>0.80189362832713396</v>
      </c>
      <c r="F191" t="s">
        <v>27</v>
      </c>
    </row>
    <row r="192" spans="1:6">
      <c r="A192" s="5">
        <v>43520</v>
      </c>
      <c r="B192" t="s">
        <v>8</v>
      </c>
      <c r="C192">
        <v>52</v>
      </c>
      <c r="D192">
        <v>82804</v>
      </c>
      <c r="E192">
        <v>6.2798898603932105E-2</v>
      </c>
      <c r="F192" t="s">
        <v>28</v>
      </c>
    </row>
    <row r="193" spans="1:6">
      <c r="A193" s="5">
        <v>43520</v>
      </c>
      <c r="B193" t="s">
        <v>7</v>
      </c>
      <c r="C193">
        <v>67</v>
      </c>
      <c r="D193">
        <v>82804</v>
      </c>
      <c r="E193">
        <v>8.0913965508912597E-2</v>
      </c>
      <c r="F193" t="s">
        <v>29</v>
      </c>
    </row>
    <row r="194" spans="1:6">
      <c r="A194" s="5">
        <v>43520</v>
      </c>
      <c r="B194" t="s">
        <v>30</v>
      </c>
      <c r="C194">
        <v>1</v>
      </c>
      <c r="D194">
        <v>82804</v>
      </c>
      <c r="E194">
        <v>1.20767112699869E-3</v>
      </c>
      <c r="F194" t="s">
        <v>31</v>
      </c>
    </row>
    <row r="195" spans="1:6">
      <c r="A195" s="5">
        <v>43520</v>
      </c>
      <c r="B195" t="s">
        <v>32</v>
      </c>
      <c r="C195">
        <v>2</v>
      </c>
      <c r="D195">
        <v>82804</v>
      </c>
      <c r="E195">
        <v>2.41534225399739E-3</v>
      </c>
      <c r="F195" t="s">
        <v>33</v>
      </c>
    </row>
    <row r="196" spans="1:6">
      <c r="A196" s="5">
        <v>43520</v>
      </c>
      <c r="B196" t="s">
        <v>5</v>
      </c>
      <c r="C196">
        <v>232</v>
      </c>
      <c r="D196">
        <v>82804</v>
      </c>
      <c r="E196">
        <v>0.28017970146369697</v>
      </c>
      <c r="F196" t="s">
        <v>34</v>
      </c>
    </row>
    <row r="197" spans="1:6">
      <c r="A197" s="5">
        <v>43520</v>
      </c>
      <c r="B197" t="s">
        <v>35</v>
      </c>
      <c r="C197">
        <v>23</v>
      </c>
      <c r="D197">
        <v>82804</v>
      </c>
      <c r="E197">
        <v>2.777643592097E-2</v>
      </c>
      <c r="F197" t="s">
        <v>36</v>
      </c>
    </row>
    <row r="198" spans="1:6">
      <c r="A198" s="5">
        <v>43520</v>
      </c>
      <c r="B198" t="s">
        <v>9</v>
      </c>
      <c r="C198">
        <v>13</v>
      </c>
      <c r="D198">
        <v>82804</v>
      </c>
      <c r="E198">
        <v>1.5699724650982998E-2</v>
      </c>
      <c r="F198" t="s">
        <v>37</v>
      </c>
    </row>
    <row r="199" spans="1:6">
      <c r="A199" s="5">
        <v>43520</v>
      </c>
      <c r="B199" t="s">
        <v>38</v>
      </c>
      <c r="C199">
        <v>11</v>
      </c>
      <c r="D199">
        <v>82804</v>
      </c>
      <c r="E199">
        <v>1.32843823969856E-2</v>
      </c>
      <c r="F199" t="s">
        <v>39</v>
      </c>
    </row>
    <row r="200" spans="1:6">
      <c r="A200" s="5">
        <v>43520</v>
      </c>
      <c r="B200" t="s">
        <v>3</v>
      </c>
      <c r="C200">
        <v>177</v>
      </c>
      <c r="D200">
        <v>82804</v>
      </c>
      <c r="E200">
        <v>0.213757789478769</v>
      </c>
      <c r="F200" t="s">
        <v>40</v>
      </c>
    </row>
    <row r="201" spans="1:6">
      <c r="A201" s="5">
        <v>43520</v>
      </c>
      <c r="B201" t="s">
        <v>41</v>
      </c>
      <c r="C201">
        <v>3</v>
      </c>
      <c r="D201">
        <v>82804</v>
      </c>
      <c r="E201">
        <v>3.6230133809960802E-3</v>
      </c>
      <c r="F201" t="s">
        <v>42</v>
      </c>
    </row>
    <row r="202" spans="1:6">
      <c r="A202" s="5">
        <v>43520</v>
      </c>
      <c r="B202" t="s">
        <v>43</v>
      </c>
      <c r="C202">
        <v>29</v>
      </c>
      <c r="D202">
        <v>82804</v>
      </c>
      <c r="E202">
        <v>3.5022462682962101E-2</v>
      </c>
      <c r="F202" t="s">
        <v>44</v>
      </c>
    </row>
    <row r="203" spans="1:6">
      <c r="A203" s="5">
        <v>43520</v>
      </c>
      <c r="B203" t="s">
        <v>1</v>
      </c>
      <c r="C203">
        <v>283</v>
      </c>
      <c r="D203">
        <v>82804</v>
      </c>
      <c r="E203">
        <v>0.34177092894062999</v>
      </c>
      <c r="F203" t="s">
        <v>45</v>
      </c>
    </row>
    <row r="204" spans="1:6">
      <c r="A204" s="5">
        <v>43520</v>
      </c>
      <c r="B204" t="s">
        <v>46</v>
      </c>
      <c r="C204">
        <v>2</v>
      </c>
      <c r="D204">
        <v>82804</v>
      </c>
      <c r="E204">
        <v>2.41534225399739E-3</v>
      </c>
      <c r="F204" t="s">
        <v>47</v>
      </c>
    </row>
    <row r="205" spans="1:6">
      <c r="A205" s="5">
        <v>43520</v>
      </c>
      <c r="B205" t="s">
        <v>48</v>
      </c>
      <c r="C205">
        <v>2</v>
      </c>
      <c r="D205">
        <v>82804</v>
      </c>
      <c r="E205">
        <v>2.41534225399739E-3</v>
      </c>
      <c r="F205" t="s">
        <v>49</v>
      </c>
    </row>
    <row r="206" spans="1:6">
      <c r="A206" s="5">
        <v>43520</v>
      </c>
      <c r="B206" t="s">
        <v>50</v>
      </c>
      <c r="C206">
        <v>0</v>
      </c>
      <c r="D206">
        <v>82804</v>
      </c>
      <c r="E206">
        <v>0</v>
      </c>
      <c r="F206" t="s">
        <v>51</v>
      </c>
    </row>
    <row r="207" spans="1:6">
      <c r="A207" s="5">
        <v>43520</v>
      </c>
      <c r="B207" t="s">
        <v>52</v>
      </c>
      <c r="C207">
        <v>9</v>
      </c>
      <c r="D207">
        <v>82804</v>
      </c>
      <c r="E207">
        <v>1.0869040142988199E-2</v>
      </c>
      <c r="F207" t="s">
        <v>53</v>
      </c>
    </row>
    <row r="208" spans="1:6">
      <c r="A208" s="5">
        <v>43520</v>
      </c>
      <c r="B208" t="s">
        <v>54</v>
      </c>
      <c r="C208">
        <v>0</v>
      </c>
      <c r="D208">
        <v>82804</v>
      </c>
      <c r="E208">
        <v>0</v>
      </c>
      <c r="F208" t="s">
        <v>55</v>
      </c>
    </row>
    <row r="209" spans="1:6">
      <c r="A209" s="5">
        <v>43527</v>
      </c>
      <c r="B209" t="s">
        <v>19</v>
      </c>
      <c r="C209">
        <v>19</v>
      </c>
      <c r="D209">
        <v>81321</v>
      </c>
      <c r="E209">
        <v>2.3364198669470301E-2</v>
      </c>
      <c r="F209" t="s">
        <v>20</v>
      </c>
    </row>
    <row r="210" spans="1:6">
      <c r="A210" s="5">
        <v>43527</v>
      </c>
      <c r="B210" t="s">
        <v>10</v>
      </c>
      <c r="C210">
        <v>5</v>
      </c>
      <c r="D210">
        <v>81321</v>
      </c>
      <c r="E210">
        <v>6.1484733340711499E-3</v>
      </c>
      <c r="F210" t="s">
        <v>21</v>
      </c>
    </row>
    <row r="211" spans="1:6">
      <c r="A211" s="5">
        <v>43527</v>
      </c>
      <c r="B211" t="s">
        <v>6</v>
      </c>
      <c r="C211">
        <v>76</v>
      </c>
      <c r="D211">
        <v>81321</v>
      </c>
      <c r="E211">
        <v>9.34567946778814E-2</v>
      </c>
      <c r="F211" t="s">
        <v>22</v>
      </c>
    </row>
    <row r="212" spans="1:6">
      <c r="A212" s="5">
        <v>43527</v>
      </c>
      <c r="B212" t="s">
        <v>23</v>
      </c>
      <c r="C212">
        <v>90</v>
      </c>
      <c r="D212">
        <v>81321</v>
      </c>
      <c r="E212">
        <v>0.11067252001328</v>
      </c>
      <c r="F212" t="s">
        <v>24</v>
      </c>
    </row>
    <row r="213" spans="1:6">
      <c r="A213" s="5">
        <v>43527</v>
      </c>
      <c r="B213" t="s">
        <v>25</v>
      </c>
      <c r="C213">
        <v>60</v>
      </c>
      <c r="D213">
        <v>81321</v>
      </c>
      <c r="E213">
        <v>7.3781680008853795E-2</v>
      </c>
      <c r="F213" t="s">
        <v>26</v>
      </c>
    </row>
    <row r="214" spans="1:6">
      <c r="A214" s="5">
        <v>43527</v>
      </c>
      <c r="B214" t="s">
        <v>2</v>
      </c>
      <c r="C214">
        <v>521</v>
      </c>
      <c r="D214">
        <v>81321</v>
      </c>
      <c r="E214">
        <v>0.64067092141021298</v>
      </c>
      <c r="F214" t="s">
        <v>27</v>
      </c>
    </row>
    <row r="215" spans="1:6">
      <c r="A215" s="5">
        <v>43527</v>
      </c>
      <c r="B215" t="s">
        <v>8</v>
      </c>
      <c r="C215">
        <v>57</v>
      </c>
      <c r="D215">
        <v>81321</v>
      </c>
      <c r="E215">
        <v>7.0092596008411098E-2</v>
      </c>
      <c r="F215" t="s">
        <v>28</v>
      </c>
    </row>
    <row r="216" spans="1:6">
      <c r="A216" s="5">
        <v>43527</v>
      </c>
      <c r="B216" t="s">
        <v>7</v>
      </c>
      <c r="C216">
        <v>92</v>
      </c>
      <c r="D216">
        <v>81321</v>
      </c>
      <c r="E216">
        <v>0.113131909346909</v>
      </c>
      <c r="F216" t="s">
        <v>29</v>
      </c>
    </row>
    <row r="217" spans="1:6">
      <c r="A217" s="5">
        <v>43527</v>
      </c>
      <c r="B217" t="s">
        <v>30</v>
      </c>
      <c r="C217">
        <v>0</v>
      </c>
      <c r="D217">
        <v>81321</v>
      </c>
      <c r="E217">
        <v>0</v>
      </c>
      <c r="F217" t="s">
        <v>31</v>
      </c>
    </row>
    <row r="218" spans="1:6">
      <c r="A218" s="5">
        <v>43527</v>
      </c>
      <c r="B218" t="s">
        <v>32</v>
      </c>
      <c r="C218">
        <v>16</v>
      </c>
      <c r="D218">
        <v>81321</v>
      </c>
      <c r="E218">
        <v>1.9675114669027601E-2</v>
      </c>
      <c r="F218" t="s">
        <v>33</v>
      </c>
    </row>
    <row r="219" spans="1:6">
      <c r="A219" s="5">
        <v>43527</v>
      </c>
      <c r="B219" t="s">
        <v>5</v>
      </c>
      <c r="C219">
        <v>151</v>
      </c>
      <c r="D219">
        <v>81321</v>
      </c>
      <c r="E219">
        <v>0.185683894688948</v>
      </c>
      <c r="F219" t="s">
        <v>34</v>
      </c>
    </row>
    <row r="220" spans="1:6">
      <c r="A220" s="5">
        <v>43527</v>
      </c>
      <c r="B220" t="s">
        <v>35</v>
      </c>
      <c r="C220">
        <v>23</v>
      </c>
      <c r="D220">
        <v>81321</v>
      </c>
      <c r="E220">
        <v>2.8282977336727199E-2</v>
      </c>
      <c r="F220" t="s">
        <v>36</v>
      </c>
    </row>
    <row r="221" spans="1:6">
      <c r="A221" s="5">
        <v>43527</v>
      </c>
      <c r="B221" t="s">
        <v>9</v>
      </c>
      <c r="C221">
        <v>8</v>
      </c>
      <c r="D221">
        <v>81321</v>
      </c>
      <c r="E221">
        <v>9.8375573345138405E-3</v>
      </c>
      <c r="F221" t="s">
        <v>37</v>
      </c>
    </row>
    <row r="222" spans="1:6">
      <c r="A222" s="5">
        <v>43527</v>
      </c>
      <c r="B222" t="s">
        <v>38</v>
      </c>
      <c r="C222">
        <v>21</v>
      </c>
      <c r="D222">
        <v>81321</v>
      </c>
      <c r="E222">
        <v>2.58235880030988E-2</v>
      </c>
      <c r="F222" t="s">
        <v>39</v>
      </c>
    </row>
    <row r="223" spans="1:6">
      <c r="A223" s="5">
        <v>43527</v>
      </c>
      <c r="B223" t="s">
        <v>3</v>
      </c>
      <c r="C223">
        <v>217</v>
      </c>
      <c r="D223">
        <v>81321</v>
      </c>
      <c r="E223">
        <v>0.26684374269868699</v>
      </c>
      <c r="F223" t="s">
        <v>40</v>
      </c>
    </row>
    <row r="224" spans="1:6">
      <c r="A224" s="5">
        <v>43527</v>
      </c>
      <c r="B224" t="s">
        <v>41</v>
      </c>
      <c r="C224">
        <v>0</v>
      </c>
      <c r="D224">
        <v>81321</v>
      </c>
      <c r="E224">
        <v>0</v>
      </c>
      <c r="F224" t="s">
        <v>42</v>
      </c>
    </row>
    <row r="225" spans="1:6">
      <c r="A225" s="5">
        <v>43527</v>
      </c>
      <c r="B225" t="s">
        <v>43</v>
      </c>
      <c r="C225">
        <v>21</v>
      </c>
      <c r="D225">
        <v>81321</v>
      </c>
      <c r="E225">
        <v>2.58235880030988E-2</v>
      </c>
      <c r="F225" t="s">
        <v>44</v>
      </c>
    </row>
    <row r="226" spans="1:6">
      <c r="A226" s="5">
        <v>43527</v>
      </c>
      <c r="B226" t="s">
        <v>1</v>
      </c>
      <c r="C226">
        <v>440</v>
      </c>
      <c r="D226">
        <v>81321</v>
      </c>
      <c r="E226">
        <v>0.54106565339826096</v>
      </c>
      <c r="F226" t="s">
        <v>45</v>
      </c>
    </row>
    <row r="227" spans="1:6">
      <c r="A227" s="5">
        <v>43527</v>
      </c>
      <c r="B227" t="s">
        <v>46</v>
      </c>
      <c r="C227">
        <v>1</v>
      </c>
      <c r="D227">
        <v>81321</v>
      </c>
      <c r="E227">
        <v>1.2296946668142301E-3</v>
      </c>
      <c r="F227" t="s">
        <v>47</v>
      </c>
    </row>
    <row r="228" spans="1:6">
      <c r="A228" s="5">
        <v>43527</v>
      </c>
      <c r="B228" t="s">
        <v>48</v>
      </c>
      <c r="C228">
        <v>1</v>
      </c>
      <c r="D228">
        <v>81321</v>
      </c>
      <c r="E228">
        <v>1.2296946668142301E-3</v>
      </c>
      <c r="F228" t="s">
        <v>49</v>
      </c>
    </row>
    <row r="229" spans="1:6">
      <c r="A229" s="5">
        <v>43527</v>
      </c>
      <c r="B229" t="s">
        <v>50</v>
      </c>
      <c r="C229">
        <v>3</v>
      </c>
      <c r="D229">
        <v>81321</v>
      </c>
      <c r="E229">
        <v>3.6890840004426802E-3</v>
      </c>
      <c r="F229" t="s">
        <v>51</v>
      </c>
    </row>
    <row r="230" spans="1:6">
      <c r="A230" s="5">
        <v>43527</v>
      </c>
      <c r="B230" t="s">
        <v>52</v>
      </c>
      <c r="C230">
        <v>7</v>
      </c>
      <c r="D230">
        <v>81321</v>
      </c>
      <c r="E230">
        <v>8.60786266769961E-3</v>
      </c>
      <c r="F230" t="s">
        <v>53</v>
      </c>
    </row>
    <row r="231" spans="1:6">
      <c r="A231" s="5">
        <v>43527</v>
      </c>
      <c r="B231" t="s">
        <v>54</v>
      </c>
      <c r="C231">
        <v>0</v>
      </c>
      <c r="D231">
        <v>81321</v>
      </c>
      <c r="E231">
        <v>0</v>
      </c>
      <c r="F231" t="s">
        <v>55</v>
      </c>
    </row>
    <row r="232" spans="1:6">
      <c r="A232" s="5">
        <v>43534</v>
      </c>
      <c r="B232" t="s">
        <v>19</v>
      </c>
      <c r="C232">
        <v>27</v>
      </c>
      <c r="D232">
        <v>85812</v>
      </c>
      <c r="E232">
        <v>3.1464130890784502E-2</v>
      </c>
      <c r="F232" t="s">
        <v>20</v>
      </c>
    </row>
    <row r="233" spans="1:6">
      <c r="A233" s="5">
        <v>43534</v>
      </c>
      <c r="B233" t="s">
        <v>10</v>
      </c>
      <c r="C233">
        <v>2</v>
      </c>
      <c r="D233">
        <v>85812</v>
      </c>
      <c r="E233">
        <v>2.3306763622803301E-3</v>
      </c>
      <c r="F233" t="s">
        <v>21</v>
      </c>
    </row>
    <row r="234" spans="1:6">
      <c r="A234" s="5">
        <v>43534</v>
      </c>
      <c r="B234" t="s">
        <v>6</v>
      </c>
      <c r="C234">
        <v>870</v>
      </c>
      <c r="D234">
        <v>85812</v>
      </c>
      <c r="E234">
        <v>1.01384421759194</v>
      </c>
      <c r="F234" t="s">
        <v>22</v>
      </c>
    </row>
    <row r="235" spans="1:6">
      <c r="A235" s="5">
        <v>43534</v>
      </c>
      <c r="B235" t="s">
        <v>23</v>
      </c>
      <c r="C235">
        <v>15</v>
      </c>
      <c r="D235">
        <v>85812</v>
      </c>
      <c r="E235">
        <v>1.7480072717102502E-2</v>
      </c>
      <c r="F235" t="s">
        <v>24</v>
      </c>
    </row>
    <row r="236" spans="1:6">
      <c r="A236" s="5">
        <v>43534</v>
      </c>
      <c r="B236" t="s">
        <v>25</v>
      </c>
      <c r="C236">
        <v>59</v>
      </c>
      <c r="D236">
        <v>85812</v>
      </c>
      <c r="E236">
        <v>6.8754952687269805E-2</v>
      </c>
      <c r="F236" t="s">
        <v>26</v>
      </c>
    </row>
    <row r="237" spans="1:6">
      <c r="A237" s="5">
        <v>43534</v>
      </c>
      <c r="B237" t="s">
        <v>2</v>
      </c>
      <c r="C237">
        <v>451</v>
      </c>
      <c r="D237">
        <v>85812</v>
      </c>
      <c r="E237">
        <v>0.525567519694215</v>
      </c>
      <c r="F237" t="s">
        <v>27</v>
      </c>
    </row>
    <row r="238" spans="1:6">
      <c r="A238" s="5">
        <v>43534</v>
      </c>
      <c r="B238" t="s">
        <v>8</v>
      </c>
      <c r="C238">
        <v>68</v>
      </c>
      <c r="D238">
        <v>85812</v>
      </c>
      <c r="E238">
        <v>7.9242996317531303E-2</v>
      </c>
      <c r="F238" t="s">
        <v>28</v>
      </c>
    </row>
    <row r="239" spans="1:6">
      <c r="A239" s="5">
        <v>43534</v>
      </c>
      <c r="B239" t="s">
        <v>7</v>
      </c>
      <c r="C239">
        <v>107</v>
      </c>
      <c r="D239">
        <v>85812</v>
      </c>
      <c r="E239">
        <v>0.124691185381997</v>
      </c>
      <c r="F239" t="s">
        <v>29</v>
      </c>
    </row>
    <row r="240" spans="1:6">
      <c r="A240" s="5">
        <v>43534</v>
      </c>
      <c r="B240" t="s">
        <v>30</v>
      </c>
      <c r="C240">
        <v>0</v>
      </c>
      <c r="D240">
        <v>85812</v>
      </c>
      <c r="E240">
        <v>0</v>
      </c>
      <c r="F240" t="s">
        <v>31</v>
      </c>
    </row>
    <row r="241" spans="1:6">
      <c r="A241" s="5">
        <v>43534</v>
      </c>
      <c r="B241" t="s">
        <v>32</v>
      </c>
      <c r="C241">
        <v>39</v>
      </c>
      <c r="D241">
        <v>85812</v>
      </c>
      <c r="E241">
        <v>4.5448189064466502E-2</v>
      </c>
      <c r="F241" t="s">
        <v>33</v>
      </c>
    </row>
    <row r="242" spans="1:6">
      <c r="A242" s="5">
        <v>43534</v>
      </c>
      <c r="B242" t="s">
        <v>5</v>
      </c>
      <c r="C242">
        <v>177</v>
      </c>
      <c r="D242">
        <v>85812</v>
      </c>
      <c r="E242">
        <v>0.206264858061809</v>
      </c>
      <c r="F242" t="s">
        <v>34</v>
      </c>
    </row>
    <row r="243" spans="1:6">
      <c r="A243" s="5">
        <v>43534</v>
      </c>
      <c r="B243" t="s">
        <v>35</v>
      </c>
      <c r="C243">
        <v>61</v>
      </c>
      <c r="D243">
        <v>85812</v>
      </c>
      <c r="E243">
        <v>7.1085629049550098E-2</v>
      </c>
      <c r="F243" t="s">
        <v>36</v>
      </c>
    </row>
    <row r="244" spans="1:6">
      <c r="A244" s="5">
        <v>43534</v>
      </c>
      <c r="B244" t="s">
        <v>9</v>
      </c>
      <c r="C244">
        <v>28</v>
      </c>
      <c r="D244">
        <v>85812</v>
      </c>
      <c r="E244">
        <v>3.2629469071924599E-2</v>
      </c>
      <c r="F244" t="s">
        <v>37</v>
      </c>
    </row>
    <row r="245" spans="1:6">
      <c r="A245" s="5">
        <v>43534</v>
      </c>
      <c r="B245" t="s">
        <v>38</v>
      </c>
      <c r="C245">
        <v>26</v>
      </c>
      <c r="D245">
        <v>85812</v>
      </c>
      <c r="E245">
        <v>3.02987927096443E-2</v>
      </c>
      <c r="F245" t="s">
        <v>39</v>
      </c>
    </row>
    <row r="246" spans="1:6">
      <c r="A246" s="5">
        <v>43534</v>
      </c>
      <c r="B246" t="s">
        <v>3</v>
      </c>
      <c r="C246">
        <v>323</v>
      </c>
      <c r="D246">
        <v>85812</v>
      </c>
      <c r="E246">
        <v>0.37640423250827298</v>
      </c>
      <c r="F246" t="s">
        <v>40</v>
      </c>
    </row>
    <row r="247" spans="1:6">
      <c r="A247" s="5">
        <v>43534</v>
      </c>
      <c r="B247" t="s">
        <v>41</v>
      </c>
      <c r="C247">
        <v>4</v>
      </c>
      <c r="D247">
        <v>85812</v>
      </c>
      <c r="E247">
        <v>4.6613527245606603E-3</v>
      </c>
      <c r="F247" t="s">
        <v>42</v>
      </c>
    </row>
    <row r="248" spans="1:6">
      <c r="A248" s="5">
        <v>43534</v>
      </c>
      <c r="B248" t="s">
        <v>43</v>
      </c>
      <c r="C248">
        <v>9</v>
      </c>
      <c r="D248">
        <v>85812</v>
      </c>
      <c r="E248">
        <v>1.04880436302615E-2</v>
      </c>
      <c r="F248" t="s">
        <v>44</v>
      </c>
    </row>
    <row r="249" spans="1:6">
      <c r="A249" s="5">
        <v>43534</v>
      </c>
      <c r="B249" t="s">
        <v>1</v>
      </c>
      <c r="C249">
        <v>602</v>
      </c>
      <c r="D249">
        <v>85812</v>
      </c>
      <c r="E249">
        <v>0.70153358504637997</v>
      </c>
      <c r="F249" t="s">
        <v>45</v>
      </c>
    </row>
    <row r="250" spans="1:6">
      <c r="A250" s="5">
        <v>43534</v>
      </c>
      <c r="B250" t="s">
        <v>46</v>
      </c>
      <c r="C250">
        <v>0</v>
      </c>
      <c r="D250">
        <v>85812</v>
      </c>
      <c r="E250">
        <v>0</v>
      </c>
      <c r="F250" t="s">
        <v>47</v>
      </c>
    </row>
    <row r="251" spans="1:6">
      <c r="A251" s="5">
        <v>43534</v>
      </c>
      <c r="B251" t="s">
        <v>48</v>
      </c>
      <c r="C251">
        <v>8</v>
      </c>
      <c r="D251">
        <v>85812</v>
      </c>
      <c r="E251">
        <v>9.3227054491213292E-3</v>
      </c>
      <c r="F251" t="s">
        <v>49</v>
      </c>
    </row>
    <row r="252" spans="1:6">
      <c r="A252" s="5">
        <v>43534</v>
      </c>
      <c r="B252" t="s">
        <v>50</v>
      </c>
      <c r="C252">
        <v>0</v>
      </c>
      <c r="D252">
        <v>85812</v>
      </c>
      <c r="E252">
        <v>0</v>
      </c>
      <c r="F252" t="s">
        <v>51</v>
      </c>
    </row>
    <row r="253" spans="1:6">
      <c r="A253" s="5">
        <v>43534</v>
      </c>
      <c r="B253" t="s">
        <v>52</v>
      </c>
      <c r="C253">
        <v>29</v>
      </c>
      <c r="D253">
        <v>85812</v>
      </c>
      <c r="E253">
        <v>3.3794807253064801E-2</v>
      </c>
      <c r="F253" t="s">
        <v>53</v>
      </c>
    </row>
    <row r="254" spans="1:6">
      <c r="A254" s="5">
        <v>43534</v>
      </c>
      <c r="B254" t="s">
        <v>54</v>
      </c>
      <c r="C254">
        <v>0</v>
      </c>
      <c r="D254">
        <v>85812</v>
      </c>
      <c r="E254">
        <v>0</v>
      </c>
      <c r="F254" t="s">
        <v>55</v>
      </c>
    </row>
    <row r="255" spans="1:6">
      <c r="A255" s="5">
        <v>43541</v>
      </c>
      <c r="B255" t="s">
        <v>19</v>
      </c>
      <c r="C255">
        <v>26</v>
      </c>
      <c r="D255">
        <v>95383</v>
      </c>
      <c r="E255">
        <v>2.7258526152458998E-2</v>
      </c>
      <c r="F255" t="s">
        <v>20</v>
      </c>
    </row>
    <row r="256" spans="1:6">
      <c r="A256" s="5">
        <v>43541</v>
      </c>
      <c r="B256" t="s">
        <v>10</v>
      </c>
      <c r="C256">
        <v>13</v>
      </c>
      <c r="D256">
        <v>95383</v>
      </c>
      <c r="E256">
        <v>1.3629263076229499E-2</v>
      </c>
      <c r="F256" t="s">
        <v>21</v>
      </c>
    </row>
    <row r="257" spans="1:6">
      <c r="A257" s="5">
        <v>43541</v>
      </c>
      <c r="B257" t="s">
        <v>6</v>
      </c>
      <c r="C257">
        <v>870</v>
      </c>
      <c r="D257">
        <v>95383</v>
      </c>
      <c r="E257">
        <v>0.91211222125535996</v>
      </c>
      <c r="F257" t="s">
        <v>22</v>
      </c>
    </row>
    <row r="258" spans="1:6">
      <c r="A258" s="5">
        <v>43541</v>
      </c>
      <c r="B258" t="s">
        <v>23</v>
      </c>
      <c r="C258">
        <v>102</v>
      </c>
      <c r="D258">
        <v>95383</v>
      </c>
      <c r="E258">
        <v>0.10693729490580001</v>
      </c>
      <c r="F258" t="s">
        <v>24</v>
      </c>
    </row>
    <row r="259" spans="1:6">
      <c r="A259" s="5">
        <v>43541</v>
      </c>
      <c r="B259" t="s">
        <v>25</v>
      </c>
      <c r="C259">
        <v>14</v>
      </c>
      <c r="D259">
        <v>95383</v>
      </c>
      <c r="E259">
        <v>1.4677667928247101E-2</v>
      </c>
      <c r="F259" t="s">
        <v>26</v>
      </c>
    </row>
    <row r="260" spans="1:6">
      <c r="A260" s="5">
        <v>43541</v>
      </c>
      <c r="B260" t="s">
        <v>2</v>
      </c>
      <c r="C260">
        <v>467</v>
      </c>
      <c r="D260">
        <v>95383</v>
      </c>
      <c r="E260">
        <v>0.48960506589224501</v>
      </c>
      <c r="F260" t="s">
        <v>27</v>
      </c>
    </row>
    <row r="261" spans="1:6">
      <c r="A261" s="5">
        <v>43541</v>
      </c>
      <c r="B261" t="s">
        <v>8</v>
      </c>
      <c r="C261">
        <v>114</v>
      </c>
      <c r="D261">
        <v>95383</v>
      </c>
      <c r="E261">
        <v>0.119518153130012</v>
      </c>
      <c r="F261" t="s">
        <v>28</v>
      </c>
    </row>
    <row r="262" spans="1:6">
      <c r="A262" s="5">
        <v>43541</v>
      </c>
      <c r="B262" t="s">
        <v>7</v>
      </c>
      <c r="C262">
        <v>180</v>
      </c>
      <c r="D262">
        <v>95383</v>
      </c>
      <c r="E262">
        <v>0.18871287336317699</v>
      </c>
      <c r="F262" t="s">
        <v>29</v>
      </c>
    </row>
    <row r="263" spans="1:6">
      <c r="A263" s="5">
        <v>43541</v>
      </c>
      <c r="B263" t="s">
        <v>30</v>
      </c>
      <c r="C263">
        <v>0</v>
      </c>
      <c r="D263">
        <v>95383</v>
      </c>
      <c r="E263">
        <v>0</v>
      </c>
      <c r="F263" t="s">
        <v>31</v>
      </c>
    </row>
    <row r="264" spans="1:6">
      <c r="A264" s="5">
        <v>43541</v>
      </c>
      <c r="B264" t="s">
        <v>32</v>
      </c>
      <c r="C264">
        <v>61</v>
      </c>
      <c r="D264">
        <v>95383</v>
      </c>
      <c r="E264">
        <v>6.3952695973076901E-2</v>
      </c>
      <c r="F264" t="s">
        <v>33</v>
      </c>
    </row>
    <row r="265" spans="1:6">
      <c r="A265" s="5">
        <v>43541</v>
      </c>
      <c r="B265" t="s">
        <v>5</v>
      </c>
      <c r="C265">
        <v>252</v>
      </c>
      <c r="D265">
        <v>95383</v>
      </c>
      <c r="E265">
        <v>0.264198022708449</v>
      </c>
      <c r="F265" t="s">
        <v>34</v>
      </c>
    </row>
    <row r="266" spans="1:6">
      <c r="A266" s="5">
        <v>43541</v>
      </c>
      <c r="B266" t="s">
        <v>35</v>
      </c>
      <c r="C266">
        <v>231</v>
      </c>
      <c r="D266">
        <v>95383</v>
      </c>
      <c r="E266">
        <v>0.24218152081607799</v>
      </c>
      <c r="F266" t="s">
        <v>36</v>
      </c>
    </row>
    <row r="267" spans="1:6">
      <c r="A267" s="5">
        <v>43541</v>
      </c>
      <c r="B267" t="s">
        <v>9</v>
      </c>
      <c r="C267">
        <v>29</v>
      </c>
      <c r="D267">
        <v>95383</v>
      </c>
      <c r="E267">
        <v>3.0403740708512001E-2</v>
      </c>
      <c r="F267" t="s">
        <v>37</v>
      </c>
    </row>
    <row r="268" spans="1:6">
      <c r="A268" s="5">
        <v>43541</v>
      </c>
      <c r="B268" t="s">
        <v>38</v>
      </c>
      <c r="C268">
        <v>11</v>
      </c>
      <c r="D268">
        <v>95383</v>
      </c>
      <c r="E268">
        <v>1.1532453372194201E-2</v>
      </c>
      <c r="F268" t="s">
        <v>39</v>
      </c>
    </row>
    <row r="269" spans="1:6">
      <c r="A269" s="5">
        <v>43541</v>
      </c>
      <c r="B269" t="s">
        <v>3</v>
      </c>
      <c r="C269">
        <v>417</v>
      </c>
      <c r="D269">
        <v>95383</v>
      </c>
      <c r="E269">
        <v>0.43718482329136199</v>
      </c>
      <c r="F269" t="s">
        <v>40</v>
      </c>
    </row>
    <row r="270" spans="1:6">
      <c r="A270" s="5">
        <v>43541</v>
      </c>
      <c r="B270" t="s">
        <v>41</v>
      </c>
      <c r="C270">
        <v>1</v>
      </c>
      <c r="D270">
        <v>95383</v>
      </c>
      <c r="E270">
        <v>1.04840485201765E-3</v>
      </c>
      <c r="F270" t="s">
        <v>42</v>
      </c>
    </row>
    <row r="271" spans="1:6">
      <c r="A271" s="5">
        <v>43541</v>
      </c>
      <c r="B271" t="s">
        <v>43</v>
      </c>
      <c r="C271">
        <v>30</v>
      </c>
      <c r="D271">
        <v>95383</v>
      </c>
      <c r="E271">
        <v>3.1452145560529603E-2</v>
      </c>
      <c r="F271" t="s">
        <v>44</v>
      </c>
    </row>
    <row r="272" spans="1:6">
      <c r="A272" s="5">
        <v>43541</v>
      </c>
      <c r="B272" t="s">
        <v>1</v>
      </c>
      <c r="C272">
        <v>876</v>
      </c>
      <c r="D272">
        <v>95383</v>
      </c>
      <c r="E272">
        <v>0.91840265036746604</v>
      </c>
      <c r="F272" t="s">
        <v>45</v>
      </c>
    </row>
    <row r="273" spans="1:6">
      <c r="A273" s="5">
        <v>43541</v>
      </c>
      <c r="B273" t="s">
        <v>46</v>
      </c>
      <c r="C273">
        <v>4</v>
      </c>
      <c r="D273">
        <v>95383</v>
      </c>
      <c r="E273">
        <v>4.1936194080706198E-3</v>
      </c>
      <c r="F273" t="s">
        <v>47</v>
      </c>
    </row>
    <row r="274" spans="1:6">
      <c r="A274" s="5">
        <v>43541</v>
      </c>
      <c r="B274" t="s">
        <v>48</v>
      </c>
      <c r="C274">
        <v>0</v>
      </c>
      <c r="D274">
        <v>95383</v>
      </c>
      <c r="E274">
        <v>0</v>
      </c>
      <c r="F274" t="s">
        <v>49</v>
      </c>
    </row>
    <row r="275" spans="1:6">
      <c r="A275" s="5">
        <v>43541</v>
      </c>
      <c r="B275" t="s">
        <v>50</v>
      </c>
      <c r="C275">
        <v>0</v>
      </c>
      <c r="D275">
        <v>95383</v>
      </c>
      <c r="E275">
        <v>0</v>
      </c>
      <c r="F275" t="s">
        <v>51</v>
      </c>
    </row>
    <row r="276" spans="1:6">
      <c r="A276" s="5">
        <v>43541</v>
      </c>
      <c r="B276" t="s">
        <v>52</v>
      </c>
      <c r="C276">
        <v>20</v>
      </c>
      <c r="D276">
        <v>95383</v>
      </c>
      <c r="E276">
        <v>2.0968097040353101E-2</v>
      </c>
      <c r="F276" t="s">
        <v>53</v>
      </c>
    </row>
    <row r="277" spans="1:6">
      <c r="A277" s="5">
        <v>43541</v>
      </c>
      <c r="B277" t="s">
        <v>54</v>
      </c>
      <c r="C277">
        <v>2</v>
      </c>
      <c r="D277">
        <v>95383</v>
      </c>
      <c r="E277">
        <v>2.0968097040353099E-3</v>
      </c>
      <c r="F277" t="s">
        <v>55</v>
      </c>
    </row>
    <row r="278" spans="1:6">
      <c r="A278" s="5">
        <v>43548</v>
      </c>
      <c r="B278" t="s">
        <v>19</v>
      </c>
      <c r="C278">
        <v>14</v>
      </c>
      <c r="D278">
        <v>96184</v>
      </c>
      <c r="E278">
        <v>1.4555435415453699E-2</v>
      </c>
      <c r="F278" t="s">
        <v>20</v>
      </c>
    </row>
    <row r="279" spans="1:6">
      <c r="A279" s="5">
        <v>43548</v>
      </c>
      <c r="B279" t="s">
        <v>10</v>
      </c>
      <c r="C279">
        <v>4</v>
      </c>
      <c r="D279">
        <v>96184</v>
      </c>
      <c r="E279">
        <v>4.1586958329867703E-3</v>
      </c>
      <c r="F279" t="s">
        <v>21</v>
      </c>
    </row>
    <row r="280" spans="1:6">
      <c r="A280" s="5">
        <v>43548</v>
      </c>
      <c r="B280" t="s">
        <v>6</v>
      </c>
      <c r="C280">
        <v>255</v>
      </c>
      <c r="D280">
        <v>96184</v>
      </c>
      <c r="E280">
        <v>0.26511685935290602</v>
      </c>
      <c r="F280" t="s">
        <v>22</v>
      </c>
    </row>
    <row r="281" spans="1:6">
      <c r="A281" s="5">
        <v>43548</v>
      </c>
      <c r="B281" t="s">
        <v>23</v>
      </c>
      <c r="C281">
        <v>22</v>
      </c>
      <c r="D281">
        <v>96184</v>
      </c>
      <c r="E281">
        <v>2.28728270814272E-2</v>
      </c>
      <c r="F281" t="s">
        <v>24</v>
      </c>
    </row>
    <row r="282" spans="1:6">
      <c r="A282" s="5">
        <v>43548</v>
      </c>
      <c r="B282" t="s">
        <v>25</v>
      </c>
      <c r="C282">
        <v>6</v>
      </c>
      <c r="D282">
        <v>96184</v>
      </c>
      <c r="E282">
        <v>6.2380437494801598E-3</v>
      </c>
      <c r="F282" t="s">
        <v>26</v>
      </c>
    </row>
    <row r="283" spans="1:6">
      <c r="A283" s="5">
        <v>43548</v>
      </c>
      <c r="B283" t="s">
        <v>2</v>
      </c>
      <c r="C283">
        <v>142</v>
      </c>
      <c r="D283">
        <v>96184</v>
      </c>
      <c r="E283">
        <v>0.14763370207102999</v>
      </c>
      <c r="F283" t="s">
        <v>27</v>
      </c>
    </row>
    <row r="284" spans="1:6">
      <c r="A284" s="5">
        <v>43548</v>
      </c>
      <c r="B284" t="s">
        <v>8</v>
      </c>
      <c r="C284">
        <v>69</v>
      </c>
      <c r="D284">
        <v>96184</v>
      </c>
      <c r="E284">
        <v>7.17375031190218E-2</v>
      </c>
      <c r="F284" t="s">
        <v>28</v>
      </c>
    </row>
    <row r="285" spans="1:6">
      <c r="A285" s="5">
        <v>43548</v>
      </c>
      <c r="B285" t="s">
        <v>7</v>
      </c>
      <c r="C285">
        <v>121</v>
      </c>
      <c r="D285">
        <v>96184</v>
      </c>
      <c r="E285">
        <v>0.12580054894784901</v>
      </c>
      <c r="F285" t="s">
        <v>29</v>
      </c>
    </row>
    <row r="286" spans="1:6">
      <c r="A286" s="5">
        <v>43548</v>
      </c>
      <c r="B286" t="s">
        <v>30</v>
      </c>
      <c r="C286">
        <v>0</v>
      </c>
      <c r="D286">
        <v>96184</v>
      </c>
      <c r="E286">
        <v>0</v>
      </c>
      <c r="F286" t="s">
        <v>31</v>
      </c>
    </row>
    <row r="287" spans="1:6">
      <c r="A287" s="5">
        <v>43548</v>
      </c>
      <c r="B287" t="s">
        <v>32</v>
      </c>
      <c r="C287">
        <v>60</v>
      </c>
      <c r="D287">
        <v>96184</v>
      </c>
      <c r="E287">
        <v>6.2380437494801599E-2</v>
      </c>
      <c r="F287" t="s">
        <v>33</v>
      </c>
    </row>
    <row r="288" spans="1:6">
      <c r="A288" s="5">
        <v>43548</v>
      </c>
      <c r="B288" t="s">
        <v>5</v>
      </c>
      <c r="C288">
        <v>158</v>
      </c>
      <c r="D288">
        <v>96184</v>
      </c>
      <c r="E288">
        <v>0.164268485402977</v>
      </c>
      <c r="F288" t="s">
        <v>34</v>
      </c>
    </row>
    <row r="289" spans="1:6">
      <c r="A289" s="5">
        <v>43548</v>
      </c>
      <c r="B289" t="s">
        <v>35</v>
      </c>
      <c r="C289">
        <v>56</v>
      </c>
      <c r="D289">
        <v>96184</v>
      </c>
      <c r="E289">
        <v>5.8221741661814798E-2</v>
      </c>
      <c r="F289" t="s">
        <v>36</v>
      </c>
    </row>
    <row r="290" spans="1:6">
      <c r="A290" s="5">
        <v>43548</v>
      </c>
      <c r="B290" t="s">
        <v>9</v>
      </c>
      <c r="C290">
        <v>10</v>
      </c>
      <c r="D290">
        <v>96184</v>
      </c>
      <c r="E290">
        <v>1.03967395824669E-2</v>
      </c>
      <c r="F290" t="s">
        <v>37</v>
      </c>
    </row>
    <row r="291" spans="1:6">
      <c r="A291" s="5">
        <v>43548</v>
      </c>
      <c r="B291" t="s">
        <v>38</v>
      </c>
      <c r="C291">
        <v>4</v>
      </c>
      <c r="D291">
        <v>96184</v>
      </c>
      <c r="E291">
        <v>4.1586958329867703E-3</v>
      </c>
      <c r="F291" t="s">
        <v>39</v>
      </c>
    </row>
    <row r="292" spans="1:6">
      <c r="A292" s="5">
        <v>43548</v>
      </c>
      <c r="B292" t="s">
        <v>3</v>
      </c>
      <c r="C292">
        <v>135</v>
      </c>
      <c r="D292">
        <v>96184</v>
      </c>
      <c r="E292">
        <v>0.14035598436330299</v>
      </c>
      <c r="F292" t="s">
        <v>40</v>
      </c>
    </row>
    <row r="293" spans="1:6">
      <c r="A293" s="5">
        <v>43548</v>
      </c>
      <c r="B293" t="s">
        <v>41</v>
      </c>
      <c r="C293">
        <v>1</v>
      </c>
      <c r="D293">
        <v>96184</v>
      </c>
      <c r="E293">
        <v>1.03967395824669E-3</v>
      </c>
      <c r="F293" t="s">
        <v>42</v>
      </c>
    </row>
    <row r="294" spans="1:6">
      <c r="A294" s="5">
        <v>43548</v>
      </c>
      <c r="B294" t="s">
        <v>43</v>
      </c>
      <c r="C294">
        <v>52</v>
      </c>
      <c r="D294">
        <v>96184</v>
      </c>
      <c r="E294">
        <v>5.4063045828828003E-2</v>
      </c>
      <c r="F294" t="s">
        <v>44</v>
      </c>
    </row>
    <row r="295" spans="1:6">
      <c r="A295" s="5">
        <v>43548</v>
      </c>
      <c r="B295" t="s">
        <v>1</v>
      </c>
      <c r="C295">
        <v>321</v>
      </c>
      <c r="D295">
        <v>96184</v>
      </c>
      <c r="E295">
        <v>0.33373534059718801</v>
      </c>
      <c r="F295" t="s">
        <v>45</v>
      </c>
    </row>
    <row r="296" spans="1:6">
      <c r="A296" s="5">
        <v>43548</v>
      </c>
      <c r="B296" t="s">
        <v>46</v>
      </c>
      <c r="C296">
        <v>0</v>
      </c>
      <c r="D296">
        <v>96184</v>
      </c>
      <c r="E296">
        <v>0</v>
      </c>
      <c r="F296" t="s">
        <v>47</v>
      </c>
    </row>
    <row r="297" spans="1:6">
      <c r="A297" s="5">
        <v>43548</v>
      </c>
      <c r="B297" t="s">
        <v>48</v>
      </c>
      <c r="C297">
        <v>1</v>
      </c>
      <c r="D297">
        <v>96184</v>
      </c>
      <c r="E297">
        <v>1.03967395824669E-3</v>
      </c>
      <c r="F297" t="s">
        <v>49</v>
      </c>
    </row>
    <row r="298" spans="1:6">
      <c r="A298" s="5">
        <v>43548</v>
      </c>
      <c r="B298" t="s">
        <v>50</v>
      </c>
      <c r="C298">
        <v>0</v>
      </c>
      <c r="D298">
        <v>96184</v>
      </c>
      <c r="E298">
        <v>0</v>
      </c>
      <c r="F298" t="s">
        <v>51</v>
      </c>
    </row>
    <row r="299" spans="1:6">
      <c r="A299" s="5">
        <v>43548</v>
      </c>
      <c r="B299" t="s">
        <v>52</v>
      </c>
      <c r="C299">
        <v>3</v>
      </c>
      <c r="D299">
        <v>96184</v>
      </c>
      <c r="E299">
        <v>3.1190218747400799E-3</v>
      </c>
      <c r="F299" t="s">
        <v>53</v>
      </c>
    </row>
    <row r="300" spans="1:6">
      <c r="A300" s="5">
        <v>43548</v>
      </c>
      <c r="B300" t="s">
        <v>54</v>
      </c>
      <c r="C300">
        <v>0</v>
      </c>
      <c r="D300">
        <v>96184</v>
      </c>
      <c r="E300">
        <v>0</v>
      </c>
      <c r="F300" t="s">
        <v>55</v>
      </c>
    </row>
    <row r="301" spans="1:6">
      <c r="A301" s="5">
        <v>43555</v>
      </c>
      <c r="B301" t="s">
        <v>19</v>
      </c>
      <c r="C301">
        <v>19</v>
      </c>
      <c r="D301">
        <v>93472</v>
      </c>
      <c r="E301">
        <v>2.0326942827798698E-2</v>
      </c>
      <c r="F301" t="s">
        <v>20</v>
      </c>
    </row>
    <row r="302" spans="1:6">
      <c r="A302" s="5">
        <v>43555</v>
      </c>
      <c r="B302" t="s">
        <v>10</v>
      </c>
      <c r="C302">
        <v>32</v>
      </c>
      <c r="D302">
        <v>93472</v>
      </c>
      <c r="E302">
        <v>3.4234851078397799E-2</v>
      </c>
      <c r="F302" t="s">
        <v>21</v>
      </c>
    </row>
    <row r="303" spans="1:6">
      <c r="A303" s="5">
        <v>43555</v>
      </c>
      <c r="B303" t="s">
        <v>6</v>
      </c>
      <c r="C303">
        <v>300</v>
      </c>
      <c r="D303">
        <v>93472</v>
      </c>
      <c r="E303">
        <v>0.32095172885997902</v>
      </c>
      <c r="F303" t="s">
        <v>22</v>
      </c>
    </row>
    <row r="304" spans="1:6">
      <c r="A304" s="5">
        <v>43555</v>
      </c>
      <c r="B304" t="s">
        <v>23</v>
      </c>
      <c r="C304">
        <v>17</v>
      </c>
      <c r="D304">
        <v>93472</v>
      </c>
      <c r="E304">
        <v>1.8187264635398801E-2</v>
      </c>
      <c r="F304" t="s">
        <v>24</v>
      </c>
    </row>
    <row r="305" spans="1:6">
      <c r="A305" s="5">
        <v>43555</v>
      </c>
      <c r="B305" t="s">
        <v>25</v>
      </c>
      <c r="C305">
        <v>6</v>
      </c>
      <c r="D305">
        <v>93472</v>
      </c>
      <c r="E305">
        <v>6.4190345771995899E-3</v>
      </c>
      <c r="F305" t="s">
        <v>26</v>
      </c>
    </row>
    <row r="306" spans="1:6">
      <c r="A306" s="5">
        <v>43555</v>
      </c>
      <c r="B306" t="s">
        <v>2</v>
      </c>
      <c r="C306">
        <v>551</v>
      </c>
      <c r="D306">
        <v>93472</v>
      </c>
      <c r="E306">
        <v>0.58948134200616198</v>
      </c>
      <c r="F306" t="s">
        <v>27</v>
      </c>
    </row>
    <row r="307" spans="1:6">
      <c r="A307" s="5">
        <v>43555</v>
      </c>
      <c r="B307" t="s">
        <v>8</v>
      </c>
      <c r="C307">
        <v>42</v>
      </c>
      <c r="D307">
        <v>93472</v>
      </c>
      <c r="E307">
        <v>4.4933242040397101E-2</v>
      </c>
      <c r="F307" t="s">
        <v>28</v>
      </c>
    </row>
    <row r="308" spans="1:6">
      <c r="A308" s="5">
        <v>43555</v>
      </c>
      <c r="B308" t="s">
        <v>7</v>
      </c>
      <c r="C308">
        <v>41</v>
      </c>
      <c r="D308">
        <v>93472</v>
      </c>
      <c r="E308">
        <v>4.3863402944197202E-2</v>
      </c>
      <c r="F308" t="s">
        <v>29</v>
      </c>
    </row>
    <row r="309" spans="1:6">
      <c r="A309" s="5">
        <v>43555</v>
      </c>
      <c r="B309" t="s">
        <v>30</v>
      </c>
      <c r="C309">
        <v>0</v>
      </c>
      <c r="D309">
        <v>93472</v>
      </c>
      <c r="E309">
        <v>0</v>
      </c>
      <c r="F309" t="s">
        <v>31</v>
      </c>
    </row>
    <row r="310" spans="1:6">
      <c r="A310" s="5">
        <v>43555</v>
      </c>
      <c r="B310" t="s">
        <v>32</v>
      </c>
      <c r="C310">
        <v>216</v>
      </c>
      <c r="D310">
        <v>93472</v>
      </c>
      <c r="E310">
        <v>0.23108524477918499</v>
      </c>
      <c r="F310" t="s">
        <v>33</v>
      </c>
    </row>
    <row r="311" spans="1:6">
      <c r="A311" s="5">
        <v>43555</v>
      </c>
      <c r="B311" t="s">
        <v>5</v>
      </c>
      <c r="C311">
        <v>198</v>
      </c>
      <c r="D311">
        <v>93472</v>
      </c>
      <c r="E311">
        <v>0.21182814104758599</v>
      </c>
      <c r="F311" t="s">
        <v>34</v>
      </c>
    </row>
    <row r="312" spans="1:6">
      <c r="A312" s="5">
        <v>43555</v>
      </c>
      <c r="B312" t="s">
        <v>35</v>
      </c>
      <c r="C312">
        <v>41</v>
      </c>
      <c r="D312">
        <v>93472</v>
      </c>
      <c r="E312">
        <v>4.3863402944197202E-2</v>
      </c>
      <c r="F312" t="s">
        <v>36</v>
      </c>
    </row>
    <row r="313" spans="1:6">
      <c r="A313" s="5">
        <v>43555</v>
      </c>
      <c r="B313" t="s">
        <v>9</v>
      </c>
      <c r="C313">
        <v>69</v>
      </c>
      <c r="D313">
        <v>93472</v>
      </c>
      <c r="E313">
        <v>7.38188976377952E-2</v>
      </c>
      <c r="F313" t="s">
        <v>37</v>
      </c>
    </row>
    <row r="314" spans="1:6">
      <c r="A314" s="5">
        <v>43555</v>
      </c>
      <c r="B314" t="s">
        <v>38</v>
      </c>
      <c r="C314">
        <v>1</v>
      </c>
      <c r="D314">
        <v>93472</v>
      </c>
      <c r="E314">
        <v>1.0698390961999299E-3</v>
      </c>
      <c r="F314" t="s">
        <v>39</v>
      </c>
    </row>
    <row r="315" spans="1:6">
      <c r="A315" s="5">
        <v>43555</v>
      </c>
      <c r="B315" t="s">
        <v>3</v>
      </c>
      <c r="C315">
        <v>163</v>
      </c>
      <c r="D315">
        <v>93472</v>
      </c>
      <c r="E315">
        <v>0.174383772680588</v>
      </c>
      <c r="F315" t="s">
        <v>40</v>
      </c>
    </row>
    <row r="316" spans="1:6">
      <c r="A316" s="5">
        <v>43555</v>
      </c>
      <c r="B316" t="s">
        <v>41</v>
      </c>
      <c r="C316">
        <v>165</v>
      </c>
      <c r="D316">
        <v>93472</v>
      </c>
      <c r="E316">
        <v>0.17652345087298801</v>
      </c>
      <c r="F316" t="s">
        <v>42</v>
      </c>
    </row>
    <row r="317" spans="1:6">
      <c r="A317" s="5">
        <v>43555</v>
      </c>
      <c r="B317" t="s">
        <v>43</v>
      </c>
      <c r="C317">
        <v>20</v>
      </c>
      <c r="D317">
        <v>93472</v>
      </c>
      <c r="E317">
        <v>2.13967819239986E-2</v>
      </c>
      <c r="F317" t="s">
        <v>44</v>
      </c>
    </row>
    <row r="318" spans="1:6">
      <c r="A318" s="5">
        <v>43555</v>
      </c>
      <c r="B318" t="s">
        <v>1</v>
      </c>
      <c r="C318">
        <v>2690</v>
      </c>
      <c r="D318">
        <v>93472</v>
      </c>
      <c r="E318">
        <v>2.8778671687778101</v>
      </c>
      <c r="F318" t="s">
        <v>45</v>
      </c>
    </row>
    <row r="319" spans="1:6">
      <c r="A319" s="5">
        <v>43555</v>
      </c>
      <c r="B319" t="s">
        <v>46</v>
      </c>
      <c r="C319">
        <v>10</v>
      </c>
      <c r="D319">
        <v>93472</v>
      </c>
      <c r="E319">
        <v>1.06983909619993E-2</v>
      </c>
      <c r="F319" t="s">
        <v>47</v>
      </c>
    </row>
    <row r="320" spans="1:6">
      <c r="A320" s="5">
        <v>43555</v>
      </c>
      <c r="B320" t="s">
        <v>48</v>
      </c>
      <c r="C320">
        <v>5</v>
      </c>
      <c r="D320">
        <v>93472</v>
      </c>
      <c r="E320">
        <v>5.34919548099965E-3</v>
      </c>
      <c r="F320" t="s">
        <v>49</v>
      </c>
    </row>
    <row r="321" spans="1:6">
      <c r="A321" s="5">
        <v>43555</v>
      </c>
      <c r="B321" t="s">
        <v>50</v>
      </c>
      <c r="C321">
        <v>1</v>
      </c>
      <c r="D321">
        <v>93472</v>
      </c>
      <c r="E321">
        <v>1.0698390961999299E-3</v>
      </c>
      <c r="F321" t="s">
        <v>51</v>
      </c>
    </row>
    <row r="322" spans="1:6">
      <c r="A322" s="5">
        <v>43555</v>
      </c>
      <c r="B322" t="s">
        <v>52</v>
      </c>
      <c r="C322">
        <v>3</v>
      </c>
      <c r="D322">
        <v>93472</v>
      </c>
      <c r="E322">
        <v>3.2095172885997902E-3</v>
      </c>
      <c r="F322" t="s">
        <v>53</v>
      </c>
    </row>
    <row r="323" spans="1:6">
      <c r="A323" s="5">
        <v>43555</v>
      </c>
      <c r="B323" t="s">
        <v>54</v>
      </c>
      <c r="C323">
        <v>0</v>
      </c>
      <c r="D323">
        <v>93472</v>
      </c>
      <c r="E323">
        <v>0</v>
      </c>
      <c r="F323" t="s">
        <v>55</v>
      </c>
    </row>
    <row r="324" spans="1:6">
      <c r="A324" s="5">
        <v>43562</v>
      </c>
      <c r="B324" t="s">
        <v>19</v>
      </c>
      <c r="C324">
        <v>7</v>
      </c>
      <c r="D324">
        <v>94405</v>
      </c>
      <c r="E324">
        <v>7.4148615009798201E-3</v>
      </c>
      <c r="F324" t="s">
        <v>20</v>
      </c>
    </row>
    <row r="325" spans="1:6">
      <c r="A325" s="5">
        <v>43562</v>
      </c>
      <c r="B325" t="s">
        <v>10</v>
      </c>
      <c r="C325">
        <v>21</v>
      </c>
      <c r="D325">
        <v>94405</v>
      </c>
      <c r="E325">
        <v>2.22445845029394E-2</v>
      </c>
      <c r="F325" t="s">
        <v>21</v>
      </c>
    </row>
    <row r="326" spans="1:6">
      <c r="A326" s="5">
        <v>43562</v>
      </c>
      <c r="B326" t="s">
        <v>6</v>
      </c>
      <c r="C326">
        <v>136</v>
      </c>
      <c r="D326">
        <v>94405</v>
      </c>
      <c r="E326">
        <v>0.14406016630474999</v>
      </c>
      <c r="F326" t="s">
        <v>22</v>
      </c>
    </row>
    <row r="327" spans="1:6">
      <c r="A327" s="5">
        <v>43562</v>
      </c>
      <c r="B327" t="s">
        <v>23</v>
      </c>
      <c r="C327">
        <v>11</v>
      </c>
      <c r="D327">
        <v>94405</v>
      </c>
      <c r="E327">
        <v>1.16519252158254E-2</v>
      </c>
      <c r="F327" t="s">
        <v>24</v>
      </c>
    </row>
    <row r="328" spans="1:6">
      <c r="A328" s="5">
        <v>43562</v>
      </c>
      <c r="B328" t="s">
        <v>25</v>
      </c>
      <c r="C328">
        <v>46</v>
      </c>
      <c r="D328">
        <v>94405</v>
      </c>
      <c r="E328">
        <v>4.8726232720724502E-2</v>
      </c>
      <c r="F328" t="s">
        <v>26</v>
      </c>
    </row>
    <row r="329" spans="1:6">
      <c r="A329" s="5">
        <v>43562</v>
      </c>
      <c r="B329" t="s">
        <v>2</v>
      </c>
      <c r="C329">
        <v>664</v>
      </c>
      <c r="D329">
        <v>94405</v>
      </c>
      <c r="E329">
        <v>0.70335257666437101</v>
      </c>
      <c r="F329" t="s">
        <v>27</v>
      </c>
    </row>
    <row r="330" spans="1:6">
      <c r="A330" s="5">
        <v>43562</v>
      </c>
      <c r="B330" t="s">
        <v>8</v>
      </c>
      <c r="C330">
        <v>51</v>
      </c>
      <c r="D330">
        <v>94405</v>
      </c>
      <c r="E330">
        <v>5.4022562364281497E-2</v>
      </c>
      <c r="F330" t="s">
        <v>28</v>
      </c>
    </row>
    <row r="331" spans="1:6">
      <c r="A331" s="5">
        <v>43562</v>
      </c>
      <c r="B331" t="s">
        <v>7</v>
      </c>
      <c r="C331">
        <v>216</v>
      </c>
      <c r="D331">
        <v>94405</v>
      </c>
      <c r="E331">
        <v>0.22880144060166299</v>
      </c>
      <c r="F331" t="s">
        <v>29</v>
      </c>
    </row>
    <row r="332" spans="1:6">
      <c r="A332" s="5">
        <v>43562</v>
      </c>
      <c r="B332" t="s">
        <v>30</v>
      </c>
      <c r="C332">
        <v>2</v>
      </c>
      <c r="D332">
        <v>94405</v>
      </c>
      <c r="E332">
        <v>2.1185318574228002E-3</v>
      </c>
      <c r="F332" t="s">
        <v>31</v>
      </c>
    </row>
    <row r="333" spans="1:6">
      <c r="A333" s="5">
        <v>43562</v>
      </c>
      <c r="B333" t="s">
        <v>32</v>
      </c>
      <c r="C333">
        <v>366</v>
      </c>
      <c r="D333">
        <v>94405</v>
      </c>
      <c r="E333">
        <v>0.38769132990837302</v>
      </c>
      <c r="F333" t="s">
        <v>33</v>
      </c>
    </row>
    <row r="334" spans="1:6">
      <c r="A334" s="5">
        <v>43562</v>
      </c>
      <c r="B334" t="s">
        <v>5</v>
      </c>
      <c r="C334">
        <v>169</v>
      </c>
      <c r="D334">
        <v>94405</v>
      </c>
      <c r="E334">
        <v>0.179015941952227</v>
      </c>
      <c r="F334" t="s">
        <v>34</v>
      </c>
    </row>
    <row r="335" spans="1:6">
      <c r="A335" s="5">
        <v>43562</v>
      </c>
      <c r="B335" t="s">
        <v>35</v>
      </c>
      <c r="C335">
        <v>75</v>
      </c>
      <c r="D335">
        <v>94405</v>
      </c>
      <c r="E335">
        <v>7.9444944653355207E-2</v>
      </c>
      <c r="F335" t="s">
        <v>36</v>
      </c>
    </row>
    <row r="336" spans="1:6">
      <c r="A336" s="5">
        <v>43562</v>
      </c>
      <c r="B336" t="s">
        <v>9</v>
      </c>
      <c r="C336">
        <v>92</v>
      </c>
      <c r="D336">
        <v>94405</v>
      </c>
      <c r="E336">
        <v>9.7452465441449004E-2</v>
      </c>
      <c r="F336" t="s">
        <v>37</v>
      </c>
    </row>
    <row r="337" spans="1:6">
      <c r="A337" s="5">
        <v>43562</v>
      </c>
      <c r="B337" t="s">
        <v>38</v>
      </c>
      <c r="C337">
        <v>11</v>
      </c>
      <c r="D337">
        <v>94405</v>
      </c>
      <c r="E337">
        <v>1.16519252158254E-2</v>
      </c>
      <c r="F337" t="s">
        <v>39</v>
      </c>
    </row>
    <row r="338" spans="1:6">
      <c r="A338" s="5">
        <v>43562</v>
      </c>
      <c r="B338" t="s">
        <v>3</v>
      </c>
      <c r="C338">
        <v>207</v>
      </c>
      <c r="D338">
        <v>94405</v>
      </c>
      <c r="E338">
        <v>0.21926804724325999</v>
      </c>
      <c r="F338" t="s">
        <v>40</v>
      </c>
    </row>
    <row r="339" spans="1:6">
      <c r="A339" s="5">
        <v>43562</v>
      </c>
      <c r="B339" t="s">
        <v>41</v>
      </c>
      <c r="C339">
        <v>43</v>
      </c>
      <c r="D339">
        <v>94405</v>
      </c>
      <c r="E339">
        <v>4.55484349345903E-2</v>
      </c>
      <c r="F339" t="s">
        <v>42</v>
      </c>
    </row>
    <row r="340" spans="1:6">
      <c r="A340" s="5">
        <v>43562</v>
      </c>
      <c r="B340" t="s">
        <v>43</v>
      </c>
      <c r="C340">
        <v>105</v>
      </c>
      <c r="D340">
        <v>94405</v>
      </c>
      <c r="E340">
        <v>0.111222922514697</v>
      </c>
      <c r="F340" t="s">
        <v>44</v>
      </c>
    </row>
    <row r="341" spans="1:6">
      <c r="A341" s="5">
        <v>43562</v>
      </c>
      <c r="B341" t="s">
        <v>1</v>
      </c>
      <c r="C341">
        <v>460</v>
      </c>
      <c r="D341">
        <v>94405</v>
      </c>
      <c r="E341">
        <v>0.48726232720724499</v>
      </c>
      <c r="F341" t="s">
        <v>45</v>
      </c>
    </row>
    <row r="342" spans="1:6">
      <c r="A342" s="5">
        <v>43562</v>
      </c>
      <c r="B342" t="s">
        <v>46</v>
      </c>
      <c r="C342">
        <v>9</v>
      </c>
      <c r="D342">
        <v>94405</v>
      </c>
      <c r="E342">
        <v>9.5333933584026195E-3</v>
      </c>
      <c r="F342" t="s">
        <v>47</v>
      </c>
    </row>
    <row r="343" spans="1:6">
      <c r="A343" s="5">
        <v>43562</v>
      </c>
      <c r="B343" t="s">
        <v>48</v>
      </c>
      <c r="C343">
        <v>4</v>
      </c>
      <c r="D343">
        <v>94405</v>
      </c>
      <c r="E343">
        <v>4.2370637148456099E-3</v>
      </c>
      <c r="F343" t="s">
        <v>49</v>
      </c>
    </row>
    <row r="344" spans="1:6">
      <c r="A344" s="5">
        <v>43562</v>
      </c>
      <c r="B344" t="s">
        <v>50</v>
      </c>
      <c r="C344">
        <v>2</v>
      </c>
      <c r="D344">
        <v>94405</v>
      </c>
      <c r="E344">
        <v>2.1185318574228002E-3</v>
      </c>
      <c r="F344" t="s">
        <v>51</v>
      </c>
    </row>
    <row r="345" spans="1:6">
      <c r="A345" s="5">
        <v>43562</v>
      </c>
      <c r="B345" t="s">
        <v>52</v>
      </c>
      <c r="C345">
        <v>14</v>
      </c>
      <c r="D345">
        <v>94405</v>
      </c>
      <c r="E345">
        <v>1.48297230019596E-2</v>
      </c>
      <c r="F345" t="s">
        <v>53</v>
      </c>
    </row>
    <row r="346" spans="1:6">
      <c r="A346" s="5">
        <v>43562</v>
      </c>
      <c r="B346" t="s">
        <v>54</v>
      </c>
      <c r="C346">
        <v>0</v>
      </c>
      <c r="D346">
        <v>94405</v>
      </c>
      <c r="E346">
        <v>0</v>
      </c>
      <c r="F346" t="s">
        <v>55</v>
      </c>
    </row>
    <row r="347" spans="1:6">
      <c r="A347" s="5">
        <v>43569</v>
      </c>
      <c r="B347" t="s">
        <v>19</v>
      </c>
      <c r="C347">
        <v>9</v>
      </c>
      <c r="D347">
        <v>95286</v>
      </c>
      <c r="E347">
        <v>9.4452490397330096E-3</v>
      </c>
      <c r="F347" t="s">
        <v>20</v>
      </c>
    </row>
    <row r="348" spans="1:6">
      <c r="A348" s="5">
        <v>43569</v>
      </c>
      <c r="B348" t="s">
        <v>10</v>
      </c>
      <c r="C348">
        <v>39</v>
      </c>
      <c r="D348">
        <v>95286</v>
      </c>
      <c r="E348">
        <v>4.0929412505509702E-2</v>
      </c>
      <c r="F348" t="s">
        <v>21</v>
      </c>
    </row>
    <row r="349" spans="1:6">
      <c r="A349" s="5">
        <v>43569</v>
      </c>
      <c r="B349" t="s">
        <v>6</v>
      </c>
      <c r="C349">
        <v>163</v>
      </c>
      <c r="D349">
        <v>95286</v>
      </c>
      <c r="E349">
        <v>0.17106395483072001</v>
      </c>
      <c r="F349" t="s">
        <v>22</v>
      </c>
    </row>
    <row r="350" spans="1:6">
      <c r="A350" s="5">
        <v>43569</v>
      </c>
      <c r="B350" t="s">
        <v>23</v>
      </c>
      <c r="C350">
        <v>7</v>
      </c>
      <c r="D350">
        <v>95286</v>
      </c>
      <c r="E350">
        <v>7.3463048086812302E-3</v>
      </c>
      <c r="F350" t="s">
        <v>24</v>
      </c>
    </row>
    <row r="351" spans="1:6">
      <c r="A351" s="5">
        <v>43569</v>
      </c>
      <c r="B351" t="s">
        <v>25</v>
      </c>
      <c r="C351">
        <v>9</v>
      </c>
      <c r="D351">
        <v>95286</v>
      </c>
      <c r="E351">
        <v>9.4452490397330096E-3</v>
      </c>
      <c r="F351" t="s">
        <v>26</v>
      </c>
    </row>
    <row r="352" spans="1:6">
      <c r="A352" s="5">
        <v>43569</v>
      </c>
      <c r="B352" t="s">
        <v>2</v>
      </c>
      <c r="C352">
        <v>970</v>
      </c>
      <c r="D352">
        <v>95286</v>
      </c>
      <c r="E352">
        <v>1.0179879520601101</v>
      </c>
      <c r="F352" t="s">
        <v>27</v>
      </c>
    </row>
    <row r="353" spans="1:6">
      <c r="A353" s="5">
        <v>43569</v>
      </c>
      <c r="B353" t="s">
        <v>8</v>
      </c>
      <c r="C353">
        <v>65</v>
      </c>
      <c r="D353">
        <v>95286</v>
      </c>
      <c r="E353">
        <v>6.8215687509182804E-2</v>
      </c>
      <c r="F353" t="s">
        <v>28</v>
      </c>
    </row>
    <row r="354" spans="1:6">
      <c r="A354" s="5">
        <v>43569</v>
      </c>
      <c r="B354" t="s">
        <v>7</v>
      </c>
      <c r="C354">
        <v>114</v>
      </c>
      <c r="D354">
        <v>95286</v>
      </c>
      <c r="E354">
        <v>0.11963982116995101</v>
      </c>
      <c r="F354" t="s">
        <v>29</v>
      </c>
    </row>
    <row r="355" spans="1:6">
      <c r="A355" s="5">
        <v>43569</v>
      </c>
      <c r="B355" t="s">
        <v>30</v>
      </c>
      <c r="C355">
        <v>5</v>
      </c>
      <c r="D355">
        <v>95286</v>
      </c>
      <c r="E355">
        <v>5.2473605776294499E-3</v>
      </c>
      <c r="F355" t="s">
        <v>31</v>
      </c>
    </row>
    <row r="356" spans="1:6">
      <c r="A356" s="5">
        <v>43569</v>
      </c>
      <c r="B356" t="s">
        <v>32</v>
      </c>
      <c r="C356">
        <v>501</v>
      </c>
      <c r="D356">
        <v>95286</v>
      </c>
      <c r="E356">
        <v>0.52578552987847005</v>
      </c>
      <c r="F356" t="s">
        <v>33</v>
      </c>
    </row>
    <row r="357" spans="1:6">
      <c r="A357" s="5">
        <v>43569</v>
      </c>
      <c r="B357" t="s">
        <v>5</v>
      </c>
      <c r="C357">
        <v>159</v>
      </c>
      <c r="D357">
        <v>95286</v>
      </c>
      <c r="E357">
        <v>0.16686606636861601</v>
      </c>
      <c r="F357" t="s">
        <v>34</v>
      </c>
    </row>
    <row r="358" spans="1:6">
      <c r="A358" s="5">
        <v>43569</v>
      </c>
      <c r="B358" t="s">
        <v>35</v>
      </c>
      <c r="C358">
        <v>19</v>
      </c>
      <c r="D358">
        <v>95286</v>
      </c>
      <c r="E358">
        <v>1.9939970194991899E-2</v>
      </c>
      <c r="F358" t="s">
        <v>36</v>
      </c>
    </row>
    <row r="359" spans="1:6">
      <c r="A359" s="5">
        <v>43569</v>
      </c>
      <c r="B359" t="s">
        <v>9</v>
      </c>
      <c r="C359">
        <v>22</v>
      </c>
      <c r="D359">
        <v>95286</v>
      </c>
      <c r="E359">
        <v>2.30883865415695E-2</v>
      </c>
      <c r="F359" t="s">
        <v>37</v>
      </c>
    </row>
    <row r="360" spans="1:6">
      <c r="A360" s="5">
        <v>43569</v>
      </c>
      <c r="B360" t="s">
        <v>38</v>
      </c>
      <c r="C360">
        <v>5</v>
      </c>
      <c r="D360">
        <v>95286</v>
      </c>
      <c r="E360">
        <v>5.2473605776294499E-3</v>
      </c>
      <c r="F360" t="s">
        <v>39</v>
      </c>
    </row>
    <row r="361" spans="1:6">
      <c r="A361" s="5">
        <v>43569</v>
      </c>
      <c r="B361" t="s">
        <v>3</v>
      </c>
      <c r="C361">
        <v>292</v>
      </c>
      <c r="D361">
        <v>95286</v>
      </c>
      <c r="E361">
        <v>0.30644585773355998</v>
      </c>
      <c r="F361" t="s">
        <v>40</v>
      </c>
    </row>
    <row r="362" spans="1:6">
      <c r="A362" s="5">
        <v>43569</v>
      </c>
      <c r="B362" t="s">
        <v>41</v>
      </c>
      <c r="C362">
        <v>31</v>
      </c>
      <c r="D362">
        <v>95286</v>
      </c>
      <c r="E362">
        <v>3.2533635581302602E-2</v>
      </c>
      <c r="F362" t="s">
        <v>42</v>
      </c>
    </row>
    <row r="363" spans="1:6">
      <c r="A363" s="5">
        <v>43569</v>
      </c>
      <c r="B363" t="s">
        <v>43</v>
      </c>
      <c r="C363">
        <v>96</v>
      </c>
      <c r="D363">
        <v>95286</v>
      </c>
      <c r="E363">
        <v>0.100749323090485</v>
      </c>
      <c r="F363" t="s">
        <v>44</v>
      </c>
    </row>
    <row r="364" spans="1:6">
      <c r="A364" s="5">
        <v>43569</v>
      </c>
      <c r="B364" t="s">
        <v>1</v>
      </c>
      <c r="C364">
        <v>486</v>
      </c>
      <c r="D364">
        <v>95286</v>
      </c>
      <c r="E364">
        <v>0.510043448145582</v>
      </c>
      <c r="F364" t="s">
        <v>45</v>
      </c>
    </row>
    <row r="365" spans="1:6">
      <c r="A365" s="5">
        <v>43569</v>
      </c>
      <c r="B365" t="s">
        <v>46</v>
      </c>
      <c r="C365">
        <v>0</v>
      </c>
      <c r="D365">
        <v>95286</v>
      </c>
      <c r="E365">
        <v>0</v>
      </c>
      <c r="F365" t="s">
        <v>47</v>
      </c>
    </row>
    <row r="366" spans="1:6">
      <c r="A366" s="5">
        <v>43569</v>
      </c>
      <c r="B366" t="s">
        <v>48</v>
      </c>
      <c r="C366">
        <v>4</v>
      </c>
      <c r="D366">
        <v>95286</v>
      </c>
      <c r="E366">
        <v>4.1978884621035597E-3</v>
      </c>
      <c r="F366" t="s">
        <v>49</v>
      </c>
    </row>
    <row r="367" spans="1:6">
      <c r="A367" s="5">
        <v>43569</v>
      </c>
      <c r="B367" t="s">
        <v>50</v>
      </c>
      <c r="C367">
        <v>0</v>
      </c>
      <c r="D367">
        <v>95286</v>
      </c>
      <c r="E367">
        <v>0</v>
      </c>
      <c r="F367" t="s">
        <v>51</v>
      </c>
    </row>
    <row r="368" spans="1:6">
      <c r="A368" s="5">
        <v>43569</v>
      </c>
      <c r="B368" t="s">
        <v>52</v>
      </c>
      <c r="C368">
        <v>1</v>
      </c>
      <c r="D368">
        <v>95286</v>
      </c>
      <c r="E368">
        <v>1.0494721155258899E-3</v>
      </c>
      <c r="F368" t="s">
        <v>53</v>
      </c>
    </row>
    <row r="369" spans="1:6">
      <c r="A369" s="5">
        <v>43569</v>
      </c>
      <c r="B369" t="s">
        <v>54</v>
      </c>
      <c r="C369">
        <v>3</v>
      </c>
      <c r="D369">
        <v>95286</v>
      </c>
      <c r="E369">
        <v>3.14841634657767E-3</v>
      </c>
      <c r="F369" t="s">
        <v>55</v>
      </c>
    </row>
    <row r="370" spans="1:6">
      <c r="A370" s="5">
        <v>43576</v>
      </c>
      <c r="B370" t="s">
        <v>10</v>
      </c>
      <c r="C370">
        <v>18</v>
      </c>
      <c r="D370">
        <v>94002</v>
      </c>
      <c r="E370">
        <v>1.9148528754707302E-2</v>
      </c>
      <c r="F370" t="s">
        <v>21</v>
      </c>
    </row>
    <row r="371" spans="1:6">
      <c r="A371" s="5">
        <v>43576</v>
      </c>
      <c r="B371" t="s">
        <v>6</v>
      </c>
      <c r="C371">
        <v>155</v>
      </c>
      <c r="D371">
        <v>94002</v>
      </c>
      <c r="E371">
        <v>0.164890108721091</v>
      </c>
      <c r="F371" t="s">
        <v>22</v>
      </c>
    </row>
    <row r="372" spans="1:6">
      <c r="A372" s="5">
        <v>43576</v>
      </c>
      <c r="B372" t="s">
        <v>23</v>
      </c>
      <c r="C372">
        <v>1</v>
      </c>
      <c r="D372">
        <v>94002</v>
      </c>
      <c r="E372">
        <v>1.06380715303929E-3</v>
      </c>
      <c r="F372" t="s">
        <v>24</v>
      </c>
    </row>
    <row r="373" spans="1:6">
      <c r="A373" s="5">
        <v>43576</v>
      </c>
      <c r="B373" t="s">
        <v>25</v>
      </c>
      <c r="C373">
        <v>9</v>
      </c>
      <c r="D373">
        <v>94002</v>
      </c>
      <c r="E373">
        <v>9.5742643773536699E-3</v>
      </c>
      <c r="F373" t="s">
        <v>26</v>
      </c>
    </row>
    <row r="374" spans="1:6">
      <c r="A374" s="5">
        <v>43576</v>
      </c>
      <c r="B374" t="s">
        <v>2</v>
      </c>
      <c r="C374">
        <v>1099</v>
      </c>
      <c r="D374">
        <v>94002</v>
      </c>
      <c r="E374">
        <v>1.1691240611901801</v>
      </c>
      <c r="F374" t="s">
        <v>27</v>
      </c>
    </row>
    <row r="375" spans="1:6">
      <c r="A375" s="5">
        <v>43576</v>
      </c>
      <c r="B375" t="s">
        <v>8</v>
      </c>
      <c r="C375">
        <v>102</v>
      </c>
      <c r="D375">
        <v>94002</v>
      </c>
      <c r="E375">
        <v>0.108508329610008</v>
      </c>
      <c r="F375" t="s">
        <v>28</v>
      </c>
    </row>
    <row r="376" spans="1:6">
      <c r="A376" s="5">
        <v>43576</v>
      </c>
      <c r="B376" t="s">
        <v>7</v>
      </c>
      <c r="C376">
        <v>92</v>
      </c>
      <c r="D376">
        <v>94002</v>
      </c>
      <c r="E376">
        <v>9.7870258079615302E-2</v>
      </c>
      <c r="F376" t="s">
        <v>29</v>
      </c>
    </row>
    <row r="377" spans="1:6">
      <c r="A377" s="5">
        <v>43576</v>
      </c>
      <c r="B377" t="s">
        <v>30</v>
      </c>
      <c r="C377">
        <v>0</v>
      </c>
      <c r="D377">
        <v>94002</v>
      </c>
      <c r="E377">
        <v>0</v>
      </c>
      <c r="F377" t="s">
        <v>31</v>
      </c>
    </row>
    <row r="378" spans="1:6">
      <c r="A378" s="5">
        <v>43576</v>
      </c>
      <c r="B378" t="s">
        <v>32</v>
      </c>
      <c r="C378">
        <v>373</v>
      </c>
      <c r="D378">
        <v>94002</v>
      </c>
      <c r="E378">
        <v>0.39680006808365698</v>
      </c>
      <c r="F378" t="s">
        <v>33</v>
      </c>
    </row>
    <row r="379" spans="1:6">
      <c r="A379" s="5">
        <v>43576</v>
      </c>
      <c r="B379" t="s">
        <v>5</v>
      </c>
      <c r="C379">
        <v>412</v>
      </c>
      <c r="D379">
        <v>94002</v>
      </c>
      <c r="E379">
        <v>0.43828854705219</v>
      </c>
      <c r="F379" t="s">
        <v>34</v>
      </c>
    </row>
    <row r="380" spans="1:6">
      <c r="A380" s="5">
        <v>43576</v>
      </c>
      <c r="B380" t="s">
        <v>35</v>
      </c>
      <c r="C380">
        <v>16</v>
      </c>
      <c r="D380">
        <v>94002</v>
      </c>
      <c r="E380">
        <v>1.7020914448628702E-2</v>
      </c>
      <c r="F380" t="s">
        <v>36</v>
      </c>
    </row>
    <row r="381" spans="1:6">
      <c r="A381" s="5">
        <v>43576</v>
      </c>
      <c r="B381" t="s">
        <v>9</v>
      </c>
      <c r="C381">
        <v>40</v>
      </c>
      <c r="D381">
        <v>94002</v>
      </c>
      <c r="E381">
        <v>4.2552286121571803E-2</v>
      </c>
      <c r="F381" t="s">
        <v>37</v>
      </c>
    </row>
    <row r="382" spans="1:6">
      <c r="A382" s="5">
        <v>43576</v>
      </c>
      <c r="B382" t="s">
        <v>38</v>
      </c>
      <c r="C382">
        <v>23</v>
      </c>
      <c r="D382">
        <v>94002</v>
      </c>
      <c r="E382">
        <v>2.4467564519903801E-2</v>
      </c>
      <c r="F382" t="s">
        <v>39</v>
      </c>
    </row>
    <row r="383" spans="1:6">
      <c r="A383" s="5">
        <v>43576</v>
      </c>
      <c r="B383" t="s">
        <v>3</v>
      </c>
      <c r="C383">
        <v>626</v>
      </c>
      <c r="D383">
        <v>94002</v>
      </c>
      <c r="E383">
        <v>0.66594327780259999</v>
      </c>
      <c r="F383" t="s">
        <v>40</v>
      </c>
    </row>
    <row r="384" spans="1:6">
      <c r="A384" s="5">
        <v>43576</v>
      </c>
      <c r="B384" t="s">
        <v>41</v>
      </c>
      <c r="C384">
        <v>28</v>
      </c>
      <c r="D384">
        <v>94002</v>
      </c>
      <c r="E384">
        <v>2.9786600285100301E-2</v>
      </c>
      <c r="F384" t="s">
        <v>42</v>
      </c>
    </row>
    <row r="385" spans="1:6">
      <c r="A385" s="5">
        <v>43576</v>
      </c>
      <c r="B385" t="s">
        <v>43</v>
      </c>
      <c r="C385">
        <v>45</v>
      </c>
      <c r="D385">
        <v>94002</v>
      </c>
      <c r="E385">
        <v>4.7871321886768299E-2</v>
      </c>
      <c r="F385" t="s">
        <v>44</v>
      </c>
    </row>
    <row r="386" spans="1:6">
      <c r="A386" s="5">
        <v>43576</v>
      </c>
      <c r="B386" t="s">
        <v>1</v>
      </c>
      <c r="C386">
        <v>3393</v>
      </c>
      <c r="D386">
        <v>94002</v>
      </c>
      <c r="E386">
        <v>3.6094976702623298</v>
      </c>
      <c r="F386" t="s">
        <v>45</v>
      </c>
    </row>
    <row r="387" spans="1:6">
      <c r="A387" s="5">
        <v>43576</v>
      </c>
      <c r="B387" t="s">
        <v>46</v>
      </c>
      <c r="C387">
        <v>0</v>
      </c>
      <c r="D387">
        <v>94002</v>
      </c>
      <c r="E387">
        <v>0</v>
      </c>
      <c r="F387" t="s">
        <v>47</v>
      </c>
    </row>
    <row r="388" spans="1:6">
      <c r="A388" s="5">
        <v>43576</v>
      </c>
      <c r="B388" t="s">
        <v>48</v>
      </c>
      <c r="C388">
        <v>76</v>
      </c>
      <c r="D388">
        <v>94002</v>
      </c>
      <c r="E388">
        <v>8.0849343630986503E-2</v>
      </c>
      <c r="F388" t="s">
        <v>49</v>
      </c>
    </row>
    <row r="389" spans="1:6">
      <c r="A389" s="5">
        <v>43576</v>
      </c>
      <c r="B389" t="s">
        <v>50</v>
      </c>
      <c r="C389">
        <v>1</v>
      </c>
      <c r="D389">
        <v>94002</v>
      </c>
      <c r="E389">
        <v>1.06380715303929E-3</v>
      </c>
      <c r="F389" t="s">
        <v>51</v>
      </c>
    </row>
    <row r="390" spans="1:6">
      <c r="A390" s="5">
        <v>43576</v>
      </c>
      <c r="B390" t="s">
        <v>52</v>
      </c>
      <c r="C390">
        <v>31</v>
      </c>
      <c r="D390">
        <v>94002</v>
      </c>
      <c r="E390">
        <v>3.2978021744218197E-2</v>
      </c>
      <c r="F390" t="s">
        <v>53</v>
      </c>
    </row>
    <row r="391" spans="1:6">
      <c r="A391" s="5">
        <v>43576</v>
      </c>
      <c r="B391" t="s">
        <v>54</v>
      </c>
      <c r="C391">
        <v>0</v>
      </c>
      <c r="D391">
        <v>94002</v>
      </c>
      <c r="E391">
        <v>0</v>
      </c>
      <c r="F391" t="s">
        <v>55</v>
      </c>
    </row>
    <row r="392" spans="1:6">
      <c r="A392" s="5">
        <v>43583</v>
      </c>
      <c r="B392" t="s">
        <v>1</v>
      </c>
      <c r="C392">
        <v>2232</v>
      </c>
      <c r="D392">
        <v>95339</v>
      </c>
      <c r="E392">
        <v>2.34111958380096</v>
      </c>
      <c r="F392" t="s">
        <v>45</v>
      </c>
    </row>
    <row r="393" spans="1:6">
      <c r="A393" s="5">
        <v>43583</v>
      </c>
      <c r="B393" t="s">
        <v>2</v>
      </c>
      <c r="C393">
        <v>602</v>
      </c>
      <c r="D393">
        <v>95339</v>
      </c>
      <c r="E393">
        <v>0.63143099885671095</v>
      </c>
      <c r="F393" t="s">
        <v>27</v>
      </c>
    </row>
    <row r="394" spans="1:6">
      <c r="A394" s="5">
        <v>43583</v>
      </c>
      <c r="B394" t="s">
        <v>5</v>
      </c>
      <c r="C394">
        <v>419</v>
      </c>
      <c r="D394">
        <v>95339</v>
      </c>
      <c r="E394">
        <v>0.43948436631388998</v>
      </c>
      <c r="F394" t="s">
        <v>34</v>
      </c>
    </row>
    <row r="395" spans="1:6">
      <c r="A395" s="5">
        <v>43583</v>
      </c>
      <c r="B395" t="s">
        <v>3</v>
      </c>
      <c r="C395">
        <v>339</v>
      </c>
      <c r="D395">
        <v>95339</v>
      </c>
      <c r="E395">
        <v>0.35557327012030698</v>
      </c>
      <c r="F395" t="s">
        <v>40</v>
      </c>
    </row>
    <row r="396" spans="1:6">
      <c r="A396" s="5">
        <v>43583</v>
      </c>
      <c r="B396" t="s">
        <v>6</v>
      </c>
      <c r="C396">
        <v>221</v>
      </c>
      <c r="D396">
        <v>95339</v>
      </c>
      <c r="E396">
        <v>0.231804403234772</v>
      </c>
      <c r="F396" t="s">
        <v>22</v>
      </c>
    </row>
    <row r="397" spans="1:6">
      <c r="A397" s="5">
        <v>43583</v>
      </c>
      <c r="B397" t="s">
        <v>32</v>
      </c>
      <c r="C397">
        <v>205</v>
      </c>
      <c r="D397">
        <v>95339</v>
      </c>
      <c r="E397">
        <v>0.21502218399605599</v>
      </c>
      <c r="F397" t="s">
        <v>33</v>
      </c>
    </row>
    <row r="398" spans="1:6">
      <c r="A398" s="5">
        <v>43583</v>
      </c>
      <c r="B398" t="s">
        <v>7</v>
      </c>
      <c r="C398">
        <v>106</v>
      </c>
      <c r="D398">
        <v>95339</v>
      </c>
      <c r="E398">
        <v>0.111182202456497</v>
      </c>
      <c r="F398" t="s">
        <v>29</v>
      </c>
    </row>
    <row r="399" spans="1:6">
      <c r="A399" s="5">
        <v>43583</v>
      </c>
      <c r="B399" t="s">
        <v>8</v>
      </c>
      <c r="C399">
        <v>88</v>
      </c>
      <c r="D399">
        <v>95339</v>
      </c>
      <c r="E399">
        <v>9.2302205812941102E-2</v>
      </c>
      <c r="F399" t="s">
        <v>28</v>
      </c>
    </row>
    <row r="400" spans="1:6">
      <c r="A400" s="5">
        <v>43583</v>
      </c>
      <c r="B400" t="s">
        <v>46</v>
      </c>
      <c r="C400">
        <v>46</v>
      </c>
      <c r="D400">
        <v>95339</v>
      </c>
      <c r="E400">
        <v>4.8248880311310097E-2</v>
      </c>
      <c r="F400" t="s">
        <v>47</v>
      </c>
    </row>
    <row r="401" spans="1:6">
      <c r="A401" s="5">
        <v>43583</v>
      </c>
      <c r="B401" t="s">
        <v>43</v>
      </c>
      <c r="C401">
        <v>43</v>
      </c>
      <c r="D401">
        <v>95339</v>
      </c>
      <c r="E401">
        <v>4.5102214204050799E-2</v>
      </c>
      <c r="F401" t="s">
        <v>44</v>
      </c>
    </row>
    <row r="402" spans="1:6">
      <c r="A402" s="5">
        <v>43583</v>
      </c>
      <c r="B402" t="s">
        <v>35</v>
      </c>
      <c r="C402">
        <v>41</v>
      </c>
      <c r="D402">
        <v>95339</v>
      </c>
      <c r="E402">
        <v>4.3004436799211197E-2</v>
      </c>
      <c r="F402" t="s">
        <v>36</v>
      </c>
    </row>
    <row r="403" spans="1:6">
      <c r="A403" s="5">
        <v>43583</v>
      </c>
      <c r="B403" t="s">
        <v>9</v>
      </c>
      <c r="C403">
        <v>39</v>
      </c>
      <c r="D403">
        <v>95339</v>
      </c>
      <c r="E403">
        <v>4.0906659394371603E-2</v>
      </c>
      <c r="F403" t="s">
        <v>37</v>
      </c>
    </row>
    <row r="404" spans="1:6">
      <c r="A404" s="5">
        <v>43583</v>
      </c>
      <c r="B404" t="s">
        <v>25</v>
      </c>
      <c r="C404">
        <v>35</v>
      </c>
      <c r="D404">
        <v>95339</v>
      </c>
      <c r="E404">
        <v>3.6711104584692497E-2</v>
      </c>
      <c r="F404" t="s">
        <v>26</v>
      </c>
    </row>
    <row r="405" spans="1:6">
      <c r="A405" s="5">
        <v>43583</v>
      </c>
      <c r="B405" t="s">
        <v>23</v>
      </c>
      <c r="C405">
        <v>21</v>
      </c>
      <c r="D405">
        <v>95339</v>
      </c>
      <c r="E405">
        <v>2.2026662750815499E-2</v>
      </c>
      <c r="F405" t="s">
        <v>24</v>
      </c>
    </row>
    <row r="406" spans="1:6">
      <c r="A406" s="5">
        <v>43583</v>
      </c>
      <c r="B406" t="s">
        <v>19</v>
      </c>
      <c r="C406">
        <v>16</v>
      </c>
      <c r="D406">
        <v>95339</v>
      </c>
      <c r="E406">
        <v>1.6782219238716499E-2</v>
      </c>
      <c r="F406" t="s">
        <v>20</v>
      </c>
    </row>
    <row r="407" spans="1:6">
      <c r="A407" s="5">
        <v>43583</v>
      </c>
      <c r="B407" t="s">
        <v>52</v>
      </c>
      <c r="C407">
        <v>14</v>
      </c>
      <c r="D407">
        <v>95339</v>
      </c>
      <c r="E407">
        <v>1.4684441833877E-2</v>
      </c>
      <c r="F407" t="s">
        <v>53</v>
      </c>
    </row>
    <row r="408" spans="1:6">
      <c r="A408" s="5">
        <v>43583</v>
      </c>
      <c r="B408" t="s">
        <v>41</v>
      </c>
      <c r="C408">
        <v>13</v>
      </c>
      <c r="D408">
        <v>95339</v>
      </c>
      <c r="E408">
        <v>1.3635553131457199E-2</v>
      </c>
      <c r="F408" t="s">
        <v>42</v>
      </c>
    </row>
    <row r="409" spans="1:6">
      <c r="A409" s="5">
        <v>43583</v>
      </c>
      <c r="B409" t="s">
        <v>10</v>
      </c>
      <c r="C409">
        <v>10</v>
      </c>
      <c r="D409">
        <v>95339</v>
      </c>
      <c r="E409">
        <v>1.0488887024197801E-2</v>
      </c>
      <c r="F409" t="s">
        <v>21</v>
      </c>
    </row>
    <row r="410" spans="1:6">
      <c r="A410" s="5">
        <v>43583</v>
      </c>
      <c r="B410" t="s">
        <v>38</v>
      </c>
      <c r="C410">
        <v>7</v>
      </c>
      <c r="D410">
        <v>95339</v>
      </c>
      <c r="E410">
        <v>7.3422209169385E-3</v>
      </c>
      <c r="F410" t="s">
        <v>39</v>
      </c>
    </row>
    <row r="411" spans="1:6">
      <c r="A411" s="5">
        <v>43583</v>
      </c>
      <c r="B411" t="s">
        <v>48</v>
      </c>
      <c r="C411">
        <v>6</v>
      </c>
      <c r="D411">
        <v>95339</v>
      </c>
      <c r="E411">
        <v>6.2933322145187097E-3</v>
      </c>
      <c r="F411" t="s">
        <v>49</v>
      </c>
    </row>
    <row r="412" spans="1:6">
      <c r="A412" s="5">
        <v>43583</v>
      </c>
      <c r="B412" t="s">
        <v>50</v>
      </c>
      <c r="C412">
        <v>6</v>
      </c>
      <c r="D412">
        <v>95339</v>
      </c>
      <c r="E412">
        <v>6.2933322145187097E-3</v>
      </c>
      <c r="F412" t="s">
        <v>51</v>
      </c>
    </row>
    <row r="413" spans="1:6">
      <c r="A413" s="5">
        <v>43583</v>
      </c>
      <c r="B413" t="s">
        <v>30</v>
      </c>
      <c r="C413">
        <v>2</v>
      </c>
      <c r="D413">
        <v>95339</v>
      </c>
      <c r="E413">
        <v>2.0977774048395702E-3</v>
      </c>
      <c r="F413" t="s">
        <v>31</v>
      </c>
    </row>
    <row r="414" spans="1:6">
      <c r="A414" s="5">
        <v>43583</v>
      </c>
      <c r="B414" t="s">
        <v>54</v>
      </c>
      <c r="C414">
        <v>1</v>
      </c>
      <c r="D414">
        <v>95339</v>
      </c>
      <c r="E414">
        <v>1.0488887024197801E-3</v>
      </c>
      <c r="F414" t="s">
        <v>55</v>
      </c>
    </row>
    <row r="415" spans="1:6">
      <c r="A415" s="5">
        <v>43590</v>
      </c>
      <c r="B415" t="s">
        <v>19</v>
      </c>
      <c r="C415">
        <v>4</v>
      </c>
      <c r="D415">
        <v>94528</v>
      </c>
      <c r="E415">
        <v>4.2315504400812403E-3</v>
      </c>
      <c r="F415" t="s">
        <v>20</v>
      </c>
    </row>
    <row r="416" spans="1:6">
      <c r="A416" s="5">
        <v>43590</v>
      </c>
      <c r="B416" t="s">
        <v>10</v>
      </c>
      <c r="C416">
        <v>20</v>
      </c>
      <c r="D416">
        <v>94528</v>
      </c>
      <c r="E416">
        <v>2.11577522004062E-2</v>
      </c>
      <c r="F416" t="s">
        <v>21</v>
      </c>
    </row>
    <row r="417" spans="1:6">
      <c r="A417" s="5">
        <v>43590</v>
      </c>
      <c r="B417" t="s">
        <v>6</v>
      </c>
      <c r="C417">
        <v>90</v>
      </c>
      <c r="D417">
        <v>94528</v>
      </c>
      <c r="E417">
        <v>9.5209884901827996E-2</v>
      </c>
      <c r="F417" t="s">
        <v>22</v>
      </c>
    </row>
    <row r="418" spans="1:6">
      <c r="A418" s="5">
        <v>43590</v>
      </c>
      <c r="B418" t="s">
        <v>23</v>
      </c>
      <c r="C418">
        <v>12</v>
      </c>
      <c r="D418">
        <v>94528</v>
      </c>
      <c r="E418">
        <v>1.2694651320243701E-2</v>
      </c>
      <c r="F418" t="s">
        <v>24</v>
      </c>
    </row>
    <row r="419" spans="1:6">
      <c r="A419" s="5">
        <v>43590</v>
      </c>
      <c r="B419" t="s">
        <v>25</v>
      </c>
      <c r="C419">
        <v>10</v>
      </c>
      <c r="D419">
        <v>94528</v>
      </c>
      <c r="E419">
        <v>1.05788761002031E-2</v>
      </c>
      <c r="F419" t="s">
        <v>26</v>
      </c>
    </row>
    <row r="420" spans="1:6">
      <c r="A420" s="5">
        <v>43590</v>
      </c>
      <c r="B420" t="s">
        <v>2</v>
      </c>
      <c r="C420">
        <v>503</v>
      </c>
      <c r="D420">
        <v>94528</v>
      </c>
      <c r="E420">
        <v>0.53211746784021596</v>
      </c>
      <c r="F420" t="s">
        <v>27</v>
      </c>
    </row>
    <row r="421" spans="1:6">
      <c r="A421" s="5">
        <v>43590</v>
      </c>
      <c r="B421" t="s">
        <v>8</v>
      </c>
      <c r="C421">
        <v>130</v>
      </c>
      <c r="D421">
        <v>94528</v>
      </c>
      <c r="E421">
        <v>0.13752538930263999</v>
      </c>
      <c r="F421" t="s">
        <v>28</v>
      </c>
    </row>
    <row r="422" spans="1:6">
      <c r="A422" s="5">
        <v>43590</v>
      </c>
      <c r="B422" t="s">
        <v>7</v>
      </c>
      <c r="C422">
        <v>137</v>
      </c>
      <c r="D422">
        <v>94528</v>
      </c>
      <c r="E422">
        <v>0.14493060257278201</v>
      </c>
      <c r="F422" t="s">
        <v>29</v>
      </c>
    </row>
    <row r="423" spans="1:6">
      <c r="A423" s="5">
        <v>43590</v>
      </c>
      <c r="B423" t="s">
        <v>30</v>
      </c>
      <c r="C423">
        <v>9</v>
      </c>
      <c r="D423">
        <v>94528</v>
      </c>
      <c r="E423">
        <v>9.5209884901827999E-3</v>
      </c>
      <c r="F423" t="s">
        <v>31</v>
      </c>
    </row>
    <row r="424" spans="1:6">
      <c r="A424" s="5">
        <v>43590</v>
      </c>
      <c r="B424" t="s">
        <v>32</v>
      </c>
      <c r="C424">
        <v>196</v>
      </c>
      <c r="D424">
        <v>94528</v>
      </c>
      <c r="E424">
        <v>0.20734597156398099</v>
      </c>
      <c r="F424" t="s">
        <v>33</v>
      </c>
    </row>
    <row r="425" spans="1:6">
      <c r="A425" s="5">
        <v>43590</v>
      </c>
      <c r="B425" t="s">
        <v>5</v>
      </c>
      <c r="C425">
        <v>266</v>
      </c>
      <c r="D425">
        <v>94528</v>
      </c>
      <c r="E425">
        <v>0.28139810426540202</v>
      </c>
      <c r="F425" t="s">
        <v>34</v>
      </c>
    </row>
    <row r="426" spans="1:6">
      <c r="A426" s="5">
        <v>43590</v>
      </c>
      <c r="B426" t="s">
        <v>35</v>
      </c>
      <c r="C426">
        <v>33</v>
      </c>
      <c r="D426">
        <v>94528</v>
      </c>
      <c r="E426">
        <v>3.49102911306702E-2</v>
      </c>
      <c r="F426" t="s">
        <v>36</v>
      </c>
    </row>
    <row r="427" spans="1:6">
      <c r="A427" s="5">
        <v>43590</v>
      </c>
      <c r="B427" t="s">
        <v>9</v>
      </c>
      <c r="C427">
        <v>7</v>
      </c>
      <c r="D427">
        <v>94528</v>
      </c>
      <c r="E427">
        <v>7.4052132701421698E-3</v>
      </c>
      <c r="F427" t="s">
        <v>37</v>
      </c>
    </row>
    <row r="428" spans="1:6">
      <c r="A428" s="5">
        <v>43590</v>
      </c>
      <c r="B428" t="s">
        <v>38</v>
      </c>
      <c r="C428">
        <v>5</v>
      </c>
      <c r="D428">
        <v>94528</v>
      </c>
      <c r="E428">
        <v>5.2894380501015501E-3</v>
      </c>
      <c r="F428" t="s">
        <v>39</v>
      </c>
    </row>
    <row r="429" spans="1:6">
      <c r="A429" s="5">
        <v>43590</v>
      </c>
      <c r="B429" t="s">
        <v>3</v>
      </c>
      <c r="C429">
        <v>289</v>
      </c>
      <c r="D429">
        <v>94528</v>
      </c>
      <c r="E429">
        <v>0.30572951929587</v>
      </c>
      <c r="F429" t="s">
        <v>40</v>
      </c>
    </row>
    <row r="430" spans="1:6">
      <c r="A430" s="5">
        <v>43590</v>
      </c>
      <c r="B430" t="s">
        <v>41</v>
      </c>
      <c r="C430">
        <v>5</v>
      </c>
      <c r="D430">
        <v>94528</v>
      </c>
      <c r="E430">
        <v>5.2894380501015501E-3</v>
      </c>
      <c r="F430" t="s">
        <v>42</v>
      </c>
    </row>
    <row r="431" spans="1:6">
      <c r="A431" s="5">
        <v>43590</v>
      </c>
      <c r="B431" t="s">
        <v>43</v>
      </c>
      <c r="C431">
        <v>39</v>
      </c>
      <c r="D431">
        <v>94528</v>
      </c>
      <c r="E431">
        <v>4.1257616790792102E-2</v>
      </c>
      <c r="F431" t="s">
        <v>44</v>
      </c>
    </row>
    <row r="432" spans="1:6">
      <c r="A432" s="5">
        <v>43590</v>
      </c>
      <c r="B432" t="s">
        <v>1</v>
      </c>
      <c r="C432">
        <v>1411</v>
      </c>
      <c r="D432">
        <v>94528</v>
      </c>
      <c r="E432">
        <v>1.49267941773865</v>
      </c>
      <c r="F432" t="s">
        <v>45</v>
      </c>
    </row>
    <row r="433" spans="1:6">
      <c r="A433" s="5">
        <v>43590</v>
      </c>
      <c r="B433" t="s">
        <v>46</v>
      </c>
      <c r="C433">
        <v>27</v>
      </c>
      <c r="D433">
        <v>94528</v>
      </c>
      <c r="E433">
        <v>2.8562965470548402E-2</v>
      </c>
      <c r="F433" t="s">
        <v>47</v>
      </c>
    </row>
    <row r="434" spans="1:6">
      <c r="A434" s="5">
        <v>43590</v>
      </c>
      <c r="B434" t="s">
        <v>48</v>
      </c>
      <c r="C434">
        <v>3</v>
      </c>
      <c r="D434">
        <v>94528</v>
      </c>
      <c r="E434">
        <v>3.17366283006093E-3</v>
      </c>
      <c r="F434" t="s">
        <v>49</v>
      </c>
    </row>
    <row r="435" spans="1:6">
      <c r="A435" s="5">
        <v>43590</v>
      </c>
      <c r="B435" t="s">
        <v>50</v>
      </c>
      <c r="C435">
        <v>5</v>
      </c>
      <c r="D435">
        <v>94528</v>
      </c>
      <c r="E435">
        <v>5.2894380501015501E-3</v>
      </c>
      <c r="F435" t="s">
        <v>51</v>
      </c>
    </row>
    <row r="436" spans="1:6">
      <c r="A436" s="5">
        <v>43590</v>
      </c>
      <c r="B436" t="s">
        <v>52</v>
      </c>
      <c r="C436">
        <v>10</v>
      </c>
      <c r="D436">
        <v>94528</v>
      </c>
      <c r="E436">
        <v>1.05788761002031E-2</v>
      </c>
      <c r="F436" t="s">
        <v>53</v>
      </c>
    </row>
    <row r="437" spans="1:6">
      <c r="A437" s="5">
        <v>43590</v>
      </c>
      <c r="B437" t="s">
        <v>54</v>
      </c>
      <c r="C437">
        <v>0</v>
      </c>
      <c r="D437">
        <v>94528</v>
      </c>
      <c r="E437">
        <v>0</v>
      </c>
      <c r="F437" t="s">
        <v>55</v>
      </c>
    </row>
    <row r="438" spans="1:6">
      <c r="A438" s="5">
        <v>43597</v>
      </c>
      <c r="B438" t="s">
        <v>19</v>
      </c>
      <c r="C438">
        <v>2</v>
      </c>
      <c r="D438">
        <v>94318</v>
      </c>
      <c r="E438">
        <v>2.1204860153947202E-3</v>
      </c>
      <c r="F438" t="s">
        <v>20</v>
      </c>
    </row>
    <row r="439" spans="1:6">
      <c r="A439" s="5">
        <v>43597</v>
      </c>
      <c r="B439" t="s">
        <v>10</v>
      </c>
      <c r="C439">
        <v>11</v>
      </c>
      <c r="D439">
        <v>94318</v>
      </c>
      <c r="E439">
        <v>1.1662673084671E-2</v>
      </c>
      <c r="F439" t="s">
        <v>21</v>
      </c>
    </row>
    <row r="440" spans="1:6">
      <c r="A440" s="5">
        <v>43597</v>
      </c>
      <c r="B440" t="s">
        <v>6</v>
      </c>
      <c r="C440">
        <v>217</v>
      </c>
      <c r="D440">
        <v>94318</v>
      </c>
      <c r="E440">
        <v>0.23007273267032799</v>
      </c>
      <c r="F440" t="s">
        <v>22</v>
      </c>
    </row>
    <row r="441" spans="1:6">
      <c r="A441" s="5">
        <v>43597</v>
      </c>
      <c r="B441" t="s">
        <v>23</v>
      </c>
      <c r="C441">
        <v>13</v>
      </c>
      <c r="D441">
        <v>94318</v>
      </c>
      <c r="E441">
        <v>1.37831591000657E-2</v>
      </c>
      <c r="F441" t="s">
        <v>24</v>
      </c>
    </row>
    <row r="442" spans="1:6">
      <c r="A442" s="5">
        <v>43597</v>
      </c>
      <c r="B442" t="s">
        <v>25</v>
      </c>
      <c r="C442">
        <v>21</v>
      </c>
      <c r="D442">
        <v>94318</v>
      </c>
      <c r="E442">
        <v>2.2265103161644598E-2</v>
      </c>
      <c r="F442" t="s">
        <v>26</v>
      </c>
    </row>
    <row r="443" spans="1:6">
      <c r="A443" s="5">
        <v>43597</v>
      </c>
      <c r="B443" t="s">
        <v>2</v>
      </c>
      <c r="C443">
        <v>530</v>
      </c>
      <c r="D443">
        <v>94318</v>
      </c>
      <c r="E443">
        <v>0.56192879407960294</v>
      </c>
      <c r="F443" t="s">
        <v>27</v>
      </c>
    </row>
    <row r="444" spans="1:6">
      <c r="A444" s="5">
        <v>43597</v>
      </c>
      <c r="B444" t="s">
        <v>8</v>
      </c>
      <c r="C444">
        <v>43</v>
      </c>
      <c r="D444">
        <v>94318</v>
      </c>
      <c r="E444">
        <v>4.5590449330986597E-2</v>
      </c>
      <c r="F444" t="s">
        <v>28</v>
      </c>
    </row>
    <row r="445" spans="1:6">
      <c r="A445" s="5">
        <v>43597</v>
      </c>
      <c r="B445" t="s">
        <v>7</v>
      </c>
      <c r="C445">
        <v>107</v>
      </c>
      <c r="D445">
        <v>94318</v>
      </c>
      <c r="E445">
        <v>0.113446001823617</v>
      </c>
      <c r="F445" t="s">
        <v>29</v>
      </c>
    </row>
    <row r="446" spans="1:6">
      <c r="A446" s="5">
        <v>43597</v>
      </c>
      <c r="B446" t="s">
        <v>30</v>
      </c>
      <c r="C446">
        <v>7</v>
      </c>
      <c r="D446">
        <v>94318</v>
      </c>
      <c r="E446">
        <v>7.42170105388154E-3</v>
      </c>
      <c r="F446" t="s">
        <v>31</v>
      </c>
    </row>
    <row r="447" spans="1:6">
      <c r="A447" s="5">
        <v>43597</v>
      </c>
      <c r="B447" t="s">
        <v>32</v>
      </c>
      <c r="C447">
        <v>277</v>
      </c>
      <c r="D447">
        <v>94318</v>
      </c>
      <c r="E447">
        <v>0.293687313132169</v>
      </c>
      <c r="F447" t="s">
        <v>33</v>
      </c>
    </row>
    <row r="448" spans="1:6">
      <c r="A448" s="5">
        <v>43597</v>
      </c>
      <c r="B448" t="s">
        <v>5</v>
      </c>
      <c r="C448">
        <v>343</v>
      </c>
      <c r="D448">
        <v>94318</v>
      </c>
      <c r="E448">
        <v>0.36366335164019498</v>
      </c>
      <c r="F448" t="s">
        <v>34</v>
      </c>
    </row>
    <row r="449" spans="1:6">
      <c r="A449" s="5">
        <v>43597</v>
      </c>
      <c r="B449" t="s">
        <v>35</v>
      </c>
      <c r="C449">
        <v>82</v>
      </c>
      <c r="D449">
        <v>94318</v>
      </c>
      <c r="E449">
        <v>8.69399266311838E-2</v>
      </c>
      <c r="F449" t="s">
        <v>36</v>
      </c>
    </row>
    <row r="450" spans="1:6">
      <c r="A450" s="5">
        <v>43597</v>
      </c>
      <c r="B450" t="s">
        <v>9</v>
      </c>
      <c r="C450">
        <v>13</v>
      </c>
      <c r="D450">
        <v>94318</v>
      </c>
      <c r="E450">
        <v>1.37831591000657E-2</v>
      </c>
      <c r="F450" t="s">
        <v>37</v>
      </c>
    </row>
    <row r="451" spans="1:6">
      <c r="A451" s="5">
        <v>43597</v>
      </c>
      <c r="B451" t="s">
        <v>38</v>
      </c>
      <c r="C451">
        <v>12</v>
      </c>
      <c r="D451">
        <v>94318</v>
      </c>
      <c r="E451">
        <v>1.27229160923683E-2</v>
      </c>
      <c r="F451" t="s">
        <v>39</v>
      </c>
    </row>
    <row r="452" spans="1:6">
      <c r="A452" s="5">
        <v>43597</v>
      </c>
      <c r="B452" t="s">
        <v>3</v>
      </c>
      <c r="C452">
        <v>358</v>
      </c>
      <c r="D452">
        <v>94318</v>
      </c>
      <c r="E452">
        <v>0.37956699675565603</v>
      </c>
      <c r="F452" t="s">
        <v>40</v>
      </c>
    </row>
    <row r="453" spans="1:6">
      <c r="A453" s="5">
        <v>43597</v>
      </c>
      <c r="B453" t="s">
        <v>41</v>
      </c>
      <c r="C453">
        <v>11</v>
      </c>
      <c r="D453">
        <v>94318</v>
      </c>
      <c r="E453">
        <v>1.1662673084671E-2</v>
      </c>
      <c r="F453" t="s">
        <v>42</v>
      </c>
    </row>
    <row r="454" spans="1:6">
      <c r="A454" s="5">
        <v>43597</v>
      </c>
      <c r="B454" t="s">
        <v>43</v>
      </c>
      <c r="C454">
        <v>14</v>
      </c>
      <c r="D454">
        <v>94318</v>
      </c>
      <c r="E454">
        <v>1.4843402107763101E-2</v>
      </c>
      <c r="F454" t="s">
        <v>44</v>
      </c>
    </row>
    <row r="455" spans="1:6">
      <c r="A455" s="5">
        <v>43597</v>
      </c>
      <c r="B455" t="s">
        <v>1</v>
      </c>
      <c r="C455">
        <v>1715</v>
      </c>
      <c r="D455">
        <v>94318</v>
      </c>
      <c r="E455">
        <v>1.81831675820098</v>
      </c>
      <c r="F455" t="s">
        <v>45</v>
      </c>
    </row>
    <row r="456" spans="1:6">
      <c r="A456" s="5">
        <v>43597</v>
      </c>
      <c r="B456" t="s">
        <v>46</v>
      </c>
      <c r="C456">
        <v>11</v>
      </c>
      <c r="D456">
        <v>94318</v>
      </c>
      <c r="E456">
        <v>1.1662673084671E-2</v>
      </c>
      <c r="F456" t="s">
        <v>47</v>
      </c>
    </row>
    <row r="457" spans="1:6">
      <c r="A457" s="5">
        <v>43597</v>
      </c>
      <c r="B457" t="s">
        <v>48</v>
      </c>
      <c r="C457">
        <v>29</v>
      </c>
      <c r="D457">
        <v>94318</v>
      </c>
      <c r="E457">
        <v>3.0747047223223498E-2</v>
      </c>
      <c r="F457" t="s">
        <v>49</v>
      </c>
    </row>
    <row r="458" spans="1:6">
      <c r="A458" s="5">
        <v>43597</v>
      </c>
      <c r="B458" t="s">
        <v>50</v>
      </c>
      <c r="C458">
        <v>162</v>
      </c>
      <c r="D458">
        <v>94318</v>
      </c>
      <c r="E458">
        <v>0.17175936724697299</v>
      </c>
      <c r="F458" t="s">
        <v>51</v>
      </c>
    </row>
    <row r="459" spans="1:6">
      <c r="A459" s="5">
        <v>43597</v>
      </c>
      <c r="B459" t="s">
        <v>52</v>
      </c>
      <c r="C459">
        <v>263</v>
      </c>
      <c r="D459">
        <v>94318</v>
      </c>
      <c r="E459">
        <v>0.27884391102440598</v>
      </c>
      <c r="F459" t="s">
        <v>53</v>
      </c>
    </row>
    <row r="460" spans="1:6">
      <c r="A460" s="5">
        <v>43597</v>
      </c>
      <c r="B460" t="s">
        <v>54</v>
      </c>
      <c r="C460">
        <v>2</v>
      </c>
      <c r="D460">
        <v>94318</v>
      </c>
      <c r="E460">
        <v>2.1204860153947202E-3</v>
      </c>
      <c r="F460" t="s">
        <v>55</v>
      </c>
    </row>
    <row r="461" spans="1:6">
      <c r="A461" s="5">
        <v>43604</v>
      </c>
      <c r="B461" t="s">
        <v>19</v>
      </c>
      <c r="C461">
        <v>13</v>
      </c>
      <c r="D461">
        <v>94883</v>
      </c>
      <c r="E461">
        <v>1.37010844935341E-2</v>
      </c>
      <c r="F461" t="s">
        <v>20</v>
      </c>
    </row>
    <row r="462" spans="1:6">
      <c r="A462" s="5">
        <v>43604</v>
      </c>
      <c r="B462" t="s">
        <v>10</v>
      </c>
      <c r="C462">
        <v>13</v>
      </c>
      <c r="D462">
        <v>94883</v>
      </c>
      <c r="E462">
        <v>1.37010844935341E-2</v>
      </c>
      <c r="F462" t="s">
        <v>21</v>
      </c>
    </row>
    <row r="463" spans="1:6">
      <c r="A463" s="5">
        <v>43604</v>
      </c>
      <c r="B463" t="s">
        <v>6</v>
      </c>
      <c r="C463">
        <v>187</v>
      </c>
      <c r="D463">
        <v>94883</v>
      </c>
      <c r="E463">
        <v>0.19708483079160599</v>
      </c>
      <c r="F463" t="s">
        <v>22</v>
      </c>
    </row>
    <row r="464" spans="1:6">
      <c r="A464" s="5">
        <v>43604</v>
      </c>
      <c r="B464" t="s">
        <v>23</v>
      </c>
      <c r="C464">
        <v>9</v>
      </c>
      <c r="D464">
        <v>94883</v>
      </c>
      <c r="E464">
        <v>9.4853661878313202E-3</v>
      </c>
      <c r="F464" t="s">
        <v>24</v>
      </c>
    </row>
    <row r="465" spans="1:6">
      <c r="A465" s="5">
        <v>43604</v>
      </c>
      <c r="B465" t="s">
        <v>25</v>
      </c>
      <c r="C465">
        <v>17</v>
      </c>
      <c r="D465">
        <v>94883</v>
      </c>
      <c r="E465">
        <v>1.7916802799236901E-2</v>
      </c>
      <c r="F465" t="s">
        <v>26</v>
      </c>
    </row>
    <row r="466" spans="1:6">
      <c r="A466" s="5">
        <v>43604</v>
      </c>
      <c r="B466" t="s">
        <v>2</v>
      </c>
      <c r="C466">
        <v>465</v>
      </c>
      <c r="D466">
        <v>94883</v>
      </c>
      <c r="E466">
        <v>0.49007725303795202</v>
      </c>
      <c r="F466" t="s">
        <v>27</v>
      </c>
    </row>
    <row r="467" spans="1:6">
      <c r="A467" s="5">
        <v>43604</v>
      </c>
      <c r="B467" t="s">
        <v>8</v>
      </c>
      <c r="C467">
        <v>46</v>
      </c>
      <c r="D467">
        <v>94883</v>
      </c>
      <c r="E467">
        <v>4.8480760515582297E-2</v>
      </c>
      <c r="F467" t="s">
        <v>28</v>
      </c>
    </row>
    <row r="468" spans="1:6">
      <c r="A468" s="5">
        <v>43604</v>
      </c>
      <c r="B468" t="s">
        <v>7</v>
      </c>
      <c r="C468">
        <v>45</v>
      </c>
      <c r="D468">
        <v>94883</v>
      </c>
      <c r="E468">
        <v>4.7426830939156603E-2</v>
      </c>
      <c r="F468" t="s">
        <v>29</v>
      </c>
    </row>
    <row r="469" spans="1:6">
      <c r="A469" s="5">
        <v>43604</v>
      </c>
      <c r="B469" t="s">
        <v>30</v>
      </c>
      <c r="C469">
        <v>0</v>
      </c>
      <c r="D469">
        <v>94883</v>
      </c>
      <c r="E469">
        <v>0</v>
      </c>
      <c r="F469" t="s">
        <v>31</v>
      </c>
    </row>
    <row r="470" spans="1:6">
      <c r="A470" s="5">
        <v>43604</v>
      </c>
      <c r="B470" t="s">
        <v>32</v>
      </c>
      <c r="C470">
        <v>310</v>
      </c>
      <c r="D470">
        <v>94883</v>
      </c>
      <c r="E470">
        <v>0.32671816869196801</v>
      </c>
      <c r="F470" t="s">
        <v>33</v>
      </c>
    </row>
    <row r="471" spans="1:6">
      <c r="A471" s="5">
        <v>43604</v>
      </c>
      <c r="B471" t="s">
        <v>5</v>
      </c>
      <c r="C471">
        <v>238</v>
      </c>
      <c r="D471">
        <v>94883</v>
      </c>
      <c r="E471">
        <v>0.25083523918931699</v>
      </c>
      <c r="F471" t="s">
        <v>34</v>
      </c>
    </row>
    <row r="472" spans="1:6">
      <c r="A472" s="5">
        <v>43604</v>
      </c>
      <c r="B472" t="s">
        <v>35</v>
      </c>
      <c r="C472">
        <v>74</v>
      </c>
      <c r="D472">
        <v>94883</v>
      </c>
      <c r="E472">
        <v>7.7990788655502005E-2</v>
      </c>
      <c r="F472" t="s">
        <v>36</v>
      </c>
    </row>
    <row r="473" spans="1:6">
      <c r="A473" s="5">
        <v>43604</v>
      </c>
      <c r="B473" t="s">
        <v>9</v>
      </c>
      <c r="C473">
        <v>24</v>
      </c>
      <c r="D473">
        <v>94883</v>
      </c>
      <c r="E473">
        <v>2.5294309834216801E-2</v>
      </c>
      <c r="F473" t="s">
        <v>37</v>
      </c>
    </row>
    <row r="474" spans="1:6">
      <c r="A474" s="5">
        <v>43604</v>
      </c>
      <c r="B474" t="s">
        <v>38</v>
      </c>
      <c r="C474">
        <v>11</v>
      </c>
      <c r="D474">
        <v>94883</v>
      </c>
      <c r="E474">
        <v>1.1593225340682699E-2</v>
      </c>
      <c r="F474" t="s">
        <v>39</v>
      </c>
    </row>
    <row r="475" spans="1:6">
      <c r="A475" s="5">
        <v>43604</v>
      </c>
      <c r="B475" t="s">
        <v>3</v>
      </c>
      <c r="C475">
        <v>258</v>
      </c>
      <c r="D475">
        <v>94883</v>
      </c>
      <c r="E475">
        <v>0.27191383071783098</v>
      </c>
      <c r="F475" t="s">
        <v>40</v>
      </c>
    </row>
    <row r="476" spans="1:6">
      <c r="A476" s="5">
        <v>43604</v>
      </c>
      <c r="B476" t="s">
        <v>41</v>
      </c>
      <c r="C476">
        <v>19</v>
      </c>
      <c r="D476">
        <v>94883</v>
      </c>
      <c r="E476">
        <v>2.00246619520883E-2</v>
      </c>
      <c r="F476" t="s">
        <v>42</v>
      </c>
    </row>
    <row r="477" spans="1:6">
      <c r="A477" s="5">
        <v>43604</v>
      </c>
      <c r="B477" t="s">
        <v>43</v>
      </c>
      <c r="C477">
        <v>25</v>
      </c>
      <c r="D477">
        <v>94883</v>
      </c>
      <c r="E477">
        <v>2.6348239410642502E-2</v>
      </c>
      <c r="F477" t="s">
        <v>44</v>
      </c>
    </row>
    <row r="478" spans="1:6">
      <c r="A478" s="5">
        <v>43604</v>
      </c>
      <c r="B478" t="s">
        <v>1</v>
      </c>
      <c r="C478">
        <v>1160</v>
      </c>
      <c r="D478">
        <v>94883</v>
      </c>
      <c r="E478">
        <v>1.2225583086538101</v>
      </c>
      <c r="F478" t="s">
        <v>45</v>
      </c>
    </row>
    <row r="479" spans="1:6">
      <c r="A479" s="5">
        <v>43604</v>
      </c>
      <c r="B479" t="s">
        <v>46</v>
      </c>
      <c r="C479">
        <v>0</v>
      </c>
      <c r="D479">
        <v>94883</v>
      </c>
      <c r="E479">
        <v>0</v>
      </c>
      <c r="F479" t="s">
        <v>47</v>
      </c>
    </row>
    <row r="480" spans="1:6">
      <c r="A480" s="5">
        <v>43604</v>
      </c>
      <c r="B480" t="s">
        <v>48</v>
      </c>
      <c r="C480">
        <v>14</v>
      </c>
      <c r="D480">
        <v>94883</v>
      </c>
      <c r="E480">
        <v>1.47550140699598E-2</v>
      </c>
      <c r="F480" t="s">
        <v>49</v>
      </c>
    </row>
    <row r="481" spans="1:6">
      <c r="A481" s="5">
        <v>43604</v>
      </c>
      <c r="B481" t="s">
        <v>50</v>
      </c>
      <c r="C481">
        <v>42</v>
      </c>
      <c r="D481">
        <v>94883</v>
      </c>
      <c r="E481">
        <v>4.42650422098795E-2</v>
      </c>
      <c r="F481" t="s">
        <v>51</v>
      </c>
    </row>
    <row r="482" spans="1:6">
      <c r="A482" s="5">
        <v>43604</v>
      </c>
      <c r="B482" t="s">
        <v>52</v>
      </c>
      <c r="C482">
        <v>83</v>
      </c>
      <c r="D482">
        <v>94883</v>
      </c>
      <c r="E482">
        <v>8.7476154843333306E-2</v>
      </c>
      <c r="F482" t="s">
        <v>53</v>
      </c>
    </row>
    <row r="483" spans="1:6">
      <c r="A483" s="5">
        <v>43604</v>
      </c>
      <c r="B483" t="s">
        <v>54</v>
      </c>
      <c r="C483">
        <v>0</v>
      </c>
      <c r="D483">
        <v>94883</v>
      </c>
      <c r="E483">
        <v>0</v>
      </c>
      <c r="F483" t="s">
        <v>55</v>
      </c>
    </row>
    <row r="484" spans="1:6">
      <c r="A484" s="5">
        <v>43611</v>
      </c>
      <c r="B484" t="s">
        <v>19</v>
      </c>
      <c r="C484">
        <v>13</v>
      </c>
      <c r="D484">
        <v>95289</v>
      </c>
      <c r="E484">
        <v>1.36427079725886E-2</v>
      </c>
      <c r="F484" t="s">
        <v>20</v>
      </c>
    </row>
    <row r="485" spans="1:6">
      <c r="A485" s="5">
        <v>43611</v>
      </c>
      <c r="B485" t="s">
        <v>10</v>
      </c>
      <c r="C485">
        <v>10</v>
      </c>
      <c r="D485">
        <v>95289</v>
      </c>
      <c r="E485">
        <v>1.0494390748145101E-2</v>
      </c>
      <c r="F485" t="s">
        <v>21</v>
      </c>
    </row>
    <row r="486" spans="1:6">
      <c r="A486" s="5">
        <v>43611</v>
      </c>
      <c r="B486" t="s">
        <v>6</v>
      </c>
      <c r="C486">
        <v>112</v>
      </c>
      <c r="D486">
        <v>95289</v>
      </c>
      <c r="E486">
        <v>0.11753717637922501</v>
      </c>
      <c r="F486" t="s">
        <v>22</v>
      </c>
    </row>
    <row r="487" spans="1:6">
      <c r="A487" s="5">
        <v>43611</v>
      </c>
      <c r="B487" t="s">
        <v>23</v>
      </c>
      <c r="C487">
        <v>33</v>
      </c>
      <c r="D487">
        <v>95289</v>
      </c>
      <c r="E487">
        <v>3.4631489468878798E-2</v>
      </c>
      <c r="F487" t="s">
        <v>24</v>
      </c>
    </row>
    <row r="488" spans="1:6">
      <c r="A488" s="5">
        <v>43611</v>
      </c>
      <c r="B488" t="s">
        <v>25</v>
      </c>
      <c r="C488">
        <v>10</v>
      </c>
      <c r="D488">
        <v>95289</v>
      </c>
      <c r="E488">
        <v>1.0494390748145101E-2</v>
      </c>
      <c r="F488" t="s">
        <v>26</v>
      </c>
    </row>
    <row r="489" spans="1:6">
      <c r="A489" s="5">
        <v>43611</v>
      </c>
      <c r="B489" t="s">
        <v>2</v>
      </c>
      <c r="C489">
        <v>365</v>
      </c>
      <c r="D489">
        <v>95289</v>
      </c>
      <c r="E489">
        <v>0.38304526230729602</v>
      </c>
      <c r="F489" t="s">
        <v>27</v>
      </c>
    </row>
    <row r="490" spans="1:6">
      <c r="A490" s="5">
        <v>43611</v>
      </c>
      <c r="B490" t="s">
        <v>8</v>
      </c>
      <c r="C490">
        <v>51</v>
      </c>
      <c r="D490">
        <v>95289</v>
      </c>
      <c r="E490">
        <v>5.3521392815539998E-2</v>
      </c>
      <c r="F490" t="s">
        <v>28</v>
      </c>
    </row>
    <row r="491" spans="1:6">
      <c r="A491" s="5">
        <v>43611</v>
      </c>
      <c r="B491" t="s">
        <v>7</v>
      </c>
      <c r="C491">
        <v>125</v>
      </c>
      <c r="D491">
        <v>95289</v>
      </c>
      <c r="E491">
        <v>0.13117988435181299</v>
      </c>
      <c r="F491" t="s">
        <v>29</v>
      </c>
    </row>
    <row r="492" spans="1:6">
      <c r="A492" s="5">
        <v>43611</v>
      </c>
      <c r="B492" t="s">
        <v>30</v>
      </c>
      <c r="C492">
        <v>4</v>
      </c>
      <c r="D492">
        <v>95289</v>
      </c>
      <c r="E492">
        <v>4.1977562992580398E-3</v>
      </c>
      <c r="F492" t="s">
        <v>31</v>
      </c>
    </row>
    <row r="493" spans="1:6">
      <c r="A493" s="5">
        <v>43611</v>
      </c>
      <c r="B493" t="s">
        <v>32</v>
      </c>
      <c r="C493">
        <v>137</v>
      </c>
      <c r="D493">
        <v>95289</v>
      </c>
      <c r="E493">
        <v>0.143773153249588</v>
      </c>
      <c r="F493" t="s">
        <v>33</v>
      </c>
    </row>
    <row r="494" spans="1:6">
      <c r="A494" s="5">
        <v>43611</v>
      </c>
      <c r="B494" t="s">
        <v>5</v>
      </c>
      <c r="C494">
        <v>316</v>
      </c>
      <c r="D494">
        <v>95289</v>
      </c>
      <c r="E494">
        <v>0.331622747641385</v>
      </c>
      <c r="F494" t="s">
        <v>34</v>
      </c>
    </row>
    <row r="495" spans="1:6">
      <c r="A495" s="5">
        <v>43611</v>
      </c>
      <c r="B495" t="s">
        <v>35</v>
      </c>
      <c r="C495">
        <v>50</v>
      </c>
      <c r="D495">
        <v>95289</v>
      </c>
      <c r="E495">
        <v>5.2471953740725497E-2</v>
      </c>
      <c r="F495" t="s">
        <v>36</v>
      </c>
    </row>
    <row r="496" spans="1:6">
      <c r="A496" s="5">
        <v>43611</v>
      </c>
      <c r="B496" t="s">
        <v>9</v>
      </c>
      <c r="C496">
        <v>15</v>
      </c>
      <c r="D496">
        <v>95289</v>
      </c>
      <c r="E496">
        <v>1.5741586122217599E-2</v>
      </c>
      <c r="F496" t="s">
        <v>37</v>
      </c>
    </row>
    <row r="497" spans="1:6">
      <c r="A497" s="5">
        <v>43611</v>
      </c>
      <c r="B497" t="s">
        <v>38</v>
      </c>
      <c r="C497">
        <v>7</v>
      </c>
      <c r="D497">
        <v>95289</v>
      </c>
      <c r="E497">
        <v>7.3460735237015802E-3</v>
      </c>
      <c r="F497" t="s">
        <v>39</v>
      </c>
    </row>
    <row r="498" spans="1:6">
      <c r="A498" s="5">
        <v>43611</v>
      </c>
      <c r="B498" t="s">
        <v>3</v>
      </c>
      <c r="C498">
        <v>437</v>
      </c>
      <c r="D498">
        <v>95289</v>
      </c>
      <c r="E498">
        <v>0.45860487569394098</v>
      </c>
      <c r="F498" t="s">
        <v>40</v>
      </c>
    </row>
    <row r="499" spans="1:6">
      <c r="A499" s="5">
        <v>43611</v>
      </c>
      <c r="B499" t="s">
        <v>41</v>
      </c>
      <c r="C499">
        <v>8</v>
      </c>
      <c r="D499">
        <v>95289</v>
      </c>
      <c r="E499">
        <v>8.3955125985160899E-3</v>
      </c>
      <c r="F499" t="s">
        <v>42</v>
      </c>
    </row>
    <row r="500" spans="1:6">
      <c r="A500" s="5">
        <v>43611</v>
      </c>
      <c r="B500" t="s">
        <v>43</v>
      </c>
      <c r="C500">
        <v>59</v>
      </c>
      <c r="D500">
        <v>95289</v>
      </c>
      <c r="E500">
        <v>6.1916905414056103E-2</v>
      </c>
      <c r="F500" t="s">
        <v>44</v>
      </c>
    </row>
    <row r="501" spans="1:6">
      <c r="A501" s="5">
        <v>43611</v>
      </c>
      <c r="B501" t="s">
        <v>1</v>
      </c>
      <c r="C501">
        <v>1610</v>
      </c>
      <c r="D501">
        <v>95289</v>
      </c>
      <c r="E501">
        <v>1.68959691045136</v>
      </c>
      <c r="F501" t="s">
        <v>45</v>
      </c>
    </row>
    <row r="502" spans="1:6">
      <c r="A502" s="5">
        <v>43611</v>
      </c>
      <c r="B502" t="s">
        <v>46</v>
      </c>
      <c r="C502">
        <v>21</v>
      </c>
      <c r="D502">
        <v>95289</v>
      </c>
      <c r="E502">
        <v>2.2038220571104699E-2</v>
      </c>
      <c r="F502" t="s">
        <v>47</v>
      </c>
    </row>
    <row r="503" spans="1:6">
      <c r="A503" s="5">
        <v>43611</v>
      </c>
      <c r="B503" t="s">
        <v>48</v>
      </c>
      <c r="C503">
        <v>32</v>
      </c>
      <c r="D503">
        <v>95289</v>
      </c>
      <c r="E503">
        <v>3.3582050394064297E-2</v>
      </c>
      <c r="F503" t="s">
        <v>49</v>
      </c>
    </row>
    <row r="504" spans="1:6">
      <c r="A504" s="5">
        <v>43611</v>
      </c>
      <c r="B504" t="s">
        <v>50</v>
      </c>
      <c r="C504">
        <v>12</v>
      </c>
      <c r="D504">
        <v>95289</v>
      </c>
      <c r="E504">
        <v>1.2593268897774099E-2</v>
      </c>
      <c r="F504" t="s">
        <v>51</v>
      </c>
    </row>
    <row r="505" spans="1:6">
      <c r="A505" s="5">
        <v>43611</v>
      </c>
      <c r="B505" t="s">
        <v>52</v>
      </c>
      <c r="C505">
        <v>40</v>
      </c>
      <c r="D505">
        <v>95289</v>
      </c>
      <c r="E505">
        <v>4.1977562992580403E-2</v>
      </c>
      <c r="F505" t="s">
        <v>53</v>
      </c>
    </row>
    <row r="506" spans="1:6">
      <c r="A506" s="5">
        <v>43611</v>
      </c>
      <c r="B506" t="s">
        <v>54</v>
      </c>
      <c r="C506">
        <v>0</v>
      </c>
      <c r="D506">
        <v>95289</v>
      </c>
      <c r="E506">
        <v>0</v>
      </c>
      <c r="F506" t="s">
        <v>55</v>
      </c>
    </row>
    <row r="507" spans="1:6">
      <c r="A507" s="5">
        <v>43618</v>
      </c>
      <c r="B507" t="s">
        <v>19</v>
      </c>
      <c r="C507">
        <v>45</v>
      </c>
      <c r="D507">
        <v>95313</v>
      </c>
      <c r="E507">
        <v>4.72128670800415E-2</v>
      </c>
      <c r="F507" t="s">
        <v>20</v>
      </c>
    </row>
    <row r="508" spans="1:6">
      <c r="A508" s="5">
        <v>43618</v>
      </c>
      <c r="B508" t="s">
        <v>10</v>
      </c>
      <c r="C508">
        <v>5</v>
      </c>
      <c r="D508">
        <v>95313</v>
      </c>
      <c r="E508">
        <v>5.2458741200046097E-3</v>
      </c>
      <c r="F508" t="s">
        <v>21</v>
      </c>
    </row>
    <row r="509" spans="1:6">
      <c r="A509" s="5">
        <v>43618</v>
      </c>
      <c r="B509" t="s">
        <v>6</v>
      </c>
      <c r="C509">
        <v>92</v>
      </c>
      <c r="D509">
        <v>95313</v>
      </c>
      <c r="E509">
        <v>9.6524083808084901E-2</v>
      </c>
      <c r="F509" t="s">
        <v>22</v>
      </c>
    </row>
    <row r="510" spans="1:6">
      <c r="A510" s="5">
        <v>43618</v>
      </c>
      <c r="B510" t="s">
        <v>23</v>
      </c>
      <c r="C510">
        <v>63</v>
      </c>
      <c r="D510">
        <v>95313</v>
      </c>
      <c r="E510">
        <v>6.6098013912058107E-2</v>
      </c>
      <c r="F510" t="s">
        <v>24</v>
      </c>
    </row>
    <row r="511" spans="1:6">
      <c r="A511" s="5">
        <v>43618</v>
      </c>
      <c r="B511" t="s">
        <v>25</v>
      </c>
      <c r="C511">
        <v>18</v>
      </c>
      <c r="D511">
        <v>95313</v>
      </c>
      <c r="E511">
        <v>1.88851468320166E-2</v>
      </c>
      <c r="F511" t="s">
        <v>26</v>
      </c>
    </row>
    <row r="512" spans="1:6">
      <c r="A512" s="5">
        <v>43618</v>
      </c>
      <c r="B512" t="s">
        <v>2</v>
      </c>
      <c r="C512">
        <v>341</v>
      </c>
      <c r="D512">
        <v>95313</v>
      </c>
      <c r="E512">
        <v>0.357768614984314</v>
      </c>
      <c r="F512" t="s">
        <v>27</v>
      </c>
    </row>
    <row r="513" spans="1:6">
      <c r="A513" s="5">
        <v>43618</v>
      </c>
      <c r="B513" t="s">
        <v>8</v>
      </c>
      <c r="C513">
        <v>40</v>
      </c>
      <c r="D513">
        <v>95313</v>
      </c>
      <c r="E513">
        <v>4.1966992960036899E-2</v>
      </c>
      <c r="F513" t="s">
        <v>28</v>
      </c>
    </row>
    <row r="514" spans="1:6">
      <c r="A514" s="5">
        <v>43618</v>
      </c>
      <c r="B514" t="s">
        <v>7</v>
      </c>
      <c r="C514">
        <v>129</v>
      </c>
      <c r="D514">
        <v>95313</v>
      </c>
      <c r="E514">
        <v>0.135343552296119</v>
      </c>
      <c r="F514" t="s">
        <v>29</v>
      </c>
    </row>
    <row r="515" spans="1:6">
      <c r="A515" s="5">
        <v>43618</v>
      </c>
      <c r="B515" t="s">
        <v>30</v>
      </c>
      <c r="C515">
        <v>11</v>
      </c>
      <c r="D515">
        <v>95313</v>
      </c>
      <c r="E515">
        <v>1.1540923064010101E-2</v>
      </c>
      <c r="F515" t="s">
        <v>31</v>
      </c>
    </row>
    <row r="516" spans="1:6">
      <c r="A516" s="5">
        <v>43618</v>
      </c>
      <c r="B516" t="s">
        <v>32</v>
      </c>
      <c r="C516">
        <v>191</v>
      </c>
      <c r="D516">
        <v>95313</v>
      </c>
      <c r="E516">
        <v>0.200392391384176</v>
      </c>
      <c r="F516" t="s">
        <v>33</v>
      </c>
    </row>
    <row r="517" spans="1:6">
      <c r="A517" s="5">
        <v>43618</v>
      </c>
      <c r="B517" t="s">
        <v>5</v>
      </c>
      <c r="C517">
        <v>194</v>
      </c>
      <c r="D517">
        <v>95313</v>
      </c>
      <c r="E517">
        <v>0.203539915856179</v>
      </c>
      <c r="F517" t="s">
        <v>34</v>
      </c>
    </row>
    <row r="518" spans="1:6">
      <c r="A518" s="5">
        <v>43618</v>
      </c>
      <c r="B518" t="s">
        <v>35</v>
      </c>
      <c r="C518">
        <v>89</v>
      </c>
      <c r="D518">
        <v>95313</v>
      </c>
      <c r="E518">
        <v>9.3376559336082104E-2</v>
      </c>
      <c r="F518" t="s">
        <v>36</v>
      </c>
    </row>
    <row r="519" spans="1:6">
      <c r="A519" s="5">
        <v>43618</v>
      </c>
      <c r="B519" t="s">
        <v>9</v>
      </c>
      <c r="C519">
        <v>9</v>
      </c>
      <c r="D519">
        <v>95313</v>
      </c>
      <c r="E519">
        <v>9.4425734160083E-3</v>
      </c>
      <c r="F519" t="s">
        <v>37</v>
      </c>
    </row>
    <row r="520" spans="1:6">
      <c r="A520" s="5">
        <v>43618</v>
      </c>
      <c r="B520" t="s">
        <v>38</v>
      </c>
      <c r="C520">
        <v>1</v>
      </c>
      <c r="D520">
        <v>95313</v>
      </c>
      <c r="E520">
        <v>1.04917482400092E-3</v>
      </c>
      <c r="F520" t="s">
        <v>39</v>
      </c>
    </row>
    <row r="521" spans="1:6">
      <c r="A521" s="5">
        <v>43618</v>
      </c>
      <c r="B521" t="s">
        <v>3</v>
      </c>
      <c r="C521">
        <v>414</v>
      </c>
      <c r="D521">
        <v>95313</v>
      </c>
      <c r="E521">
        <v>0.43435837713638198</v>
      </c>
      <c r="F521" t="s">
        <v>40</v>
      </c>
    </row>
    <row r="522" spans="1:6">
      <c r="A522" s="5">
        <v>43618</v>
      </c>
      <c r="B522" t="s">
        <v>41</v>
      </c>
      <c r="C522">
        <v>36</v>
      </c>
      <c r="D522">
        <v>95313</v>
      </c>
      <c r="E522">
        <v>3.77702936640332E-2</v>
      </c>
      <c r="F522" t="s">
        <v>42</v>
      </c>
    </row>
    <row r="523" spans="1:6">
      <c r="A523" s="5">
        <v>43618</v>
      </c>
      <c r="B523" t="s">
        <v>43</v>
      </c>
      <c r="C523">
        <v>44</v>
      </c>
      <c r="D523">
        <v>95313</v>
      </c>
      <c r="E523">
        <v>4.6163692256040598E-2</v>
      </c>
      <c r="F523" t="s">
        <v>44</v>
      </c>
    </row>
    <row r="524" spans="1:6">
      <c r="A524" s="5">
        <v>43618</v>
      </c>
      <c r="B524" t="s">
        <v>1</v>
      </c>
      <c r="C524">
        <v>1706</v>
      </c>
      <c r="D524">
        <v>95313</v>
      </c>
      <c r="E524">
        <v>1.78989224974557</v>
      </c>
      <c r="F524" t="s">
        <v>45</v>
      </c>
    </row>
    <row r="525" spans="1:6">
      <c r="A525" s="5">
        <v>43618</v>
      </c>
      <c r="B525" t="s">
        <v>46</v>
      </c>
      <c r="C525">
        <v>18</v>
      </c>
      <c r="D525">
        <v>95313</v>
      </c>
      <c r="E525">
        <v>1.88851468320166E-2</v>
      </c>
      <c r="F525" t="s">
        <v>47</v>
      </c>
    </row>
    <row r="526" spans="1:6">
      <c r="A526" s="5">
        <v>43618</v>
      </c>
      <c r="B526" t="s">
        <v>48</v>
      </c>
      <c r="C526">
        <v>47</v>
      </c>
      <c r="D526">
        <v>95313</v>
      </c>
      <c r="E526">
        <v>4.9311216728043297E-2</v>
      </c>
      <c r="F526" t="s">
        <v>49</v>
      </c>
    </row>
    <row r="527" spans="1:6">
      <c r="A527" s="5">
        <v>43618</v>
      </c>
      <c r="B527" t="s">
        <v>50</v>
      </c>
      <c r="C527">
        <v>12</v>
      </c>
      <c r="D527">
        <v>95313</v>
      </c>
      <c r="E527">
        <v>1.2590097888011E-2</v>
      </c>
      <c r="F527" t="s">
        <v>51</v>
      </c>
    </row>
    <row r="528" spans="1:6">
      <c r="A528" s="5">
        <v>43618</v>
      </c>
      <c r="B528" t="s">
        <v>52</v>
      </c>
      <c r="C528">
        <v>42</v>
      </c>
      <c r="D528">
        <v>95313</v>
      </c>
      <c r="E528">
        <v>4.4065342608038703E-2</v>
      </c>
      <c r="F528" t="s">
        <v>53</v>
      </c>
    </row>
    <row r="529" spans="1:6">
      <c r="A529" s="5">
        <v>43618</v>
      </c>
      <c r="B529" t="s">
        <v>54</v>
      </c>
      <c r="C529">
        <v>0</v>
      </c>
      <c r="D529">
        <v>95313</v>
      </c>
      <c r="E529">
        <v>0</v>
      </c>
      <c r="F529" t="s">
        <v>55</v>
      </c>
    </row>
    <row r="530" spans="1:6">
      <c r="A530" s="5">
        <v>43625</v>
      </c>
      <c r="B530" t="s">
        <v>19</v>
      </c>
      <c r="C530">
        <v>30</v>
      </c>
      <c r="D530">
        <v>95839</v>
      </c>
      <c r="E530">
        <v>3.1302496895835703E-2</v>
      </c>
      <c r="F530" t="s">
        <v>20</v>
      </c>
    </row>
    <row r="531" spans="1:6">
      <c r="A531" s="5">
        <v>43625</v>
      </c>
      <c r="B531" t="s">
        <v>1</v>
      </c>
      <c r="C531">
        <v>2642</v>
      </c>
      <c r="D531">
        <v>95839</v>
      </c>
      <c r="E531">
        <v>2.7567065599599299</v>
      </c>
      <c r="F531" t="s">
        <v>45</v>
      </c>
    </row>
    <row r="532" spans="1:6">
      <c r="A532" s="5">
        <v>43625</v>
      </c>
      <c r="B532" t="s">
        <v>2</v>
      </c>
      <c r="C532">
        <v>894</v>
      </c>
      <c r="D532">
        <v>95839</v>
      </c>
      <c r="E532">
        <v>0.93281440749590405</v>
      </c>
      <c r="F532" t="s">
        <v>27</v>
      </c>
    </row>
    <row r="533" spans="1:6">
      <c r="A533" s="5">
        <v>43625</v>
      </c>
      <c r="B533" t="s">
        <v>23</v>
      </c>
      <c r="C533">
        <v>46</v>
      </c>
      <c r="D533">
        <v>95839</v>
      </c>
      <c r="E533">
        <v>4.7997161906948103E-2</v>
      </c>
      <c r="F533" t="s">
        <v>24</v>
      </c>
    </row>
    <row r="534" spans="1:6">
      <c r="A534" s="5">
        <v>43625</v>
      </c>
      <c r="B534" t="s">
        <v>25</v>
      </c>
      <c r="C534">
        <v>29</v>
      </c>
      <c r="D534">
        <v>95839</v>
      </c>
      <c r="E534">
        <v>3.02590803326412E-2</v>
      </c>
      <c r="F534" t="s">
        <v>26</v>
      </c>
    </row>
    <row r="535" spans="1:6">
      <c r="A535" s="5">
        <v>43625</v>
      </c>
      <c r="B535" t="s">
        <v>3</v>
      </c>
      <c r="C535">
        <v>782</v>
      </c>
      <c r="D535">
        <v>95839</v>
      </c>
      <c r="E535">
        <v>0.81595175241811702</v>
      </c>
      <c r="F535" t="s">
        <v>40</v>
      </c>
    </row>
    <row r="536" spans="1:6">
      <c r="A536" s="5">
        <v>43625</v>
      </c>
      <c r="B536" t="s">
        <v>32</v>
      </c>
      <c r="C536">
        <v>366</v>
      </c>
      <c r="D536">
        <v>95839</v>
      </c>
      <c r="E536">
        <v>0.38189046212919497</v>
      </c>
      <c r="F536" t="s">
        <v>33</v>
      </c>
    </row>
    <row r="537" spans="1:6">
      <c r="A537" s="5">
        <v>43625</v>
      </c>
      <c r="B537" t="s">
        <v>5</v>
      </c>
      <c r="C537">
        <v>333</v>
      </c>
      <c r="D537">
        <v>95839</v>
      </c>
      <c r="E537">
        <v>0.34745771554377602</v>
      </c>
      <c r="F537" t="s">
        <v>34</v>
      </c>
    </row>
    <row r="538" spans="1:6">
      <c r="A538" s="5">
        <v>43625</v>
      </c>
      <c r="B538" t="s">
        <v>30</v>
      </c>
      <c r="C538">
        <v>21</v>
      </c>
      <c r="D538">
        <v>95839</v>
      </c>
      <c r="E538">
        <v>2.1911747827085E-2</v>
      </c>
      <c r="F538" t="s">
        <v>31</v>
      </c>
    </row>
    <row r="539" spans="1:6">
      <c r="A539" s="5">
        <v>43625</v>
      </c>
      <c r="B539" t="s">
        <v>6</v>
      </c>
      <c r="C539">
        <v>209</v>
      </c>
      <c r="D539">
        <v>95839</v>
      </c>
      <c r="E539">
        <v>0.218074061707655</v>
      </c>
      <c r="F539" t="s">
        <v>22</v>
      </c>
    </row>
    <row r="540" spans="1:6">
      <c r="A540" s="5">
        <v>43625</v>
      </c>
      <c r="B540" t="s">
        <v>7</v>
      </c>
      <c r="C540">
        <v>144</v>
      </c>
      <c r="D540">
        <v>95839</v>
      </c>
      <c r="E540">
        <v>0.150251985100011</v>
      </c>
      <c r="F540" t="s">
        <v>29</v>
      </c>
    </row>
    <row r="541" spans="1:6">
      <c r="A541" s="5">
        <v>43625</v>
      </c>
      <c r="B541" t="s">
        <v>35</v>
      </c>
      <c r="C541">
        <v>83</v>
      </c>
      <c r="D541">
        <v>95839</v>
      </c>
      <c r="E541">
        <v>8.6603574745145503E-2</v>
      </c>
      <c r="F541" t="s">
        <v>36</v>
      </c>
    </row>
    <row r="542" spans="1:6">
      <c r="A542" s="5">
        <v>43625</v>
      </c>
      <c r="B542" t="s">
        <v>8</v>
      </c>
      <c r="C542">
        <v>85</v>
      </c>
      <c r="D542">
        <v>95839</v>
      </c>
      <c r="E542">
        <v>8.8690407871534496E-2</v>
      </c>
      <c r="F542" t="s">
        <v>28</v>
      </c>
    </row>
    <row r="543" spans="1:6">
      <c r="A543" s="5">
        <v>43625</v>
      </c>
      <c r="B543" t="s">
        <v>38</v>
      </c>
      <c r="C543">
        <v>9</v>
      </c>
      <c r="D543">
        <v>95839</v>
      </c>
      <c r="E543">
        <v>9.3907490687507103E-3</v>
      </c>
      <c r="F543" t="s">
        <v>39</v>
      </c>
    </row>
    <row r="544" spans="1:6">
      <c r="A544" s="5">
        <v>43625</v>
      </c>
      <c r="B544" t="s">
        <v>9</v>
      </c>
      <c r="C544">
        <v>75</v>
      </c>
      <c r="D544">
        <v>95839</v>
      </c>
      <c r="E544">
        <v>7.8256242239589296E-2</v>
      </c>
      <c r="F544" t="s">
        <v>37</v>
      </c>
    </row>
    <row r="545" spans="1:6">
      <c r="A545" s="5">
        <v>43625</v>
      </c>
      <c r="B545" t="s">
        <v>41</v>
      </c>
      <c r="C545">
        <v>43</v>
      </c>
      <c r="D545">
        <v>95839</v>
      </c>
      <c r="E545">
        <v>4.4866912217364503E-2</v>
      </c>
      <c r="F545" t="s">
        <v>42</v>
      </c>
    </row>
    <row r="546" spans="1:6">
      <c r="A546" s="5">
        <v>43625</v>
      </c>
      <c r="B546" t="s">
        <v>43</v>
      </c>
      <c r="C546">
        <v>53</v>
      </c>
      <c r="D546">
        <v>95839</v>
      </c>
      <c r="E546">
        <v>5.5301077849309703E-2</v>
      </c>
      <c r="F546" t="s">
        <v>44</v>
      </c>
    </row>
    <row r="547" spans="1:6">
      <c r="A547" s="5">
        <v>43625</v>
      </c>
      <c r="B547" t="s">
        <v>10</v>
      </c>
      <c r="C547">
        <v>42</v>
      </c>
      <c r="D547">
        <v>95839</v>
      </c>
      <c r="E547">
        <v>4.382349565417E-2</v>
      </c>
      <c r="F547" t="s">
        <v>21</v>
      </c>
    </row>
    <row r="548" spans="1:6">
      <c r="A548" s="5">
        <v>43625</v>
      </c>
      <c r="B548" t="s">
        <v>46</v>
      </c>
      <c r="C548">
        <v>24</v>
      </c>
      <c r="D548">
        <v>95839</v>
      </c>
      <c r="E548">
        <v>2.50419975166685E-2</v>
      </c>
      <c r="F548" t="s">
        <v>47</v>
      </c>
    </row>
    <row r="549" spans="1:6">
      <c r="A549" s="5">
        <v>43625</v>
      </c>
      <c r="B549" t="s">
        <v>48</v>
      </c>
      <c r="C549">
        <v>38</v>
      </c>
      <c r="D549">
        <v>95839</v>
      </c>
      <c r="E549">
        <v>3.9649829401391903E-2</v>
      </c>
      <c r="F549" t="s">
        <v>49</v>
      </c>
    </row>
    <row r="550" spans="1:6">
      <c r="A550" s="5">
        <v>43625</v>
      </c>
      <c r="B550" t="s">
        <v>50</v>
      </c>
      <c r="C550">
        <v>66</v>
      </c>
      <c r="D550">
        <v>95839</v>
      </c>
      <c r="E550">
        <v>6.8865493170838593E-2</v>
      </c>
      <c r="F550" t="s">
        <v>51</v>
      </c>
    </row>
    <row r="551" spans="1:6">
      <c r="A551" s="5">
        <v>43625</v>
      </c>
      <c r="B551" t="s">
        <v>52</v>
      </c>
      <c r="C551">
        <v>92</v>
      </c>
      <c r="D551">
        <v>95839</v>
      </c>
      <c r="E551">
        <v>9.5994323813896207E-2</v>
      </c>
      <c r="F551" t="s">
        <v>53</v>
      </c>
    </row>
    <row r="552" spans="1:6">
      <c r="A552" s="5">
        <v>43625</v>
      </c>
      <c r="B552" t="s">
        <v>54</v>
      </c>
      <c r="C552">
        <v>8</v>
      </c>
      <c r="D552">
        <v>95839</v>
      </c>
      <c r="E552">
        <v>8.3473325055561896E-3</v>
      </c>
      <c r="F552" t="s">
        <v>55</v>
      </c>
    </row>
  </sheetData>
  <autoFilter ref="A1:F552" xr:uid="{5783EF33-4B89-4C05-B871-68E9AF66F3ED}">
    <sortState xmlns:xlrd2="http://schemas.microsoft.com/office/spreadsheetml/2017/richdata2" ref="A2:F552">
      <sortCondition ref="A1:A552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49160-6A49-4C75-8ABB-464E77988226}">
  <dimension ref="A1:M48"/>
  <sheetViews>
    <sheetView topLeftCell="A22" workbookViewId="0">
      <selection activeCell="I11" sqref="I11:I17"/>
    </sheetView>
  </sheetViews>
  <sheetFormatPr defaultRowHeight="14.4"/>
  <cols>
    <col min="1" max="1" width="9.5546875" bestFit="1" customWidth="1"/>
    <col min="2" max="2" width="28" customWidth="1"/>
    <col min="3" max="3" width="8.5546875" bestFit="1" customWidth="1"/>
    <col min="4" max="4" width="8" bestFit="1" customWidth="1"/>
    <col min="5" max="5" width="9.88671875" bestFit="1" customWidth="1"/>
    <col min="6" max="6" width="9.44140625" bestFit="1" customWidth="1"/>
    <col min="7" max="7" width="10.6640625" bestFit="1" customWidth="1"/>
    <col min="8" max="8" width="8" bestFit="1" customWidth="1"/>
    <col min="9" max="9" width="11" bestFit="1" customWidth="1"/>
    <col min="10" max="10" width="9.21875" bestFit="1" customWidth="1"/>
    <col min="11" max="11" width="11.109375" bestFit="1" customWidth="1"/>
    <col min="12" max="12" width="8.5546875" bestFit="1" customWidth="1"/>
    <col min="13" max="13" width="7.33203125" bestFit="1" customWidth="1"/>
  </cols>
  <sheetData>
    <row r="1" spans="1:13" ht="15" thickBot="1">
      <c r="A1" s="7" t="s">
        <v>58</v>
      </c>
      <c r="B1" s="7" t="s">
        <v>59</v>
      </c>
      <c r="C1" s="7" t="s">
        <v>60</v>
      </c>
      <c r="D1" s="8" t="s">
        <v>61</v>
      </c>
      <c r="E1" s="8" t="s">
        <v>62</v>
      </c>
      <c r="F1" s="8" t="s">
        <v>63</v>
      </c>
      <c r="G1" s="8" t="s">
        <v>64</v>
      </c>
      <c r="H1" s="8" t="s">
        <v>65</v>
      </c>
      <c r="I1" s="8" t="s">
        <v>66</v>
      </c>
      <c r="J1" s="8" t="s">
        <v>67</v>
      </c>
      <c r="K1" s="8" t="s">
        <v>68</v>
      </c>
      <c r="L1" s="8" t="s">
        <v>69</v>
      </c>
      <c r="M1" s="8" t="s">
        <v>70</v>
      </c>
    </row>
    <row r="2" spans="1:13" ht="15" thickBot="1">
      <c r="A2" s="9">
        <v>43640</v>
      </c>
      <c r="B2" s="6" t="s">
        <v>71</v>
      </c>
      <c r="C2" s="6" t="s">
        <v>72</v>
      </c>
      <c r="D2" s="10">
        <v>0.28999999999999998</v>
      </c>
      <c r="E2" s="11">
        <v>0.17</v>
      </c>
      <c r="F2" s="12">
        <v>0.09</v>
      </c>
      <c r="G2" s="13">
        <v>0.03</v>
      </c>
      <c r="H2" s="14">
        <v>0.06</v>
      </c>
      <c r="I2" s="15">
        <v>0.04</v>
      </c>
      <c r="J2" s="16">
        <v>0.01</v>
      </c>
      <c r="K2" s="16">
        <v>0.01</v>
      </c>
      <c r="L2" s="16">
        <v>0.01</v>
      </c>
      <c r="M2" s="16">
        <v>0.01</v>
      </c>
    </row>
    <row r="3" spans="1:13" ht="15" thickBot="1">
      <c r="A3" s="9">
        <v>43638</v>
      </c>
      <c r="B3" s="6" t="s">
        <v>73</v>
      </c>
      <c r="C3" s="6" t="s">
        <v>74</v>
      </c>
      <c r="D3" s="17">
        <v>0.24</v>
      </c>
      <c r="E3" s="18">
        <v>0.15</v>
      </c>
      <c r="F3" s="19">
        <v>0.18</v>
      </c>
      <c r="G3" s="20">
        <v>0.05</v>
      </c>
      <c r="H3" s="21">
        <v>7.0000000000000007E-2</v>
      </c>
      <c r="I3" s="13">
        <v>0.03</v>
      </c>
      <c r="J3" s="22">
        <v>0.02</v>
      </c>
      <c r="K3" s="16">
        <v>0.01</v>
      </c>
      <c r="L3" s="16">
        <v>0.01</v>
      </c>
      <c r="M3" s="16">
        <v>0.01</v>
      </c>
    </row>
    <row r="4" spans="1:13" ht="15" thickBot="1">
      <c r="A4" s="9">
        <v>43638</v>
      </c>
      <c r="B4" s="6" t="s">
        <v>75</v>
      </c>
      <c r="C4" s="6"/>
      <c r="D4" s="23">
        <v>0.32</v>
      </c>
      <c r="E4" s="18">
        <v>0.15</v>
      </c>
      <c r="F4" s="24">
        <v>0.11</v>
      </c>
      <c r="G4" s="12">
        <v>0.09</v>
      </c>
      <c r="H4" s="14">
        <v>0.06</v>
      </c>
      <c r="I4" s="13">
        <v>0.03</v>
      </c>
      <c r="J4" s="22">
        <v>0.02</v>
      </c>
      <c r="K4" s="16">
        <v>0.01</v>
      </c>
      <c r="L4" s="25">
        <v>0</v>
      </c>
      <c r="M4" s="16">
        <v>0.01</v>
      </c>
    </row>
    <row r="5" spans="1:13" ht="15" thickBot="1">
      <c r="A5" s="9">
        <v>43637</v>
      </c>
      <c r="B5" s="6" t="s">
        <v>76</v>
      </c>
      <c r="C5" s="6" t="s">
        <v>77</v>
      </c>
      <c r="D5" s="26">
        <v>0.34</v>
      </c>
      <c r="E5" s="27">
        <v>0.27</v>
      </c>
      <c r="F5" s="28">
        <v>0.14000000000000001</v>
      </c>
      <c r="G5" s="13">
        <v>0.03</v>
      </c>
      <c r="H5" s="21">
        <v>7.0000000000000007E-2</v>
      </c>
      <c r="I5" s="16">
        <v>0.01</v>
      </c>
      <c r="J5" s="13">
        <v>0.03</v>
      </c>
      <c r="K5" s="16">
        <v>0.01</v>
      </c>
      <c r="L5" s="25">
        <v>0</v>
      </c>
      <c r="M5" s="16">
        <v>0.01</v>
      </c>
    </row>
    <row r="6" spans="1:13" ht="15" thickBot="1">
      <c r="A6" s="9">
        <v>43635</v>
      </c>
      <c r="B6" s="6" t="s">
        <v>78</v>
      </c>
      <c r="C6" s="6" t="s">
        <v>79</v>
      </c>
      <c r="D6" s="29">
        <v>0.36</v>
      </c>
      <c r="E6" s="19">
        <v>0.18</v>
      </c>
      <c r="F6" s="30">
        <v>0.12</v>
      </c>
      <c r="G6" s="14">
        <v>0.06</v>
      </c>
      <c r="H6" s="14">
        <v>0.06</v>
      </c>
      <c r="I6" s="15">
        <v>0.04</v>
      </c>
      <c r="J6" s="13">
        <v>0.03</v>
      </c>
      <c r="K6" s="16">
        <v>0.01</v>
      </c>
      <c r="L6" s="16">
        <v>0.01</v>
      </c>
      <c r="M6" s="16">
        <v>0.01</v>
      </c>
    </row>
    <row r="7" spans="1:13" ht="15" thickBot="1">
      <c r="A7" s="9">
        <v>43634</v>
      </c>
      <c r="B7" s="6" t="s">
        <v>80</v>
      </c>
      <c r="C7" s="6" t="s">
        <v>81</v>
      </c>
      <c r="D7" s="26">
        <v>0.34</v>
      </c>
      <c r="E7" s="11">
        <v>0.17</v>
      </c>
      <c r="F7" s="24">
        <v>0.11</v>
      </c>
      <c r="G7" s="14">
        <v>0.06</v>
      </c>
      <c r="H7" s="14">
        <v>0.06</v>
      </c>
      <c r="I7" s="15">
        <v>0.04</v>
      </c>
      <c r="J7" s="22">
        <v>0.02</v>
      </c>
      <c r="K7" s="16">
        <v>0.01</v>
      </c>
      <c r="L7" s="25">
        <v>0</v>
      </c>
      <c r="M7" s="16">
        <v>0.01</v>
      </c>
    </row>
    <row r="8" spans="1:13" ht="15" thickBot="1">
      <c r="A8" s="9">
        <v>43633</v>
      </c>
      <c r="B8" s="6" t="s">
        <v>78</v>
      </c>
      <c r="C8" s="6" t="s">
        <v>79</v>
      </c>
      <c r="D8" s="31">
        <v>0.38</v>
      </c>
      <c r="E8" s="32">
        <v>0.19</v>
      </c>
      <c r="F8" s="33">
        <v>0.13</v>
      </c>
      <c r="G8" s="21">
        <v>7.0000000000000007E-2</v>
      </c>
      <c r="H8" s="14">
        <v>0.06</v>
      </c>
      <c r="I8" s="15">
        <v>0.04</v>
      </c>
      <c r="J8" s="13">
        <v>0.03</v>
      </c>
      <c r="K8" s="16">
        <v>0.01</v>
      </c>
      <c r="L8" s="16">
        <v>0.01</v>
      </c>
      <c r="M8" s="22">
        <v>0.02</v>
      </c>
    </row>
    <row r="9" spans="1:13" ht="15" thickBot="1">
      <c r="A9" s="9">
        <v>43633</v>
      </c>
      <c r="B9" s="6" t="s">
        <v>78</v>
      </c>
      <c r="C9" s="6" t="s">
        <v>79</v>
      </c>
      <c r="D9" s="31">
        <v>0.38</v>
      </c>
      <c r="E9" s="32">
        <v>0.19</v>
      </c>
      <c r="F9" s="33">
        <v>0.13</v>
      </c>
      <c r="G9" s="21">
        <v>7.0000000000000007E-2</v>
      </c>
      <c r="H9" s="14">
        <v>0.06</v>
      </c>
      <c r="I9" s="15">
        <v>0.04</v>
      </c>
      <c r="J9" s="13">
        <v>0.03</v>
      </c>
      <c r="K9" s="16">
        <v>0.01</v>
      </c>
      <c r="L9" s="16">
        <v>0.01</v>
      </c>
      <c r="M9" s="22">
        <v>0.02</v>
      </c>
    </row>
    <row r="10" spans="1:13" ht="15" thickBot="1">
      <c r="A10" s="34">
        <v>43632</v>
      </c>
      <c r="B10" s="6" t="s">
        <v>73</v>
      </c>
      <c r="C10" s="6" t="s">
        <v>74</v>
      </c>
      <c r="D10" s="35">
        <v>0.26</v>
      </c>
      <c r="E10" s="33">
        <v>0.13</v>
      </c>
      <c r="F10" s="28">
        <v>0.14000000000000001</v>
      </c>
      <c r="G10" s="12">
        <v>0.09</v>
      </c>
      <c r="H10" s="21">
        <v>7.0000000000000007E-2</v>
      </c>
      <c r="I10" s="15">
        <v>0.04</v>
      </c>
      <c r="J10" s="22">
        <v>0.02</v>
      </c>
      <c r="K10" s="16">
        <v>0.01</v>
      </c>
      <c r="L10" s="16">
        <v>0.01</v>
      </c>
      <c r="M10" s="16">
        <v>0.01</v>
      </c>
    </row>
    <row r="11" spans="1:13" ht="15" thickBot="1">
      <c r="A11" s="34">
        <v>43630</v>
      </c>
      <c r="B11" s="6" t="s">
        <v>71</v>
      </c>
      <c r="C11" s="6" t="s">
        <v>72</v>
      </c>
      <c r="D11" s="36">
        <v>0.35</v>
      </c>
      <c r="E11" s="33">
        <v>0.13</v>
      </c>
      <c r="F11" s="21">
        <v>7.0000000000000007E-2</v>
      </c>
      <c r="G11" s="15">
        <v>0.04</v>
      </c>
      <c r="H11" s="20">
        <v>0.05</v>
      </c>
      <c r="I11" s="14">
        <v>0.06</v>
      </c>
      <c r="J11" s="13">
        <v>0.03</v>
      </c>
      <c r="K11" s="16">
        <v>0.01</v>
      </c>
      <c r="L11" s="22">
        <v>0.02</v>
      </c>
      <c r="M11" s="25">
        <v>0</v>
      </c>
    </row>
    <row r="12" spans="1:13" ht="15" thickBot="1">
      <c r="A12" s="34">
        <v>43628</v>
      </c>
      <c r="B12" s="6" t="s">
        <v>82</v>
      </c>
      <c r="C12" s="6" t="s">
        <v>83</v>
      </c>
      <c r="D12" s="23">
        <v>0.32</v>
      </c>
      <c r="E12" s="28">
        <v>0.14000000000000001</v>
      </c>
      <c r="F12" s="18">
        <v>0.15</v>
      </c>
      <c r="G12" s="20">
        <v>0.05</v>
      </c>
      <c r="H12" s="37">
        <v>0.08</v>
      </c>
      <c r="I12" s="13">
        <v>0.03</v>
      </c>
      <c r="J12" s="22">
        <v>0.02</v>
      </c>
      <c r="K12" s="16">
        <v>0.01</v>
      </c>
      <c r="L12" s="25">
        <v>0</v>
      </c>
      <c r="M12" s="22">
        <v>0.02</v>
      </c>
    </row>
    <row r="13" spans="1:13" ht="15" thickBot="1">
      <c r="A13" s="34">
        <v>43627</v>
      </c>
      <c r="B13" s="6" t="s">
        <v>84</v>
      </c>
      <c r="C13" s="6" t="s">
        <v>77</v>
      </c>
      <c r="D13" s="38">
        <v>0.3</v>
      </c>
      <c r="E13" s="18">
        <v>0.15</v>
      </c>
      <c r="F13" s="39">
        <v>0.1</v>
      </c>
      <c r="G13" s="12">
        <v>0.09</v>
      </c>
      <c r="H13" s="37">
        <v>0.08</v>
      </c>
      <c r="I13" s="22">
        <v>0.02</v>
      </c>
      <c r="J13" s="22">
        <v>0.02</v>
      </c>
      <c r="K13" s="25">
        <v>0</v>
      </c>
      <c r="L13" s="16">
        <v>0.01</v>
      </c>
      <c r="M13" s="16">
        <v>0.01</v>
      </c>
    </row>
    <row r="14" spans="1:13" ht="15" thickBot="1">
      <c r="A14" s="34">
        <v>43626</v>
      </c>
      <c r="B14" s="6" t="s">
        <v>78</v>
      </c>
      <c r="C14" s="6" t="s">
        <v>79</v>
      </c>
      <c r="D14" s="31">
        <v>0.38</v>
      </c>
      <c r="E14" s="32">
        <v>0.19</v>
      </c>
      <c r="F14" s="24">
        <v>0.11</v>
      </c>
      <c r="G14" s="21">
        <v>7.0000000000000007E-2</v>
      </c>
      <c r="H14" s="21">
        <v>7.0000000000000007E-2</v>
      </c>
      <c r="I14" s="15">
        <v>0.04</v>
      </c>
      <c r="J14" s="13">
        <v>0.03</v>
      </c>
      <c r="K14" s="16">
        <v>0.01</v>
      </c>
      <c r="L14" s="16">
        <v>0.01</v>
      </c>
      <c r="M14" s="16">
        <v>0.01</v>
      </c>
    </row>
    <row r="15" spans="1:13" ht="15" thickBot="1">
      <c r="A15" s="9">
        <v>43626</v>
      </c>
      <c r="B15" s="6" t="s">
        <v>85</v>
      </c>
      <c r="C15" s="6" t="s">
        <v>74</v>
      </c>
      <c r="D15" s="36">
        <v>0.35</v>
      </c>
      <c r="E15" s="28">
        <v>0.14000000000000001</v>
      </c>
      <c r="F15" s="39">
        <v>0.1</v>
      </c>
      <c r="G15" s="37">
        <v>0.08</v>
      </c>
      <c r="H15" s="12">
        <v>0.09</v>
      </c>
      <c r="I15" s="15">
        <v>0.04</v>
      </c>
      <c r="J15" s="13">
        <v>0.03</v>
      </c>
      <c r="K15" s="16">
        <v>0.01</v>
      </c>
      <c r="L15" s="16">
        <v>0.01</v>
      </c>
      <c r="M15" s="16">
        <v>0.01</v>
      </c>
    </row>
    <row r="16" spans="1:13" ht="15" thickBot="1">
      <c r="A16" s="34">
        <v>43625</v>
      </c>
      <c r="B16" s="6" t="s">
        <v>86</v>
      </c>
      <c r="C16" s="6" t="s">
        <v>87</v>
      </c>
      <c r="D16" s="23">
        <v>0.32</v>
      </c>
      <c r="E16" s="33">
        <v>0.13</v>
      </c>
      <c r="F16" s="12">
        <v>0.09</v>
      </c>
      <c r="G16" s="37">
        <v>0.08</v>
      </c>
      <c r="H16" s="37">
        <v>0.08</v>
      </c>
      <c r="I16" s="15">
        <v>0.04</v>
      </c>
      <c r="J16" s="13">
        <v>0.03</v>
      </c>
      <c r="K16" s="22">
        <v>0.02</v>
      </c>
      <c r="L16" s="16">
        <v>0.01</v>
      </c>
      <c r="M16" s="22">
        <v>0.02</v>
      </c>
    </row>
    <row r="17" spans="1:13" ht="15" thickBot="1">
      <c r="A17" s="34">
        <v>43625</v>
      </c>
      <c r="B17" s="6" t="s">
        <v>73</v>
      </c>
      <c r="C17" s="6" t="s">
        <v>74</v>
      </c>
      <c r="D17" s="35">
        <v>0.26</v>
      </c>
      <c r="E17" s="30">
        <v>0.12</v>
      </c>
      <c r="F17" s="40">
        <v>0.16</v>
      </c>
      <c r="G17" s="37">
        <v>0.08</v>
      </c>
      <c r="H17" s="14">
        <v>0.06</v>
      </c>
      <c r="I17" s="13">
        <v>0.03</v>
      </c>
      <c r="J17" s="22">
        <v>0.02</v>
      </c>
      <c r="K17" s="16">
        <v>0.01</v>
      </c>
      <c r="L17" s="16">
        <v>0.01</v>
      </c>
      <c r="M17" s="16">
        <v>0.01</v>
      </c>
    </row>
    <row r="18" spans="1:13" ht="15" thickBot="1">
      <c r="A18" s="34">
        <v>43622</v>
      </c>
      <c r="B18" s="6" t="s">
        <v>88</v>
      </c>
      <c r="C18" s="6" t="s">
        <v>89</v>
      </c>
      <c r="D18" s="38">
        <v>0.3</v>
      </c>
      <c r="E18" s="32">
        <v>0.19</v>
      </c>
      <c r="F18" s="18">
        <v>0.15</v>
      </c>
      <c r="G18" s="37">
        <v>0.08</v>
      </c>
      <c r="H18" s="21">
        <v>7.0000000000000007E-2</v>
      </c>
      <c r="I18" s="13">
        <v>0.03</v>
      </c>
      <c r="J18" s="16">
        <v>0.01</v>
      </c>
      <c r="K18" s="16">
        <v>0.01</v>
      </c>
      <c r="L18" s="25">
        <v>0</v>
      </c>
      <c r="M18" s="16">
        <v>0.01</v>
      </c>
    </row>
    <row r="19" spans="1:13" ht="15" thickBot="1">
      <c r="A19" s="34">
        <v>43621</v>
      </c>
      <c r="B19" s="6" t="s">
        <v>90</v>
      </c>
      <c r="C19" s="6" t="s">
        <v>72</v>
      </c>
      <c r="D19" s="35">
        <v>0.26</v>
      </c>
      <c r="E19" s="41">
        <v>0.21</v>
      </c>
      <c r="F19" s="32">
        <v>0.19</v>
      </c>
      <c r="G19" s="28">
        <v>0.14000000000000001</v>
      </c>
      <c r="H19" s="37">
        <v>0.08</v>
      </c>
      <c r="I19" s="13">
        <v>0.03</v>
      </c>
      <c r="J19" s="16">
        <v>0.01</v>
      </c>
      <c r="K19" s="16">
        <v>0.01</v>
      </c>
      <c r="L19" s="25">
        <v>0</v>
      </c>
      <c r="M19" s="16">
        <v>0.01</v>
      </c>
    </row>
    <row r="20" spans="1:13" ht="15" thickBot="1">
      <c r="A20" s="34">
        <v>43619</v>
      </c>
      <c r="B20" s="6" t="s">
        <v>78</v>
      </c>
      <c r="C20" s="6" t="s">
        <v>79</v>
      </c>
      <c r="D20" s="42">
        <v>0.37</v>
      </c>
      <c r="E20" s="32">
        <v>0.19</v>
      </c>
      <c r="F20" s="24">
        <v>0.11</v>
      </c>
      <c r="G20" s="21">
        <v>7.0000000000000007E-2</v>
      </c>
      <c r="H20" s="21">
        <v>7.0000000000000007E-2</v>
      </c>
      <c r="I20" s="15">
        <v>0.04</v>
      </c>
      <c r="J20" s="13">
        <v>0.03</v>
      </c>
      <c r="K20" s="22">
        <v>0.02</v>
      </c>
      <c r="L20" s="16">
        <v>0.01</v>
      </c>
      <c r="M20" s="16">
        <v>0.01</v>
      </c>
    </row>
    <row r="21" spans="1:13" ht="15" thickBot="1">
      <c r="A21" s="34">
        <v>43618</v>
      </c>
      <c r="B21" s="6" t="s">
        <v>73</v>
      </c>
      <c r="C21" s="6" t="s">
        <v>74</v>
      </c>
      <c r="D21" s="27">
        <v>0.27</v>
      </c>
      <c r="E21" s="40">
        <v>0.16</v>
      </c>
      <c r="F21" s="24">
        <v>0.11</v>
      </c>
      <c r="G21" s="12">
        <v>0.09</v>
      </c>
      <c r="H21" s="37">
        <v>0.08</v>
      </c>
      <c r="I21" s="22">
        <v>0.02</v>
      </c>
      <c r="J21" s="22">
        <v>0.02</v>
      </c>
      <c r="K21" s="16">
        <v>0.01</v>
      </c>
      <c r="L21" s="25">
        <v>0</v>
      </c>
      <c r="M21" s="16">
        <v>0.01</v>
      </c>
    </row>
    <row r="22" spans="1:13" ht="15" thickBot="1">
      <c r="A22" s="34">
        <v>43617</v>
      </c>
      <c r="B22" s="6" t="s">
        <v>71</v>
      </c>
      <c r="C22" s="6" t="s">
        <v>72</v>
      </c>
      <c r="D22" s="36">
        <v>0.35</v>
      </c>
      <c r="E22" s="40">
        <v>0.16</v>
      </c>
      <c r="F22" s="20">
        <v>0.05</v>
      </c>
      <c r="G22" s="37">
        <v>0.08</v>
      </c>
      <c r="H22" s="15">
        <v>0.04</v>
      </c>
      <c r="I22" s="15">
        <v>0.04</v>
      </c>
      <c r="J22" s="13">
        <v>0.03</v>
      </c>
      <c r="K22" s="16">
        <v>0.01</v>
      </c>
      <c r="L22" s="25">
        <v>0</v>
      </c>
      <c r="M22" s="25">
        <v>0</v>
      </c>
    </row>
    <row r="23" spans="1:13" ht="15" thickBot="1">
      <c r="A23" s="34">
        <v>43614</v>
      </c>
      <c r="B23" s="6" t="s">
        <v>91</v>
      </c>
      <c r="C23" s="6" t="s">
        <v>72</v>
      </c>
      <c r="D23" s="29">
        <v>0.36</v>
      </c>
      <c r="E23" s="11">
        <v>0.17</v>
      </c>
      <c r="F23" s="20">
        <v>0.05</v>
      </c>
      <c r="G23" s="20">
        <v>0.05</v>
      </c>
      <c r="H23" s="37">
        <v>0.08</v>
      </c>
      <c r="I23" s="15">
        <v>0.04</v>
      </c>
      <c r="J23" s="13">
        <v>0.03</v>
      </c>
      <c r="K23" s="25">
        <v>0</v>
      </c>
      <c r="L23" s="16">
        <v>0.01</v>
      </c>
      <c r="M23" s="16">
        <v>0.01</v>
      </c>
    </row>
    <row r="24" spans="1:13" ht="15" thickBot="1">
      <c r="A24" s="34">
        <v>43614</v>
      </c>
      <c r="B24" s="6" t="s">
        <v>92</v>
      </c>
      <c r="C24" s="6" t="s">
        <v>77</v>
      </c>
      <c r="D24" s="43">
        <v>0.31</v>
      </c>
      <c r="E24" s="28">
        <v>0.14000000000000001</v>
      </c>
      <c r="F24" s="12">
        <v>0.09</v>
      </c>
      <c r="G24" s="20">
        <v>0.05</v>
      </c>
      <c r="H24" s="14">
        <v>0.06</v>
      </c>
      <c r="I24" s="13">
        <v>0.03</v>
      </c>
      <c r="J24" s="22">
        <v>0.02</v>
      </c>
      <c r="K24" s="22">
        <v>0.02</v>
      </c>
      <c r="L24" s="16">
        <v>0.01</v>
      </c>
      <c r="M24" s="16">
        <v>0.01</v>
      </c>
    </row>
    <row r="25" spans="1:13" ht="15" thickBot="1">
      <c r="A25" s="34">
        <v>43613</v>
      </c>
      <c r="B25" s="6" t="s">
        <v>93</v>
      </c>
      <c r="C25" s="6" t="s">
        <v>89</v>
      </c>
      <c r="D25" s="23">
        <v>0.32</v>
      </c>
      <c r="E25" s="19">
        <v>0.18</v>
      </c>
      <c r="F25" s="21">
        <v>7.0000000000000007E-2</v>
      </c>
      <c r="G25" s="20">
        <v>0.05</v>
      </c>
      <c r="H25" s="37">
        <v>0.08</v>
      </c>
      <c r="I25" s="20">
        <v>0.05</v>
      </c>
      <c r="J25" s="13">
        <v>0.03</v>
      </c>
      <c r="K25" s="22">
        <v>0.02</v>
      </c>
      <c r="L25" s="22">
        <v>0.02</v>
      </c>
      <c r="M25" s="16">
        <v>0.01</v>
      </c>
    </row>
    <row r="26" spans="1:13" ht="15" thickBot="1">
      <c r="A26" s="34">
        <v>43612</v>
      </c>
      <c r="B26" s="6" t="s">
        <v>78</v>
      </c>
      <c r="C26" s="6" t="s">
        <v>79</v>
      </c>
      <c r="D26" s="31">
        <v>0.38</v>
      </c>
      <c r="E26" s="32">
        <v>0.19</v>
      </c>
      <c r="F26" s="39">
        <v>0.1</v>
      </c>
      <c r="G26" s="21">
        <v>7.0000000000000007E-2</v>
      </c>
      <c r="H26" s="21">
        <v>7.0000000000000007E-2</v>
      </c>
      <c r="I26" s="15">
        <v>0.04</v>
      </c>
      <c r="J26" s="13">
        <v>0.03</v>
      </c>
      <c r="K26" s="16">
        <v>0.01</v>
      </c>
      <c r="L26" s="16">
        <v>0.01</v>
      </c>
      <c r="M26" s="16">
        <v>0.01</v>
      </c>
    </row>
    <row r="27" spans="1:13" ht="15" thickBot="1">
      <c r="A27" s="34">
        <v>43608</v>
      </c>
      <c r="B27" s="6" t="s">
        <v>71</v>
      </c>
      <c r="C27" s="6" t="s">
        <v>72</v>
      </c>
      <c r="D27" s="44">
        <v>0.33</v>
      </c>
      <c r="E27" s="18">
        <v>0.15</v>
      </c>
      <c r="F27" s="21">
        <v>7.0000000000000007E-2</v>
      </c>
      <c r="G27" s="20">
        <v>0.05</v>
      </c>
      <c r="H27" s="14">
        <v>0.06</v>
      </c>
      <c r="I27" s="13">
        <v>0.03</v>
      </c>
      <c r="J27" s="13">
        <v>0.03</v>
      </c>
      <c r="K27" s="16">
        <v>0.01</v>
      </c>
      <c r="L27" s="16">
        <v>0.01</v>
      </c>
      <c r="M27" s="16">
        <v>0.01</v>
      </c>
    </row>
    <row r="28" spans="1:13" ht="15" thickBot="1">
      <c r="A28" s="34">
        <v>43605</v>
      </c>
      <c r="B28" s="6" t="s">
        <v>78</v>
      </c>
      <c r="C28" s="6" t="s">
        <v>79</v>
      </c>
      <c r="D28" s="31">
        <v>0.38</v>
      </c>
      <c r="E28" s="45">
        <v>0.2</v>
      </c>
      <c r="F28" s="12">
        <v>0.09</v>
      </c>
      <c r="G28" s="21">
        <v>7.0000000000000007E-2</v>
      </c>
      <c r="H28" s="21">
        <v>7.0000000000000007E-2</v>
      </c>
      <c r="I28" s="15">
        <v>0.04</v>
      </c>
      <c r="J28" s="13">
        <v>0.03</v>
      </c>
      <c r="K28" s="16">
        <v>0.01</v>
      </c>
      <c r="L28" s="16">
        <v>0.01</v>
      </c>
      <c r="M28" s="16">
        <v>0.01</v>
      </c>
    </row>
    <row r="29" spans="1:13" ht="15" thickBot="1">
      <c r="A29" s="34">
        <v>43603</v>
      </c>
      <c r="B29" s="6" t="s">
        <v>90</v>
      </c>
      <c r="C29" s="6" t="s">
        <v>72</v>
      </c>
      <c r="D29" s="43">
        <v>0.31</v>
      </c>
      <c r="E29" s="46">
        <v>0.22</v>
      </c>
      <c r="F29" s="18">
        <v>0.15</v>
      </c>
      <c r="G29" s="12">
        <v>0.09</v>
      </c>
      <c r="H29" s="37">
        <v>0.08</v>
      </c>
      <c r="I29" s="15">
        <v>0.04</v>
      </c>
      <c r="J29" s="22">
        <v>0.02</v>
      </c>
      <c r="K29" s="16">
        <v>0.01</v>
      </c>
      <c r="L29" s="25">
        <v>0</v>
      </c>
      <c r="M29" s="16">
        <v>0.01</v>
      </c>
    </row>
    <row r="30" spans="1:13" ht="15" thickBot="1">
      <c r="A30" s="34">
        <v>43602</v>
      </c>
      <c r="B30" s="6" t="s">
        <v>71</v>
      </c>
      <c r="C30" s="6" t="s">
        <v>72</v>
      </c>
      <c r="D30" s="44">
        <v>0.33</v>
      </c>
      <c r="E30" s="28">
        <v>0.14000000000000001</v>
      </c>
      <c r="F30" s="37">
        <v>0.08</v>
      </c>
      <c r="G30" s="14">
        <v>0.06</v>
      </c>
      <c r="H30" s="14">
        <v>0.06</v>
      </c>
      <c r="I30" s="20">
        <v>0.05</v>
      </c>
      <c r="J30" s="16">
        <v>0.01</v>
      </c>
      <c r="K30" s="16">
        <v>0.01</v>
      </c>
      <c r="L30" s="16">
        <v>0.01</v>
      </c>
      <c r="M30" s="16">
        <v>0.01</v>
      </c>
    </row>
    <row r="31" spans="1:13" ht="15" thickBot="1">
      <c r="A31" s="34">
        <v>43601</v>
      </c>
      <c r="B31" s="6" t="s">
        <v>82</v>
      </c>
      <c r="C31" s="6" t="s">
        <v>83</v>
      </c>
      <c r="D31" s="44">
        <v>0.33</v>
      </c>
      <c r="E31" s="18">
        <v>0.15</v>
      </c>
      <c r="F31" s="39">
        <v>0.1</v>
      </c>
      <c r="G31" s="14">
        <v>0.06</v>
      </c>
      <c r="H31" s="24">
        <v>0.11</v>
      </c>
      <c r="I31" s="15">
        <v>0.04</v>
      </c>
      <c r="J31" s="16">
        <v>0.01</v>
      </c>
      <c r="K31" s="13">
        <v>0.03</v>
      </c>
      <c r="L31" s="16">
        <v>0.01</v>
      </c>
      <c r="M31" s="16">
        <v>0.01</v>
      </c>
    </row>
    <row r="32" spans="1:13" ht="15" thickBot="1">
      <c r="A32" s="34">
        <v>43601</v>
      </c>
      <c r="B32" s="6" t="s">
        <v>88</v>
      </c>
      <c r="C32" s="6" t="s">
        <v>89</v>
      </c>
      <c r="D32" s="36">
        <v>0.35</v>
      </c>
      <c r="E32" s="40">
        <v>0.16</v>
      </c>
      <c r="F32" s="33">
        <v>0.13</v>
      </c>
      <c r="G32" s="20">
        <v>0.05</v>
      </c>
      <c r="H32" s="37">
        <v>0.08</v>
      </c>
      <c r="I32" s="22">
        <v>0.02</v>
      </c>
      <c r="J32" s="13">
        <v>0.03</v>
      </c>
      <c r="K32" s="22">
        <v>0.02</v>
      </c>
      <c r="L32" s="16">
        <v>0.01</v>
      </c>
      <c r="M32" s="16">
        <v>0.01</v>
      </c>
    </row>
    <row r="33" spans="1:13" ht="15" thickBot="1">
      <c r="A33" s="34">
        <v>43598</v>
      </c>
      <c r="B33" s="6" t="s">
        <v>78</v>
      </c>
      <c r="C33" s="6" t="s">
        <v>79</v>
      </c>
      <c r="D33" s="47">
        <v>0.39</v>
      </c>
      <c r="E33" s="32">
        <v>0.19</v>
      </c>
      <c r="F33" s="12">
        <v>0.09</v>
      </c>
      <c r="G33" s="14">
        <v>0.06</v>
      </c>
      <c r="H33" s="37">
        <v>0.08</v>
      </c>
      <c r="I33" s="15">
        <v>0.04</v>
      </c>
      <c r="J33" s="13">
        <v>0.03</v>
      </c>
      <c r="K33" s="16">
        <v>0.01</v>
      </c>
      <c r="L33" s="16">
        <v>0.01</v>
      </c>
      <c r="M33" s="16">
        <v>0.01</v>
      </c>
    </row>
    <row r="34" spans="1:13" ht="15" thickBot="1">
      <c r="A34" s="34">
        <v>43596</v>
      </c>
      <c r="B34" s="6" t="s">
        <v>86</v>
      </c>
      <c r="C34" s="6" t="s">
        <v>87</v>
      </c>
      <c r="D34" s="36">
        <v>0.35</v>
      </c>
      <c r="E34" s="11">
        <v>0.17</v>
      </c>
      <c r="F34" s="12">
        <v>0.09</v>
      </c>
      <c r="G34" s="14">
        <v>0.06</v>
      </c>
      <c r="H34" s="20">
        <v>0.05</v>
      </c>
      <c r="I34" s="15">
        <v>0.04</v>
      </c>
      <c r="J34" s="13">
        <v>0.03</v>
      </c>
      <c r="K34" s="22">
        <v>0.02</v>
      </c>
      <c r="L34" s="22">
        <v>0.02</v>
      </c>
      <c r="M34" s="16">
        <v>0.01</v>
      </c>
    </row>
    <row r="35" spans="1:13" ht="15" thickBot="1">
      <c r="A35" s="34">
        <v>43595</v>
      </c>
      <c r="B35" s="6" t="s">
        <v>76</v>
      </c>
      <c r="C35" s="6" t="s">
        <v>77</v>
      </c>
      <c r="D35" s="44">
        <v>0.33</v>
      </c>
      <c r="E35" s="48">
        <v>0.25</v>
      </c>
      <c r="F35" s="39">
        <v>0.1</v>
      </c>
      <c r="G35" s="37">
        <v>0.08</v>
      </c>
      <c r="H35" s="39">
        <v>0.1</v>
      </c>
      <c r="I35" s="13">
        <v>0.03</v>
      </c>
      <c r="J35" s="16">
        <v>0.01</v>
      </c>
      <c r="K35" s="16">
        <v>0.01</v>
      </c>
      <c r="L35" s="22">
        <v>0.02</v>
      </c>
      <c r="M35" s="16">
        <v>0.01</v>
      </c>
    </row>
    <row r="36" spans="1:13" ht="15" thickBot="1">
      <c r="A36" s="34">
        <v>43595</v>
      </c>
      <c r="B36" s="6" t="s">
        <v>92</v>
      </c>
      <c r="C36" s="6" t="s">
        <v>77</v>
      </c>
      <c r="D36" s="23">
        <v>0.32</v>
      </c>
      <c r="E36" s="28">
        <v>0.14000000000000001</v>
      </c>
      <c r="F36" s="21">
        <v>7.0000000000000007E-2</v>
      </c>
      <c r="G36" s="15">
        <v>0.04</v>
      </c>
      <c r="H36" s="21">
        <v>7.0000000000000007E-2</v>
      </c>
      <c r="I36" s="14">
        <v>0.06</v>
      </c>
      <c r="J36" s="22">
        <v>0.02</v>
      </c>
      <c r="K36" s="16">
        <v>0.01</v>
      </c>
      <c r="L36" s="16">
        <v>0.01</v>
      </c>
      <c r="M36" s="16">
        <v>0.01</v>
      </c>
    </row>
    <row r="37" spans="1:13" ht="15" thickBot="1">
      <c r="A37" s="34">
        <v>43593</v>
      </c>
      <c r="B37" s="6" t="s">
        <v>71</v>
      </c>
      <c r="C37" s="6" t="s">
        <v>72</v>
      </c>
      <c r="D37" s="47">
        <v>0.39</v>
      </c>
      <c r="E37" s="45">
        <v>0.2</v>
      </c>
      <c r="F37" s="37">
        <v>0.08</v>
      </c>
      <c r="G37" s="20">
        <v>0.05</v>
      </c>
      <c r="H37" s="14">
        <v>0.06</v>
      </c>
      <c r="I37" s="20">
        <v>0.05</v>
      </c>
      <c r="J37" s="15">
        <v>0.04</v>
      </c>
      <c r="K37" s="22">
        <v>0.02</v>
      </c>
      <c r="L37" s="16">
        <v>0.01</v>
      </c>
      <c r="M37" s="16">
        <v>0.01</v>
      </c>
    </row>
    <row r="38" spans="1:13" ht="15" thickBot="1">
      <c r="A38" s="34">
        <v>43592</v>
      </c>
      <c r="B38" s="6" t="s">
        <v>80</v>
      </c>
      <c r="C38" s="6" t="s">
        <v>81</v>
      </c>
      <c r="D38" s="38">
        <v>0.3</v>
      </c>
      <c r="E38" s="32">
        <v>0.19</v>
      </c>
      <c r="F38" s="21">
        <v>7.0000000000000007E-2</v>
      </c>
      <c r="G38" s="15">
        <v>0.04</v>
      </c>
      <c r="H38" s="21">
        <v>7.0000000000000007E-2</v>
      </c>
      <c r="I38" s="20">
        <v>0.05</v>
      </c>
      <c r="J38" s="20">
        <v>0.05</v>
      </c>
      <c r="K38" s="22">
        <v>0.02</v>
      </c>
      <c r="L38" s="16">
        <v>0.01</v>
      </c>
      <c r="M38" s="22">
        <v>0.02</v>
      </c>
    </row>
    <row r="39" spans="1:13" ht="15" thickBot="1">
      <c r="A39" s="34">
        <v>43591</v>
      </c>
      <c r="B39" s="6" t="s">
        <v>78</v>
      </c>
      <c r="C39" s="6" t="s">
        <v>79</v>
      </c>
      <c r="D39" s="47">
        <v>0.39</v>
      </c>
      <c r="E39" s="32">
        <v>0.19</v>
      </c>
      <c r="F39" s="37">
        <v>0.08</v>
      </c>
      <c r="G39" s="14">
        <v>0.06</v>
      </c>
      <c r="H39" s="37">
        <v>0.08</v>
      </c>
      <c r="I39" s="20">
        <v>0.05</v>
      </c>
      <c r="J39" s="13">
        <v>0.03</v>
      </c>
      <c r="K39" s="22">
        <v>0.02</v>
      </c>
      <c r="L39" s="16">
        <v>0.01</v>
      </c>
      <c r="M39" s="16">
        <v>0.01</v>
      </c>
    </row>
    <row r="40" spans="1:13" ht="15" thickBot="1">
      <c r="A40" s="34">
        <v>43588</v>
      </c>
      <c r="B40" s="6" t="s">
        <v>71</v>
      </c>
      <c r="C40" s="6" t="s">
        <v>72</v>
      </c>
      <c r="D40" s="49">
        <v>0.46</v>
      </c>
      <c r="E40" s="28">
        <v>0.14000000000000001</v>
      </c>
      <c r="F40" s="21">
        <v>7.0000000000000007E-2</v>
      </c>
      <c r="G40" s="37">
        <v>0.08</v>
      </c>
      <c r="H40" s="14">
        <v>0.06</v>
      </c>
      <c r="I40" s="13">
        <v>0.03</v>
      </c>
      <c r="J40" s="13">
        <v>0.03</v>
      </c>
      <c r="K40" s="25">
        <v>0</v>
      </c>
      <c r="L40" s="16">
        <v>0.01</v>
      </c>
      <c r="M40" s="16">
        <v>0.01</v>
      </c>
    </row>
    <row r="41" spans="1:13" ht="15" thickBot="1">
      <c r="A41" s="34">
        <v>43587</v>
      </c>
      <c r="B41" s="6" t="s">
        <v>94</v>
      </c>
      <c r="C41" s="6" t="s">
        <v>95</v>
      </c>
      <c r="D41" s="42">
        <v>0.37</v>
      </c>
      <c r="E41" s="18">
        <v>0.15</v>
      </c>
      <c r="F41" s="14">
        <v>0.06</v>
      </c>
      <c r="G41" s="21">
        <v>7.0000000000000007E-2</v>
      </c>
      <c r="H41" s="20">
        <v>0.05</v>
      </c>
      <c r="I41" s="20">
        <v>0.05</v>
      </c>
      <c r="J41" s="13">
        <v>0.03</v>
      </c>
      <c r="K41" s="22">
        <v>0.02</v>
      </c>
      <c r="L41" s="16">
        <v>0.01</v>
      </c>
      <c r="M41" s="22">
        <v>0.02</v>
      </c>
    </row>
    <row r="42" spans="1:13" ht="15" thickBot="1">
      <c r="A42" s="34">
        <v>43586</v>
      </c>
      <c r="B42" s="6" t="s">
        <v>96</v>
      </c>
      <c r="C42" s="6" t="s">
        <v>74</v>
      </c>
      <c r="D42" s="29">
        <v>0.36</v>
      </c>
      <c r="E42" s="33">
        <v>0.13</v>
      </c>
      <c r="F42" s="37">
        <v>0.08</v>
      </c>
      <c r="G42" s="20">
        <v>0.05</v>
      </c>
      <c r="H42" s="14">
        <v>0.06</v>
      </c>
      <c r="I42" s="15">
        <v>0.04</v>
      </c>
      <c r="J42" s="13">
        <v>0.03</v>
      </c>
      <c r="K42" s="16">
        <v>0.01</v>
      </c>
      <c r="L42" s="16">
        <v>0.01</v>
      </c>
      <c r="M42" s="25">
        <v>0</v>
      </c>
    </row>
    <row r="43" spans="1:13" ht="15" thickBot="1">
      <c r="A43" s="34">
        <v>43585</v>
      </c>
      <c r="B43" s="6" t="s">
        <v>91</v>
      </c>
      <c r="C43" s="6" t="s">
        <v>72</v>
      </c>
      <c r="D43" s="50">
        <v>0.44</v>
      </c>
      <c r="E43" s="28">
        <v>0.14000000000000001</v>
      </c>
      <c r="F43" s="20">
        <v>0.05</v>
      </c>
      <c r="G43" s="22">
        <v>0.02</v>
      </c>
      <c r="H43" s="12">
        <v>0.09</v>
      </c>
      <c r="I43" s="13">
        <v>0.03</v>
      </c>
      <c r="J43" s="13">
        <v>0.03</v>
      </c>
      <c r="K43" s="22">
        <v>0.02</v>
      </c>
      <c r="L43" s="25">
        <v>0</v>
      </c>
      <c r="M43" s="25">
        <v>0</v>
      </c>
    </row>
    <row r="44" spans="1:13" ht="15" thickBot="1">
      <c r="A44" s="34">
        <v>43585</v>
      </c>
      <c r="B44" s="6" t="s">
        <v>91</v>
      </c>
      <c r="C44" s="6" t="s">
        <v>72</v>
      </c>
      <c r="D44" s="26">
        <v>0.34</v>
      </c>
      <c r="E44" s="11">
        <v>0.17</v>
      </c>
      <c r="F44" s="13">
        <v>0.03</v>
      </c>
      <c r="G44" s="15">
        <v>0.04</v>
      </c>
      <c r="H44" s="15">
        <v>0.04</v>
      </c>
      <c r="I44" s="37">
        <v>0.08</v>
      </c>
      <c r="J44" s="20">
        <v>0.05</v>
      </c>
      <c r="K44" s="16">
        <v>0.01</v>
      </c>
      <c r="L44" s="25">
        <v>0</v>
      </c>
      <c r="M44" s="22">
        <v>0.02</v>
      </c>
    </row>
    <row r="45" spans="1:13" ht="15" thickBot="1">
      <c r="A45" s="34">
        <v>43584</v>
      </c>
      <c r="B45" s="6" t="s">
        <v>78</v>
      </c>
      <c r="C45" s="6" t="s">
        <v>79</v>
      </c>
      <c r="D45" s="51">
        <v>0.4</v>
      </c>
      <c r="E45" s="32">
        <v>0.19</v>
      </c>
      <c r="F45" s="37">
        <v>0.08</v>
      </c>
      <c r="G45" s="14">
        <v>0.06</v>
      </c>
      <c r="H45" s="21">
        <v>7.0000000000000007E-2</v>
      </c>
      <c r="I45" s="20">
        <v>0.05</v>
      </c>
      <c r="J45" s="13">
        <v>0.03</v>
      </c>
      <c r="K45" s="22">
        <v>0.02</v>
      </c>
      <c r="L45" s="16">
        <v>0.01</v>
      </c>
      <c r="M45" s="16">
        <v>0.01</v>
      </c>
    </row>
    <row r="46" spans="1:13" ht="15" thickBot="1">
      <c r="A46" s="34">
        <v>43581</v>
      </c>
      <c r="B46" s="6" t="s">
        <v>71</v>
      </c>
      <c r="C46" s="6" t="s">
        <v>72</v>
      </c>
      <c r="D46" s="44">
        <v>0.33</v>
      </c>
      <c r="E46" s="40">
        <v>0.16</v>
      </c>
      <c r="F46" s="14">
        <v>0.06</v>
      </c>
      <c r="G46" s="20">
        <v>0.05</v>
      </c>
      <c r="H46" s="20">
        <v>0.05</v>
      </c>
      <c r="I46" s="20">
        <v>0.05</v>
      </c>
      <c r="J46" s="13">
        <v>0.03</v>
      </c>
      <c r="K46" s="16">
        <v>0.01</v>
      </c>
      <c r="L46" s="16">
        <v>0.01</v>
      </c>
      <c r="M46" s="25">
        <v>0</v>
      </c>
    </row>
    <row r="47" spans="1:13" ht="15" thickBot="1">
      <c r="A47" s="34">
        <v>43581</v>
      </c>
      <c r="B47" s="6" t="s">
        <v>88</v>
      </c>
      <c r="C47" s="6" t="s">
        <v>89</v>
      </c>
      <c r="D47" s="31">
        <v>0.38</v>
      </c>
      <c r="E47" s="24">
        <v>0.11</v>
      </c>
      <c r="F47" s="30">
        <v>0.12</v>
      </c>
      <c r="G47" s="39">
        <v>0.1</v>
      </c>
      <c r="H47" s="37">
        <v>0.08</v>
      </c>
      <c r="I47" s="20">
        <v>0.05</v>
      </c>
      <c r="J47" s="22">
        <v>0.02</v>
      </c>
      <c r="K47" s="16">
        <v>0.01</v>
      </c>
      <c r="L47" s="16">
        <v>0.01</v>
      </c>
      <c r="M47" s="16">
        <v>0.01</v>
      </c>
    </row>
    <row r="48" spans="1:13" ht="15" thickBot="1">
      <c r="A48" s="34">
        <v>43580</v>
      </c>
      <c r="B48" s="6" t="s">
        <v>93</v>
      </c>
      <c r="C48" s="6" t="s">
        <v>89</v>
      </c>
      <c r="D48" s="47">
        <v>0.39</v>
      </c>
      <c r="E48" s="18">
        <v>0.15</v>
      </c>
      <c r="F48" s="37">
        <v>0.08</v>
      </c>
      <c r="G48" s="21">
        <v>7.0000000000000007E-2</v>
      </c>
      <c r="H48" s="20">
        <v>0.05</v>
      </c>
      <c r="I48" s="14">
        <v>0.06</v>
      </c>
      <c r="J48" s="22">
        <v>0.02</v>
      </c>
      <c r="K48" s="22">
        <v>0.02</v>
      </c>
      <c r="L48" s="16">
        <v>0.01</v>
      </c>
      <c r="M48" s="16">
        <v>0.01</v>
      </c>
    </row>
  </sheetData>
  <autoFilter ref="A1:M48" xr:uid="{C5355871-BF6A-45B4-AC1A-62AE6414C8C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C44BF-D120-4EA4-9958-D097567B46D1}">
  <dimension ref="A1:C14"/>
  <sheetViews>
    <sheetView workbookViewId="0">
      <selection activeCell="A17" sqref="A17"/>
    </sheetView>
  </sheetViews>
  <sheetFormatPr defaultRowHeight="14.4"/>
  <cols>
    <col min="1" max="1" width="17.21875" bestFit="1" customWidth="1"/>
    <col min="2" max="2" width="14.6640625" bestFit="1" customWidth="1"/>
    <col min="3" max="3" width="7.77734375" style="1" bestFit="1" customWidth="1"/>
  </cols>
  <sheetData>
    <row r="1" spans="1:3">
      <c r="A1" s="66"/>
      <c r="B1" s="67" t="s">
        <v>98</v>
      </c>
      <c r="C1" s="68" t="s">
        <v>99</v>
      </c>
    </row>
    <row r="2" spans="1:3" ht="15">
      <c r="A2" s="55" t="s">
        <v>1</v>
      </c>
      <c r="B2" s="62">
        <f>'4-28'!B2+'5-5'!B2+'5-12'!B2+'5-19'!B2+'5-26'!B2+'6-2'!B2+'6-9'!B2</f>
        <v>12476</v>
      </c>
      <c r="C2" s="63">
        <f>B2/$B$13</f>
        <v>0.44324439549507938</v>
      </c>
    </row>
    <row r="3" spans="1:3" ht="15">
      <c r="A3" s="55" t="s">
        <v>2</v>
      </c>
      <c r="B3" s="62">
        <f>'4-28'!B3+'5-5'!B3+'5-12'!B3+'5-19'!B3+'5-26'!B3+'6-2'!B3+'6-9'!B3</f>
        <v>3700</v>
      </c>
      <c r="C3" s="63">
        <f t="shared" ref="C3:C11" si="0">B3/$B$13</f>
        <v>0.13145273030873628</v>
      </c>
    </row>
    <row r="4" spans="1:3" ht="15">
      <c r="A4" s="55" t="s">
        <v>3</v>
      </c>
      <c r="B4" s="62">
        <f>'4-28'!B4+'5-5'!B4+'5-12'!B4+'5-19'!B4+'5-26'!B4+'6-2'!B4+'6-9'!B4</f>
        <v>2877</v>
      </c>
      <c r="C4" s="63">
        <f t="shared" si="0"/>
        <v>0.10221337975627953</v>
      </c>
    </row>
    <row r="5" spans="1:3" ht="15">
      <c r="A5" s="55" t="s">
        <v>4</v>
      </c>
      <c r="B5" s="62">
        <f>'4-28'!B5+'5-5'!B5+'5-12'!B5+'5-19'!B5+'5-26'!B5+'6-2'!B5+'6-9'!B5</f>
        <v>1910</v>
      </c>
      <c r="C5" s="63">
        <f t="shared" si="0"/>
        <v>6.785803105126656E-2</v>
      </c>
    </row>
    <row r="6" spans="1:3" ht="15">
      <c r="A6" s="55" t="s">
        <v>5</v>
      </c>
      <c r="B6" s="62">
        <f>'4-28'!B6+'5-5'!B6+'5-12'!B6+'5-19'!B6+'5-26'!B6+'6-2'!B6+'6-9'!B6</f>
        <v>2109</v>
      </c>
      <c r="C6" s="63">
        <f t="shared" si="0"/>
        <v>7.4928056275979676E-2</v>
      </c>
    </row>
    <row r="7" spans="1:3" ht="15">
      <c r="A7" s="55" t="s">
        <v>6</v>
      </c>
      <c r="B7" s="62">
        <f>'4-28'!B7+'5-5'!B7+'5-12'!B7+'5-19'!B7+'5-26'!B7+'6-2'!B7+'6-9'!B7</f>
        <v>1128</v>
      </c>
      <c r="C7" s="63">
        <f t="shared" si="0"/>
        <v>4.0075318861690412E-2</v>
      </c>
    </row>
    <row r="8" spans="1:3" ht="15">
      <c r="A8" s="55" t="s">
        <v>7</v>
      </c>
      <c r="B8" s="62">
        <f>'4-28'!B8+'5-5'!B8+'5-12'!B8+'5-19'!B8+'5-26'!B8+'6-2'!B8+'6-9'!B8</f>
        <v>793</v>
      </c>
      <c r="C8" s="63">
        <f t="shared" si="0"/>
        <v>2.8173517604007534E-2</v>
      </c>
    </row>
    <row r="9" spans="1:3" ht="15">
      <c r="A9" s="55" t="s">
        <v>8</v>
      </c>
      <c r="B9" s="62">
        <f>'4-28'!B9+'5-5'!B9+'5-12'!B9+'5-19'!B9+'5-26'!B9+'6-2'!B9+'6-9'!B9</f>
        <v>483</v>
      </c>
      <c r="C9" s="63">
        <f t="shared" si="0"/>
        <v>1.7159910470032329E-2</v>
      </c>
    </row>
    <row r="10" spans="1:3" ht="15">
      <c r="A10" s="55" t="s">
        <v>9</v>
      </c>
      <c r="B10" s="62">
        <f>'4-28'!B10+'5-5'!B10+'5-12'!B10+'5-19'!B10+'5-26'!B10+'6-2'!B10+'6-9'!B10</f>
        <v>182</v>
      </c>
      <c r="C10" s="63">
        <f t="shared" si="0"/>
        <v>6.4660532205918922E-3</v>
      </c>
    </row>
    <row r="11" spans="1:3" ht="15">
      <c r="A11" s="58" t="s">
        <v>10</v>
      </c>
      <c r="B11" s="64">
        <f>'4-28'!B11+'5-5'!B11+'5-12'!B11+'5-19'!B11+'5-26'!B11+'6-2'!B11+'6-9'!B11</f>
        <v>111</v>
      </c>
      <c r="C11" s="65">
        <f t="shared" si="0"/>
        <v>3.9435819092620882E-3</v>
      </c>
    </row>
    <row r="12" spans="1:3">
      <c r="A12" s="69"/>
      <c r="B12" s="70"/>
      <c r="C12" s="71"/>
    </row>
    <row r="13" spans="1:3" ht="15">
      <c r="A13" s="72" t="s">
        <v>56</v>
      </c>
      <c r="B13" s="73">
        <f>'4-28'!B13+'5-5'!B13+'5-12'!B13+'5-19'!B13+'5-26'!B13+'6-2'!B13+'6-9'!B13</f>
        <v>28147</v>
      </c>
      <c r="C13" s="71"/>
    </row>
    <row r="14" spans="1:3">
      <c r="B14" s="3"/>
    </row>
  </sheetData>
  <conditionalFormatting sqref="C2:C11">
    <cfRule type="colorScale" priority="1">
      <colorScale>
        <cfvo type="num" val="0"/>
        <cfvo type="num" val="0.3"/>
        <cfvo type="num" val="1"/>
        <color theme="0"/>
        <color rgb="FFB99BFB"/>
        <color rgb="FF5E1BF5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pane ySplit="1" topLeftCell="A2" activePane="bottomLeft" state="frozen"/>
      <selection pane="bottomLeft" activeCell="D8" sqref="D8"/>
    </sheetView>
  </sheetViews>
  <sheetFormatPr defaultRowHeight="14.4"/>
  <cols>
    <col min="1" max="1" width="15" bestFit="1" customWidth="1"/>
    <col min="2" max="2" width="10.88671875" style="3" bestFit="1" customWidth="1"/>
    <col min="3" max="3" width="12.33203125" style="1" bestFit="1" customWidth="1"/>
    <col min="4" max="4" width="15.6640625" style="1" bestFit="1" customWidth="1"/>
    <col min="5" max="5" width="14.44140625" bestFit="1" customWidth="1"/>
  </cols>
  <sheetData>
    <row r="1" spans="1:5">
      <c r="A1" t="s">
        <v>0</v>
      </c>
      <c r="B1" s="3" t="s">
        <v>11</v>
      </c>
      <c r="C1" s="1" t="s">
        <v>12</v>
      </c>
      <c r="D1" s="1" t="s">
        <v>57</v>
      </c>
      <c r="E1" t="s">
        <v>97</v>
      </c>
    </row>
    <row r="2" spans="1:5" ht="15">
      <c r="A2" t="s">
        <v>1</v>
      </c>
      <c r="B2" s="4">
        <v>2232</v>
      </c>
      <c r="C2" s="2">
        <f>B2/$B$13</f>
        <v>0.49468085106382981</v>
      </c>
      <c r="D2" s="2">
        <f ca="1">AVERAGE(INDIRECT(ADDRESS(40,ROW()+2,1,1,"National Polls")):INDIRECT(ADDRESS(45,ROW()+2,1,1,"National Polls")))</f>
        <v>0.39500000000000002</v>
      </c>
      <c r="E2" s="2">
        <f ca="1">C2-D2</f>
        <v>9.968085106382979E-2</v>
      </c>
    </row>
    <row r="3" spans="1:5" ht="15">
      <c r="A3" t="s">
        <v>2</v>
      </c>
      <c r="B3" s="4">
        <v>602</v>
      </c>
      <c r="C3" s="2">
        <f t="shared" ref="C3:C11" si="0">B3/$B$13</f>
        <v>0.13342198581560283</v>
      </c>
      <c r="D3" s="2">
        <f ca="1">AVERAGE(INDIRECT(ADDRESS(40,ROW()+2,1,1,"National Polls")):INDIRECT(ADDRESS(45,ROW()+2,1,1,"National Polls")))</f>
        <v>0.15333333333333335</v>
      </c>
      <c r="E3" s="2">
        <f t="shared" ref="E3:E11" ca="1" si="1">C3-D3</f>
        <v>-1.9911347517730521E-2</v>
      </c>
    </row>
    <row r="4" spans="1:5" ht="15">
      <c r="A4" t="s">
        <v>3</v>
      </c>
      <c r="B4" s="4">
        <v>339</v>
      </c>
      <c r="C4" s="2">
        <f t="shared" si="0"/>
        <v>7.5132978723404256E-2</v>
      </c>
      <c r="D4" s="2">
        <f ca="1">AVERAGE(INDIRECT(ADDRESS(40,ROW()+2,1,1,"National Polls")):INDIRECT(ADDRESS(45,ROW()+2,1,1,"National Polls")))</f>
        <v>6.1666666666666675E-2</v>
      </c>
      <c r="E4" s="2">
        <f t="shared" ca="1" si="1"/>
        <v>1.3466312056737581E-2</v>
      </c>
    </row>
    <row r="5" spans="1:5" ht="15">
      <c r="A5" t="s">
        <v>4</v>
      </c>
      <c r="B5" s="4">
        <v>205</v>
      </c>
      <c r="C5" s="2">
        <f t="shared" si="0"/>
        <v>4.5434397163120567E-2</v>
      </c>
      <c r="D5" s="2">
        <f ca="1">AVERAGE(INDIRECT(ADDRESS(40,ROW()+2,1,1,"National Polls")):INDIRECT(ADDRESS(45,ROW()+2,1,1,"National Polls")))</f>
        <v>5.3333333333333337E-2</v>
      </c>
      <c r="E5" s="2">
        <f t="shared" ca="1" si="1"/>
        <v>-7.8989361702127697E-3</v>
      </c>
    </row>
    <row r="6" spans="1:5" ht="15">
      <c r="A6" t="s">
        <v>5</v>
      </c>
      <c r="B6" s="4">
        <v>419</v>
      </c>
      <c r="C6" s="2">
        <f t="shared" si="0"/>
        <v>9.2863475177304963E-2</v>
      </c>
      <c r="D6" s="2">
        <f ca="1">AVERAGE(INDIRECT(ADDRESS(40,ROW()+2,1,1,"National Polls")):INDIRECT(ADDRESS(45,ROW()+2,1,1,"National Polls")))</f>
        <v>6.1666666666666668E-2</v>
      </c>
      <c r="E6" s="2">
        <f t="shared" ca="1" si="1"/>
        <v>3.1196808510638295E-2</v>
      </c>
    </row>
    <row r="7" spans="1:5" ht="15">
      <c r="A7" t="s">
        <v>6</v>
      </c>
      <c r="B7" s="4">
        <v>221</v>
      </c>
      <c r="C7" s="2">
        <f t="shared" si="0"/>
        <v>4.8980496453900707E-2</v>
      </c>
      <c r="D7" s="2">
        <f ca="1">AVERAGE(INDIRECT(ADDRESS(40,ROW()+2,1,1,"National Polls")):INDIRECT(ADDRESS(45,ROW()+2,1,1,"National Polls")))</f>
        <v>4.6666666666666662E-2</v>
      </c>
      <c r="E7" s="2">
        <f t="shared" ca="1" si="1"/>
        <v>2.3138297872340452E-3</v>
      </c>
    </row>
    <row r="8" spans="1:5" ht="15">
      <c r="A8" t="s">
        <v>7</v>
      </c>
      <c r="B8" s="4">
        <v>106</v>
      </c>
      <c r="C8" s="2">
        <f t="shared" si="0"/>
        <v>2.3492907801418439E-2</v>
      </c>
      <c r="D8" s="2">
        <f ca="1">AVERAGE(INDIRECT(ADDRESS(40,ROW()+2,1,1,"National Polls")):INDIRECT(ADDRESS(45,ROW()+2,1,1,"National Polls")))</f>
        <v>3.3333333333333333E-2</v>
      </c>
      <c r="E8" s="2">
        <f t="shared" ca="1" si="1"/>
        <v>-9.8404255319148939E-3</v>
      </c>
    </row>
    <row r="9" spans="1:5" ht="15">
      <c r="A9" t="s">
        <v>8</v>
      </c>
      <c r="B9" s="4">
        <v>88</v>
      </c>
      <c r="C9" s="2">
        <f t="shared" si="0"/>
        <v>1.9503546099290781E-2</v>
      </c>
      <c r="D9" s="2">
        <f ca="1">AVERAGE(INDIRECT(ADDRESS(40,ROW()+2,1,1,"National Polls")):INDIRECT(ADDRESS(45,ROW()+2,1,1,"National Polls")))</f>
        <v>1.3333333333333334E-2</v>
      </c>
      <c r="E9" s="2">
        <f t="shared" ca="1" si="1"/>
        <v>6.1702127659574463E-3</v>
      </c>
    </row>
    <row r="10" spans="1:5" ht="15">
      <c r="A10" t="s">
        <v>9</v>
      </c>
      <c r="B10" s="4">
        <v>39</v>
      </c>
      <c r="C10" s="2">
        <f t="shared" si="0"/>
        <v>8.6436170212765961E-3</v>
      </c>
      <c r="D10" s="2">
        <f ca="1">AVERAGE(INDIRECT(ADDRESS(40,ROW()+2,1,1,"National Polls")):INDIRECT(ADDRESS(45,ROW()+2,1,1,"National Polls")))</f>
        <v>6.6666666666666671E-3</v>
      </c>
      <c r="E10" s="2">
        <f t="shared" ca="1" si="1"/>
        <v>1.976950354609929E-3</v>
      </c>
    </row>
    <row r="11" spans="1:5" ht="15">
      <c r="A11" t="s">
        <v>10</v>
      </c>
      <c r="B11" s="4">
        <v>10</v>
      </c>
      <c r="C11" s="2">
        <f t="shared" si="0"/>
        <v>2.2163120567375888E-3</v>
      </c>
      <c r="D11" s="2">
        <f ca="1">AVERAGE(INDIRECT(ADDRESS(40,ROW()+2,1,1,"National Polls")):INDIRECT(ADDRESS(45,ROW()+2,1,1,"National Polls")))</f>
        <v>0.01</v>
      </c>
      <c r="E11" s="2">
        <f t="shared" ca="1" si="1"/>
        <v>-7.7836879432624118E-3</v>
      </c>
    </row>
    <row r="13" spans="1:5">
      <c r="A13" t="s">
        <v>56</v>
      </c>
      <c r="B13" s="3">
        <v>4512</v>
      </c>
    </row>
  </sheetData>
  <autoFilter ref="A1:E13" xr:uid="{4F7EBD95-9B77-4A2E-9836-12576828F038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98623-A811-4568-AB32-DC5A986D53B6}">
  <dimension ref="A1:E13"/>
  <sheetViews>
    <sheetView workbookViewId="0">
      <selection activeCell="E2" sqref="E2:E11"/>
    </sheetView>
  </sheetViews>
  <sheetFormatPr defaultRowHeight="14.4"/>
  <cols>
    <col min="1" max="1" width="15" bestFit="1" customWidth="1"/>
    <col min="2" max="2" width="10.88671875" bestFit="1" customWidth="1"/>
    <col min="3" max="3" width="12.33203125" bestFit="1" customWidth="1"/>
    <col min="4" max="4" width="15.6640625" bestFit="1" customWidth="1"/>
    <col min="5" max="5" width="14.44140625" bestFit="1" customWidth="1"/>
  </cols>
  <sheetData>
    <row r="1" spans="1:5">
      <c r="A1" t="s">
        <v>0</v>
      </c>
      <c r="B1" s="3" t="s">
        <v>11</v>
      </c>
      <c r="C1" s="1" t="s">
        <v>12</v>
      </c>
      <c r="D1" s="1" t="s">
        <v>57</v>
      </c>
      <c r="E1" t="s">
        <v>97</v>
      </c>
    </row>
    <row r="2" spans="1:5" ht="15">
      <c r="A2" t="s">
        <v>1</v>
      </c>
      <c r="B2" s="4">
        <v>1411</v>
      </c>
      <c r="C2" s="2">
        <f>B2/$B$13</f>
        <v>0.43942696979134227</v>
      </c>
      <c r="D2" s="2">
        <f ca="1">AVERAGE(INDIRECT(ADDRESS(34,ROW()+2,1,1,"National Polls")):INDIRECT(ADDRESS(39,ROW()+2,1,1,"National Polls")))</f>
        <v>0.34666666666666668</v>
      </c>
      <c r="E2" s="2">
        <f ca="1">C2-D2</f>
        <v>9.2760303124675592E-2</v>
      </c>
    </row>
    <row r="3" spans="1:5" ht="15">
      <c r="A3" t="s">
        <v>2</v>
      </c>
      <c r="B3" s="4">
        <v>503</v>
      </c>
      <c r="C3" s="2">
        <f t="shared" ref="C3:C11" si="0">B3/$B$13</f>
        <v>0.15664901899719713</v>
      </c>
      <c r="D3" s="2">
        <f ca="1">AVERAGE(INDIRECT(ADDRESS(34,ROW()+2,1,1,"National Polls")):INDIRECT(ADDRESS(39,ROW()+2,1,1,"National Polls")))</f>
        <v>0.18999999999999997</v>
      </c>
      <c r="E3" s="2">
        <f t="shared" ref="E3:E11" ca="1" si="1">C3-D3</f>
        <v>-3.3350981002802843E-2</v>
      </c>
    </row>
    <row r="4" spans="1:5" ht="15">
      <c r="A4" t="s">
        <v>3</v>
      </c>
      <c r="B4" s="4">
        <v>289</v>
      </c>
      <c r="C4" s="2">
        <f t="shared" si="0"/>
        <v>9.0003114294612274E-2</v>
      </c>
      <c r="D4" s="2">
        <f ca="1">AVERAGE(INDIRECT(ADDRESS(34,ROW()+2,1,1,"National Polls")):INDIRECT(ADDRESS(39,ROW()+2,1,1,"National Polls")))</f>
        <v>8.1666666666666679E-2</v>
      </c>
      <c r="E4" s="2">
        <f t="shared" ca="1" si="1"/>
        <v>8.3364476279455951E-3</v>
      </c>
    </row>
    <row r="5" spans="1:5" ht="15">
      <c r="A5" t="s">
        <v>4</v>
      </c>
      <c r="B5" s="4">
        <v>196</v>
      </c>
      <c r="C5" s="2">
        <f t="shared" si="0"/>
        <v>6.104017440049829E-2</v>
      </c>
      <c r="D5" s="2">
        <f ca="1">AVERAGE(INDIRECT(ADDRESS(34,ROW()+2,1,1,"National Polls")):INDIRECT(ADDRESS(39,ROW()+2,1,1,"National Polls")))</f>
        <v>5.5E-2</v>
      </c>
      <c r="E5" s="2">
        <f t="shared" ca="1" si="1"/>
        <v>6.0401744004982896E-3</v>
      </c>
    </row>
    <row r="6" spans="1:5" ht="15">
      <c r="A6" t="s">
        <v>5</v>
      </c>
      <c r="B6" s="4">
        <v>266</v>
      </c>
      <c r="C6" s="2">
        <f t="shared" si="0"/>
        <v>8.2840236686390539E-2</v>
      </c>
      <c r="D6" s="2">
        <f ca="1">AVERAGE(INDIRECT(ADDRESS(34,ROW()+2,1,1,"National Polls")):INDIRECT(ADDRESS(39,ROW()+2,1,1,"National Polls")))</f>
        <v>7.166666666666667E-2</v>
      </c>
      <c r="E6" s="2">
        <f t="shared" ca="1" si="1"/>
        <v>1.1173570019723869E-2</v>
      </c>
    </row>
    <row r="7" spans="1:5" ht="15">
      <c r="A7" t="s">
        <v>6</v>
      </c>
      <c r="B7" s="4">
        <v>90</v>
      </c>
      <c r="C7" s="2">
        <f t="shared" si="0"/>
        <v>2.8028651510432889E-2</v>
      </c>
      <c r="D7" s="2">
        <f ca="1">AVERAGE(INDIRECT(ADDRESS(34,ROW()+2,1,1,"National Polls")):INDIRECT(ADDRESS(39,ROW()+2,1,1,"National Polls")))</f>
        <v>4.6666666666666662E-2</v>
      </c>
      <c r="E7" s="2">
        <f t="shared" ca="1" si="1"/>
        <v>-1.8638015156233773E-2</v>
      </c>
    </row>
    <row r="8" spans="1:5" ht="15">
      <c r="A8" t="s">
        <v>7</v>
      </c>
      <c r="B8" s="4">
        <v>137</v>
      </c>
      <c r="C8" s="2">
        <f t="shared" si="0"/>
        <v>4.2665836188103393E-2</v>
      </c>
      <c r="D8" s="2">
        <f ca="1">AVERAGE(INDIRECT(ADDRESS(34,ROW()+2,1,1,"National Polls")):INDIRECT(ADDRESS(39,ROW()+2,1,1,"National Polls")))</f>
        <v>3.0000000000000002E-2</v>
      </c>
      <c r="E8" s="2">
        <f t="shared" ca="1" si="1"/>
        <v>1.266583618810339E-2</v>
      </c>
    </row>
    <row r="9" spans="1:5" ht="15">
      <c r="A9" t="s">
        <v>8</v>
      </c>
      <c r="B9" s="4">
        <v>130</v>
      </c>
      <c r="C9" s="2">
        <f t="shared" si="0"/>
        <v>4.048582995951417E-2</v>
      </c>
      <c r="D9" s="2">
        <f ca="1">AVERAGE(INDIRECT(ADDRESS(34,ROW()+2,1,1,"National Polls")):INDIRECT(ADDRESS(39,ROW()+2,1,1,"National Polls")))</f>
        <v>1.6666666666666666E-2</v>
      </c>
      <c r="E9" s="2">
        <f t="shared" ca="1" si="1"/>
        <v>2.3819163292847504E-2</v>
      </c>
    </row>
    <row r="10" spans="1:5" ht="15">
      <c r="A10" t="s">
        <v>9</v>
      </c>
      <c r="B10" s="4">
        <v>7</v>
      </c>
      <c r="C10" s="2">
        <f t="shared" si="0"/>
        <v>2.1800062285892243E-3</v>
      </c>
      <c r="D10" s="2">
        <f ca="1">AVERAGE(INDIRECT(ADDRESS(34,ROW()+2,1,1,"National Polls")):INDIRECT(ADDRESS(39,ROW()+2,1,1,"National Polls")))</f>
        <v>1.3333333333333334E-2</v>
      </c>
      <c r="E10" s="2">
        <f t="shared" ca="1" si="1"/>
        <v>-1.115332710474411E-2</v>
      </c>
    </row>
    <row r="11" spans="1:5" ht="15">
      <c r="A11" t="s">
        <v>10</v>
      </c>
      <c r="B11" s="4">
        <v>20</v>
      </c>
      <c r="C11" s="2">
        <f t="shared" si="0"/>
        <v>6.2285892245406418E-3</v>
      </c>
      <c r="D11" s="2">
        <f ca="1">AVERAGE(INDIRECT(ADDRESS(34,ROW()+2,1,1,"National Polls")):INDIRECT(ADDRESS(39,ROW()+2,1,1,"National Polls")))</f>
        <v>1.1666666666666665E-2</v>
      </c>
      <c r="E11" s="2">
        <f t="shared" ca="1" si="1"/>
        <v>-5.4380774421260237E-3</v>
      </c>
    </row>
    <row r="12" spans="1:5">
      <c r="B12" s="3"/>
      <c r="C12" s="1"/>
      <c r="D12" s="1"/>
    </row>
    <row r="13" spans="1:5">
      <c r="A13" t="s">
        <v>56</v>
      </c>
      <c r="B13" s="3">
        <v>3211</v>
      </c>
      <c r="C13" s="1"/>
      <c r="D13" s="1"/>
    </row>
  </sheetData>
  <autoFilter ref="A1:E13" xr:uid="{DC2D5069-249D-420D-822F-10FE759ACAF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D5B6D-A15D-48DD-AC3C-7D068220109B}">
  <dimension ref="A1:E13"/>
  <sheetViews>
    <sheetView workbookViewId="0">
      <pane ySplit="1" topLeftCell="A2" activePane="bottomLeft" state="frozen"/>
      <selection pane="bottomLeft" activeCell="E2" sqref="E2:E11"/>
    </sheetView>
  </sheetViews>
  <sheetFormatPr defaultRowHeight="14.4"/>
  <cols>
    <col min="1" max="1" width="15" bestFit="1" customWidth="1"/>
    <col min="2" max="2" width="10.88671875" bestFit="1" customWidth="1"/>
    <col min="3" max="3" width="12.33203125" bestFit="1" customWidth="1"/>
    <col min="4" max="4" width="15.6640625" bestFit="1" customWidth="1"/>
    <col min="5" max="5" width="14.44140625" bestFit="1" customWidth="1"/>
  </cols>
  <sheetData>
    <row r="1" spans="1:5">
      <c r="A1" t="s">
        <v>0</v>
      </c>
      <c r="B1" s="3" t="s">
        <v>11</v>
      </c>
      <c r="C1" s="1" t="s">
        <v>12</v>
      </c>
      <c r="D1" t="s">
        <v>57</v>
      </c>
      <c r="E1" t="s">
        <v>97</v>
      </c>
    </row>
    <row r="2" spans="1:5" ht="15">
      <c r="A2" t="s">
        <v>1</v>
      </c>
      <c r="B2" s="4">
        <v>1715</v>
      </c>
      <c r="C2" s="2">
        <f>B2/$B$13</f>
        <v>0.40419514494461467</v>
      </c>
      <c r="D2" s="2">
        <f ca="1">AVERAGE(INDIRECT(ADDRESS(29,ROW()+2,1,1,"National Polls")):INDIRECT(ADDRESS(33,ROW()+2,1,1,"National Polls")))</f>
        <v>0.34199999999999997</v>
      </c>
      <c r="E2" s="2">
        <f ca="1">C2-D2</f>
        <v>6.21951449446147E-2</v>
      </c>
    </row>
    <row r="3" spans="1:5" ht="15">
      <c r="A3" t="s">
        <v>2</v>
      </c>
      <c r="B3" s="4">
        <v>530</v>
      </c>
      <c r="C3" s="2">
        <f t="shared" ref="C3:C11" si="0">B3/$B$13</f>
        <v>0.12491161913740279</v>
      </c>
      <c r="D3" s="2">
        <f ca="1">AVERAGE(INDIRECT(ADDRESS(29,ROW()+2,1,1,"National Polls")):INDIRECT(ADDRESS(33,ROW()+2,1,1,"National Polls")))</f>
        <v>0.17200000000000001</v>
      </c>
      <c r="E3" s="2">
        <f t="shared" ref="E3:E11" ca="1" si="1">C3-D3</f>
        <v>-4.7088380862597229E-2</v>
      </c>
    </row>
    <row r="4" spans="1:5" ht="15">
      <c r="A4" t="s">
        <v>3</v>
      </c>
      <c r="B4" s="4">
        <v>358</v>
      </c>
      <c r="C4" s="2">
        <f t="shared" si="0"/>
        <v>8.4374263492811685E-2</v>
      </c>
      <c r="D4" s="2">
        <f ca="1">AVERAGE(INDIRECT(ADDRESS(29,ROW()+2,1,1,"National Polls")):INDIRECT(ADDRESS(33,ROW()+2,1,1,"National Polls")))</f>
        <v>0.10999999999999999</v>
      </c>
      <c r="E4" s="2">
        <f t="shared" ca="1" si="1"/>
        <v>-2.5625736507188301E-2</v>
      </c>
    </row>
    <row r="5" spans="1:5" ht="15">
      <c r="A5" t="s">
        <v>4</v>
      </c>
      <c r="B5" s="4">
        <v>277</v>
      </c>
      <c r="C5" s="2">
        <f t="shared" si="0"/>
        <v>6.5283997171812394E-2</v>
      </c>
      <c r="D5" s="2">
        <f ca="1">AVERAGE(INDIRECT(ADDRESS(29,ROW()+2,1,1,"National Polls")):INDIRECT(ADDRESS(33,ROW()+2,1,1,"National Polls")))</f>
        <v>6.4000000000000001E-2</v>
      </c>
      <c r="E5" s="2">
        <f t="shared" ca="1" si="1"/>
        <v>1.2839971718123927E-3</v>
      </c>
    </row>
    <row r="6" spans="1:5" ht="15">
      <c r="A6" t="s">
        <v>5</v>
      </c>
      <c r="B6" s="4">
        <v>343</v>
      </c>
      <c r="C6" s="2">
        <f t="shared" si="0"/>
        <v>8.0839028988922937E-2</v>
      </c>
      <c r="D6" s="2">
        <f ca="1">AVERAGE(INDIRECT(ADDRESS(29,ROW()+2,1,1,"National Polls")):INDIRECT(ADDRESS(33,ROW()+2,1,1,"National Polls")))</f>
        <v>8.2000000000000003E-2</v>
      </c>
      <c r="E6" s="2">
        <f t="shared" ca="1" si="1"/>
        <v>-1.1609710110770666E-3</v>
      </c>
    </row>
    <row r="7" spans="1:5" ht="15">
      <c r="A7" t="s">
        <v>6</v>
      </c>
      <c r="B7" s="4">
        <v>217</v>
      </c>
      <c r="C7" s="2">
        <f t="shared" si="0"/>
        <v>5.1143059156257366E-2</v>
      </c>
      <c r="D7" s="2">
        <f ca="1">AVERAGE(INDIRECT(ADDRESS(29,ROW()+2,1,1,"National Polls")):INDIRECT(ADDRESS(33,ROW()+2,1,1,"National Polls")))</f>
        <v>3.7999999999999999E-2</v>
      </c>
      <c r="E7" s="2">
        <f t="shared" ca="1" si="1"/>
        <v>1.3143059156257367E-2</v>
      </c>
    </row>
    <row r="8" spans="1:5" ht="15">
      <c r="A8" t="s">
        <v>7</v>
      </c>
      <c r="B8" s="4">
        <v>107</v>
      </c>
      <c r="C8" s="2">
        <f t="shared" si="0"/>
        <v>2.5218006127739806E-2</v>
      </c>
      <c r="D8" s="2">
        <f ca="1">AVERAGE(INDIRECT(ADDRESS(29,ROW()+2,1,1,"National Polls")):INDIRECT(ADDRESS(33,ROW()+2,1,1,"National Polls")))</f>
        <v>0.02</v>
      </c>
      <c r="E8" s="2">
        <f t="shared" ca="1" si="1"/>
        <v>5.2180061277398056E-3</v>
      </c>
    </row>
    <row r="9" spans="1:5" ht="15">
      <c r="A9" t="s">
        <v>8</v>
      </c>
      <c r="B9" s="4">
        <v>43</v>
      </c>
      <c r="C9" s="2">
        <f t="shared" si="0"/>
        <v>1.0134338911147773E-2</v>
      </c>
      <c r="D9" s="2">
        <f ca="1">AVERAGE(INDIRECT(ADDRESS(29,ROW()+2,1,1,"National Polls")):INDIRECT(ADDRESS(33,ROW()+2,1,1,"National Polls")))</f>
        <v>1.6E-2</v>
      </c>
      <c r="E9" s="2">
        <f t="shared" ca="1" si="1"/>
        <v>-5.8656610888522271E-3</v>
      </c>
    </row>
    <row r="10" spans="1:5" ht="15">
      <c r="A10" t="s">
        <v>9</v>
      </c>
      <c r="B10" s="4">
        <v>13</v>
      </c>
      <c r="C10" s="2">
        <f t="shared" si="0"/>
        <v>3.063869903370257E-3</v>
      </c>
      <c r="D10" s="2">
        <f ca="1">AVERAGE(INDIRECT(ADDRESS(29,ROW()+2,1,1,"National Polls")):INDIRECT(ADDRESS(33,ROW()+2,1,1,"National Polls")))</f>
        <v>8.0000000000000002E-3</v>
      </c>
      <c r="E10" s="2">
        <f t="shared" ca="1" si="1"/>
        <v>-4.9361300966297428E-3</v>
      </c>
    </row>
    <row r="11" spans="1:5" ht="15">
      <c r="A11" t="s">
        <v>10</v>
      </c>
      <c r="B11" s="4">
        <v>11</v>
      </c>
      <c r="C11" s="2">
        <f t="shared" si="0"/>
        <v>2.592505302851756E-3</v>
      </c>
      <c r="D11" s="2">
        <f ca="1">AVERAGE(INDIRECT(ADDRESS(29,ROW()+2,1,1,"National Polls")):INDIRECT(ADDRESS(33,ROW()+2,1,1,"National Polls")))</f>
        <v>0.01</v>
      </c>
      <c r="E11" s="2">
        <f t="shared" ca="1" si="1"/>
        <v>-7.4074946971482442E-3</v>
      </c>
    </row>
    <row r="13" spans="1:5">
      <c r="A13" t="s">
        <v>56</v>
      </c>
      <c r="B13" s="4">
        <v>4243</v>
      </c>
    </row>
  </sheetData>
  <autoFilter ref="A1:E16" xr:uid="{320CC605-24C3-453B-B06D-8F464FC633C9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2B4D5-8C63-466D-9F4A-84FED55DB184}">
  <dimension ref="A1:E13"/>
  <sheetViews>
    <sheetView workbookViewId="0">
      <selection activeCell="E2" sqref="E2:E11"/>
    </sheetView>
  </sheetViews>
  <sheetFormatPr defaultRowHeight="14.4"/>
  <cols>
    <col min="1" max="1" width="15" bestFit="1" customWidth="1"/>
    <col min="2" max="2" width="10.88671875" bestFit="1" customWidth="1"/>
    <col min="3" max="3" width="12.33203125" bestFit="1" customWidth="1"/>
    <col min="4" max="4" width="15.6640625" bestFit="1" customWidth="1"/>
    <col min="5" max="5" width="14.44140625" bestFit="1" customWidth="1"/>
  </cols>
  <sheetData>
    <row r="1" spans="1:5">
      <c r="A1" t="s">
        <v>0</v>
      </c>
      <c r="B1" s="3" t="s">
        <v>11</v>
      </c>
      <c r="C1" s="1" t="s">
        <v>12</v>
      </c>
      <c r="D1" s="1" t="s">
        <v>57</v>
      </c>
      <c r="E1" t="s">
        <v>97</v>
      </c>
    </row>
    <row r="2" spans="1:5" ht="15">
      <c r="A2" t="s">
        <v>1</v>
      </c>
      <c r="B2" s="4">
        <v>1160</v>
      </c>
      <c r="C2" s="2">
        <f>B2/$B$13</f>
        <v>0.37995414346544382</v>
      </c>
      <c r="D2" s="2">
        <f ca="1">AVERAGE(INDIRECT(ADDRESS(25,ROW()+2,1,1,"National Polls")):INDIRECT(ADDRESS(27,ROW()+2,1,1,"National Polls")))</f>
        <v>0.34333333333333332</v>
      </c>
      <c r="E2" s="2">
        <f ca="1">C2-D2</f>
        <v>3.6620810132110493E-2</v>
      </c>
    </row>
    <row r="3" spans="1:5" ht="15">
      <c r="A3" t="s">
        <v>2</v>
      </c>
      <c r="B3" s="4">
        <v>465</v>
      </c>
      <c r="C3" s="2">
        <f t="shared" ref="C3:C11" si="0">B3/$B$13</f>
        <v>0.15230920406157877</v>
      </c>
      <c r="D3" s="2">
        <f ca="1">AVERAGE(INDIRECT(ADDRESS(25,ROW()+2,1,1,"National Polls")):INDIRECT(ADDRESS(27,ROW()+2,1,1,"National Polls")))</f>
        <v>0.17333333333333334</v>
      </c>
      <c r="E3" s="2">
        <f t="shared" ref="E3:E11" ca="1" si="1">C3-D3</f>
        <v>-2.1024129271754566E-2</v>
      </c>
    </row>
    <row r="4" spans="1:5" ht="15">
      <c r="A4" t="s">
        <v>3</v>
      </c>
      <c r="B4" s="4">
        <v>258</v>
      </c>
      <c r="C4" s="2">
        <f t="shared" si="0"/>
        <v>8.4507042253521125E-2</v>
      </c>
      <c r="D4" s="2">
        <f ca="1">AVERAGE(INDIRECT(ADDRESS(25,ROW()+2,1,1,"National Polls")):INDIRECT(ADDRESS(27,ROW()+2,1,1,"National Polls")))</f>
        <v>0.08</v>
      </c>
      <c r="E4" s="2">
        <f t="shared" ca="1" si="1"/>
        <v>4.5070422535211235E-3</v>
      </c>
    </row>
    <row r="5" spans="1:5" ht="15">
      <c r="A5" t="s">
        <v>4</v>
      </c>
      <c r="B5" s="4">
        <v>310</v>
      </c>
      <c r="C5" s="2">
        <f t="shared" si="0"/>
        <v>0.10153946937438585</v>
      </c>
      <c r="D5" s="2">
        <f ca="1">AVERAGE(INDIRECT(ADDRESS(25,ROW()+2,1,1,"National Polls")):INDIRECT(ADDRESS(27,ROW()+2,1,1,"National Polls")))</f>
        <v>5.6666666666666671E-2</v>
      </c>
      <c r="E5" s="2">
        <f t="shared" ca="1" si="1"/>
        <v>4.4872802707719178E-2</v>
      </c>
    </row>
    <row r="6" spans="1:5" ht="15">
      <c r="A6" t="s">
        <v>5</v>
      </c>
      <c r="B6" s="4">
        <v>238</v>
      </c>
      <c r="C6" s="2">
        <f t="shared" si="0"/>
        <v>7.795610874549623E-2</v>
      </c>
      <c r="D6" s="2">
        <f ca="1">AVERAGE(INDIRECT(ADDRESS(25,ROW()+2,1,1,"National Polls")):INDIRECT(ADDRESS(27,ROW()+2,1,1,"National Polls")))</f>
        <v>7.0000000000000007E-2</v>
      </c>
      <c r="E6" s="2">
        <f t="shared" ca="1" si="1"/>
        <v>7.9561087454962237E-3</v>
      </c>
    </row>
    <row r="7" spans="1:5" ht="15">
      <c r="A7" t="s">
        <v>6</v>
      </c>
      <c r="B7" s="4">
        <v>187</v>
      </c>
      <c r="C7" s="2">
        <f t="shared" si="0"/>
        <v>6.1251228300032753E-2</v>
      </c>
      <c r="D7" s="2">
        <f ca="1">AVERAGE(INDIRECT(ADDRESS(25,ROW()+2,1,1,"National Polls")):INDIRECT(ADDRESS(27,ROW()+2,1,1,"National Polls")))</f>
        <v>0.04</v>
      </c>
      <c r="E7" s="2">
        <f t="shared" ca="1" si="1"/>
        <v>2.1251228300032753E-2</v>
      </c>
    </row>
    <row r="8" spans="1:5" ht="15">
      <c r="A8" t="s">
        <v>7</v>
      </c>
      <c r="B8" s="4">
        <v>45</v>
      </c>
      <c r="C8" s="2">
        <f t="shared" si="0"/>
        <v>1.473960039305601E-2</v>
      </c>
      <c r="D8" s="2">
        <f ca="1">AVERAGE(INDIRECT(ADDRESS(25,ROW()+2,1,1,"National Polls")):INDIRECT(ADDRESS(27,ROW()+2,1,1,"National Polls")))</f>
        <v>0.03</v>
      </c>
      <c r="E8" s="2">
        <f t="shared" ca="1" si="1"/>
        <v>-1.5260399606943989E-2</v>
      </c>
    </row>
    <row r="9" spans="1:5" ht="15">
      <c r="A9" t="s">
        <v>8</v>
      </c>
      <c r="B9" s="4">
        <v>46</v>
      </c>
      <c r="C9" s="2">
        <f t="shared" si="0"/>
        <v>1.5067147068457255E-2</v>
      </c>
      <c r="D9" s="2">
        <f ca="1">AVERAGE(INDIRECT(ADDRESS(25,ROW()+2,1,1,"National Polls")):INDIRECT(ADDRESS(27,ROW()+2,1,1,"National Polls")))</f>
        <v>1.3333333333333334E-2</v>
      </c>
      <c r="E9" s="2">
        <f t="shared" ca="1" si="1"/>
        <v>1.7338137351239208E-3</v>
      </c>
    </row>
    <row r="10" spans="1:5" ht="15">
      <c r="A10" t="s">
        <v>9</v>
      </c>
      <c r="B10" s="4">
        <v>24</v>
      </c>
      <c r="C10" s="2">
        <f t="shared" si="0"/>
        <v>7.8611202096298717E-3</v>
      </c>
      <c r="D10" s="2">
        <f ca="1">AVERAGE(INDIRECT(ADDRESS(25,ROW()+2,1,1,"National Polls")):INDIRECT(ADDRESS(27,ROW()+2,1,1,"National Polls")))</f>
        <v>1.3333333333333334E-2</v>
      </c>
      <c r="E10" s="2">
        <f t="shared" ca="1" si="1"/>
        <v>-5.4722131237034625E-3</v>
      </c>
    </row>
    <row r="11" spans="1:5" ht="15">
      <c r="A11" t="s">
        <v>10</v>
      </c>
      <c r="B11" s="4">
        <v>13</v>
      </c>
      <c r="C11" s="2">
        <f t="shared" si="0"/>
        <v>4.2581067802161809E-3</v>
      </c>
      <c r="D11" s="2">
        <f ca="1">AVERAGE(INDIRECT(ADDRESS(25,ROW()+2,1,1,"National Polls")):INDIRECT(ADDRESS(27,ROW()+2,1,1,"National Polls")))</f>
        <v>0.01</v>
      </c>
      <c r="E11" s="2">
        <f t="shared" ca="1" si="1"/>
        <v>-5.7418932197838193E-3</v>
      </c>
    </row>
    <row r="12" spans="1:5">
      <c r="B12" s="3"/>
      <c r="C12" s="1"/>
      <c r="D12" s="1"/>
    </row>
    <row r="13" spans="1:5">
      <c r="A13" t="s">
        <v>56</v>
      </c>
      <c r="B13" s="3">
        <v>3053</v>
      </c>
      <c r="C13" s="1"/>
      <c r="D13" s="1"/>
    </row>
  </sheetData>
  <autoFilter ref="A1:E13" xr:uid="{16E5245D-36CF-4ADF-BE76-6D0FED897614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08429-9DD8-461B-86B2-551798F3111E}">
  <dimension ref="A1:F13"/>
  <sheetViews>
    <sheetView workbookViewId="0">
      <selection activeCell="E2" sqref="E2:E11"/>
    </sheetView>
  </sheetViews>
  <sheetFormatPr defaultRowHeight="14.4"/>
  <cols>
    <col min="1" max="1" width="15" bestFit="1" customWidth="1"/>
    <col min="2" max="2" width="10.88671875" bestFit="1" customWidth="1"/>
    <col min="3" max="3" width="12.33203125" bestFit="1" customWidth="1"/>
    <col min="4" max="4" width="13.44140625" bestFit="1" customWidth="1"/>
    <col min="5" max="5" width="12.21875" bestFit="1" customWidth="1"/>
  </cols>
  <sheetData>
    <row r="1" spans="1:6">
      <c r="A1" t="s">
        <v>0</v>
      </c>
      <c r="B1" s="3" t="s">
        <v>11</v>
      </c>
      <c r="C1" s="1" t="s">
        <v>12</v>
      </c>
      <c r="D1" t="s">
        <v>57</v>
      </c>
      <c r="E1" t="s">
        <v>97</v>
      </c>
    </row>
    <row r="2" spans="1:6" ht="15">
      <c r="A2" t="s">
        <v>1</v>
      </c>
      <c r="B2" s="4">
        <v>1610</v>
      </c>
      <c r="C2" s="2">
        <f>B2/$B$13</f>
        <v>0.46437842515142774</v>
      </c>
      <c r="D2" s="2">
        <f ca="1">AVERAGE(INDIRECT(ADDRESS(22,ROW()+2,1,1,"National Polls")):INDIRECT(ADDRESS(26,ROW()+2,1,1,"National Polls")))</f>
        <v>0.34400000000000003</v>
      </c>
      <c r="E2" s="2">
        <f ca="1">C2-D2</f>
        <v>0.12037842515142771</v>
      </c>
    </row>
    <row r="3" spans="1:6" ht="15">
      <c r="A3" t="s">
        <v>2</v>
      </c>
      <c r="B3" s="4">
        <v>365</v>
      </c>
      <c r="C3" s="2">
        <f t="shared" ref="C3:C11" si="0">B3/$B$13</f>
        <v>0.10527833862128641</v>
      </c>
      <c r="D3" s="2">
        <f ca="1">AVERAGE(INDIRECT(ADDRESS(22,ROW()+2,1,1,"National Polls")):INDIRECT(ADDRESS(26,ROW()+2,1,1,"National Polls")))</f>
        <v>0.16800000000000001</v>
      </c>
      <c r="E3" s="2">
        <f t="shared" ref="E3:E11" ca="1" si="1">C3-D3</f>
        <v>-6.27216613787136E-2</v>
      </c>
    </row>
    <row r="4" spans="1:6" ht="15">
      <c r="A4" t="s">
        <v>3</v>
      </c>
      <c r="B4" s="4">
        <v>437</v>
      </c>
      <c r="C4" s="2">
        <f t="shared" si="0"/>
        <v>0.12604557254110182</v>
      </c>
      <c r="D4" s="2">
        <f ca="1">AVERAGE(INDIRECT(ADDRESS(22,ROW()+2,1,1,"National Polls")):INDIRECT(ADDRESS(26,ROW()+2,1,1,"National Polls")))</f>
        <v>7.1999999999999995E-2</v>
      </c>
      <c r="E4" s="2">
        <f t="shared" ca="1" si="1"/>
        <v>5.404557254110183E-2</v>
      </c>
    </row>
    <row r="5" spans="1:6" ht="15">
      <c r="A5" t="s">
        <v>4</v>
      </c>
      <c r="B5" s="4">
        <v>365</v>
      </c>
      <c r="C5" s="2">
        <f t="shared" si="0"/>
        <v>0.10527833862128641</v>
      </c>
      <c r="D5" s="2">
        <f ca="1">AVERAGE(INDIRECT(ADDRESS(22,ROW()+2,1,1,"National Polls")):INDIRECT(ADDRESS(26,ROW()+2,1,1,"National Polls")))</f>
        <v>0.06</v>
      </c>
      <c r="E5" s="2">
        <f t="shared" ca="1" si="1"/>
        <v>4.5278338621286413E-2</v>
      </c>
    </row>
    <row r="6" spans="1:6" ht="15">
      <c r="A6" t="s">
        <v>5</v>
      </c>
      <c r="B6" s="4">
        <v>316</v>
      </c>
      <c r="C6" s="2">
        <f t="shared" si="0"/>
        <v>9.1145082203634264E-2</v>
      </c>
      <c r="D6" s="2">
        <f ca="1">AVERAGE(INDIRECT(ADDRESS(22,ROW()+2,1,1,"National Polls")):INDIRECT(ADDRESS(26,ROW()+2,1,1,"National Polls")))</f>
        <v>6.6000000000000003E-2</v>
      </c>
      <c r="E6" s="2">
        <f t="shared" ca="1" si="1"/>
        <v>2.5145082203634261E-2</v>
      </c>
    </row>
    <row r="7" spans="1:6" ht="15">
      <c r="A7" t="s">
        <v>6</v>
      </c>
      <c r="B7" s="4">
        <v>112</v>
      </c>
      <c r="C7" s="2">
        <f t="shared" si="0"/>
        <v>3.2304586097490623E-2</v>
      </c>
      <c r="D7" s="2">
        <f ca="1">AVERAGE(INDIRECT(ADDRESS(22,ROW()+2,1,1,"National Polls")):INDIRECT(ADDRESS(26,ROW()+2,1,1,"National Polls")))</f>
        <v>0.04</v>
      </c>
      <c r="E7" s="2">
        <f t="shared" ca="1" si="1"/>
        <v>-7.6954139025093779E-3</v>
      </c>
    </row>
    <row r="8" spans="1:6" ht="15">
      <c r="A8" t="s">
        <v>7</v>
      </c>
      <c r="B8" s="4">
        <v>125</v>
      </c>
      <c r="C8" s="2">
        <f t="shared" si="0"/>
        <v>3.6054225555235075E-2</v>
      </c>
      <c r="D8" s="2">
        <f ca="1">AVERAGE(INDIRECT(ADDRESS(22,ROW()+2,1,1,"National Polls")):INDIRECT(ADDRESS(26,ROW()+2,1,1,"National Polls")))</f>
        <v>2.8000000000000004E-2</v>
      </c>
      <c r="E8" s="2">
        <f t="shared" ca="1" si="1"/>
        <v>8.0542255552350714E-3</v>
      </c>
    </row>
    <row r="9" spans="1:6" ht="15">
      <c r="A9" t="s">
        <v>8</v>
      </c>
      <c r="B9" s="4">
        <v>51</v>
      </c>
      <c r="C9" s="2">
        <f t="shared" si="0"/>
        <v>1.471012402653591E-2</v>
      </c>
      <c r="D9" s="2">
        <f ca="1">AVERAGE(INDIRECT(ADDRESS(22,ROW()+2,1,1,"National Polls")):INDIRECT(ADDRESS(26,ROW()+2,1,1,"National Polls")))</f>
        <v>1.2E-2</v>
      </c>
      <c r="E9" s="2">
        <f t="shared" ca="1" si="1"/>
        <v>2.7101240265359101E-3</v>
      </c>
    </row>
    <row r="10" spans="1:6" ht="15">
      <c r="A10" t="s">
        <v>9</v>
      </c>
      <c r="B10" s="4">
        <v>15</v>
      </c>
      <c r="C10" s="2">
        <f t="shared" si="0"/>
        <v>4.3265070666282084E-3</v>
      </c>
      <c r="D10" s="2">
        <f ca="1">AVERAGE(INDIRECT(ADDRESS(22,ROW()+2,1,1,"National Polls")):INDIRECT(ADDRESS(26,ROW()+2,1,1,"National Polls")))</f>
        <v>0.01</v>
      </c>
      <c r="E10" s="2">
        <f t="shared" ca="1" si="1"/>
        <v>-5.6734929333717918E-3</v>
      </c>
    </row>
    <row r="11" spans="1:6" ht="15">
      <c r="A11" t="s">
        <v>10</v>
      </c>
      <c r="B11" s="4">
        <v>10</v>
      </c>
      <c r="C11" s="2">
        <f t="shared" si="0"/>
        <v>2.8843380444188061E-3</v>
      </c>
      <c r="D11" s="2">
        <f ca="1">AVERAGE(INDIRECT(ADDRESS(22,ROW()+2,1,1,"National Polls")):INDIRECT(ADDRESS(26,ROW()+2,1,1,"National Polls")))</f>
        <v>8.0000000000000002E-3</v>
      </c>
      <c r="E11" s="2">
        <f t="shared" ca="1" si="1"/>
        <v>-5.1156619555811945E-3</v>
      </c>
    </row>
    <row r="13" spans="1:6">
      <c r="A13" t="s">
        <v>56</v>
      </c>
      <c r="B13">
        <v>3467</v>
      </c>
      <c r="F13" s="1"/>
    </row>
  </sheetData>
  <autoFilter ref="A1:C11" xr:uid="{4D37A80B-4282-427B-8F56-3C677C380302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3B2C4-8D14-4C34-8077-38F9A4D75831}">
  <dimension ref="A1:E13"/>
  <sheetViews>
    <sheetView workbookViewId="0">
      <selection activeCell="E2" sqref="E2:E11"/>
    </sheetView>
  </sheetViews>
  <sheetFormatPr defaultRowHeight="14.4"/>
  <cols>
    <col min="1" max="1" width="15" bestFit="1" customWidth="1"/>
    <col min="2" max="2" width="10.88671875" bestFit="1" customWidth="1"/>
    <col min="3" max="3" width="12.33203125" bestFit="1" customWidth="1"/>
    <col min="4" max="4" width="15.6640625" bestFit="1" customWidth="1"/>
    <col min="5" max="5" width="14.44140625" bestFit="1" customWidth="1"/>
  </cols>
  <sheetData>
    <row r="1" spans="1:5">
      <c r="A1" t="s">
        <v>0</v>
      </c>
      <c r="B1" s="3" t="s">
        <v>11</v>
      </c>
      <c r="C1" s="1" t="s">
        <v>12</v>
      </c>
      <c r="D1" s="1" t="s">
        <v>57</v>
      </c>
      <c r="E1" t="s">
        <v>97</v>
      </c>
    </row>
    <row r="2" spans="1:5" ht="15">
      <c r="A2" t="s">
        <v>1</v>
      </c>
      <c r="B2" s="4">
        <v>1706</v>
      </c>
      <c r="C2" s="2">
        <f>B2/$B$13</f>
        <v>0.48096983366224977</v>
      </c>
      <c r="D2" s="2">
        <f ca="1">AVERAGE(INDIRECT(ADDRESS(18,ROW()+2,1,1,"National Polls")):INDIRECT(ADDRESS(21,ROW()+2,1,1,"National Polls")))</f>
        <v>0.30000000000000004</v>
      </c>
      <c r="E2" s="2">
        <f ca="1">C2-D2</f>
        <v>0.18096983366224972</v>
      </c>
    </row>
    <row r="3" spans="1:5" ht="15">
      <c r="A3" t="s">
        <v>2</v>
      </c>
      <c r="B3" s="4">
        <v>341</v>
      </c>
      <c r="C3" s="2">
        <f t="shared" ref="C3:C11" si="0">B3/$B$13</f>
        <v>9.6137581054412183E-2</v>
      </c>
      <c r="D3" s="2">
        <f ca="1">AVERAGE(INDIRECT(ADDRESS(18,ROW()+2,1,1,"National Polls")):INDIRECT(ADDRESS(21,ROW()+2,1,1,"National Polls")))</f>
        <v>0.18750000000000003</v>
      </c>
      <c r="E3" s="2">
        <f t="shared" ref="E3:E11" ca="1" si="1">C3-D3</f>
        <v>-9.1362418945587845E-2</v>
      </c>
    </row>
    <row r="4" spans="1:5" ht="15">
      <c r="A4" t="s">
        <v>3</v>
      </c>
      <c r="B4" s="4">
        <v>414</v>
      </c>
      <c r="C4" s="2">
        <f t="shared" si="0"/>
        <v>0.1167183535382013</v>
      </c>
      <c r="D4" s="2">
        <f ca="1">AVERAGE(INDIRECT(ADDRESS(18,ROW()+2,1,1,"National Polls")):INDIRECT(ADDRESS(21,ROW()+2,1,1,"National Polls")))</f>
        <v>0.13999999999999999</v>
      </c>
      <c r="E4" s="2">
        <f t="shared" ca="1" si="1"/>
        <v>-2.3281646461798686E-2</v>
      </c>
    </row>
    <row r="5" spans="1:5" ht="15">
      <c r="A5" t="s">
        <v>4</v>
      </c>
      <c r="B5" s="4">
        <v>191</v>
      </c>
      <c r="C5" s="2">
        <f t="shared" si="0"/>
        <v>5.3848322526078379E-2</v>
      </c>
      <c r="D5" s="2">
        <f ca="1">AVERAGE(INDIRECT(ADDRESS(18,ROW()+2,1,1,"National Polls")):INDIRECT(ADDRESS(21,ROW()+2,1,1,"National Polls")))</f>
        <v>9.5000000000000001E-2</v>
      </c>
      <c r="E5" s="2">
        <f t="shared" ca="1" si="1"/>
        <v>-4.1151677473921622E-2</v>
      </c>
    </row>
    <row r="6" spans="1:5" ht="15">
      <c r="A6" t="s">
        <v>5</v>
      </c>
      <c r="B6" s="4">
        <v>194</v>
      </c>
      <c r="C6" s="2">
        <f t="shared" si="0"/>
        <v>5.4694107696645053E-2</v>
      </c>
      <c r="D6" s="2">
        <f ca="1">AVERAGE(INDIRECT(ADDRESS(18,ROW()+2,1,1,"National Polls")):INDIRECT(ADDRESS(21,ROW()+2,1,1,"National Polls")))</f>
        <v>7.5000000000000011E-2</v>
      </c>
      <c r="E6" s="2">
        <f t="shared" ca="1" si="1"/>
        <v>-2.0305892303354958E-2</v>
      </c>
    </row>
    <row r="7" spans="1:5" ht="15">
      <c r="A7" t="s">
        <v>6</v>
      </c>
      <c r="B7" s="4">
        <v>92</v>
      </c>
      <c r="C7" s="2">
        <f t="shared" si="0"/>
        <v>2.5937411897378065E-2</v>
      </c>
      <c r="D7" s="2">
        <f ca="1">AVERAGE(INDIRECT(ADDRESS(18,ROW()+2,1,1,"National Polls")):INDIRECT(ADDRESS(21,ROW()+2,1,1,"National Polls")))</f>
        <v>3.0000000000000002E-2</v>
      </c>
      <c r="E7" s="2">
        <f t="shared" ca="1" si="1"/>
        <v>-4.0625881026219376E-3</v>
      </c>
    </row>
    <row r="8" spans="1:5" ht="15">
      <c r="A8" t="s">
        <v>7</v>
      </c>
      <c r="B8" s="4">
        <v>129</v>
      </c>
      <c r="C8" s="2">
        <f t="shared" si="0"/>
        <v>3.6368762334367068E-2</v>
      </c>
      <c r="D8" s="2">
        <f ca="1">AVERAGE(INDIRECT(ADDRESS(18,ROW()+2,1,1,"National Polls")):INDIRECT(ADDRESS(21,ROW()+2,1,1,"National Polls")))</f>
        <v>1.7500000000000002E-2</v>
      </c>
      <c r="E8" s="2">
        <f t="shared" ca="1" si="1"/>
        <v>1.8868762334367066E-2</v>
      </c>
    </row>
    <row r="9" spans="1:5" ht="15">
      <c r="A9" t="s">
        <v>8</v>
      </c>
      <c r="B9" s="4">
        <v>40</v>
      </c>
      <c r="C9" s="2">
        <f t="shared" si="0"/>
        <v>1.127713560755568E-2</v>
      </c>
      <c r="D9" s="2">
        <f ca="1">AVERAGE(INDIRECT(ADDRESS(18,ROW()+2,1,1,"National Polls")):INDIRECT(ADDRESS(21,ROW()+2,1,1,"National Polls")))</f>
        <v>1.2500000000000001E-2</v>
      </c>
      <c r="E9" s="2">
        <f t="shared" ca="1" si="1"/>
        <v>-1.2228643924443207E-3</v>
      </c>
    </row>
    <row r="10" spans="1:5" ht="15">
      <c r="A10" t="s">
        <v>9</v>
      </c>
      <c r="B10" s="4">
        <v>9</v>
      </c>
      <c r="C10" s="2">
        <f t="shared" si="0"/>
        <v>2.5373555117000281E-3</v>
      </c>
      <c r="D10" s="2">
        <f ca="1">AVERAGE(INDIRECT(ADDRESS(18,ROW()+2,1,1,"National Polls")):INDIRECT(ADDRESS(21,ROW()+2,1,1,"National Polls")))</f>
        <v>2.5000000000000001E-3</v>
      </c>
      <c r="E10" s="2">
        <f t="shared" ca="1" si="1"/>
        <v>3.7355511700028037E-5</v>
      </c>
    </row>
    <row r="11" spans="1:5" ht="15">
      <c r="A11" t="s">
        <v>10</v>
      </c>
      <c r="B11" s="4">
        <v>5</v>
      </c>
      <c r="C11" s="2">
        <f t="shared" si="0"/>
        <v>1.40964195094446E-3</v>
      </c>
      <c r="D11" s="2">
        <f ca="1">AVERAGE(INDIRECT(ADDRESS(18,ROW()+2,1,1,"National Polls")):INDIRECT(ADDRESS(21,ROW()+2,1,1,"National Polls")))</f>
        <v>0.01</v>
      </c>
      <c r="E11" s="2">
        <f t="shared" ca="1" si="1"/>
        <v>-8.5903580490555402E-3</v>
      </c>
    </row>
    <row r="12" spans="1:5">
      <c r="B12" s="3"/>
      <c r="C12" s="1"/>
      <c r="D12" s="1"/>
    </row>
    <row r="13" spans="1:5">
      <c r="A13" t="s">
        <v>56</v>
      </c>
      <c r="B13" s="3">
        <v>3547</v>
      </c>
      <c r="C13" s="1"/>
      <c r="D13" s="1"/>
    </row>
  </sheetData>
  <autoFilter ref="A1:E13" xr:uid="{C091410F-C2B9-4AE7-882C-5A9FD8851908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CB7DE-DD23-4D8A-B0E0-5525164CE1C3}">
  <dimension ref="A1:F13"/>
  <sheetViews>
    <sheetView workbookViewId="0">
      <pane ySplit="1" topLeftCell="A2" activePane="bottomLeft" state="frozen"/>
      <selection pane="bottomLeft" activeCell="E2" sqref="E2:E11"/>
    </sheetView>
  </sheetViews>
  <sheetFormatPr defaultRowHeight="14.4"/>
  <cols>
    <col min="1" max="1" width="15" bestFit="1" customWidth="1"/>
    <col min="2" max="2" width="10.88671875" bestFit="1" customWidth="1"/>
    <col min="3" max="3" width="12.33203125" bestFit="1" customWidth="1"/>
    <col min="4" max="4" width="15.6640625" bestFit="1" customWidth="1"/>
    <col min="5" max="5" width="14.44140625" bestFit="1" customWidth="1"/>
  </cols>
  <sheetData>
    <row r="1" spans="1:6">
      <c r="A1" t="s">
        <v>0</v>
      </c>
      <c r="B1" s="3" t="s">
        <v>11</v>
      </c>
      <c r="C1" s="1" t="s">
        <v>12</v>
      </c>
      <c r="D1" t="s">
        <v>57</v>
      </c>
      <c r="E1" t="s">
        <v>97</v>
      </c>
    </row>
    <row r="2" spans="1:6" ht="15">
      <c r="A2" t="s">
        <v>1</v>
      </c>
      <c r="B2" s="4">
        <v>2642</v>
      </c>
      <c r="C2" s="2">
        <v>0.43212299640170099</v>
      </c>
      <c r="D2" s="2">
        <v>0.32571428571428573</v>
      </c>
      <c r="E2" s="2">
        <v>0.10640871068741525</v>
      </c>
    </row>
    <row r="3" spans="1:6" ht="15">
      <c r="A3" t="s">
        <v>2</v>
      </c>
      <c r="B3" s="4">
        <v>894</v>
      </c>
      <c r="C3" s="2">
        <v>0.14622178606476938</v>
      </c>
      <c r="D3" s="2">
        <v>0.14285714285714285</v>
      </c>
      <c r="E3" s="2">
        <v>3.3646432076265276E-3</v>
      </c>
    </row>
    <row r="4" spans="1:6" ht="15">
      <c r="A4" t="s">
        <v>3</v>
      </c>
      <c r="B4" s="4">
        <v>782</v>
      </c>
      <c r="C4" s="2">
        <v>0.12790317304546941</v>
      </c>
      <c r="D4" s="2">
        <v>0.11142857142857143</v>
      </c>
      <c r="E4" s="2">
        <v>1.6474601616897983E-2</v>
      </c>
    </row>
    <row r="5" spans="1:6" ht="15">
      <c r="A5" t="s">
        <v>4</v>
      </c>
      <c r="B5" s="4">
        <v>366</v>
      </c>
      <c r="C5" s="2">
        <v>5.986261040235525E-2</v>
      </c>
      <c r="D5" s="2">
        <v>7.0000000000000007E-2</v>
      </c>
      <c r="E5" s="2">
        <v>-1.0137389597644757E-2</v>
      </c>
    </row>
    <row r="6" spans="1:6" ht="15">
      <c r="A6" t="s">
        <v>5</v>
      </c>
      <c r="B6" s="4">
        <v>333</v>
      </c>
      <c r="C6" s="2">
        <v>5.4465161923454367E-2</v>
      </c>
      <c r="D6" s="2">
        <v>7.2857142857142856E-2</v>
      </c>
      <c r="E6" s="2">
        <v>-1.839198093368849E-2</v>
      </c>
    </row>
    <row r="7" spans="1:6" ht="15">
      <c r="A7" t="s">
        <v>6</v>
      </c>
      <c r="B7" s="4">
        <v>209</v>
      </c>
      <c r="C7" s="2">
        <v>3.4183840366372259E-2</v>
      </c>
      <c r="D7" s="2">
        <v>3.7142857142857144E-2</v>
      </c>
      <c r="E7" s="2">
        <v>-2.9590167764848851E-3</v>
      </c>
    </row>
    <row r="8" spans="1:6" ht="15">
      <c r="A8" t="s">
        <v>7</v>
      </c>
      <c r="B8" s="4">
        <v>144</v>
      </c>
      <c r="C8" s="2">
        <v>2.3552502453385672E-2</v>
      </c>
      <c r="D8" s="2">
        <v>2.5714285714285714E-2</v>
      </c>
      <c r="E8" s="2">
        <v>-2.1617832609000416E-3</v>
      </c>
    </row>
    <row r="9" spans="1:6" ht="15">
      <c r="A9" t="s">
        <v>8</v>
      </c>
      <c r="B9" s="4">
        <v>85</v>
      </c>
      <c r="C9" s="2">
        <v>1.3902518809290153E-2</v>
      </c>
      <c r="D9" s="2">
        <v>9.9999999999999985E-3</v>
      </c>
      <c r="E9" s="2">
        <v>3.9025188092901546E-3</v>
      </c>
    </row>
    <row r="10" spans="1:6" ht="15">
      <c r="A10" t="s">
        <v>9</v>
      </c>
      <c r="B10" s="4">
        <v>75</v>
      </c>
      <c r="C10" s="2">
        <v>1.2266928361138371E-2</v>
      </c>
      <c r="D10" s="2">
        <v>0.01</v>
      </c>
      <c r="E10" s="2">
        <v>2.2669283611383706E-3</v>
      </c>
    </row>
    <row r="11" spans="1:6" ht="15">
      <c r="A11" t="s">
        <v>10</v>
      </c>
      <c r="B11" s="4">
        <v>42</v>
      </c>
      <c r="C11" s="2">
        <v>6.8694798822374874E-3</v>
      </c>
      <c r="D11" s="2">
        <v>1.1428571428571429E-2</v>
      </c>
      <c r="E11" s="2">
        <v>-4.5590915463339411E-3</v>
      </c>
    </row>
    <row r="13" spans="1:6">
      <c r="A13" t="s">
        <v>56</v>
      </c>
      <c r="B13" s="4">
        <v>6114</v>
      </c>
      <c r="F13" s="1"/>
    </row>
  </sheetData>
  <autoFilter ref="A1:E11" xr:uid="{337AB72F-3562-4DAC-8967-B4445A384ECD}">
    <sortState xmlns:xlrd2="http://schemas.microsoft.com/office/spreadsheetml/2017/richdata2" ref="A2:E11">
      <sortCondition descending="1" ref="B1:B1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Media Margin Timeline</vt:lpstr>
      <vt:lpstr>Mention Totals</vt:lpstr>
      <vt:lpstr>4-28</vt:lpstr>
      <vt:lpstr>5-5</vt:lpstr>
      <vt:lpstr>5-12</vt:lpstr>
      <vt:lpstr>5-19</vt:lpstr>
      <vt:lpstr>5-26</vt:lpstr>
      <vt:lpstr>6-2</vt:lpstr>
      <vt:lpstr>6-9</vt:lpstr>
      <vt:lpstr>Master List</vt:lpstr>
      <vt:lpstr>National Polls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2019-06-28T05:05:28Z</dcterms:modified>
</cp:coreProperties>
</file>