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Debate 2\"/>
    </mc:Choice>
  </mc:AlternateContent>
  <xr:revisionPtr revIDLastSave="0" documentId="13_ncr:1_{7A9D0C02-D0AE-408E-AEC7-B21FC763AAA7}" xr6:coauthVersionLast="43" xr6:coauthVersionMax="43" xr10:uidLastSave="{00000000-0000-0000-0000-000000000000}"/>
  <bookViews>
    <workbookView xWindow="-108" yWindow="-108" windowWidth="22320" windowHeight="13176" activeTab="1" xr2:uid="{00000000-000D-0000-FFFF-FFFF00000000}"/>
  </bookViews>
  <sheets>
    <sheet name="Debate2_VotingRecord" sheetId="2" r:id="rId1"/>
    <sheet name="Voting Record" sheetId="3" r:id="rId2"/>
    <sheet name="Money" sheetId="4" r:id="rId3"/>
    <sheet name="Issues" sheetId="5" r:id="rId4"/>
  </sheets>
  <externalReferences>
    <externalReference r:id="rId5"/>
  </externalReferences>
  <definedNames>
    <definedName name="_xlnm._FilterDatabase" localSheetId="0" hidden="1">Debate2_VotingRecord!$A$1:$F$28</definedName>
    <definedName name="_xlnm._FilterDatabase" localSheetId="2" hidden="1">Money!$A$13:$C$23</definedName>
    <definedName name="_xlnm._FilterDatabase" localSheetId="1" hidden="1">'Voting Record'!$A$1:$G$14</definedName>
    <definedName name="_xlchart.v1.0" hidden="1">Money!$A$13:$A$22</definedName>
    <definedName name="_xlchart.v1.1" hidden="1">Money!$A$14:$A$23</definedName>
    <definedName name="_xlchart.v1.10" hidden="1">(Money!$C$2:$C$11,Money!$C$14:$C$23)</definedName>
    <definedName name="_xlchart.v1.11" hidden="1">Money!$A$11</definedName>
    <definedName name="_xlchart.v1.12" hidden="1">Money!$A$1:$A$10</definedName>
    <definedName name="_xlchart.v1.13" hidden="1">Money!$A$1:$A$11</definedName>
    <definedName name="_xlchart.v1.14" hidden="1">Money!$A$2:$A$11</definedName>
    <definedName name="_xlchart.v1.15" hidden="1">Money!$C$1</definedName>
    <definedName name="_xlchart.v1.16" hidden="1">Money!$C$2:$C$11</definedName>
    <definedName name="_xlchart.v1.17" hidden="1">(Money!$A$1:$A$11,Money!$C$1:$C$11)</definedName>
    <definedName name="_xlchart.v1.18" hidden="1">(Money!$A$2:$A$11,Money!$A$14:$A$23)</definedName>
    <definedName name="_xlchart.v1.19" hidden="1">(Money!$C$2:$C$11,Money!$C$14:$C$23)</definedName>
    <definedName name="_xlchart.v1.2" hidden="1">Money!$A$23</definedName>
    <definedName name="_xlchart.v1.20" hidden="1">Money!$A$11</definedName>
    <definedName name="_xlchart.v1.21" hidden="1">Money!$A$1:$A$10</definedName>
    <definedName name="_xlchart.v1.22" hidden="1">Money!$A$1:$A$11</definedName>
    <definedName name="_xlchart.v1.23" hidden="1">Money!$A$2:$A$11</definedName>
    <definedName name="_xlchart.v1.24" hidden="1">Money!$C$1</definedName>
    <definedName name="_xlchart.v1.25" hidden="1">Money!$C$2:$C$11</definedName>
    <definedName name="_xlchart.v1.3" hidden="1">Money!$A$2:$A$11</definedName>
    <definedName name="_xlchart.v1.4" hidden="1">Money!$C$1</definedName>
    <definedName name="_xlchart.v1.5" hidden="1">Money!$C$13</definedName>
    <definedName name="_xlchart.v1.6" hidden="1">Money!$C$14:$C$23</definedName>
    <definedName name="_xlchart.v1.7" hidden="1">Money!$C$2:$C$11</definedName>
    <definedName name="_xlchart.v1.8" hidden="1">(Money!$A$1:$A$11,Money!$C$1:$C$11)</definedName>
    <definedName name="_xlchart.v1.9" hidden="1">(Money!$A$2:$A$11,Money!$A$14:$A$23)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4" l="1"/>
  <c r="E12" i="4"/>
  <c r="E11" i="4"/>
  <c r="E16" i="4"/>
  <c r="E6" i="4" l="1"/>
  <c r="H36" i="5"/>
  <c r="G36" i="5"/>
  <c r="F36" i="5"/>
  <c r="E36" i="5"/>
  <c r="D36" i="5"/>
  <c r="C36" i="5"/>
  <c r="H35" i="5"/>
  <c r="G35" i="5"/>
  <c r="F35" i="5"/>
  <c r="E35" i="5"/>
  <c r="D35" i="5"/>
  <c r="C35" i="5"/>
  <c r="H33" i="5"/>
  <c r="G33" i="5"/>
  <c r="F33" i="5"/>
  <c r="E33" i="5"/>
  <c r="D33" i="5"/>
  <c r="C33" i="5"/>
  <c r="H32" i="5"/>
  <c r="G32" i="5"/>
  <c r="F32" i="5"/>
  <c r="E32" i="5"/>
  <c r="D32" i="5"/>
  <c r="C32" i="5"/>
  <c r="H27" i="5"/>
  <c r="G27" i="5"/>
  <c r="F27" i="5"/>
  <c r="E27" i="5"/>
  <c r="D27" i="5"/>
  <c r="C27" i="5"/>
  <c r="H26" i="5"/>
  <c r="G26" i="5"/>
  <c r="F26" i="5"/>
  <c r="E26" i="5"/>
  <c r="D26" i="5"/>
  <c r="C26" i="5"/>
  <c r="E31" i="3" l="1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" i="3"/>
  <c r="E3" i="3"/>
  <c r="E9" i="3"/>
  <c r="E10" i="3"/>
  <c r="E4" i="3"/>
  <c r="E5" i="3"/>
  <c r="E11" i="3"/>
  <c r="E6" i="3"/>
  <c r="E7" i="3"/>
  <c r="E12" i="3"/>
  <c r="E13" i="3"/>
  <c r="E14" i="3"/>
  <c r="E8" i="3"/>
  <c r="C2" i="3"/>
  <c r="C3" i="3"/>
  <c r="C9" i="3"/>
  <c r="C10" i="3"/>
  <c r="C4" i="3"/>
  <c r="C5" i="3"/>
  <c r="C11" i="3"/>
  <c r="C6" i="3"/>
  <c r="C7" i="3"/>
  <c r="C12" i="3"/>
  <c r="C13" i="3"/>
  <c r="C14" i="3"/>
  <c r="C8" i="3"/>
</calcChain>
</file>

<file path=xl/sharedStrings.xml><?xml version="1.0" encoding="utf-8"?>
<sst xmlns="http://schemas.openxmlformats.org/spreadsheetml/2006/main" count="391" uniqueCount="96">
  <si>
    <t>congress</t>
  </si>
  <si>
    <t>chamber</t>
  </si>
  <si>
    <t>state_abbrev</t>
  </si>
  <si>
    <t>bioname</t>
  </si>
  <si>
    <t>nokken_poole_dim1</t>
  </si>
  <si>
    <t>nokken_poole_dim2</t>
  </si>
  <si>
    <t>House</t>
  </si>
  <si>
    <t>DE</t>
  </si>
  <si>
    <t>MD</t>
  </si>
  <si>
    <t>MA</t>
  </si>
  <si>
    <t>NJ</t>
  </si>
  <si>
    <t>NY</t>
  </si>
  <si>
    <t>Senate</t>
  </si>
  <si>
    <t>VT</t>
  </si>
  <si>
    <t>OH</t>
  </si>
  <si>
    <t>TX</t>
  </si>
  <si>
    <t>CA</t>
  </si>
  <si>
    <t>MN</t>
  </si>
  <si>
    <t>CO</t>
  </si>
  <si>
    <t>WA</t>
  </si>
  <si>
    <t>HI</t>
  </si>
  <si>
    <t>BIDEN, Joseph Robinette, Jr.</t>
  </si>
  <si>
    <t>SANDERS, Bernard</t>
  </si>
  <si>
    <t>INSLEE, Jay Robert</t>
  </si>
  <si>
    <t>RYAN, Timothy J.</t>
  </si>
  <si>
    <t>GILLIBRAND, Kirsten</t>
  </si>
  <si>
    <t>KLOBUCHAR, Amy</t>
  </si>
  <si>
    <t>BENNET, Michael F.</t>
  </si>
  <si>
    <t>GABBARD, Tulsi</t>
  </si>
  <si>
    <t>DELANEY, John</t>
  </si>
  <si>
    <t>O'ROURKE, Beto</t>
  </si>
  <si>
    <t>WARREN, Elizabeth</t>
  </si>
  <si>
    <t>BOOKER, Cory Anthony</t>
  </si>
  <si>
    <t>HARRIS, Kamala Devi</t>
  </si>
  <si>
    <t>Candidate</t>
  </si>
  <si>
    <t>Average</t>
  </si>
  <si>
    <t>Joe Biden</t>
  </si>
  <si>
    <t>Bernie Sanders</t>
  </si>
  <si>
    <t>Elizabeth Warren</t>
  </si>
  <si>
    <t>Kamala Harris</t>
  </si>
  <si>
    <t>Cory Booker</t>
  </si>
  <si>
    <t>Beto O'Rourke</t>
  </si>
  <si>
    <t>Amy Klobuchar</t>
  </si>
  <si>
    <t>Michael Bennet</t>
  </si>
  <si>
    <t>Tim Ryan</t>
  </si>
  <si>
    <t>John Delaney</t>
  </si>
  <si>
    <t>Kirsten Gillibrand</t>
  </si>
  <si>
    <t>Tulsi Gabbard</t>
  </si>
  <si>
    <t>Jay Inslee</t>
  </si>
  <si>
    <t>Adj</t>
  </si>
  <si>
    <t>Average 2</t>
  </si>
  <si>
    <t>Debate</t>
  </si>
  <si>
    <t>Row Labels</t>
  </si>
  <si>
    <t>Grand Total</t>
  </si>
  <si>
    <t>Average of Adj2</t>
  </si>
  <si>
    <t>Average 1</t>
  </si>
  <si>
    <t>Average Distance 1</t>
  </si>
  <si>
    <t>Average Distance 2</t>
  </si>
  <si>
    <t>Debate Night</t>
  </si>
  <si>
    <t xml:space="preserve">Pete Buttigieg </t>
  </si>
  <si>
    <t>Marianne Williamson</t>
  </si>
  <si>
    <t>John Hickenlooper</t>
  </si>
  <si>
    <t>Steve Bullock</t>
  </si>
  <si>
    <t>Andrew Yang</t>
  </si>
  <si>
    <t>Julian Castro</t>
  </si>
  <si>
    <t>Bill de Blasio</t>
  </si>
  <si>
    <t>Raised</t>
  </si>
  <si>
    <t>Health care</t>
  </si>
  <si>
    <t>Allowing incarcerated people to vote</t>
  </si>
  <si>
    <t>Legalizing weed</t>
  </si>
  <si>
    <t>Free 4-year college</t>
  </si>
  <si>
    <t>Electoral College</t>
  </si>
  <si>
    <t>Green New Deal</t>
  </si>
  <si>
    <t>Debate Night 1, 1 Count</t>
  </si>
  <si>
    <t>Debate Night 1, 2 Count</t>
  </si>
  <si>
    <t>Debate Night 1, 1 %</t>
  </si>
  <si>
    <t>Debate Night 1, 2 %</t>
  </si>
  <si>
    <t>Debate Night 2, 1 Count</t>
  </si>
  <si>
    <t>Debate Night 2, 2 Count</t>
  </si>
  <si>
    <t>Debate Night 2, 1 %</t>
  </si>
  <si>
    <t>Debate Night 2, 2 %</t>
  </si>
  <si>
    <t>1 count</t>
  </si>
  <si>
    <t>2 count</t>
  </si>
  <si>
    <t>1=M4A w/out private insurance</t>
  </si>
  <si>
    <t>1=allow</t>
  </si>
  <si>
    <t>1=legalize</t>
  </si>
  <si>
    <t>1=free</t>
  </si>
  <si>
    <t>1=change</t>
  </si>
  <si>
    <t>1=support</t>
  </si>
  <si>
    <t>2=Public Option</t>
  </si>
  <si>
    <t>2=disallow</t>
  </si>
  <si>
    <t>2=keep as is</t>
  </si>
  <si>
    <t>2=no</t>
  </si>
  <si>
    <t>2=keep</t>
  </si>
  <si>
    <t>2=oppose</t>
  </si>
  <si>
    <t>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</si>
</sst>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('Voting Record'!$E$2:$E$7,'Voting Record'!$E$16)</c:f>
              <c:numCache>
                <c:formatCode>0</c:formatCode>
                <c:ptCount val="7"/>
                <c:pt idx="0">
                  <c:v>13.600000000000001</c:v>
                </c:pt>
                <c:pt idx="1">
                  <c:v>24.7</c:v>
                </c:pt>
                <c:pt idx="2">
                  <c:v>69.7</c:v>
                </c:pt>
                <c:pt idx="3">
                  <c:v>67.599999999999994</c:v>
                </c:pt>
                <c:pt idx="4">
                  <c:v>59.8</c:v>
                </c:pt>
                <c:pt idx="5">
                  <c:v>72.5</c:v>
                </c:pt>
                <c:pt idx="6" formatCode="General">
                  <c:v>51</c:v>
                </c:pt>
              </c:numCache>
            </c:numRef>
          </c:xVal>
          <c:yVal>
            <c:numRef>
              <c:f>('Voting Record'!$G$2:$G$7,'Voting Record'!$G$2)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2-42E1-A665-41F63263A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56984"/>
        <c:axId val="569158296"/>
      </c:scatterChart>
      <c:valAx>
        <c:axId val="569156984"/>
        <c:scaling>
          <c:orientation val="minMax"/>
          <c:max val="100"/>
        </c:scaling>
        <c:delete val="1"/>
        <c:axPos val="b"/>
        <c:numFmt formatCode="0" sourceLinked="1"/>
        <c:majorTickMark val="none"/>
        <c:minorTickMark val="none"/>
        <c:tickLblPos val="nextTo"/>
        <c:crossAx val="569158296"/>
        <c:crosses val="autoZero"/>
        <c:crossBetween val="midCat"/>
      </c:valAx>
      <c:valAx>
        <c:axId val="569158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915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'Voting Record'!$E$8:$E$15</c:f>
              <c:numCache>
                <c:formatCode>0</c:formatCode>
                <c:ptCount val="8"/>
                <c:pt idx="0">
                  <c:v>61.5</c:v>
                </c:pt>
                <c:pt idx="1">
                  <c:v>26.6</c:v>
                </c:pt>
                <c:pt idx="2">
                  <c:v>44.499999999999993</c:v>
                </c:pt>
                <c:pt idx="3">
                  <c:v>77.7</c:v>
                </c:pt>
                <c:pt idx="4">
                  <c:v>31.499999999999993</c:v>
                </c:pt>
                <c:pt idx="5">
                  <c:v>70.300000000000011</c:v>
                </c:pt>
                <c:pt idx="6">
                  <c:v>64.5</c:v>
                </c:pt>
                <c:pt idx="7" formatCode="General">
                  <c:v>54</c:v>
                </c:pt>
              </c:numCache>
            </c:numRef>
          </c:xVal>
          <c:yVal>
            <c:numRef>
              <c:f>'Voting Record'!$G$8:$G$15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B-4A45-BF85-078AA9F4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56984"/>
        <c:axId val="569158296"/>
      </c:scatterChart>
      <c:valAx>
        <c:axId val="569156984"/>
        <c:scaling>
          <c:orientation val="minMax"/>
          <c:max val="100"/>
        </c:scaling>
        <c:delete val="1"/>
        <c:axPos val="b"/>
        <c:numFmt formatCode="0" sourceLinked="1"/>
        <c:majorTickMark val="none"/>
        <c:minorTickMark val="none"/>
        <c:tickLblPos val="nextTo"/>
        <c:crossAx val="569158296"/>
        <c:crosses val="autoZero"/>
        <c:crossBetween val="midCat"/>
      </c:valAx>
      <c:valAx>
        <c:axId val="569158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915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First Three</c:v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val>
            <c:numRef>
              <c:f>([1]Positions!$E$35,[1]Positions!$E$32,[1]Positions!$E$26,[1]Positions!$K$36,[1]Positions!$D$35,[1]Positions!$D$32,[1]Positions!$D$26,[1]Positions!$K$37,[1]Positions!$C$35,[1]Positions!$C$32,[1]Positions!$C$26)</c:f>
              <c:numCache>
                <c:formatCode>General</c:formatCode>
                <c:ptCount val="11"/>
                <c:pt idx="0">
                  <c:v>0.9</c:v>
                </c:pt>
                <c:pt idx="1">
                  <c:v>1</c:v>
                </c:pt>
                <c:pt idx="2">
                  <c:v>0.8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0.15</c:v>
                </c:pt>
                <c:pt idx="9">
                  <c:v>0.1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6-4FC9-8027-7C8E162CD641}"/>
            </c:ext>
          </c:extLst>
        </c:ser>
        <c:ser>
          <c:idx val="1"/>
          <c:order val="1"/>
          <c:tx>
            <c:v>Against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([1]Positions!$E$36,[1]Positions!$E$33,[1]Positions!$E$27,[1]Positions!$K$37,[1]Positions!$D$36,[1]Positions!$D$33,[1]Positions!$D$27,[1]Positions!$K$37,[1]Positions!$C$36,[1]Positions!$C$33,[1]Positions!$C$27)</c:f>
              <c:numCache>
                <c:formatCode>General</c:formatCode>
                <c:ptCount val="11"/>
                <c:pt idx="0">
                  <c:v>-0.1</c:v>
                </c:pt>
                <c:pt idx="1">
                  <c:v>0</c:v>
                </c:pt>
                <c:pt idx="2">
                  <c:v>-0.2</c:v>
                </c:pt>
                <c:pt idx="3">
                  <c:v>0</c:v>
                </c:pt>
                <c:pt idx="4">
                  <c:v>-0.95</c:v>
                </c:pt>
                <c:pt idx="5">
                  <c:v>-1</c:v>
                </c:pt>
                <c:pt idx="6">
                  <c:v>-0.9</c:v>
                </c:pt>
                <c:pt idx="7">
                  <c:v>0</c:v>
                </c:pt>
                <c:pt idx="8">
                  <c:v>-0.85</c:v>
                </c:pt>
                <c:pt idx="9">
                  <c:v>-0.9</c:v>
                </c:pt>
                <c:pt idx="10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6-4FC9-8027-7C8E162CD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475953064"/>
        <c:axId val="475957000"/>
      </c:barChart>
      <c:catAx>
        <c:axId val="475953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5957000"/>
        <c:crosses val="autoZero"/>
        <c:auto val="1"/>
        <c:lblAlgn val="ctr"/>
        <c:lblOffset val="100"/>
        <c:noMultiLvlLbl val="0"/>
      </c:catAx>
      <c:valAx>
        <c:axId val="47595700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7595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Pro</c:v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val>
            <c:numRef>
              <c:f>([1]Positions!$H$35,[1]Positions!$H$32,[1]Positions!$H$26,[1]Positions!$K$36,[1]Positions!$G$35,[1]Positions!$G$32,[1]Positions!$G$26,[1]Positions!$K$36,[1]Positions!$F$35,[1]Positions!$F$32,[1]Positions!$F$26)</c:f>
              <c:numCache>
                <c:formatCode>General</c:formatCode>
                <c:ptCount val="11"/>
                <c:pt idx="0">
                  <c:v>0.8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2-479D-806E-58D1194E31BB}"/>
            </c:ext>
          </c:extLst>
        </c:ser>
        <c:ser>
          <c:idx val="1"/>
          <c:order val="1"/>
          <c:tx>
            <c:v>Against</c:v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42-479D-806E-58D1194E31B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42-479D-806E-58D1194E31B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C42-479D-806E-58D1194E31B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C42-479D-806E-58D1194E31B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C42-479D-806E-58D1194E31B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C42-479D-806E-58D1194E31BB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C42-479D-806E-58D1194E31B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C42-479D-806E-58D1194E31BB}"/>
              </c:ext>
            </c:extLst>
          </c:dPt>
          <c:val>
            <c:numRef>
              <c:f>([1]Positions!$H$36,[1]Positions!$H$33,[1]Positions!$H$27,[1]Positions!$K$36,[1]Positions!$G$36,[1]Positions!$G$33,[1]Positions!$G$27,[1]Positions!$K$36,[1]Positions!$F$36,[1]Positions!$F$33,[1]Positions!$F$27)</c:f>
              <c:numCache>
                <c:formatCode>General</c:formatCode>
                <c:ptCount val="11"/>
                <c:pt idx="0">
                  <c:v>-0.2</c:v>
                </c:pt>
                <c:pt idx="1">
                  <c:v>0</c:v>
                </c:pt>
                <c:pt idx="2">
                  <c:v>-0.4</c:v>
                </c:pt>
                <c:pt idx="3">
                  <c:v>0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0</c:v>
                </c:pt>
                <c:pt idx="8">
                  <c:v>-0.45</c:v>
                </c:pt>
                <c:pt idx="9">
                  <c:v>-0.4</c:v>
                </c:pt>
                <c:pt idx="1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42-479D-806E-58D1194E3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475953064"/>
        <c:axId val="475957000"/>
      </c:barChart>
      <c:catAx>
        <c:axId val="475953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5957000"/>
        <c:crosses val="autoZero"/>
        <c:auto val="1"/>
        <c:lblAlgn val="ctr"/>
        <c:lblOffset val="100"/>
        <c:noMultiLvlLbl val="0"/>
      </c:catAx>
      <c:valAx>
        <c:axId val="47595700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7595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plotArea>
      <cx:plotAreaRegion>
        <cx:series layoutId="treemap" uniqueId="{AF4028DF-ABFB-4F95-B1EB-775510E87C5A}">
          <cx:tx>
            <cx:txData>
              <cx:f>_xlchart.v1.15</cx:f>
              <cx:v>Raised</cx:v>
            </cx:txData>
          </cx:tx>
          <cx:spPr>
            <a:solidFill>
              <a:srgbClr val="00B05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effectLst>
                      <a:outerShdw blurRad="50800" dist="38100" dir="8100000" algn="tr" rotWithShape="0">
                        <a:prstClr val="black">
                          <a:alpha val="40000"/>
                        </a:prstClr>
                      </a:outerShdw>
                    </a:effectLst>
                    <a:latin typeface="Franklin Gothic Medium" panose="020B0603020102020204" pitchFamily="34" charset="0"/>
                    <a:ea typeface="Franklin Gothic Medium" panose="020B0603020102020204" pitchFamily="34" charset="0"/>
                    <a:cs typeface="Franklin Gothic Medium" panose="020B0603020102020204" pitchFamily="34" charset="0"/>
                  </a:defRPr>
                </a:pPr>
                <a:endParaRPr lang="en-US" sz="1100" b="0" i="0" u="none" strike="noStrike" baseline="0">
                  <a:solidFill>
                    <a:sysClr val="window" lastClr="FFFFFF"/>
                  </a:solidFill>
                  <a:effectLst>
                    <a:outerShdw blurRad="50800" dist="38100" dir="8100000" algn="tr" rotWithShape="0">
                      <a:prstClr val="black">
                        <a:alpha val="40000"/>
                      </a:prstClr>
                    </a:outerShdw>
                  </a:effectLst>
                  <a:latin typeface="Franklin Gothic Medium" panose="020B0603020102020204" pitchFamily="34" charset="0"/>
                </a:endParaRPr>
              </a:p>
            </cx:txPr>
            <cx:visibility seriesName="0" categoryName="1" value="1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1000" b="0" i="0" u="none" strike="noStrike" baseline="0">
                      <a:solidFill>
                        <a:sysClr val="window" lastClr="FFFFFF"/>
                      </a:solidFill>
                      <a:latin typeface="Franklin Gothic Medium" panose="020B0603020102020204" pitchFamily="34" charset="0"/>
                    </a:rPr>
                    <a:t>Bernie Sanders</a:t>
                  </a:r>
                </a:p>
                <a:p>
                  <a:pPr algn="ctr" rtl="0">
                    <a:defRPr/>
                  </a:pPr>
                  <a:r>
                    <a:rPr lang="en-US" sz="1000" b="0" i="0" u="none" strike="noStrike" baseline="0">
                      <a:solidFill>
                        <a:sysClr val="window" lastClr="FFFFFF"/>
                      </a:solidFill>
                      <a:latin typeface="Franklin Gothic Medium" panose="020B0603020102020204" pitchFamily="34" charset="0"/>
                    </a:rPr>
                    <a:t>$46,348,282</a:t>
                  </a:r>
                </a:p>
              </cx:txPr>
            </cx:dataLabel>
            <cx:dataLabelHidden idx="6"/>
            <cx:dataLabelHidden idx="7"/>
            <cx:dataLabelHidden idx="8"/>
            <cx:dataLabelHidden idx="9"/>
          </cx:dataLabels>
          <cx:dataId val="0"/>
          <cx:layoutPr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_xlchart.v1.6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treemap" uniqueId="{9D351F13-D2AD-4786-B96E-FC5BFBF74361}">
          <cx:tx>
            <cx:txData>
              <cx:f>_xlchart.v1.5</cx:f>
              <cx:v>Raise</cx:v>
            </cx:txData>
          </cx:tx>
          <cx:spPr>
            <a:solidFill>
              <a:srgbClr val="00B05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effectLst>
                      <a:outerShdw blurRad="50800" dist="38100" dir="8100000" algn="tr" rotWithShape="0">
                        <a:prstClr val="black">
                          <a:alpha val="40000"/>
                        </a:prstClr>
                      </a:outerShdw>
                    </a:effectLst>
                    <a:latin typeface="Franklin Gothic Medium" panose="020B0603020102020204" pitchFamily="34" charset="0"/>
                    <a:ea typeface="Franklin Gothic Medium" panose="020B0603020102020204" pitchFamily="34" charset="0"/>
                    <a:cs typeface="Franklin Gothic Medium" panose="020B0603020102020204" pitchFamily="34" charset="0"/>
                  </a:defRPr>
                </a:pPr>
                <a:endParaRPr lang="en-US" sz="1100" b="0" i="0" u="none" strike="noStrike" baseline="0">
                  <a:solidFill>
                    <a:sysClr val="window" lastClr="FFFFFF"/>
                  </a:solidFill>
                  <a:effectLst>
                    <a:outerShdw blurRad="50800" dist="38100" dir="8100000" algn="tr" rotWithShape="0">
                      <a:prstClr val="black">
                        <a:alpha val="40000"/>
                      </a:prstClr>
                    </a:outerShdw>
                  </a:effectLst>
                  <a:latin typeface="Franklin Gothic Medium" panose="020B0603020102020204" pitchFamily="34" charset="0"/>
                </a:endParaRPr>
              </a:p>
            </cx:txPr>
            <cx:visibility seriesName="0" categoryName="1" value="1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1000" b="0" i="0" u="none" strike="noStrike" baseline="0">
                      <a:solidFill>
                        <a:sysClr val="window" lastClr="FFFFFF"/>
                      </a:solidFill>
                      <a:latin typeface="Franklin Gothic Medium" panose="020B0603020102020204" pitchFamily="34" charset="0"/>
                    </a:rPr>
                    <a:t>Kamala Harris</a:t>
                  </a:r>
                </a:p>
                <a:p>
                  <a:pPr algn="ctr" rtl="0">
                    <a:defRPr/>
                  </a:pPr>
                  <a:r>
                    <a:rPr lang="en-US" sz="1000" b="0" i="0" u="none" strike="noStrike" baseline="0">
                      <a:solidFill>
                        <a:sysClr val="window" lastClr="FFFFFF"/>
                      </a:solidFill>
                      <a:latin typeface="Franklin Gothic Medium" panose="020B0603020102020204" pitchFamily="34" charset="0"/>
                    </a:rPr>
                    <a:t>$25,090,948</a:t>
                  </a:r>
                </a:p>
              </cx:txPr>
            </cx:dataLabel>
            <cx:dataLabelHidden idx="4"/>
            <cx:dataLabelHidden idx="5"/>
            <cx:dataLabelHidden idx="6"/>
            <cx:dataLabelHidden idx="7"/>
            <cx:dataLabelHidden idx="8"/>
            <cx:dataLabelHidden idx="9"/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288607</xdr:colOff>
      <xdr:row>12</xdr:row>
      <xdr:rowOff>94298</xdr:rowOff>
    </xdr:from>
    <xdr:to>
      <xdr:col>18</xdr:col>
      <xdr:colOff>409575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7132D-1496-4B40-B796-FF9E1ACC4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17</xdr:row>
      <xdr:rowOff>161925</xdr:rowOff>
    </xdr:from>
    <xdr:to>
      <xdr:col>18</xdr:col>
      <xdr:colOff>429578</xdr:colOff>
      <xdr:row>21</xdr:row>
      <xdr:rowOff>151447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2E6880-FC22-41E0-A56B-810A5E407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83820</xdr:rowOff>
    </xdr:from>
    <xdr:to>
      <xdr:col>11</xdr:col>
      <xdr:colOff>495300</xdr:colOff>
      <xdr:row>23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600D75-77C3-4530-8F47-7435ED1A5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5840" y="632460"/>
              <a:ext cx="36576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30480</xdr:colOff>
      <xdr:row>3</xdr:row>
      <xdr:rowOff>83820</xdr:rowOff>
    </xdr:from>
    <xdr:to>
      <xdr:col>15</xdr:col>
      <xdr:colOff>323088</xdr:colOff>
      <xdr:row>23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42608F2-203D-4540-B24D-F767A8B189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8220" y="632460"/>
              <a:ext cx="2121408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303118</xdr:colOff>
      <xdr:row>45</xdr:row>
      <xdr:rowOff>76199</xdr:rowOff>
    </xdr:from>
    <xdr:to>
      <xdr:col>3</xdr:col>
      <xdr:colOff>2257425</xdr:colOff>
      <xdr:row>64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70E99-166B-4EEF-9A6D-F23BFFB7E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2287905</xdr:colOff>
      <xdr:row>51</xdr:row>
      <xdr:rowOff>59055</xdr:rowOff>
    </xdr:from>
    <xdr:to>
      <xdr:col>8</xdr:col>
      <xdr:colOff>45720</xdr:colOff>
      <xdr:row>70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E3E5C-F606-4414-9B3D-5E2368655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didate%20Disagre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</sheetNames>
    <sheetDataSet>
      <sheetData sheetId="0">
        <row r="26">
          <cell r="C26">
            <v>0.2</v>
          </cell>
          <cell r="D26">
            <v>0.1</v>
          </cell>
          <cell r="E26">
            <v>0.8</v>
          </cell>
          <cell r="F26">
            <v>0.5</v>
          </cell>
          <cell r="G26">
            <v>0.5</v>
          </cell>
          <cell r="H26">
            <v>0.6</v>
          </cell>
        </row>
        <row r="27">
          <cell r="C27">
            <v>-0.8</v>
          </cell>
          <cell r="D27">
            <v>-0.9</v>
          </cell>
          <cell r="E27">
            <v>-0.2</v>
          </cell>
          <cell r="F27">
            <v>-0.5</v>
          </cell>
          <cell r="G27">
            <v>-0.5</v>
          </cell>
          <cell r="H27">
            <v>-0.4</v>
          </cell>
        </row>
        <row r="32">
          <cell r="C32">
            <v>0.1</v>
          </cell>
          <cell r="D32">
            <v>0</v>
          </cell>
          <cell r="E32">
            <v>1</v>
          </cell>
          <cell r="F32">
            <v>0.6</v>
          </cell>
          <cell r="G32">
            <v>0.5</v>
          </cell>
          <cell r="H32">
            <v>1</v>
          </cell>
        </row>
        <row r="33">
          <cell r="C33">
            <v>-0.9</v>
          </cell>
          <cell r="D33">
            <v>-1</v>
          </cell>
          <cell r="E33">
            <v>0</v>
          </cell>
          <cell r="F33">
            <v>-0.4</v>
          </cell>
          <cell r="G33">
            <v>-0.5</v>
          </cell>
          <cell r="H33">
            <v>0</v>
          </cell>
        </row>
        <row r="35">
          <cell r="C35">
            <v>0.15</v>
          </cell>
          <cell r="D35">
            <v>0.05</v>
          </cell>
          <cell r="E35">
            <v>0.9</v>
          </cell>
          <cell r="F35">
            <v>0.55000000000000004</v>
          </cell>
          <cell r="G35">
            <v>0.5</v>
          </cell>
          <cell r="H35">
            <v>0.8</v>
          </cell>
        </row>
        <row r="36">
          <cell r="C36">
            <v>-0.85</v>
          </cell>
          <cell r="D36">
            <v>-0.95</v>
          </cell>
          <cell r="E36">
            <v>-0.1</v>
          </cell>
          <cell r="F36">
            <v>-0.45</v>
          </cell>
          <cell r="G36">
            <v>-0.5</v>
          </cell>
          <cell r="H36">
            <v>-0.2</v>
          </cell>
          <cell r="K36">
            <v>0</v>
          </cell>
        </row>
        <row r="37">
          <cell r="K37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ler" refreshedDate="43672.919343634261" createdVersion="6" refreshedVersion="6" minRefreshableVersion="3" recordCount="13" xr:uid="{00000000-000A-0000-FFFF-FFFF04000000}">
  <cacheSource type="worksheet">
    <worksheetSource ref="A1:F14" sheet="Voting Record"/>
  </cacheSource>
  <cacheFields count="6">
    <cacheField name="Candidate" numFmtId="0">
      <sharedItems/>
    </cacheField>
    <cacheField name="Average" numFmtId="0">
      <sharedItems containsSemiMixedTypes="0" containsString="0" containsNumber="1" minValue="-0.57399999999999995" maxValue="-0.114"/>
    </cacheField>
    <cacheField name="Adj" numFmtId="0">
      <sharedItems containsSemiMixedTypes="0" containsString="0" containsNumber="1" minValue="42.6" maxValue="88.6"/>
    </cacheField>
    <cacheField name="Average 2" numFmtId="0">
      <sharedItems containsSemiMixedTypes="0" containsString="0" containsNumber="1" minValue="-0.86399999999999999" maxValue="-0.223"/>
    </cacheField>
    <cacheField name="Adj2" numFmtId="1">
      <sharedItems containsSemiMixedTypes="0" containsString="0" containsNumber="1" minValue="13.600000000000001" maxValue="77.7"/>
    </cacheField>
    <cacheField name="Debate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Joe Biden"/>
    <n v="-0.19400000000000001"/>
    <n v="80.600000000000009"/>
    <n v="-0.38500000000000001"/>
    <n v="61.5"/>
    <x v="0"/>
  </r>
  <r>
    <s v="Bernie Sanders"/>
    <n v="-0.57399999999999995"/>
    <n v="42.6"/>
    <n v="-0.86399999999999999"/>
    <n v="13.600000000000001"/>
    <x v="1"/>
  </r>
  <r>
    <s v="Elizabeth Warren"/>
    <n v="-0.57099999999999995"/>
    <n v="42.900000000000006"/>
    <n v="-0.753"/>
    <n v="24.7"/>
    <x v="1"/>
  </r>
  <r>
    <s v="Kamala Harris"/>
    <n v="-0.41599999999999998"/>
    <n v="58.400000000000006"/>
    <n v="-0.73399999999999999"/>
    <n v="26.6"/>
    <x v="0"/>
  </r>
  <r>
    <s v="Cory Booker"/>
    <n v="-0.434"/>
    <n v="56.600000000000009"/>
    <n v="-0.55500000000000005"/>
    <n v="44.499999999999993"/>
    <x v="0"/>
  </r>
  <r>
    <s v="Beto O'Rourke"/>
    <n v="-0.317"/>
    <n v="68.300000000000011"/>
    <n v="-0.30299999999999999"/>
    <n v="69.7"/>
    <x v="1"/>
  </r>
  <r>
    <s v="Amy Klobuchar"/>
    <n v="-0.27700000000000002"/>
    <n v="72.3"/>
    <n v="-0.32400000000000001"/>
    <n v="67.599999999999994"/>
    <x v="1"/>
  </r>
  <r>
    <s v="Michael Bennet"/>
    <n v="-0.152"/>
    <n v="84.8"/>
    <n v="-0.223"/>
    <n v="77.7"/>
    <x v="0"/>
  </r>
  <r>
    <s v="Tim Ryan"/>
    <n v="-0.189"/>
    <n v="81.099999999999994"/>
    <n v="-0.40200000000000002"/>
    <n v="59.8"/>
    <x v="1"/>
  </r>
  <r>
    <s v="John Delaney"/>
    <n v="-0.114"/>
    <n v="88.6"/>
    <n v="-0.27500000000000002"/>
    <n v="72.5"/>
    <x v="1"/>
  </r>
  <r>
    <s v="Kirsten Gillibrand"/>
    <n v="-0.55100000000000005"/>
    <n v="44.9"/>
    <n v="-0.68500000000000005"/>
    <n v="31.499999999999993"/>
    <x v="0"/>
  </r>
  <r>
    <s v="Tulsi Gabbard"/>
    <n v="-0.38200000000000001"/>
    <n v="61.8"/>
    <n v="-0.29699999999999999"/>
    <n v="70.300000000000011"/>
    <x v="0"/>
  </r>
  <r>
    <s v="Jay Inslee"/>
    <n v="-0.27700000000000002"/>
    <n v="72.3"/>
    <n v="-0.35499999999999998"/>
    <n v="64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M5" firstHeaderRow="1" firstDataRow="1" firstDataCol="1"/>
  <pivotFields count="6">
    <pivotField showAll="0"/>
    <pivotField showAll="0"/>
    <pivotField showAll="0"/>
    <pivotField showAll="0"/>
    <pivotField dataField="1" numFmtId="1" showAll="0"/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Adj2" fld="4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workbookViewId="0">
      <selection activeCell="E93" sqref="E90:E93"/>
    </sheetView>
  </sheetViews>
  <sheetFormatPr defaultRowHeight="14.4" x14ac:dyDescent="0.3"/>
  <cols>
    <col min="1" max="2" width="10.6640625" bestFit="1" customWidth="1"/>
    <col min="3" max="3" width="14.44140625" bestFit="1" customWidth="1"/>
    <col min="4" max="4" width="25.6640625" bestFit="1" customWidth="1"/>
    <col min="5" max="6" width="21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110</v>
      </c>
      <c r="B2" t="s">
        <v>6</v>
      </c>
      <c r="C2" t="s">
        <v>11</v>
      </c>
      <c r="D2" t="s">
        <v>25</v>
      </c>
      <c r="E2">
        <v>-0.187</v>
      </c>
      <c r="F2">
        <v>0.30099999999999999</v>
      </c>
    </row>
    <row r="3" spans="1:6" x14ac:dyDescent="0.3">
      <c r="A3">
        <v>111</v>
      </c>
      <c r="B3" t="s">
        <v>6</v>
      </c>
      <c r="C3" t="s">
        <v>11</v>
      </c>
      <c r="D3" t="s">
        <v>25</v>
      </c>
      <c r="E3">
        <v>-0.35299999999999998</v>
      </c>
      <c r="F3">
        <v>0.70099999999999996</v>
      </c>
    </row>
    <row r="4" spans="1:6" x14ac:dyDescent="0.3">
      <c r="A4">
        <v>111</v>
      </c>
      <c r="B4" t="s">
        <v>12</v>
      </c>
      <c r="C4" t="s">
        <v>11</v>
      </c>
      <c r="D4" t="s">
        <v>25</v>
      </c>
      <c r="E4">
        <v>-0.41799999999999998</v>
      </c>
      <c r="F4">
        <v>-0.22600000000000001</v>
      </c>
    </row>
    <row r="5" spans="1:6" x14ac:dyDescent="0.3">
      <c r="A5">
        <v>112</v>
      </c>
      <c r="B5" t="s">
        <v>12</v>
      </c>
      <c r="C5" t="s">
        <v>11</v>
      </c>
      <c r="D5" t="s">
        <v>25</v>
      </c>
      <c r="E5">
        <v>-0.432</v>
      </c>
      <c r="F5">
        <v>0.21299999999999999</v>
      </c>
    </row>
    <row r="6" spans="1:6" x14ac:dyDescent="0.3">
      <c r="A6">
        <v>113</v>
      </c>
      <c r="B6" t="s">
        <v>12</v>
      </c>
      <c r="C6" t="s">
        <v>11</v>
      </c>
      <c r="D6" t="s">
        <v>25</v>
      </c>
      <c r="E6">
        <v>-0.56499999999999995</v>
      </c>
      <c r="F6">
        <v>-0.19900000000000001</v>
      </c>
    </row>
    <row r="7" spans="1:6" x14ac:dyDescent="0.3">
      <c r="A7">
        <v>114</v>
      </c>
      <c r="B7" t="s">
        <v>12</v>
      </c>
      <c r="C7" t="s">
        <v>11</v>
      </c>
      <c r="D7" t="s">
        <v>25</v>
      </c>
      <c r="E7">
        <v>-0.54400000000000004</v>
      </c>
      <c r="F7">
        <v>-0.29099999999999998</v>
      </c>
    </row>
    <row r="8" spans="1:6" x14ac:dyDescent="0.3">
      <c r="A8">
        <v>115</v>
      </c>
      <c r="B8" t="s">
        <v>12</v>
      </c>
      <c r="C8" t="s">
        <v>11</v>
      </c>
      <c r="D8" t="s">
        <v>25</v>
      </c>
      <c r="E8">
        <v>-0.84799999999999998</v>
      </c>
      <c r="F8">
        <v>-0.215</v>
      </c>
    </row>
    <row r="9" spans="1:6" x14ac:dyDescent="0.3">
      <c r="A9">
        <v>116</v>
      </c>
      <c r="B9" t="s">
        <v>12</v>
      </c>
      <c r="C9" t="s">
        <v>11</v>
      </c>
      <c r="D9" t="s">
        <v>25</v>
      </c>
      <c r="E9">
        <v>-0.78100000000000003</v>
      </c>
      <c r="F9">
        <v>-0.625</v>
      </c>
    </row>
    <row r="10" spans="1:6" x14ac:dyDescent="0.3">
      <c r="A10">
        <v>93</v>
      </c>
      <c r="B10" t="s">
        <v>12</v>
      </c>
      <c r="C10" t="s">
        <v>7</v>
      </c>
      <c r="D10" t="s">
        <v>21</v>
      </c>
      <c r="E10">
        <v>-0.438</v>
      </c>
      <c r="F10">
        <v>0.19</v>
      </c>
    </row>
    <row r="11" spans="1:6" x14ac:dyDescent="0.3">
      <c r="A11">
        <v>94</v>
      </c>
      <c r="B11" t="s">
        <v>12</v>
      </c>
      <c r="C11" t="s">
        <v>7</v>
      </c>
      <c r="D11" t="s">
        <v>21</v>
      </c>
      <c r="E11">
        <v>-0.55400000000000005</v>
      </c>
      <c r="F11">
        <v>0.46600000000000003</v>
      </c>
    </row>
    <row r="12" spans="1:6" x14ac:dyDescent="0.3">
      <c r="A12">
        <v>95</v>
      </c>
      <c r="B12" t="s">
        <v>12</v>
      </c>
      <c r="C12" t="s">
        <v>7</v>
      </c>
      <c r="D12" t="s">
        <v>21</v>
      </c>
      <c r="E12">
        <v>-0.42899999999999999</v>
      </c>
      <c r="F12">
        <v>0.30399999999999999</v>
      </c>
    </row>
    <row r="13" spans="1:6" x14ac:dyDescent="0.3">
      <c r="A13">
        <v>96</v>
      </c>
      <c r="B13" t="s">
        <v>12</v>
      </c>
      <c r="C13" t="s">
        <v>7</v>
      </c>
      <c r="D13" t="s">
        <v>21</v>
      </c>
      <c r="E13">
        <v>-0.40699999999999997</v>
      </c>
      <c r="F13">
        <v>0.126</v>
      </c>
    </row>
    <row r="14" spans="1:6" x14ac:dyDescent="0.3">
      <c r="A14">
        <v>97</v>
      </c>
      <c r="B14" t="s">
        <v>12</v>
      </c>
      <c r="C14" t="s">
        <v>7</v>
      </c>
      <c r="D14" t="s">
        <v>21</v>
      </c>
      <c r="E14">
        <v>-0.36699999999999999</v>
      </c>
      <c r="F14">
        <v>0.185</v>
      </c>
    </row>
    <row r="15" spans="1:6" x14ac:dyDescent="0.3">
      <c r="A15">
        <v>98</v>
      </c>
      <c r="B15" t="s">
        <v>12</v>
      </c>
      <c r="C15" t="s">
        <v>7</v>
      </c>
      <c r="D15" t="s">
        <v>21</v>
      </c>
      <c r="E15">
        <v>-0.35299999999999998</v>
      </c>
      <c r="F15">
        <v>0.1</v>
      </c>
    </row>
    <row r="16" spans="1:6" x14ac:dyDescent="0.3">
      <c r="A16">
        <v>99</v>
      </c>
      <c r="B16" t="s">
        <v>12</v>
      </c>
      <c r="C16" t="s">
        <v>7</v>
      </c>
      <c r="D16" t="s">
        <v>21</v>
      </c>
      <c r="E16">
        <v>-0.33700000000000002</v>
      </c>
      <c r="F16">
        <v>-0.187</v>
      </c>
    </row>
    <row r="17" spans="1:6" x14ac:dyDescent="0.3">
      <c r="A17">
        <v>100</v>
      </c>
      <c r="B17" t="s">
        <v>12</v>
      </c>
      <c r="C17" t="s">
        <v>7</v>
      </c>
      <c r="D17" t="s">
        <v>21</v>
      </c>
      <c r="E17">
        <v>-0.28999999999999998</v>
      </c>
      <c r="F17">
        <v>-0.26500000000000001</v>
      </c>
    </row>
    <row r="18" spans="1:6" x14ac:dyDescent="0.3">
      <c r="A18">
        <v>101</v>
      </c>
      <c r="B18" t="s">
        <v>12</v>
      </c>
      <c r="C18" t="s">
        <v>7</v>
      </c>
      <c r="D18" t="s">
        <v>21</v>
      </c>
      <c r="E18">
        <v>-0.29799999999999999</v>
      </c>
      <c r="F18">
        <v>-0.16600000000000001</v>
      </c>
    </row>
    <row r="19" spans="1:6" x14ac:dyDescent="0.3">
      <c r="A19">
        <v>102</v>
      </c>
      <c r="B19" t="s">
        <v>12</v>
      </c>
      <c r="C19" t="s">
        <v>7</v>
      </c>
      <c r="D19" t="s">
        <v>21</v>
      </c>
      <c r="E19">
        <v>-0.371</v>
      </c>
      <c r="F19">
        <v>-0.157</v>
      </c>
    </row>
    <row r="20" spans="1:6" x14ac:dyDescent="0.3">
      <c r="A20">
        <v>103</v>
      </c>
      <c r="B20" t="s">
        <v>12</v>
      </c>
      <c r="C20" t="s">
        <v>7</v>
      </c>
      <c r="D20" t="s">
        <v>21</v>
      </c>
      <c r="E20">
        <v>-0.32800000000000001</v>
      </c>
      <c r="F20">
        <v>-0.111</v>
      </c>
    </row>
    <row r="21" spans="1:6" x14ac:dyDescent="0.3">
      <c r="A21">
        <v>104</v>
      </c>
      <c r="B21" t="s">
        <v>12</v>
      </c>
      <c r="C21" t="s">
        <v>7</v>
      </c>
      <c r="D21" t="s">
        <v>21</v>
      </c>
      <c r="E21">
        <v>-0.26600000000000001</v>
      </c>
      <c r="F21">
        <v>-0.06</v>
      </c>
    </row>
    <row r="22" spans="1:6" x14ac:dyDescent="0.3">
      <c r="A22">
        <v>105</v>
      </c>
      <c r="B22" t="s">
        <v>12</v>
      </c>
      <c r="C22" t="s">
        <v>7</v>
      </c>
      <c r="D22" t="s">
        <v>21</v>
      </c>
      <c r="E22">
        <v>-0.245</v>
      </c>
      <c r="F22">
        <v>-6.4000000000000001E-2</v>
      </c>
    </row>
    <row r="23" spans="1:6" x14ac:dyDescent="0.3">
      <c r="A23">
        <v>106</v>
      </c>
      <c r="B23" t="s">
        <v>12</v>
      </c>
      <c r="C23" t="s">
        <v>7</v>
      </c>
      <c r="D23" t="s">
        <v>21</v>
      </c>
      <c r="E23">
        <v>-0.24399999999999999</v>
      </c>
      <c r="F23">
        <v>-0.11600000000000001</v>
      </c>
    </row>
    <row r="24" spans="1:6" x14ac:dyDescent="0.3">
      <c r="A24">
        <v>107</v>
      </c>
      <c r="B24" t="s">
        <v>12</v>
      </c>
      <c r="C24" t="s">
        <v>7</v>
      </c>
      <c r="D24" t="s">
        <v>21</v>
      </c>
      <c r="E24">
        <v>-0.28899999999999998</v>
      </c>
      <c r="F24">
        <v>-0.20399999999999999</v>
      </c>
    </row>
    <row r="25" spans="1:6" x14ac:dyDescent="0.3">
      <c r="A25">
        <v>108</v>
      </c>
      <c r="B25" t="s">
        <v>12</v>
      </c>
      <c r="C25" t="s">
        <v>7</v>
      </c>
      <c r="D25" t="s">
        <v>21</v>
      </c>
      <c r="E25">
        <v>-0.26700000000000002</v>
      </c>
      <c r="F25">
        <v>-0.436</v>
      </c>
    </row>
    <row r="26" spans="1:6" x14ac:dyDescent="0.3">
      <c r="A26">
        <v>109</v>
      </c>
      <c r="B26" t="s">
        <v>12</v>
      </c>
      <c r="C26" t="s">
        <v>7</v>
      </c>
      <c r="D26" t="s">
        <v>21</v>
      </c>
      <c r="E26">
        <v>-0.24299999999999999</v>
      </c>
      <c r="F26">
        <v>-0.30399999999999999</v>
      </c>
    </row>
    <row r="27" spans="1:6" x14ac:dyDescent="0.3">
      <c r="A27">
        <v>110</v>
      </c>
      <c r="B27" t="s">
        <v>12</v>
      </c>
      <c r="C27" t="s">
        <v>7</v>
      </c>
      <c r="D27" t="s">
        <v>21</v>
      </c>
      <c r="E27">
        <v>-0.38600000000000001</v>
      </c>
      <c r="F27">
        <v>-0.16300000000000001</v>
      </c>
    </row>
    <row r="28" spans="1:6" x14ac:dyDescent="0.3">
      <c r="A28">
        <v>111</v>
      </c>
      <c r="B28" t="s">
        <v>12</v>
      </c>
      <c r="C28" t="s">
        <v>7</v>
      </c>
      <c r="D28" t="s">
        <v>21</v>
      </c>
      <c r="E28">
        <v>-0.74099999999999999</v>
      </c>
      <c r="F28">
        <v>0.67200000000000004</v>
      </c>
    </row>
    <row r="29" spans="1:6" x14ac:dyDescent="0.3">
      <c r="A29">
        <v>102</v>
      </c>
      <c r="B29" t="s">
        <v>6</v>
      </c>
      <c r="C29" t="s">
        <v>13</v>
      </c>
      <c r="D29" t="s">
        <v>22</v>
      </c>
      <c r="E29">
        <v>-0.48099999999999998</v>
      </c>
      <c r="F29">
        <v>-0.753</v>
      </c>
    </row>
    <row r="30" spans="1:6" x14ac:dyDescent="0.3">
      <c r="A30">
        <v>103</v>
      </c>
      <c r="B30" t="s">
        <v>6</v>
      </c>
      <c r="C30" t="s">
        <v>13</v>
      </c>
      <c r="D30" t="s">
        <v>22</v>
      </c>
      <c r="E30">
        <v>-0.51200000000000001</v>
      </c>
      <c r="F30">
        <v>-0.41599999999999998</v>
      </c>
    </row>
    <row r="31" spans="1:6" x14ac:dyDescent="0.3">
      <c r="A31">
        <v>104</v>
      </c>
      <c r="B31" t="s">
        <v>6</v>
      </c>
      <c r="C31" t="s">
        <v>13</v>
      </c>
      <c r="D31" t="s">
        <v>22</v>
      </c>
      <c r="E31">
        <v>-0.51700000000000002</v>
      </c>
      <c r="F31">
        <v>-0.45400000000000001</v>
      </c>
    </row>
    <row r="32" spans="1:6" x14ac:dyDescent="0.3">
      <c r="A32">
        <v>105</v>
      </c>
      <c r="B32" t="s">
        <v>6</v>
      </c>
      <c r="C32" t="s">
        <v>13</v>
      </c>
      <c r="D32" t="s">
        <v>22</v>
      </c>
      <c r="E32">
        <v>-0.47299999999999998</v>
      </c>
      <c r="F32">
        <v>-0.437</v>
      </c>
    </row>
    <row r="33" spans="1:6" x14ac:dyDescent="0.3">
      <c r="A33">
        <v>106</v>
      </c>
      <c r="B33" t="s">
        <v>6</v>
      </c>
      <c r="C33" t="s">
        <v>13</v>
      </c>
      <c r="D33" t="s">
        <v>22</v>
      </c>
      <c r="E33">
        <v>-0.53200000000000003</v>
      </c>
      <c r="F33">
        <v>-0.55200000000000005</v>
      </c>
    </row>
    <row r="34" spans="1:6" x14ac:dyDescent="0.3">
      <c r="A34">
        <v>107</v>
      </c>
      <c r="B34" t="s">
        <v>6</v>
      </c>
      <c r="C34" t="s">
        <v>13</v>
      </c>
      <c r="D34" t="s">
        <v>22</v>
      </c>
      <c r="E34">
        <v>-0.54200000000000004</v>
      </c>
      <c r="F34">
        <v>-0.39300000000000002</v>
      </c>
    </row>
    <row r="35" spans="1:6" x14ac:dyDescent="0.3">
      <c r="A35">
        <v>108</v>
      </c>
      <c r="B35" t="s">
        <v>6</v>
      </c>
      <c r="C35" t="s">
        <v>13</v>
      </c>
      <c r="D35" t="s">
        <v>22</v>
      </c>
      <c r="E35">
        <v>-0.51400000000000001</v>
      </c>
      <c r="F35">
        <v>3.5000000000000003E-2</v>
      </c>
    </row>
    <row r="36" spans="1:6" x14ac:dyDescent="0.3">
      <c r="A36">
        <v>109</v>
      </c>
      <c r="B36" t="s">
        <v>6</v>
      </c>
      <c r="C36" t="s">
        <v>13</v>
      </c>
      <c r="D36" t="s">
        <v>22</v>
      </c>
      <c r="E36">
        <v>-0.44900000000000001</v>
      </c>
      <c r="F36">
        <v>-0.113</v>
      </c>
    </row>
    <row r="37" spans="1:6" x14ac:dyDescent="0.3">
      <c r="A37">
        <v>110</v>
      </c>
      <c r="B37" t="s">
        <v>12</v>
      </c>
      <c r="C37" t="s">
        <v>13</v>
      </c>
      <c r="D37" t="s">
        <v>22</v>
      </c>
      <c r="E37">
        <v>-0.59899999999999998</v>
      </c>
      <c r="F37">
        <v>7.0000000000000007E-2</v>
      </c>
    </row>
    <row r="38" spans="1:6" x14ac:dyDescent="0.3">
      <c r="A38">
        <v>111</v>
      </c>
      <c r="B38" t="s">
        <v>12</v>
      </c>
      <c r="C38" t="s">
        <v>13</v>
      </c>
      <c r="D38" t="s">
        <v>22</v>
      </c>
      <c r="E38">
        <v>-0.54900000000000004</v>
      </c>
      <c r="F38">
        <v>-0.28399999999999997</v>
      </c>
    </row>
    <row r="39" spans="1:6" x14ac:dyDescent="0.3">
      <c r="A39">
        <v>112</v>
      </c>
      <c r="B39" t="s">
        <v>12</v>
      </c>
      <c r="C39" t="s">
        <v>13</v>
      </c>
      <c r="D39" t="s">
        <v>22</v>
      </c>
      <c r="E39">
        <v>-0.82299999999999995</v>
      </c>
      <c r="F39">
        <v>0.56699999999999995</v>
      </c>
    </row>
    <row r="40" spans="1:6" x14ac:dyDescent="0.3">
      <c r="A40">
        <v>113</v>
      </c>
      <c r="B40" t="s">
        <v>12</v>
      </c>
      <c r="C40" t="s">
        <v>13</v>
      </c>
      <c r="D40" t="s">
        <v>22</v>
      </c>
      <c r="E40">
        <v>-0.94399999999999995</v>
      </c>
      <c r="F40">
        <v>0.32900000000000001</v>
      </c>
    </row>
    <row r="41" spans="1:6" x14ac:dyDescent="0.3">
      <c r="A41">
        <v>114</v>
      </c>
      <c r="B41" t="s">
        <v>12</v>
      </c>
      <c r="C41" t="s">
        <v>13</v>
      </c>
      <c r="D41" t="s">
        <v>22</v>
      </c>
      <c r="E41">
        <v>-0.86099999999999999</v>
      </c>
      <c r="F41">
        <v>-0.50800000000000001</v>
      </c>
    </row>
    <row r="42" spans="1:6" x14ac:dyDescent="0.3">
      <c r="A42">
        <v>115</v>
      </c>
      <c r="B42" t="s">
        <v>12</v>
      </c>
      <c r="C42" t="s">
        <v>13</v>
      </c>
      <c r="D42" t="s">
        <v>22</v>
      </c>
      <c r="E42">
        <v>-0.70899999999999996</v>
      </c>
      <c r="F42">
        <v>-0.63900000000000001</v>
      </c>
    </row>
    <row r="43" spans="1:6" x14ac:dyDescent="0.3">
      <c r="A43">
        <v>116</v>
      </c>
      <c r="B43" t="s">
        <v>12</v>
      </c>
      <c r="C43" t="s">
        <v>13</v>
      </c>
      <c r="D43" t="s">
        <v>22</v>
      </c>
      <c r="E43">
        <v>-0.94</v>
      </c>
      <c r="F43">
        <v>0.214</v>
      </c>
    </row>
    <row r="44" spans="1:6" x14ac:dyDescent="0.3">
      <c r="A44">
        <v>113</v>
      </c>
      <c r="B44" t="s">
        <v>12</v>
      </c>
      <c r="C44" t="s">
        <v>9</v>
      </c>
      <c r="D44" t="s">
        <v>31</v>
      </c>
      <c r="E44">
        <v>-0.71799999999999997</v>
      </c>
      <c r="F44">
        <v>-6.6000000000000003E-2</v>
      </c>
    </row>
    <row r="45" spans="1:6" x14ac:dyDescent="0.3">
      <c r="A45">
        <v>114</v>
      </c>
      <c r="B45" t="s">
        <v>12</v>
      </c>
      <c r="C45" t="s">
        <v>9</v>
      </c>
      <c r="D45" t="s">
        <v>31</v>
      </c>
      <c r="E45">
        <v>-0.70199999999999996</v>
      </c>
      <c r="F45">
        <v>-0.46100000000000002</v>
      </c>
    </row>
    <row r="46" spans="1:6" x14ac:dyDescent="0.3">
      <c r="A46">
        <v>115</v>
      </c>
      <c r="B46" t="s">
        <v>12</v>
      </c>
      <c r="C46" t="s">
        <v>9</v>
      </c>
      <c r="D46" t="s">
        <v>31</v>
      </c>
      <c r="E46">
        <v>-0.78300000000000003</v>
      </c>
      <c r="F46">
        <v>-0.22500000000000001</v>
      </c>
    </row>
    <row r="47" spans="1:6" x14ac:dyDescent="0.3">
      <c r="A47">
        <v>116</v>
      </c>
      <c r="B47" t="s">
        <v>12</v>
      </c>
      <c r="C47" t="s">
        <v>9</v>
      </c>
      <c r="D47" t="s">
        <v>31</v>
      </c>
      <c r="E47">
        <v>-0.80800000000000005</v>
      </c>
      <c r="F47">
        <v>-0.44700000000000001</v>
      </c>
    </row>
    <row r="48" spans="1:6" x14ac:dyDescent="0.3">
      <c r="A48">
        <v>113</v>
      </c>
      <c r="B48" t="s">
        <v>12</v>
      </c>
      <c r="C48" t="s">
        <v>10</v>
      </c>
      <c r="D48" t="s">
        <v>32</v>
      </c>
      <c r="E48">
        <v>-0.47</v>
      </c>
      <c r="F48">
        <v>-0.623</v>
      </c>
    </row>
    <row r="49" spans="1:6" x14ac:dyDescent="0.3">
      <c r="A49">
        <v>114</v>
      </c>
      <c r="B49" t="s">
        <v>12</v>
      </c>
      <c r="C49" t="s">
        <v>10</v>
      </c>
      <c r="D49" t="s">
        <v>32</v>
      </c>
      <c r="E49">
        <v>-0.51600000000000001</v>
      </c>
      <c r="F49">
        <v>-0.43</v>
      </c>
    </row>
    <row r="50" spans="1:6" x14ac:dyDescent="0.3">
      <c r="A50">
        <v>115</v>
      </c>
      <c r="B50" t="s">
        <v>12</v>
      </c>
      <c r="C50" t="s">
        <v>10</v>
      </c>
      <c r="D50" t="s">
        <v>32</v>
      </c>
      <c r="E50">
        <v>-0.64500000000000002</v>
      </c>
      <c r="F50">
        <v>-7.0999999999999994E-2</v>
      </c>
    </row>
    <row r="51" spans="1:6" x14ac:dyDescent="0.3">
      <c r="A51">
        <v>116</v>
      </c>
      <c r="B51" t="s">
        <v>12</v>
      </c>
      <c r="C51" t="s">
        <v>10</v>
      </c>
      <c r="D51" t="s">
        <v>32</v>
      </c>
      <c r="E51">
        <v>-0.58799999999999997</v>
      </c>
      <c r="F51">
        <v>-0.35599999999999998</v>
      </c>
    </row>
    <row r="52" spans="1:6" x14ac:dyDescent="0.3">
      <c r="A52">
        <v>115</v>
      </c>
      <c r="B52" t="s">
        <v>12</v>
      </c>
      <c r="C52" t="s">
        <v>16</v>
      </c>
      <c r="D52" t="s">
        <v>33</v>
      </c>
      <c r="E52">
        <v>-0.69399999999999995</v>
      </c>
      <c r="F52">
        <v>-6.7000000000000004E-2</v>
      </c>
    </row>
    <row r="53" spans="1:6" x14ac:dyDescent="0.3">
      <c r="A53">
        <v>116</v>
      </c>
      <c r="B53" t="s">
        <v>12</v>
      </c>
      <c r="C53" t="s">
        <v>16</v>
      </c>
      <c r="D53" t="s">
        <v>33</v>
      </c>
      <c r="E53">
        <v>-0.77300000000000002</v>
      </c>
      <c r="F53">
        <v>-0.129</v>
      </c>
    </row>
    <row r="54" spans="1:6" x14ac:dyDescent="0.3">
      <c r="A54">
        <v>110</v>
      </c>
      <c r="B54" t="s">
        <v>12</v>
      </c>
      <c r="C54" t="s">
        <v>17</v>
      </c>
      <c r="D54" t="s">
        <v>26</v>
      </c>
      <c r="E54">
        <v>-0.3</v>
      </c>
      <c r="F54">
        <v>-0.13500000000000001</v>
      </c>
    </row>
    <row r="55" spans="1:6" x14ac:dyDescent="0.3">
      <c r="A55">
        <v>111</v>
      </c>
      <c r="B55" t="s">
        <v>12</v>
      </c>
      <c r="C55" t="s">
        <v>17</v>
      </c>
      <c r="D55" t="s">
        <v>26</v>
      </c>
      <c r="E55">
        <v>-0.20699999999999999</v>
      </c>
      <c r="F55">
        <v>-0.224</v>
      </c>
    </row>
    <row r="56" spans="1:6" x14ac:dyDescent="0.3">
      <c r="A56">
        <v>112</v>
      </c>
      <c r="B56" t="s">
        <v>12</v>
      </c>
      <c r="C56" t="s">
        <v>17</v>
      </c>
      <c r="D56" t="s">
        <v>26</v>
      </c>
      <c r="E56">
        <v>-0.214</v>
      </c>
      <c r="F56">
        <v>0.01</v>
      </c>
    </row>
    <row r="57" spans="1:6" x14ac:dyDescent="0.3">
      <c r="A57">
        <v>113</v>
      </c>
      <c r="B57" t="s">
        <v>12</v>
      </c>
      <c r="C57" t="s">
        <v>17</v>
      </c>
      <c r="D57" t="s">
        <v>26</v>
      </c>
      <c r="E57">
        <v>-0.26900000000000002</v>
      </c>
      <c r="F57">
        <v>-0.21299999999999999</v>
      </c>
    </row>
    <row r="58" spans="1:6" x14ac:dyDescent="0.3">
      <c r="A58">
        <v>114</v>
      </c>
      <c r="B58" t="s">
        <v>12</v>
      </c>
      <c r="C58" t="s">
        <v>17</v>
      </c>
      <c r="D58" t="s">
        <v>26</v>
      </c>
      <c r="E58">
        <v>-0.25800000000000001</v>
      </c>
      <c r="F58">
        <v>-2.5999999999999999E-2</v>
      </c>
    </row>
    <row r="59" spans="1:6" x14ac:dyDescent="0.3">
      <c r="A59">
        <v>115</v>
      </c>
      <c r="B59" t="s">
        <v>12</v>
      </c>
      <c r="C59" t="s">
        <v>17</v>
      </c>
      <c r="D59" t="s">
        <v>26</v>
      </c>
      <c r="E59">
        <v>-0.28799999999999998</v>
      </c>
      <c r="F59">
        <v>-5.8999999999999997E-2</v>
      </c>
    </row>
    <row r="60" spans="1:6" x14ac:dyDescent="0.3">
      <c r="A60">
        <v>116</v>
      </c>
      <c r="B60" t="s">
        <v>12</v>
      </c>
      <c r="C60" t="s">
        <v>17</v>
      </c>
      <c r="D60" t="s">
        <v>26</v>
      </c>
      <c r="E60">
        <v>-0.47899999999999998</v>
      </c>
      <c r="F60">
        <v>-0.54900000000000004</v>
      </c>
    </row>
    <row r="61" spans="1:6" x14ac:dyDescent="0.3">
      <c r="A61">
        <v>113</v>
      </c>
      <c r="B61" t="s">
        <v>6</v>
      </c>
      <c r="C61" t="s">
        <v>15</v>
      </c>
      <c r="D61" t="s">
        <v>30</v>
      </c>
      <c r="E61">
        <v>-0.36599999999999999</v>
      </c>
      <c r="F61">
        <v>-0.37</v>
      </c>
    </row>
    <row r="62" spans="1:6" x14ac:dyDescent="0.3">
      <c r="A62">
        <v>114</v>
      </c>
      <c r="B62" t="s">
        <v>6</v>
      </c>
      <c r="C62" t="s">
        <v>15</v>
      </c>
      <c r="D62" t="s">
        <v>30</v>
      </c>
      <c r="E62">
        <v>-0.29899999999999999</v>
      </c>
      <c r="F62">
        <v>-0.28499999999999998</v>
      </c>
    </row>
    <row r="63" spans="1:6" x14ac:dyDescent="0.3">
      <c r="A63">
        <v>115</v>
      </c>
      <c r="B63" t="s">
        <v>6</v>
      </c>
      <c r="C63" t="s">
        <v>15</v>
      </c>
      <c r="D63" t="s">
        <v>30</v>
      </c>
      <c r="E63">
        <v>-0.245</v>
      </c>
      <c r="F63">
        <v>-0.33700000000000002</v>
      </c>
    </row>
    <row r="64" spans="1:6" x14ac:dyDescent="0.3">
      <c r="A64">
        <v>108</v>
      </c>
      <c r="B64" t="s">
        <v>6</v>
      </c>
      <c r="C64" t="s">
        <v>14</v>
      </c>
      <c r="D64" t="s">
        <v>24</v>
      </c>
      <c r="E64">
        <v>-0.41099999999999998</v>
      </c>
      <c r="F64">
        <v>0.26400000000000001</v>
      </c>
    </row>
    <row r="65" spans="1:6" x14ac:dyDescent="0.3">
      <c r="A65">
        <v>109</v>
      </c>
      <c r="B65" t="s">
        <v>6</v>
      </c>
      <c r="C65" t="s">
        <v>14</v>
      </c>
      <c r="D65" t="s">
        <v>24</v>
      </c>
      <c r="E65">
        <v>-0.38500000000000001</v>
      </c>
      <c r="F65">
        <v>0.34399999999999997</v>
      </c>
    </row>
    <row r="66" spans="1:6" x14ac:dyDescent="0.3">
      <c r="A66">
        <v>110</v>
      </c>
      <c r="B66" t="s">
        <v>6</v>
      </c>
      <c r="C66" t="s">
        <v>14</v>
      </c>
      <c r="D66" t="s">
        <v>24</v>
      </c>
      <c r="E66">
        <v>-0.40799999999999997</v>
      </c>
      <c r="F66">
        <v>0.34599999999999997</v>
      </c>
    </row>
    <row r="67" spans="1:6" x14ac:dyDescent="0.3">
      <c r="A67">
        <v>111</v>
      </c>
      <c r="B67" t="s">
        <v>6</v>
      </c>
      <c r="C67" t="s">
        <v>14</v>
      </c>
      <c r="D67" t="s">
        <v>24</v>
      </c>
      <c r="E67">
        <v>-0.40500000000000003</v>
      </c>
      <c r="F67">
        <v>0.35299999999999998</v>
      </c>
    </row>
    <row r="68" spans="1:6" x14ac:dyDescent="0.3">
      <c r="A68">
        <v>112</v>
      </c>
      <c r="B68" t="s">
        <v>6</v>
      </c>
      <c r="C68" t="s">
        <v>14</v>
      </c>
      <c r="D68" t="s">
        <v>24</v>
      </c>
      <c r="E68">
        <v>-0.438</v>
      </c>
      <c r="F68">
        <v>0.26500000000000001</v>
      </c>
    </row>
    <row r="69" spans="1:6" x14ac:dyDescent="0.3">
      <c r="A69">
        <v>113</v>
      </c>
      <c r="B69" t="s">
        <v>6</v>
      </c>
      <c r="C69" t="s">
        <v>14</v>
      </c>
      <c r="D69" t="s">
        <v>24</v>
      </c>
      <c r="E69">
        <v>-0.38400000000000001</v>
      </c>
      <c r="F69">
        <v>0.16800000000000001</v>
      </c>
    </row>
    <row r="70" spans="1:6" x14ac:dyDescent="0.3">
      <c r="A70">
        <v>114</v>
      </c>
      <c r="B70" t="s">
        <v>6</v>
      </c>
      <c r="C70" t="s">
        <v>14</v>
      </c>
      <c r="D70" t="s">
        <v>24</v>
      </c>
      <c r="E70">
        <v>-0.38100000000000001</v>
      </c>
      <c r="F70">
        <v>3.5999999999999997E-2</v>
      </c>
    </row>
    <row r="71" spans="1:6" x14ac:dyDescent="0.3">
      <c r="A71">
        <v>115</v>
      </c>
      <c r="B71" t="s">
        <v>6</v>
      </c>
      <c r="C71" t="s">
        <v>14</v>
      </c>
      <c r="D71" t="s">
        <v>24</v>
      </c>
      <c r="E71">
        <v>-0.41399999999999998</v>
      </c>
      <c r="F71">
        <v>0.23799999999999999</v>
      </c>
    </row>
    <row r="72" spans="1:6" x14ac:dyDescent="0.3">
      <c r="A72">
        <v>116</v>
      </c>
      <c r="B72" t="s">
        <v>6</v>
      </c>
      <c r="C72" t="s">
        <v>14</v>
      </c>
      <c r="D72" t="s">
        <v>24</v>
      </c>
      <c r="E72">
        <v>-0.42699999999999999</v>
      </c>
      <c r="F72">
        <v>-0.185</v>
      </c>
    </row>
    <row r="73" spans="1:6" x14ac:dyDescent="0.3">
      <c r="A73">
        <v>113</v>
      </c>
      <c r="B73" t="s">
        <v>6</v>
      </c>
      <c r="C73" t="s">
        <v>8</v>
      </c>
      <c r="D73" t="s">
        <v>29</v>
      </c>
      <c r="E73">
        <v>-0.28499999999999998</v>
      </c>
      <c r="F73">
        <v>8.0000000000000002E-3</v>
      </c>
    </row>
    <row r="74" spans="1:6" x14ac:dyDescent="0.3">
      <c r="A74">
        <v>114</v>
      </c>
      <c r="B74" t="s">
        <v>6</v>
      </c>
      <c r="C74" t="s">
        <v>8</v>
      </c>
      <c r="D74" t="s">
        <v>29</v>
      </c>
      <c r="E74">
        <v>-0.25900000000000001</v>
      </c>
      <c r="F74">
        <v>2.1999999999999999E-2</v>
      </c>
    </row>
    <row r="75" spans="1:6" x14ac:dyDescent="0.3">
      <c r="A75">
        <v>115</v>
      </c>
      <c r="B75" t="s">
        <v>6</v>
      </c>
      <c r="C75" t="s">
        <v>8</v>
      </c>
      <c r="D75" t="s">
        <v>29</v>
      </c>
      <c r="E75">
        <v>-0.28199999999999997</v>
      </c>
      <c r="F75">
        <v>0.111</v>
      </c>
    </row>
    <row r="76" spans="1:6" x14ac:dyDescent="0.3">
      <c r="A76">
        <v>111</v>
      </c>
      <c r="B76" t="s">
        <v>12</v>
      </c>
      <c r="C76" t="s">
        <v>18</v>
      </c>
      <c r="D76" t="s">
        <v>27</v>
      </c>
      <c r="E76">
        <v>-0.21099999999999999</v>
      </c>
      <c r="F76">
        <v>-0.129</v>
      </c>
    </row>
    <row r="77" spans="1:6" x14ac:dyDescent="0.3">
      <c r="A77">
        <v>112</v>
      </c>
      <c r="B77" t="s">
        <v>12</v>
      </c>
      <c r="C77" t="s">
        <v>18</v>
      </c>
      <c r="D77" t="s">
        <v>27</v>
      </c>
      <c r="E77">
        <v>-0.22500000000000001</v>
      </c>
      <c r="F77">
        <v>-0.19900000000000001</v>
      </c>
    </row>
    <row r="78" spans="1:6" x14ac:dyDescent="0.3">
      <c r="A78">
        <v>113</v>
      </c>
      <c r="B78" t="s">
        <v>12</v>
      </c>
      <c r="C78" t="s">
        <v>18</v>
      </c>
      <c r="D78" t="s">
        <v>27</v>
      </c>
      <c r="E78">
        <v>-0.246</v>
      </c>
      <c r="F78">
        <v>-8.1000000000000003E-2</v>
      </c>
    </row>
    <row r="79" spans="1:6" x14ac:dyDescent="0.3">
      <c r="A79">
        <v>114</v>
      </c>
      <c r="B79" t="s">
        <v>12</v>
      </c>
      <c r="C79" t="s">
        <v>18</v>
      </c>
      <c r="D79" t="s">
        <v>27</v>
      </c>
      <c r="E79">
        <v>-0.17499999999999999</v>
      </c>
      <c r="F79">
        <v>-0.13700000000000001</v>
      </c>
    </row>
    <row r="80" spans="1:6" x14ac:dyDescent="0.3">
      <c r="A80">
        <v>115</v>
      </c>
      <c r="B80" t="s">
        <v>12</v>
      </c>
      <c r="C80" t="s">
        <v>18</v>
      </c>
      <c r="D80" t="s">
        <v>27</v>
      </c>
      <c r="E80">
        <v>-0.2</v>
      </c>
      <c r="F80">
        <v>-0.14799999999999999</v>
      </c>
    </row>
    <row r="81" spans="1:6" x14ac:dyDescent="0.3">
      <c r="A81">
        <v>116</v>
      </c>
      <c r="B81" t="s">
        <v>12</v>
      </c>
      <c r="C81" t="s">
        <v>18</v>
      </c>
      <c r="D81" t="s">
        <v>27</v>
      </c>
      <c r="E81">
        <v>-0.27100000000000002</v>
      </c>
      <c r="F81">
        <v>2.1999999999999999E-2</v>
      </c>
    </row>
    <row r="82" spans="1:6" x14ac:dyDescent="0.3">
      <c r="A82">
        <v>113</v>
      </c>
      <c r="B82" t="s">
        <v>6</v>
      </c>
      <c r="C82" t="s">
        <v>20</v>
      </c>
      <c r="D82" t="s">
        <v>28</v>
      </c>
      <c r="E82">
        <v>-0.27100000000000002</v>
      </c>
      <c r="F82">
        <v>-9.0999999999999998E-2</v>
      </c>
    </row>
    <row r="83" spans="1:6" x14ac:dyDescent="0.3">
      <c r="A83">
        <v>114</v>
      </c>
      <c r="B83" t="s">
        <v>6</v>
      </c>
      <c r="C83" t="s">
        <v>20</v>
      </c>
      <c r="D83" t="s">
        <v>28</v>
      </c>
      <c r="E83">
        <v>-0.29099999999999998</v>
      </c>
      <c r="F83">
        <v>-0.23</v>
      </c>
    </row>
    <row r="84" spans="1:6" x14ac:dyDescent="0.3">
      <c r="A84">
        <v>115</v>
      </c>
      <c r="B84" t="s">
        <v>6</v>
      </c>
      <c r="C84" t="s">
        <v>20</v>
      </c>
      <c r="D84" t="s">
        <v>28</v>
      </c>
      <c r="E84">
        <v>-0.29499999999999998</v>
      </c>
      <c r="F84">
        <v>-0.54400000000000004</v>
      </c>
    </row>
    <row r="85" spans="1:6" x14ac:dyDescent="0.3">
      <c r="A85">
        <v>116</v>
      </c>
      <c r="B85" t="s">
        <v>6</v>
      </c>
      <c r="C85" t="s">
        <v>20</v>
      </c>
      <c r="D85" t="s">
        <v>28</v>
      </c>
      <c r="E85">
        <v>-0.33200000000000002</v>
      </c>
      <c r="F85">
        <v>-0.6</v>
      </c>
    </row>
    <row r="86" spans="1:6" x14ac:dyDescent="0.3">
      <c r="A86">
        <v>103</v>
      </c>
      <c r="B86" t="s">
        <v>6</v>
      </c>
      <c r="C86" t="s">
        <v>19</v>
      </c>
      <c r="D86" t="s">
        <v>23</v>
      </c>
      <c r="E86">
        <v>-0.20899999999999999</v>
      </c>
      <c r="F86">
        <v>-2.3E-2</v>
      </c>
    </row>
    <row r="87" spans="1:6" x14ac:dyDescent="0.3">
      <c r="A87">
        <v>106</v>
      </c>
      <c r="B87" t="s">
        <v>6</v>
      </c>
      <c r="C87" t="s">
        <v>19</v>
      </c>
      <c r="D87" t="s">
        <v>23</v>
      </c>
      <c r="E87">
        <v>-0.29399999999999998</v>
      </c>
      <c r="F87">
        <v>-0.27500000000000002</v>
      </c>
    </row>
    <row r="88" spans="1:6" x14ac:dyDescent="0.3">
      <c r="A88">
        <v>107</v>
      </c>
      <c r="B88" t="s">
        <v>6</v>
      </c>
      <c r="C88" t="s">
        <v>19</v>
      </c>
      <c r="D88" t="s">
        <v>23</v>
      </c>
      <c r="E88">
        <v>-0.38800000000000001</v>
      </c>
      <c r="F88">
        <v>-0.30199999999999999</v>
      </c>
    </row>
    <row r="89" spans="1:6" x14ac:dyDescent="0.3">
      <c r="A89">
        <v>108</v>
      </c>
      <c r="B89" t="s">
        <v>6</v>
      </c>
      <c r="C89" t="s">
        <v>19</v>
      </c>
      <c r="D89" t="s">
        <v>23</v>
      </c>
      <c r="E89">
        <v>-0.375</v>
      </c>
      <c r="F89">
        <v>-0.222</v>
      </c>
    </row>
    <row r="90" spans="1:6" x14ac:dyDescent="0.3">
      <c r="A90">
        <v>109</v>
      </c>
      <c r="B90" t="s">
        <v>6</v>
      </c>
      <c r="C90" t="s">
        <v>19</v>
      </c>
      <c r="D90" t="s">
        <v>23</v>
      </c>
      <c r="E90">
        <v>-0.36</v>
      </c>
      <c r="F90">
        <v>-0.43099999999999999</v>
      </c>
    </row>
    <row r="91" spans="1:6" x14ac:dyDescent="0.3">
      <c r="A91">
        <v>110</v>
      </c>
      <c r="B91" t="s">
        <v>6</v>
      </c>
      <c r="C91" t="s">
        <v>19</v>
      </c>
      <c r="D91" t="s">
        <v>23</v>
      </c>
      <c r="E91">
        <v>-0.41399999999999998</v>
      </c>
      <c r="F91">
        <v>-0.27300000000000002</v>
      </c>
    </row>
    <row r="92" spans="1:6" x14ac:dyDescent="0.3">
      <c r="A92">
        <v>111</v>
      </c>
      <c r="B92" t="s">
        <v>6</v>
      </c>
      <c r="C92" t="s">
        <v>19</v>
      </c>
      <c r="D92" t="s">
        <v>23</v>
      </c>
      <c r="E92">
        <v>-0.35599999999999998</v>
      </c>
      <c r="F92">
        <v>-0.13700000000000001</v>
      </c>
    </row>
    <row r="93" spans="1:6" x14ac:dyDescent="0.3">
      <c r="A93">
        <v>112</v>
      </c>
      <c r="B93" t="s">
        <v>6</v>
      </c>
      <c r="C93" t="s">
        <v>19</v>
      </c>
      <c r="D93" t="s">
        <v>23</v>
      </c>
      <c r="E93">
        <v>-0.29099999999999998</v>
      </c>
      <c r="F93">
        <v>-0.189</v>
      </c>
    </row>
  </sheetData>
  <autoFilter ref="A1:F2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tabSelected="1" workbookViewId="0">
      <selection activeCell="L31" sqref="L31"/>
    </sheetView>
  </sheetViews>
  <sheetFormatPr defaultRowHeight="14.4" x14ac:dyDescent="0.3"/>
  <cols>
    <col min="1" max="1" width="18.6640625" customWidth="1"/>
    <col min="4" max="4" width="9.44140625" bestFit="1" customWidth="1"/>
    <col min="8" max="8" width="17.44140625" bestFit="1" customWidth="1"/>
    <col min="12" max="12" width="12.77734375" bestFit="1" customWidth="1"/>
    <col min="13" max="13" width="14.6640625" bestFit="1" customWidth="1"/>
  </cols>
  <sheetData>
    <row r="1" spans="1:13" x14ac:dyDescent="0.3">
      <c r="A1" t="s">
        <v>34</v>
      </c>
      <c r="B1" t="s">
        <v>35</v>
      </c>
      <c r="C1" t="s">
        <v>49</v>
      </c>
      <c r="D1" t="s">
        <v>50</v>
      </c>
      <c r="E1" t="s">
        <v>49</v>
      </c>
      <c r="F1" t="s">
        <v>51</v>
      </c>
    </row>
    <row r="2" spans="1:13" x14ac:dyDescent="0.3">
      <c r="A2" t="s">
        <v>37</v>
      </c>
      <c r="B2">
        <v>-0.57399999999999995</v>
      </c>
      <c r="C2">
        <f t="shared" ref="C2:C14" si="0">(B2+1)*100</f>
        <v>42.6</v>
      </c>
      <c r="D2">
        <v>-0.86399999999999999</v>
      </c>
      <c r="E2" s="1">
        <f t="shared" ref="E2:E14" si="1">(D2+1)*100</f>
        <v>13.600000000000001</v>
      </c>
      <c r="F2">
        <v>1</v>
      </c>
      <c r="G2">
        <v>1</v>
      </c>
      <c r="L2" s="2" t="s">
        <v>52</v>
      </c>
      <c r="M2" t="s">
        <v>54</v>
      </c>
    </row>
    <row r="3" spans="1:13" x14ac:dyDescent="0.3">
      <c r="A3" t="s">
        <v>38</v>
      </c>
      <c r="B3">
        <v>-0.57099999999999995</v>
      </c>
      <c r="C3">
        <f t="shared" si="0"/>
        <v>42.900000000000006</v>
      </c>
      <c r="D3">
        <v>-0.753</v>
      </c>
      <c r="E3" s="1">
        <f t="shared" si="1"/>
        <v>24.7</v>
      </c>
      <c r="F3">
        <v>1</v>
      </c>
      <c r="G3">
        <v>1</v>
      </c>
      <c r="I3" s="1"/>
      <c r="L3" s="3">
        <v>1</v>
      </c>
      <c r="M3" s="4">
        <v>51.316666666666663</v>
      </c>
    </row>
    <row r="4" spans="1:13" x14ac:dyDescent="0.3">
      <c r="A4" t="s">
        <v>41</v>
      </c>
      <c r="B4">
        <v>-0.317</v>
      </c>
      <c r="C4">
        <f t="shared" si="0"/>
        <v>68.300000000000011</v>
      </c>
      <c r="D4">
        <v>-0.30299999999999999</v>
      </c>
      <c r="E4" s="1">
        <f t="shared" si="1"/>
        <v>69.7</v>
      </c>
      <c r="F4">
        <v>1</v>
      </c>
      <c r="G4">
        <v>1</v>
      </c>
      <c r="I4" s="1"/>
      <c r="L4" s="3">
        <v>2</v>
      </c>
      <c r="M4" s="4">
        <v>53.800000000000004</v>
      </c>
    </row>
    <row r="5" spans="1:13" x14ac:dyDescent="0.3">
      <c r="A5" t="s">
        <v>42</v>
      </c>
      <c r="B5">
        <v>-0.27700000000000002</v>
      </c>
      <c r="C5">
        <f t="shared" si="0"/>
        <v>72.3</v>
      </c>
      <c r="D5">
        <v>-0.32400000000000001</v>
      </c>
      <c r="E5" s="1">
        <f t="shared" si="1"/>
        <v>67.599999999999994</v>
      </c>
      <c r="F5">
        <v>1</v>
      </c>
      <c r="G5">
        <v>1</v>
      </c>
      <c r="L5" s="3" t="s">
        <v>53</v>
      </c>
      <c r="M5" s="4">
        <v>52.653846153846153</v>
      </c>
    </row>
    <row r="6" spans="1:13" x14ac:dyDescent="0.3">
      <c r="A6" t="s">
        <v>44</v>
      </c>
      <c r="B6">
        <v>-0.189</v>
      </c>
      <c r="C6">
        <f t="shared" si="0"/>
        <v>81.099999999999994</v>
      </c>
      <c r="D6">
        <v>-0.40200000000000002</v>
      </c>
      <c r="E6" s="1">
        <f t="shared" si="1"/>
        <v>59.8</v>
      </c>
      <c r="F6">
        <v>1</v>
      </c>
      <c r="G6">
        <v>1</v>
      </c>
    </row>
    <row r="7" spans="1:13" x14ac:dyDescent="0.3">
      <c r="A7" t="s">
        <v>45</v>
      </c>
      <c r="B7">
        <v>-0.114</v>
      </c>
      <c r="C7">
        <f t="shared" si="0"/>
        <v>88.6</v>
      </c>
      <c r="D7">
        <v>-0.27500000000000002</v>
      </c>
      <c r="E7" s="1">
        <f t="shared" si="1"/>
        <v>72.5</v>
      </c>
      <c r="F7">
        <v>1</v>
      </c>
      <c r="G7">
        <v>1</v>
      </c>
    </row>
    <row r="8" spans="1:13" x14ac:dyDescent="0.3">
      <c r="A8" t="s">
        <v>36</v>
      </c>
      <c r="B8">
        <v>-0.19400000000000001</v>
      </c>
      <c r="C8">
        <f t="shared" si="0"/>
        <v>80.600000000000009</v>
      </c>
      <c r="D8">
        <v>-0.38500000000000001</v>
      </c>
      <c r="E8" s="1">
        <f t="shared" si="1"/>
        <v>61.5</v>
      </c>
      <c r="F8">
        <v>2</v>
      </c>
      <c r="G8">
        <v>1</v>
      </c>
    </row>
    <row r="9" spans="1:13" x14ac:dyDescent="0.3">
      <c r="A9" t="s">
        <v>39</v>
      </c>
      <c r="B9">
        <v>-0.41599999999999998</v>
      </c>
      <c r="C9">
        <f t="shared" si="0"/>
        <v>58.400000000000006</v>
      </c>
      <c r="D9">
        <v>-0.73399999999999999</v>
      </c>
      <c r="E9" s="1">
        <f t="shared" si="1"/>
        <v>26.6</v>
      </c>
      <c r="F9">
        <v>2</v>
      </c>
      <c r="G9">
        <v>1</v>
      </c>
    </row>
    <row r="10" spans="1:13" x14ac:dyDescent="0.3">
      <c r="A10" t="s">
        <v>40</v>
      </c>
      <c r="B10">
        <v>-0.434</v>
      </c>
      <c r="C10">
        <f t="shared" si="0"/>
        <v>56.600000000000009</v>
      </c>
      <c r="D10">
        <v>-0.55500000000000005</v>
      </c>
      <c r="E10" s="1">
        <f t="shared" si="1"/>
        <v>44.499999999999993</v>
      </c>
      <c r="F10">
        <v>2</v>
      </c>
      <c r="G10">
        <v>1</v>
      </c>
    </row>
    <row r="11" spans="1:13" x14ac:dyDescent="0.3">
      <c r="A11" t="s">
        <v>43</v>
      </c>
      <c r="B11">
        <v>-0.152</v>
      </c>
      <c r="C11">
        <f t="shared" si="0"/>
        <v>84.8</v>
      </c>
      <c r="D11">
        <v>-0.223</v>
      </c>
      <c r="E11" s="1">
        <f t="shared" si="1"/>
        <v>77.7</v>
      </c>
      <c r="F11">
        <v>2</v>
      </c>
      <c r="G11">
        <v>1</v>
      </c>
    </row>
    <row r="12" spans="1:13" x14ac:dyDescent="0.3">
      <c r="A12" t="s">
        <v>46</v>
      </c>
      <c r="B12">
        <v>-0.55100000000000005</v>
      </c>
      <c r="C12">
        <f t="shared" si="0"/>
        <v>44.9</v>
      </c>
      <c r="D12">
        <v>-0.68500000000000005</v>
      </c>
      <c r="E12" s="1">
        <f t="shared" si="1"/>
        <v>31.499999999999993</v>
      </c>
      <c r="F12">
        <v>2</v>
      </c>
      <c r="G12">
        <v>1</v>
      </c>
    </row>
    <row r="13" spans="1:13" x14ac:dyDescent="0.3">
      <c r="A13" t="s">
        <v>47</v>
      </c>
      <c r="B13">
        <v>-0.38200000000000001</v>
      </c>
      <c r="C13">
        <f t="shared" si="0"/>
        <v>61.8</v>
      </c>
      <c r="D13">
        <v>-0.29699999999999999</v>
      </c>
      <c r="E13" s="1">
        <f t="shared" si="1"/>
        <v>70.300000000000011</v>
      </c>
      <c r="F13">
        <v>2</v>
      </c>
      <c r="G13">
        <v>1</v>
      </c>
    </row>
    <row r="14" spans="1:13" x14ac:dyDescent="0.3">
      <c r="A14" t="s">
        <v>48</v>
      </c>
      <c r="B14">
        <v>-0.27700000000000002</v>
      </c>
      <c r="C14">
        <f t="shared" si="0"/>
        <v>72.3</v>
      </c>
      <c r="D14">
        <v>-0.35499999999999998</v>
      </c>
      <c r="E14" s="1">
        <f t="shared" si="1"/>
        <v>64.5</v>
      </c>
      <c r="F14">
        <v>2</v>
      </c>
      <c r="G14">
        <v>1</v>
      </c>
    </row>
    <row r="15" spans="1:13" x14ac:dyDescent="0.3">
      <c r="E15">
        <v>54</v>
      </c>
      <c r="F15">
        <v>2</v>
      </c>
      <c r="G15">
        <v>1</v>
      </c>
    </row>
    <row r="16" spans="1:13" x14ac:dyDescent="0.3">
      <c r="A16" t="s">
        <v>55</v>
      </c>
      <c r="E16">
        <v>51</v>
      </c>
      <c r="G16">
        <v>1</v>
      </c>
    </row>
    <row r="17" spans="1:9" x14ac:dyDescent="0.3">
      <c r="A17" t="s">
        <v>50</v>
      </c>
      <c r="E17">
        <v>54</v>
      </c>
      <c r="G17">
        <v>1</v>
      </c>
    </row>
    <row r="25" spans="1:9" x14ac:dyDescent="0.3">
      <c r="A25" t="s">
        <v>36</v>
      </c>
      <c r="B25">
        <v>-0.19400000000000001</v>
      </c>
      <c r="C25">
        <f t="shared" ref="C25:C31" si="2">(B25+1)*100</f>
        <v>80.600000000000009</v>
      </c>
      <c r="D25">
        <v>-0.38500000000000001</v>
      </c>
      <c r="E25" s="1">
        <f t="shared" ref="E25:E31" si="3">(D25+1)*100</f>
        <v>61.5</v>
      </c>
    </row>
    <row r="26" spans="1:9" x14ac:dyDescent="0.3">
      <c r="A26" t="s">
        <v>39</v>
      </c>
      <c r="B26">
        <v>-0.41599999999999998</v>
      </c>
      <c r="C26">
        <f t="shared" si="2"/>
        <v>58.400000000000006</v>
      </c>
      <c r="D26">
        <v>-0.73399999999999999</v>
      </c>
      <c r="E26" s="1">
        <f t="shared" si="3"/>
        <v>26.6</v>
      </c>
    </row>
    <row r="27" spans="1:9" x14ac:dyDescent="0.3">
      <c r="A27" t="s">
        <v>40</v>
      </c>
      <c r="B27">
        <v>-0.434</v>
      </c>
      <c r="C27">
        <f t="shared" si="2"/>
        <v>56.600000000000009</v>
      </c>
      <c r="D27">
        <v>-0.55500000000000005</v>
      </c>
      <c r="E27" s="1">
        <f t="shared" si="3"/>
        <v>44.499999999999993</v>
      </c>
    </row>
    <row r="28" spans="1:9" x14ac:dyDescent="0.3">
      <c r="A28" t="s">
        <v>43</v>
      </c>
      <c r="B28">
        <v>-0.152</v>
      </c>
      <c r="C28">
        <f t="shared" si="2"/>
        <v>84.8</v>
      </c>
      <c r="D28">
        <v>-0.223</v>
      </c>
      <c r="E28" s="1">
        <f t="shared" si="3"/>
        <v>77.7</v>
      </c>
    </row>
    <row r="29" spans="1:9" x14ac:dyDescent="0.3">
      <c r="A29" t="s">
        <v>46</v>
      </c>
      <c r="B29">
        <v>-0.55100000000000005</v>
      </c>
      <c r="C29">
        <f t="shared" si="2"/>
        <v>44.9</v>
      </c>
      <c r="D29">
        <v>-0.68500000000000005</v>
      </c>
      <c r="E29" s="1">
        <f t="shared" si="3"/>
        <v>31.499999999999993</v>
      </c>
    </row>
    <row r="30" spans="1:9" x14ac:dyDescent="0.3">
      <c r="A30" t="s">
        <v>47</v>
      </c>
      <c r="B30">
        <v>-0.38200000000000001</v>
      </c>
      <c r="C30">
        <f t="shared" si="2"/>
        <v>61.8</v>
      </c>
      <c r="D30">
        <v>-0.29699999999999999</v>
      </c>
      <c r="E30" s="1">
        <f t="shared" si="3"/>
        <v>70.300000000000011</v>
      </c>
    </row>
    <row r="31" spans="1:9" x14ac:dyDescent="0.3">
      <c r="A31" t="s">
        <v>48</v>
      </c>
      <c r="B31">
        <v>-0.27700000000000002</v>
      </c>
      <c r="C31">
        <f t="shared" si="2"/>
        <v>72.3</v>
      </c>
      <c r="D31">
        <v>-0.35499999999999998</v>
      </c>
      <c r="E31" s="1">
        <f t="shared" si="3"/>
        <v>64.5</v>
      </c>
      <c r="H31" t="s">
        <v>56</v>
      </c>
      <c r="I31">
        <v>29.2</v>
      </c>
    </row>
    <row r="32" spans="1:9" x14ac:dyDescent="0.3">
      <c r="E32" s="1"/>
      <c r="H32" t="s">
        <v>57</v>
      </c>
      <c r="I32">
        <v>23.9</v>
      </c>
    </row>
    <row r="33" spans="5:9" x14ac:dyDescent="0.3">
      <c r="E33" s="1"/>
    </row>
    <row r="34" spans="5:9" x14ac:dyDescent="0.3">
      <c r="E34" s="1"/>
    </row>
    <row r="35" spans="5:9" x14ac:dyDescent="0.3">
      <c r="E35" s="1"/>
      <c r="I35" s="5">
        <v>0.22</v>
      </c>
    </row>
    <row r="36" spans="5:9" x14ac:dyDescent="0.3">
      <c r="E36" s="1"/>
    </row>
    <row r="37" spans="5:9" x14ac:dyDescent="0.3">
      <c r="E37" s="1"/>
    </row>
    <row r="38" spans="5:9" x14ac:dyDescent="0.3">
      <c r="E38" s="1"/>
    </row>
    <row r="39" spans="5:9" x14ac:dyDescent="0.3">
      <c r="E39" s="1"/>
    </row>
  </sheetData>
  <autoFilter ref="A1:G14" xr:uid="{00000000-0009-0000-0000-000001000000}">
    <sortState xmlns:xlrd2="http://schemas.microsoft.com/office/spreadsheetml/2017/richdata2" ref="A2:G14">
      <sortCondition ref="F1:F14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29DD-5061-4D6A-B633-EBE3FFBC8994}">
  <dimension ref="A1:E23"/>
  <sheetViews>
    <sheetView zoomScaleNormal="100" workbookViewId="0">
      <selection activeCell="D15" sqref="D15"/>
    </sheetView>
  </sheetViews>
  <sheetFormatPr defaultRowHeight="14.4" x14ac:dyDescent="0.3"/>
  <cols>
    <col min="1" max="1" width="18.44140625" bestFit="1" customWidth="1"/>
    <col min="2" max="2" width="13.88671875" bestFit="1" customWidth="1"/>
    <col min="3" max="3" width="10.88671875" style="7" bestFit="1" customWidth="1"/>
    <col min="4" max="5" width="10.88671875" bestFit="1" customWidth="1"/>
  </cols>
  <sheetData>
    <row r="1" spans="1:5" x14ac:dyDescent="0.3">
      <c r="A1" t="s">
        <v>34</v>
      </c>
      <c r="B1" t="s">
        <v>58</v>
      </c>
      <c r="C1" s="7" t="s">
        <v>66</v>
      </c>
    </row>
    <row r="2" spans="1:5" x14ac:dyDescent="0.3">
      <c r="A2" t="s">
        <v>37</v>
      </c>
      <c r="B2">
        <v>1</v>
      </c>
      <c r="C2" s="7">
        <v>46348282</v>
      </c>
    </row>
    <row r="3" spans="1:5" x14ac:dyDescent="0.3">
      <c r="A3" t="s">
        <v>38</v>
      </c>
      <c r="B3">
        <v>1</v>
      </c>
      <c r="C3" s="7">
        <v>35654984</v>
      </c>
    </row>
    <row r="4" spans="1:5" x14ac:dyDescent="0.3">
      <c r="A4" t="s">
        <v>59</v>
      </c>
      <c r="B4">
        <v>1</v>
      </c>
      <c r="C4" s="7">
        <v>32337554</v>
      </c>
    </row>
    <row r="5" spans="1:5" x14ac:dyDescent="0.3">
      <c r="A5" t="s">
        <v>45</v>
      </c>
      <c r="B5">
        <v>1</v>
      </c>
      <c r="C5" s="7">
        <v>20183997</v>
      </c>
    </row>
    <row r="6" spans="1:5" x14ac:dyDescent="0.3">
      <c r="A6" t="s">
        <v>41</v>
      </c>
      <c r="B6">
        <v>1</v>
      </c>
      <c r="C6" s="7">
        <v>13020991</v>
      </c>
      <c r="E6">
        <f>SUM(C2:C23)/2</f>
        <v>133975295</v>
      </c>
    </row>
    <row r="7" spans="1:5" x14ac:dyDescent="0.3">
      <c r="A7" t="s">
        <v>42</v>
      </c>
      <c r="B7">
        <v>1</v>
      </c>
      <c r="C7" s="7">
        <v>12710254</v>
      </c>
    </row>
    <row r="8" spans="1:5" x14ac:dyDescent="0.3">
      <c r="A8" t="s">
        <v>61</v>
      </c>
      <c r="B8">
        <v>1</v>
      </c>
      <c r="C8" s="7">
        <v>3171629</v>
      </c>
      <c r="E8" s="6"/>
    </row>
    <row r="9" spans="1:5" x14ac:dyDescent="0.3">
      <c r="A9" t="s">
        <v>60</v>
      </c>
      <c r="B9">
        <v>1</v>
      </c>
      <c r="C9" s="7">
        <v>3070683</v>
      </c>
      <c r="D9" s="7"/>
    </row>
    <row r="10" spans="1:5" x14ac:dyDescent="0.3">
      <c r="A10" t="s">
        <v>62</v>
      </c>
      <c r="B10">
        <v>1</v>
      </c>
      <c r="C10" s="7">
        <v>2071211</v>
      </c>
    </row>
    <row r="11" spans="1:5" x14ac:dyDescent="0.3">
      <c r="A11" t="s">
        <v>44</v>
      </c>
      <c r="B11">
        <v>1</v>
      </c>
      <c r="C11" s="7">
        <v>889399</v>
      </c>
      <c r="E11" s="7">
        <f>SUM(C2:C11)-SUM(C14:C23)</f>
        <v>70967378</v>
      </c>
    </row>
    <row r="12" spans="1:5" x14ac:dyDescent="0.3">
      <c r="E12">
        <f>E11/SUM(C14:C23)</f>
        <v>0.72054239830346556</v>
      </c>
    </row>
    <row r="13" spans="1:5" x14ac:dyDescent="0.3">
      <c r="A13" t="s">
        <v>34</v>
      </c>
      <c r="B13" t="s">
        <v>58</v>
      </c>
      <c r="C13" s="7" t="s">
        <v>95</v>
      </c>
      <c r="E13" s="7"/>
    </row>
    <row r="14" spans="1:5" x14ac:dyDescent="0.3">
      <c r="A14" t="s">
        <v>39</v>
      </c>
      <c r="B14">
        <v>2</v>
      </c>
      <c r="C14" s="7">
        <v>25090948</v>
      </c>
      <c r="E14" s="6"/>
    </row>
    <row r="15" spans="1:5" x14ac:dyDescent="0.3">
      <c r="A15" t="s">
        <v>36</v>
      </c>
      <c r="B15">
        <v>2</v>
      </c>
      <c r="C15" s="7">
        <v>22043829</v>
      </c>
      <c r="D15" s="7">
        <f>AVERAGE(C2:C11,C14:C23)</f>
        <v>13397529.5</v>
      </c>
    </row>
    <row r="16" spans="1:5" x14ac:dyDescent="0.3">
      <c r="A16" t="s">
        <v>46</v>
      </c>
      <c r="B16">
        <v>2</v>
      </c>
      <c r="C16" s="7">
        <v>14899167</v>
      </c>
      <c r="E16">
        <f>SUM(C14:C23)/SUM(C2:C11)</f>
        <v>0.58121206486166588</v>
      </c>
    </row>
    <row r="17" spans="1:3" x14ac:dyDescent="0.3">
      <c r="A17" t="s">
        <v>40</v>
      </c>
      <c r="B17">
        <v>2</v>
      </c>
      <c r="C17" s="7">
        <v>12470615</v>
      </c>
    </row>
    <row r="18" spans="1:3" x14ac:dyDescent="0.3">
      <c r="A18" t="s">
        <v>47</v>
      </c>
      <c r="B18">
        <v>2</v>
      </c>
      <c r="C18" s="7">
        <v>5562974</v>
      </c>
    </row>
    <row r="19" spans="1:3" x14ac:dyDescent="0.3">
      <c r="A19" t="s">
        <v>48</v>
      </c>
      <c r="B19">
        <v>2</v>
      </c>
      <c r="C19" s="7">
        <v>5308246</v>
      </c>
    </row>
    <row r="20" spans="1:3" x14ac:dyDescent="0.3">
      <c r="A20" t="s">
        <v>63</v>
      </c>
      <c r="B20">
        <v>2</v>
      </c>
      <c r="C20" s="7">
        <v>4614905</v>
      </c>
    </row>
    <row r="21" spans="1:3" x14ac:dyDescent="0.3">
      <c r="A21" t="s">
        <v>64</v>
      </c>
      <c r="B21">
        <v>2</v>
      </c>
      <c r="C21" s="7">
        <v>3906390</v>
      </c>
    </row>
    <row r="22" spans="1:3" x14ac:dyDescent="0.3">
      <c r="A22" t="s">
        <v>43</v>
      </c>
      <c r="B22">
        <v>2</v>
      </c>
      <c r="C22" s="7">
        <v>3506968</v>
      </c>
    </row>
    <row r="23" spans="1:3" x14ac:dyDescent="0.3">
      <c r="A23" t="s">
        <v>65</v>
      </c>
      <c r="B23">
        <v>2</v>
      </c>
      <c r="C23" s="7">
        <v>1087564</v>
      </c>
    </row>
  </sheetData>
  <autoFilter ref="A13:C23" xr:uid="{E32D49DB-8EDA-4326-BC88-9D6C54FB22E1}">
    <sortState xmlns:xlrd2="http://schemas.microsoft.com/office/spreadsheetml/2017/richdata2" ref="A14:C23">
      <sortCondition descending="1" ref="C13:C23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0A9D-5030-483C-83A5-CAB11551B0AE}">
  <dimension ref="A1:K44"/>
  <sheetViews>
    <sheetView workbookViewId="0">
      <selection activeCell="D31" sqref="D31"/>
    </sheetView>
  </sheetViews>
  <sheetFormatPr defaultRowHeight="14.4" x14ac:dyDescent="0.3"/>
  <cols>
    <col min="1" max="1" width="20.5546875" bestFit="1" customWidth="1"/>
    <col min="2" max="2" width="13.88671875" bestFit="1" customWidth="1"/>
    <col min="3" max="3" width="27" bestFit="1" customWidth="1"/>
    <col min="4" max="4" width="33.6640625" bestFit="1" customWidth="1"/>
    <col min="5" max="5" width="16" bestFit="1" customWidth="1"/>
    <col min="6" max="6" width="18.77734375" bestFit="1" customWidth="1"/>
    <col min="7" max="7" width="17" bestFit="1" customWidth="1"/>
    <col min="8" max="8" width="16.5546875" bestFit="1" customWidth="1"/>
    <col min="9" max="9" width="10.77734375" bestFit="1" customWidth="1"/>
    <col min="10" max="10" width="12.44140625" bestFit="1" customWidth="1"/>
  </cols>
  <sheetData>
    <row r="1" spans="1:8" x14ac:dyDescent="0.3">
      <c r="A1" t="s">
        <v>34</v>
      </c>
      <c r="B1" t="s">
        <v>58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 x14ac:dyDescent="0.3">
      <c r="A2" t="s">
        <v>37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3">
      <c r="A3" t="s">
        <v>38</v>
      </c>
      <c r="B3">
        <v>1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</row>
    <row r="4" spans="1:8" x14ac:dyDescent="0.3">
      <c r="A4" t="s">
        <v>59</v>
      </c>
      <c r="B4">
        <v>1</v>
      </c>
      <c r="C4">
        <v>2</v>
      </c>
      <c r="D4">
        <v>2</v>
      </c>
      <c r="E4">
        <v>1</v>
      </c>
      <c r="F4">
        <v>2</v>
      </c>
      <c r="G4">
        <v>1</v>
      </c>
      <c r="H4">
        <v>1</v>
      </c>
    </row>
    <row r="5" spans="1:8" x14ac:dyDescent="0.3">
      <c r="A5" t="s">
        <v>41</v>
      </c>
      <c r="B5">
        <v>1</v>
      </c>
      <c r="C5">
        <v>2</v>
      </c>
      <c r="D5">
        <v>2</v>
      </c>
      <c r="E5">
        <v>1</v>
      </c>
      <c r="F5">
        <v>2</v>
      </c>
      <c r="G5">
        <v>1</v>
      </c>
      <c r="H5">
        <v>1</v>
      </c>
    </row>
    <row r="6" spans="1:8" x14ac:dyDescent="0.3">
      <c r="A6" t="s">
        <v>42</v>
      </c>
      <c r="B6">
        <v>1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</row>
    <row r="7" spans="1:8" x14ac:dyDescent="0.3">
      <c r="A7" t="s">
        <v>45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</row>
    <row r="8" spans="1:8" x14ac:dyDescent="0.3">
      <c r="A8" t="s">
        <v>60</v>
      </c>
      <c r="B8">
        <v>1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</row>
    <row r="9" spans="1:8" x14ac:dyDescent="0.3">
      <c r="A9" t="s">
        <v>61</v>
      </c>
      <c r="B9">
        <v>1</v>
      </c>
      <c r="C9">
        <v>2</v>
      </c>
      <c r="D9">
        <v>2</v>
      </c>
      <c r="E9">
        <v>1</v>
      </c>
      <c r="F9">
        <v>2</v>
      </c>
      <c r="G9">
        <v>2</v>
      </c>
      <c r="H9">
        <v>2</v>
      </c>
    </row>
    <row r="10" spans="1:8" x14ac:dyDescent="0.3">
      <c r="A10" t="s">
        <v>44</v>
      </c>
      <c r="B10">
        <v>1</v>
      </c>
      <c r="C10">
        <v>2</v>
      </c>
      <c r="D10">
        <v>2</v>
      </c>
      <c r="E10">
        <v>1</v>
      </c>
      <c r="F10">
        <v>1</v>
      </c>
      <c r="G10">
        <v>2</v>
      </c>
      <c r="H10">
        <v>2</v>
      </c>
    </row>
    <row r="11" spans="1:8" x14ac:dyDescent="0.3">
      <c r="A11" t="s">
        <v>62</v>
      </c>
      <c r="B11">
        <v>1</v>
      </c>
      <c r="C11">
        <v>2</v>
      </c>
      <c r="D11">
        <v>2</v>
      </c>
      <c r="E11">
        <v>1</v>
      </c>
      <c r="F11">
        <v>1</v>
      </c>
      <c r="G11">
        <v>2</v>
      </c>
      <c r="H11">
        <v>2</v>
      </c>
    </row>
    <row r="12" spans="1:8" x14ac:dyDescent="0.3">
      <c r="A12" t="s">
        <v>36</v>
      </c>
      <c r="B12">
        <v>2</v>
      </c>
      <c r="C12">
        <v>2</v>
      </c>
      <c r="D12">
        <v>2</v>
      </c>
      <c r="E12">
        <v>1</v>
      </c>
      <c r="F12">
        <v>2</v>
      </c>
      <c r="G12">
        <v>2</v>
      </c>
      <c r="H12">
        <v>1</v>
      </c>
    </row>
    <row r="13" spans="1:8" x14ac:dyDescent="0.3">
      <c r="A13" t="s">
        <v>39</v>
      </c>
      <c r="B13">
        <v>2</v>
      </c>
      <c r="C13">
        <v>2</v>
      </c>
      <c r="D13">
        <v>2</v>
      </c>
      <c r="E13">
        <v>1</v>
      </c>
      <c r="F13">
        <v>1</v>
      </c>
      <c r="G13">
        <v>2</v>
      </c>
      <c r="H13">
        <v>1</v>
      </c>
    </row>
    <row r="14" spans="1:8" x14ac:dyDescent="0.3">
      <c r="A14" t="s">
        <v>40</v>
      </c>
      <c r="B14">
        <v>2</v>
      </c>
      <c r="C14">
        <v>2</v>
      </c>
      <c r="D14">
        <v>2</v>
      </c>
      <c r="E14">
        <v>1</v>
      </c>
      <c r="F14">
        <v>1</v>
      </c>
      <c r="G14">
        <v>2</v>
      </c>
      <c r="H14">
        <v>1</v>
      </c>
    </row>
    <row r="15" spans="1:8" x14ac:dyDescent="0.3">
      <c r="A15" t="s">
        <v>63</v>
      </c>
      <c r="B15">
        <v>2</v>
      </c>
      <c r="C15">
        <v>2</v>
      </c>
      <c r="D15">
        <v>2</v>
      </c>
      <c r="E15">
        <v>1</v>
      </c>
      <c r="F15">
        <v>2</v>
      </c>
      <c r="G15">
        <v>2</v>
      </c>
      <c r="H15">
        <v>1</v>
      </c>
    </row>
    <row r="16" spans="1:8" x14ac:dyDescent="0.3">
      <c r="A16" t="s">
        <v>64</v>
      </c>
      <c r="B16">
        <v>2</v>
      </c>
      <c r="C16">
        <v>2</v>
      </c>
      <c r="D16">
        <v>2</v>
      </c>
      <c r="E16">
        <v>1</v>
      </c>
      <c r="F16">
        <v>1</v>
      </c>
      <c r="G16">
        <v>1</v>
      </c>
      <c r="H16">
        <v>1</v>
      </c>
    </row>
    <row r="17" spans="1:8" x14ac:dyDescent="0.3">
      <c r="A17" t="s">
        <v>46</v>
      </c>
      <c r="B17">
        <v>2</v>
      </c>
      <c r="C17">
        <v>2</v>
      </c>
      <c r="D17">
        <v>2</v>
      </c>
      <c r="E17">
        <v>1</v>
      </c>
      <c r="F17">
        <v>2</v>
      </c>
      <c r="G17">
        <v>1</v>
      </c>
      <c r="H17">
        <v>1</v>
      </c>
    </row>
    <row r="18" spans="1:8" x14ac:dyDescent="0.3">
      <c r="A18" t="s">
        <v>65</v>
      </c>
      <c r="B18">
        <v>2</v>
      </c>
      <c r="C18">
        <v>1</v>
      </c>
      <c r="D18">
        <v>2</v>
      </c>
      <c r="E18">
        <v>1</v>
      </c>
      <c r="F18">
        <v>2</v>
      </c>
      <c r="G18">
        <v>1</v>
      </c>
      <c r="H18">
        <v>1</v>
      </c>
    </row>
    <row r="19" spans="1:8" x14ac:dyDescent="0.3">
      <c r="A19" t="s">
        <v>48</v>
      </c>
      <c r="B19">
        <v>2</v>
      </c>
      <c r="C19">
        <v>2</v>
      </c>
      <c r="D19">
        <v>2</v>
      </c>
      <c r="E19">
        <v>1</v>
      </c>
      <c r="F19">
        <v>1</v>
      </c>
      <c r="G19">
        <v>1</v>
      </c>
      <c r="H19">
        <v>1</v>
      </c>
    </row>
    <row r="20" spans="1:8" x14ac:dyDescent="0.3">
      <c r="A20" t="s">
        <v>43</v>
      </c>
      <c r="B20">
        <v>2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</row>
    <row r="21" spans="1:8" x14ac:dyDescent="0.3">
      <c r="A21" t="s">
        <v>47</v>
      </c>
      <c r="B21">
        <v>2</v>
      </c>
      <c r="C21">
        <v>2</v>
      </c>
      <c r="D21">
        <v>2</v>
      </c>
      <c r="E21">
        <v>1</v>
      </c>
      <c r="F21">
        <v>1</v>
      </c>
      <c r="G21">
        <v>2</v>
      </c>
      <c r="H21">
        <v>1</v>
      </c>
    </row>
    <row r="23" spans="1:8" x14ac:dyDescent="0.3">
      <c r="A23" t="s">
        <v>73</v>
      </c>
      <c r="C23">
        <v>2</v>
      </c>
      <c r="D23">
        <v>1</v>
      </c>
      <c r="E23">
        <v>8</v>
      </c>
      <c r="F23">
        <v>5</v>
      </c>
      <c r="G23">
        <v>5</v>
      </c>
      <c r="H23">
        <v>6</v>
      </c>
    </row>
    <row r="24" spans="1:8" x14ac:dyDescent="0.3">
      <c r="A24" t="s">
        <v>74</v>
      </c>
      <c r="C24">
        <v>8</v>
      </c>
      <c r="D24">
        <v>9</v>
      </c>
      <c r="E24">
        <v>2</v>
      </c>
      <c r="F24">
        <v>5</v>
      </c>
      <c r="G24">
        <v>5</v>
      </c>
      <c r="H24">
        <v>4</v>
      </c>
    </row>
    <row r="26" spans="1:8" x14ac:dyDescent="0.3">
      <c r="A26" t="s">
        <v>75</v>
      </c>
      <c r="C26" s="5">
        <f>C23/10</f>
        <v>0.2</v>
      </c>
      <c r="D26" s="5">
        <f t="shared" ref="D26:H26" si="0">D23/10</f>
        <v>0.1</v>
      </c>
      <c r="E26" s="5">
        <f t="shared" si="0"/>
        <v>0.8</v>
      </c>
      <c r="F26" s="5">
        <f t="shared" si="0"/>
        <v>0.5</v>
      </c>
      <c r="G26" s="5">
        <f t="shared" si="0"/>
        <v>0.5</v>
      </c>
      <c r="H26" s="5">
        <f t="shared" si="0"/>
        <v>0.6</v>
      </c>
    </row>
    <row r="27" spans="1:8" x14ac:dyDescent="0.3">
      <c r="A27" t="s">
        <v>76</v>
      </c>
      <c r="C27" s="5">
        <f>C24/10*-1</f>
        <v>-0.8</v>
      </c>
      <c r="D27" s="5">
        <f t="shared" ref="D27:H27" si="1">D24/10*-1</f>
        <v>-0.9</v>
      </c>
      <c r="E27" s="5">
        <f t="shared" si="1"/>
        <v>-0.2</v>
      </c>
      <c r="F27" s="5">
        <f t="shared" si="1"/>
        <v>-0.5</v>
      </c>
      <c r="G27" s="5">
        <f t="shared" si="1"/>
        <v>-0.5</v>
      </c>
      <c r="H27" s="5">
        <f t="shared" si="1"/>
        <v>-0.4</v>
      </c>
    </row>
    <row r="29" spans="1:8" x14ac:dyDescent="0.3">
      <c r="A29" t="s">
        <v>77</v>
      </c>
      <c r="C29">
        <v>1</v>
      </c>
      <c r="D29">
        <v>0</v>
      </c>
      <c r="E29">
        <v>10</v>
      </c>
      <c r="F29">
        <v>6</v>
      </c>
      <c r="G29">
        <v>5</v>
      </c>
      <c r="H29">
        <v>10</v>
      </c>
    </row>
    <row r="30" spans="1:8" x14ac:dyDescent="0.3">
      <c r="A30" t="s">
        <v>78</v>
      </c>
      <c r="C30">
        <v>9</v>
      </c>
      <c r="D30">
        <v>10</v>
      </c>
      <c r="E30">
        <v>0</v>
      </c>
      <c r="F30">
        <v>4</v>
      </c>
      <c r="G30">
        <v>5</v>
      </c>
      <c r="H30">
        <v>0</v>
      </c>
    </row>
    <row r="32" spans="1:8" x14ac:dyDescent="0.3">
      <c r="A32" t="s">
        <v>79</v>
      </c>
      <c r="C32" s="5">
        <f>C29/10</f>
        <v>0.1</v>
      </c>
      <c r="D32" s="5">
        <f t="shared" ref="D32:H32" si="2">D29/10</f>
        <v>0</v>
      </c>
      <c r="E32" s="5">
        <f t="shared" si="2"/>
        <v>1</v>
      </c>
      <c r="F32" s="5">
        <f t="shared" si="2"/>
        <v>0.6</v>
      </c>
      <c r="G32" s="5">
        <f t="shared" si="2"/>
        <v>0.5</v>
      </c>
      <c r="H32" s="5">
        <f t="shared" si="2"/>
        <v>1</v>
      </c>
    </row>
    <row r="33" spans="1:11" x14ac:dyDescent="0.3">
      <c r="A33" t="s">
        <v>80</v>
      </c>
      <c r="C33" s="5">
        <f>C30/10*-1</f>
        <v>-0.9</v>
      </c>
      <c r="D33" s="5">
        <f t="shared" ref="D33:H33" si="3">D30/10*-1</f>
        <v>-1</v>
      </c>
      <c r="E33" s="5">
        <f t="shared" si="3"/>
        <v>0</v>
      </c>
      <c r="F33" s="5">
        <f t="shared" si="3"/>
        <v>-0.4</v>
      </c>
      <c r="G33" s="5">
        <f t="shared" si="3"/>
        <v>-0.5</v>
      </c>
      <c r="H33" s="5">
        <f t="shared" si="3"/>
        <v>0</v>
      </c>
    </row>
    <row r="35" spans="1:11" x14ac:dyDescent="0.3">
      <c r="A35" t="s">
        <v>81</v>
      </c>
      <c r="C35" s="5">
        <f>SUM(C23,C29)/20</f>
        <v>0.15</v>
      </c>
      <c r="D35" s="5">
        <f t="shared" ref="D35:H35" si="4">SUM(D23,D29)/20</f>
        <v>0.05</v>
      </c>
      <c r="E35" s="5">
        <f t="shared" si="4"/>
        <v>0.9</v>
      </c>
      <c r="F35" s="5">
        <f t="shared" si="4"/>
        <v>0.55000000000000004</v>
      </c>
      <c r="G35" s="5">
        <f t="shared" si="4"/>
        <v>0.5</v>
      </c>
      <c r="H35" s="5">
        <f t="shared" si="4"/>
        <v>0.8</v>
      </c>
    </row>
    <row r="36" spans="1:11" x14ac:dyDescent="0.3">
      <c r="A36" t="s">
        <v>82</v>
      </c>
      <c r="C36" s="5">
        <f>SUM(C24,C30)/20*-1</f>
        <v>-0.85</v>
      </c>
      <c r="D36" s="5">
        <f t="shared" ref="D36:H36" si="5">SUM(D24,D30)/20*-1</f>
        <v>-0.95</v>
      </c>
      <c r="E36" s="5">
        <f t="shared" si="5"/>
        <v>-0.1</v>
      </c>
      <c r="F36" s="5">
        <f t="shared" si="5"/>
        <v>-0.45</v>
      </c>
      <c r="G36" s="5">
        <f t="shared" si="5"/>
        <v>-0.5</v>
      </c>
      <c r="H36" s="5">
        <f t="shared" si="5"/>
        <v>-0.2</v>
      </c>
      <c r="K36">
        <v>0</v>
      </c>
    </row>
    <row r="37" spans="1:11" x14ac:dyDescent="0.3">
      <c r="K37">
        <v>0</v>
      </c>
    </row>
    <row r="38" spans="1:11" x14ac:dyDescent="0.3">
      <c r="C38" t="s">
        <v>83</v>
      </c>
      <c r="D38" t="s">
        <v>84</v>
      </c>
      <c r="E38" t="s">
        <v>85</v>
      </c>
      <c r="F38" t="s">
        <v>86</v>
      </c>
      <c r="G38" t="s">
        <v>87</v>
      </c>
      <c r="H38" t="s">
        <v>88</v>
      </c>
    </row>
    <row r="39" spans="1:11" x14ac:dyDescent="0.3">
      <c r="C39" t="s">
        <v>89</v>
      </c>
      <c r="D39" t="s">
        <v>90</v>
      </c>
      <c r="E39" t="s">
        <v>91</v>
      </c>
      <c r="F39" t="s">
        <v>92</v>
      </c>
      <c r="G39" t="s">
        <v>93</v>
      </c>
      <c r="H39" t="s">
        <v>94</v>
      </c>
    </row>
    <row r="43" spans="1:11" x14ac:dyDescent="0.3">
      <c r="H43">
        <v>0</v>
      </c>
    </row>
    <row r="44" spans="1:11" x14ac:dyDescent="0.3">
      <c r="H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Debate2_VotingRecord</vt:lpstr>
      <vt:lpstr>Voting Record</vt:lpstr>
      <vt:lpstr>Money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Chandler</cp:lastModifiedBy>
  <dcterms:created xsi:type="dcterms:W3CDTF">2019-07-27T07:10:16Z</dcterms:created>
  <dcterms:modified xsi:type="dcterms:W3CDTF">2019-07-28T23:03:27Z</dcterms:modified>
</cp:coreProperties>
</file>