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Debate 3\"/>
    </mc:Choice>
  </mc:AlternateContent>
  <xr:revisionPtr revIDLastSave="0" documentId="8_{AAB30E98-CDC4-4407-B51E-B4FBCC0AAE34}" xr6:coauthVersionLast="44" xr6:coauthVersionMax="44" xr10:uidLastSave="{00000000-0000-0000-0000-000000000000}"/>
  <bookViews>
    <workbookView xWindow="-108" yWindow="-108" windowWidth="22320" windowHeight="13176" activeTab="2" xr2:uid="{0CBC7DD8-047A-4AAB-86E1-F69BADBB384A}"/>
  </bookViews>
  <sheets>
    <sheet name="Debate 1" sheetId="1" r:id="rId1"/>
    <sheet name="Debate 3" sheetId="2" r:id="rId2"/>
    <sheet name="Debate 1 &amp; 3 Combo" sheetId="3" r:id="rId3"/>
  </sheets>
  <definedNames>
    <definedName name="_xlnm._FilterDatabase" localSheetId="0" hidden="1">'Debate 1'!$A$1:$L$21</definedName>
    <definedName name="_xlnm._FilterDatabase" localSheetId="2" hidden="1">'Debate 1 &amp; 3 Combo'!$A$1:$I$11</definedName>
    <definedName name="_xlnm._FilterDatabase" localSheetId="1" hidden="1">'Debate 3'!$A$1:$N$11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3" l="1"/>
  <c r="I9" i="3"/>
  <c r="I2" i="3"/>
  <c r="I4" i="3"/>
  <c r="I7" i="3"/>
  <c r="I3" i="3"/>
  <c r="I11" i="3"/>
  <c r="I6" i="3"/>
  <c r="I10" i="3"/>
  <c r="I5" i="3"/>
  <c r="H8" i="3"/>
  <c r="H9" i="3"/>
  <c r="H2" i="3"/>
  <c r="H4" i="3"/>
  <c r="H7" i="3"/>
  <c r="H3" i="3"/>
  <c r="H11" i="3"/>
  <c r="H6" i="3"/>
  <c r="H10" i="3"/>
  <c r="H5" i="3"/>
  <c r="G8" i="3"/>
  <c r="G9" i="3"/>
  <c r="G2" i="3"/>
  <c r="G4" i="3"/>
  <c r="G7" i="3"/>
  <c r="G3" i="3"/>
  <c r="G11" i="3"/>
  <c r="G6" i="3"/>
  <c r="G10" i="3"/>
  <c r="G5" i="3"/>
  <c r="O3" i="2"/>
  <c r="O4" i="2"/>
  <c r="O5" i="2"/>
  <c r="O6" i="2"/>
  <c r="O7" i="2"/>
  <c r="O8" i="2"/>
  <c r="O9" i="2"/>
  <c r="O10" i="2"/>
  <c r="O11" i="2"/>
  <c r="O2" i="2"/>
  <c r="H10" i="2" l="1"/>
  <c r="H6" i="2"/>
  <c r="H3" i="2"/>
  <c r="H4" i="2"/>
  <c r="H9" i="2"/>
  <c r="L9" i="2" s="1"/>
  <c r="M9" i="2" s="1"/>
  <c r="H7" i="2"/>
  <c r="L7" i="2" s="1"/>
  <c r="M7" i="2" s="1"/>
  <c r="H11" i="2"/>
  <c r="H2" i="2"/>
  <c r="H8" i="2"/>
  <c r="H5" i="2"/>
  <c r="G10" i="2"/>
  <c r="G6" i="2"/>
  <c r="G3" i="2"/>
  <c r="G4" i="2"/>
  <c r="G9" i="2"/>
  <c r="G7" i="2"/>
  <c r="G11" i="2"/>
  <c r="G2" i="2"/>
  <c r="G8" i="2"/>
  <c r="G5" i="2"/>
  <c r="L3" i="2" l="1"/>
  <c r="M3" i="2" s="1"/>
  <c r="L5" i="2"/>
  <c r="M5" i="2" s="1"/>
  <c r="L6" i="2"/>
  <c r="M6" i="2" s="1"/>
  <c r="L8" i="2"/>
  <c r="M8" i="2" s="1"/>
  <c r="L10" i="2"/>
  <c r="M10" i="2" s="1"/>
  <c r="L2" i="2"/>
  <c r="M2" i="2" s="1"/>
  <c r="L4" i="2"/>
  <c r="M4" i="2" s="1"/>
  <c r="L11" i="2"/>
  <c r="M11" i="2" s="1"/>
  <c r="I12" i="1"/>
  <c r="I3" i="1"/>
  <c r="I4" i="1"/>
  <c r="I13" i="1"/>
  <c r="I5" i="1"/>
  <c r="I7" i="1"/>
  <c r="I6" i="1"/>
  <c r="I8" i="1"/>
  <c r="I16" i="1"/>
  <c r="I14" i="1"/>
  <c r="I9" i="1"/>
  <c r="I15" i="1"/>
  <c r="I18" i="1"/>
  <c r="I19" i="1"/>
  <c r="I10" i="1"/>
  <c r="I17" i="1"/>
  <c r="I20" i="1"/>
  <c r="I11" i="1"/>
  <c r="I21" i="1"/>
  <c r="I2" i="1"/>
</calcChain>
</file>

<file path=xl/sharedStrings.xml><?xml version="1.0" encoding="utf-8"?>
<sst xmlns="http://schemas.openxmlformats.org/spreadsheetml/2006/main" count="110" uniqueCount="57">
  <si>
    <t>Candidate</t>
  </si>
  <si>
    <t>Pre-debate favorability</t>
  </si>
  <si>
    <t>Post-debate favorability</t>
  </si>
  <si>
    <t>Pre-debate unfavorability</t>
  </si>
  <si>
    <t>Post-debate unfavorability</t>
  </si>
  <si>
    <t>Julian Castro</t>
  </si>
  <si>
    <t>Pre-net</t>
  </si>
  <si>
    <t>Post-net</t>
  </si>
  <si>
    <t>Minutes Spoken</t>
  </si>
  <si>
    <t>Biden</t>
  </si>
  <si>
    <t>Sanders</t>
  </si>
  <si>
    <t>Warren</t>
  </si>
  <si>
    <t>Harris</t>
  </si>
  <si>
    <t>O'Rourke</t>
  </si>
  <si>
    <t>Buttigieg</t>
  </si>
  <si>
    <t>Booker</t>
  </si>
  <si>
    <t>Gillibrand</t>
  </si>
  <si>
    <t>Castro</t>
  </si>
  <si>
    <t>Klobuchar</t>
  </si>
  <si>
    <t>Yang</t>
  </si>
  <si>
    <t>Swalwell</t>
  </si>
  <si>
    <t>Inslee</t>
  </si>
  <si>
    <t>Bennet</t>
  </si>
  <si>
    <t>Ryan</t>
  </si>
  <si>
    <t>Hickenlooper</t>
  </si>
  <si>
    <t>Delaney</t>
  </si>
  <si>
    <t>Gabbard</t>
  </si>
  <si>
    <t>Williamson</t>
  </si>
  <si>
    <t>de Blasio</t>
  </si>
  <si>
    <t>Kamala Harris</t>
  </si>
  <si>
    <t>Elizabeth Warren</t>
  </si>
  <si>
    <t>Cory Booker</t>
  </si>
  <si>
    <t>Pete Buttigieg</t>
  </si>
  <si>
    <t>Tulsi Gabbard</t>
  </si>
  <si>
    <t>Amy Klobuchar</t>
  </si>
  <si>
    <t>Bill de Blasio</t>
  </si>
  <si>
    <t>Jay Inslee</t>
  </si>
  <si>
    <t>Kirsten Gillibrand</t>
  </si>
  <si>
    <t>Bernie Sanders</t>
  </si>
  <si>
    <t>Tim Ryan</t>
  </si>
  <si>
    <t>Michael Bennet</t>
  </si>
  <si>
    <t>Eric Swalwell</t>
  </si>
  <si>
    <t>John Hickenlooper</t>
  </si>
  <si>
    <t>John Delaney</t>
  </si>
  <si>
    <t>Andrew Yang</t>
  </si>
  <si>
    <t>Joe Biden</t>
  </si>
  <si>
    <t>Beto O'Rourke</t>
  </si>
  <si>
    <t>Marianne Williamson</t>
  </si>
  <si>
    <t>Net Approval Change</t>
  </si>
  <si>
    <t>Unknown</t>
  </si>
  <si>
    <t>Share of Speaking</t>
  </si>
  <si>
    <t>night</t>
  </si>
  <si>
    <t>Net Approval Change Debate 1</t>
  </si>
  <si>
    <t>Share of Speaking Debate 1</t>
  </si>
  <si>
    <t>Net Approval Combo</t>
  </si>
  <si>
    <t>Speaking Combo</t>
  </si>
  <si>
    <t>Change In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</si>
</sst>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Franklin Gothic Demi"/>
      <family val="2"/>
    </font>
    <font>
      <sz val="11"/>
      <color theme="1"/>
      <name val="Aharoni"/>
      <charset val="177"/>
    </font>
    <font>
      <sz val="11"/>
      <color theme="0"/>
      <name val="Franklin Gothic Demi"/>
      <family val="2"/>
    </font>
    <font>
      <sz val="11"/>
      <color theme="1"/>
      <name val="Aharon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164" fontId="3" fillId="0" borderId="6" xfId="0" applyNumberFormat="1" applyFont="1" applyBorder="1"/>
    <xf numFmtId="164" fontId="1" fillId="0" borderId="6" xfId="0" applyNumberFormat="1" applyFont="1" applyBorder="1"/>
    <xf numFmtId="0" fontId="0" fillId="0" borderId="5" xfId="0" applyFill="1" applyBorder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164" fontId="1" fillId="0" borderId="9" xfId="0" applyNumberFormat="1" applyFont="1" applyBorder="1"/>
    <xf numFmtId="9" fontId="0" fillId="0" borderId="3" xfId="0" applyNumberFormat="1" applyBorder="1"/>
    <xf numFmtId="9" fontId="0" fillId="0" borderId="6" xfId="0" applyNumberFormat="1" applyBorder="1"/>
    <xf numFmtId="9" fontId="0" fillId="0" borderId="9" xfId="0" applyNumberFormat="1" applyBorder="1"/>
    <xf numFmtId="9" fontId="0" fillId="0" borderId="0" xfId="0" applyNumberFormat="1"/>
    <xf numFmtId="165" fontId="0" fillId="0" borderId="3" xfId="0" applyNumberFormat="1" applyBorder="1"/>
    <xf numFmtId="165" fontId="0" fillId="0" borderId="6" xfId="0" applyNumberFormat="1" applyBorder="1"/>
    <xf numFmtId="165" fontId="0" fillId="0" borderId="0" xfId="0" applyNumberFormat="1"/>
    <xf numFmtId="164" fontId="4" fillId="0" borderId="3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FF"/>
      <color rgb="FF0000FF"/>
      <color rgb="FF43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Which</a:t>
            </a:r>
            <a:r>
              <a:rPr lang="en-US" baseline="0">
                <a:latin typeface="Aharoni" panose="02010803020104030203" pitchFamily="2" charset="-79"/>
                <a:cs typeface="Aharoni" panose="02010803020104030203" pitchFamily="2" charset="-79"/>
              </a:rPr>
              <a:t> candidates took advantage of their speaking time</a:t>
            </a:r>
            <a:endParaRPr lang="en-US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15875">
                <a:solidFill>
                  <a:srgbClr val="9933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14832234113131E-2"/>
                  <c:y val="2.326118326118326E-2"/>
                </c:manualLayout>
              </c:layout>
              <c:tx>
                <c:rich>
                  <a:bodyPr/>
                  <a:lstStyle/>
                  <a:p>
                    <a:fld id="{5B6E660E-4898-45D8-9C1F-744B64CE2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91-45C0-8A33-AE89F6FE33F6}"/>
                </c:ext>
              </c:extLst>
            </c:dLbl>
            <c:dLbl>
              <c:idx val="1"/>
              <c:layout>
                <c:manualLayout>
                  <c:x val="-5.3114901347137478E-2"/>
                  <c:y val="-2.2914862914862916E-2"/>
                </c:manualLayout>
              </c:layout>
              <c:tx>
                <c:rich>
                  <a:bodyPr/>
                  <a:lstStyle/>
                  <a:p>
                    <a:fld id="{8B1F9DD6-2AAD-4990-B884-94EC2A586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91-45C0-8A33-AE89F6FE33F6}"/>
                </c:ext>
              </c:extLst>
            </c:dLbl>
            <c:dLbl>
              <c:idx val="2"/>
              <c:layout>
                <c:manualLayout>
                  <c:x val="-5.351459871014199E-2"/>
                  <c:y val="-2.2914862914862968E-2"/>
                </c:manualLayout>
              </c:layout>
              <c:tx>
                <c:rich>
                  <a:bodyPr/>
                  <a:lstStyle/>
                  <a:p>
                    <a:fld id="{A6B7B12D-F1C3-49F1-B5AC-475D634E3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91-45C0-8A33-AE89F6FE33F6}"/>
                </c:ext>
              </c:extLst>
            </c:dLbl>
            <c:dLbl>
              <c:idx val="3"/>
              <c:layout>
                <c:manualLayout>
                  <c:x val="-4.7853845466298978E-2"/>
                  <c:y val="-2.58008658008658E-2"/>
                </c:manualLayout>
              </c:layout>
              <c:tx>
                <c:rich>
                  <a:bodyPr/>
                  <a:lstStyle/>
                  <a:p>
                    <a:fld id="{680E3B30-0121-4D81-8423-AE332A52E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91-45C0-8A33-AE89F6FE33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91-45C0-8A33-AE89F6FE33F6}"/>
                </c:ext>
              </c:extLst>
            </c:dLbl>
            <c:dLbl>
              <c:idx val="5"/>
              <c:layout>
                <c:manualLayout>
                  <c:x val="-3.5074230409478935E-3"/>
                  <c:y val="8.831168831168832E-3"/>
                </c:manualLayout>
              </c:layout>
              <c:tx>
                <c:rich>
                  <a:bodyPr/>
                  <a:lstStyle/>
                  <a:p>
                    <a:fld id="{8CD190AC-5A76-47F8-8D85-9A515DCEE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491-45C0-8A33-AE89F6FE33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91-45C0-8A33-AE89F6FE33F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91-45C0-8A33-AE89F6FE33F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91-45C0-8A33-AE89F6FE33F6}"/>
                </c:ext>
              </c:extLst>
            </c:dLbl>
            <c:dLbl>
              <c:idx val="9"/>
              <c:layout>
                <c:manualLayout>
                  <c:x val="-3.5743015367262078E-2"/>
                  <c:y val="-2.8686868686868688E-2"/>
                </c:manualLayout>
              </c:layout>
              <c:tx>
                <c:rich>
                  <a:bodyPr/>
                  <a:lstStyle/>
                  <a:p>
                    <a:fld id="{59C4A54A-7BFE-456C-ADD6-9B8ABD747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491-45C0-8A33-AE89F6FE33F6}"/>
                </c:ext>
              </c:extLst>
            </c:dLbl>
            <c:dLbl>
              <c:idx val="10"/>
              <c:layout>
                <c:manualLayout>
                  <c:x val="-3.5957813359585374E-2"/>
                  <c:y val="-2.58008658008658E-2"/>
                </c:manualLayout>
              </c:layout>
              <c:tx>
                <c:rich>
                  <a:bodyPr/>
                  <a:lstStyle/>
                  <a:p>
                    <a:fld id="{A41806FA-6F2E-4FC0-8DE5-10576D2DB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491-45C0-8A33-AE89F6FE33F6}"/>
                </c:ext>
              </c:extLst>
            </c:dLbl>
            <c:dLbl>
              <c:idx val="11"/>
              <c:layout>
                <c:manualLayout>
                  <c:x val="-2.5116101068671154E-2"/>
                  <c:y val="2.6147186147186148E-2"/>
                </c:manualLayout>
              </c:layout>
              <c:tx>
                <c:rich>
                  <a:bodyPr/>
                  <a:lstStyle/>
                  <a:p>
                    <a:fld id="{6BED5E27-ABC3-4BC5-BCCF-B7F7BDC72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491-45C0-8A33-AE89F6FE33F6}"/>
                </c:ext>
              </c:extLst>
            </c:dLbl>
            <c:dLbl>
              <c:idx val="12"/>
              <c:layout>
                <c:manualLayout>
                  <c:x val="-4.1293773155695726E-2"/>
                  <c:y val="-2.0028860028860028E-2"/>
                </c:manualLayout>
              </c:layout>
              <c:tx>
                <c:rich>
                  <a:bodyPr/>
                  <a:lstStyle/>
                  <a:p>
                    <a:fld id="{E89E847D-06E1-4F4A-825A-16C1ADEB7C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491-45C0-8A33-AE89F6FE33F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91-45C0-8A33-AE89F6FE33F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91-45C0-8A33-AE89F6FE33F6}"/>
                </c:ext>
              </c:extLst>
            </c:dLbl>
            <c:dLbl>
              <c:idx val="15"/>
              <c:layout>
                <c:manualLayout>
                  <c:x val="-6.9587310899086166E-2"/>
                  <c:y val="1.7489177489177488E-2"/>
                </c:manualLayout>
              </c:layout>
              <c:tx>
                <c:rich>
                  <a:bodyPr/>
                  <a:lstStyle/>
                  <a:p>
                    <a:fld id="{CC93E996-B2F7-4559-9AC2-59A0E19C2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491-45C0-8A33-AE89F6FE33F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91-45C0-8A33-AE89F6FE33F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491-45C0-8A33-AE89F6FE33F6}"/>
                </c:ext>
              </c:extLst>
            </c:dLbl>
            <c:dLbl>
              <c:idx val="18"/>
              <c:layout>
                <c:manualLayout>
                  <c:x val="-2.5655692508727249E-2"/>
                  <c:y val="-2.2914862914862916E-2"/>
                </c:manualLayout>
              </c:layout>
              <c:tx>
                <c:rich>
                  <a:bodyPr/>
                  <a:lstStyle/>
                  <a:p>
                    <a:fld id="{5C5FF7B1-886E-4D94-B4E4-51F995858D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491-45C0-8A33-AE89F6FE33F6}"/>
                </c:ext>
              </c:extLst>
            </c:dLbl>
            <c:dLbl>
              <c:idx val="19"/>
              <c:layout>
                <c:manualLayout>
                  <c:x val="-6.1393514957493622E-2"/>
                  <c:y val="-2.0028860028860028E-2"/>
                </c:manualLayout>
              </c:layout>
              <c:tx>
                <c:rich>
                  <a:bodyPr/>
                  <a:lstStyle/>
                  <a:p>
                    <a:fld id="{76C39AEA-2827-46A0-995E-2E3B47EE0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491-45C0-8A33-AE89F6FE33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'Debate 1'!$I$2:$I$21</c:f>
              <c:numCache>
                <c:formatCode>0.0%</c:formatCode>
                <c:ptCount val="20"/>
                <c:pt idx="0">
                  <c:v>0.15400000000000005</c:v>
                </c:pt>
                <c:pt idx="1">
                  <c:v>0.10899999999999999</c:v>
                </c:pt>
                <c:pt idx="2">
                  <c:v>6.5000000000000002E-2</c:v>
                </c:pt>
                <c:pt idx="3">
                  <c:v>5.5999999999999994E-2</c:v>
                </c:pt>
                <c:pt idx="4">
                  <c:v>3.9999999999999862E-3</c:v>
                </c:pt>
                <c:pt idx="5">
                  <c:v>-3.9999999999999862E-3</c:v>
                </c:pt>
                <c:pt idx="6">
                  <c:v>-1.900000000000002E-2</c:v>
                </c:pt>
                <c:pt idx="7">
                  <c:v>-2.5999999999999978E-2</c:v>
                </c:pt>
                <c:pt idx="8">
                  <c:v>-3.8000000000000006E-2</c:v>
                </c:pt>
                <c:pt idx="9">
                  <c:v>-0.11699999999999999</c:v>
                </c:pt>
                <c:pt idx="10">
                  <c:v>9.1999999999999887E-2</c:v>
                </c:pt>
                <c:pt idx="11">
                  <c:v>2.3999999999999914E-2</c:v>
                </c:pt>
                <c:pt idx="12">
                  <c:v>1.1000000000000086E-2</c:v>
                </c:pt>
                <c:pt idx="13">
                  <c:v>-1.4000000000000004E-2</c:v>
                </c:pt>
                <c:pt idx="14">
                  <c:v>-1.4000000000000021E-2</c:v>
                </c:pt>
                <c:pt idx="15">
                  <c:v>-1.6999999999999994E-2</c:v>
                </c:pt>
                <c:pt idx="16">
                  <c:v>-2.4999999999999984E-2</c:v>
                </c:pt>
                <c:pt idx="17">
                  <c:v>-3.5000000000000017E-2</c:v>
                </c:pt>
                <c:pt idx="18">
                  <c:v>-5.5999999999999946E-2</c:v>
                </c:pt>
                <c:pt idx="19">
                  <c:v>-9.0000000000000024E-2</c:v>
                </c:pt>
              </c:numCache>
            </c:numRef>
          </c:xVal>
          <c:yVal>
            <c:numRef>
              <c:f>'Debate 1'!$J$2:$J$21</c:f>
              <c:numCache>
                <c:formatCode>General</c:formatCode>
                <c:ptCount val="20"/>
                <c:pt idx="0">
                  <c:v>8.8000000000000007</c:v>
                </c:pt>
                <c:pt idx="1">
                  <c:v>9.3000000000000007</c:v>
                </c:pt>
                <c:pt idx="2">
                  <c:v>10.9</c:v>
                </c:pt>
                <c:pt idx="3">
                  <c:v>6.6</c:v>
                </c:pt>
                <c:pt idx="4">
                  <c:v>5.6</c:v>
                </c:pt>
                <c:pt idx="5">
                  <c:v>8.5</c:v>
                </c:pt>
                <c:pt idx="6">
                  <c:v>5</c:v>
                </c:pt>
                <c:pt idx="7">
                  <c:v>7.7</c:v>
                </c:pt>
                <c:pt idx="8">
                  <c:v>6.6</c:v>
                </c:pt>
                <c:pt idx="9">
                  <c:v>10.3</c:v>
                </c:pt>
                <c:pt idx="10">
                  <c:v>11.9</c:v>
                </c:pt>
                <c:pt idx="11">
                  <c:v>10.5</c:v>
                </c:pt>
                <c:pt idx="12">
                  <c:v>11</c:v>
                </c:pt>
                <c:pt idx="13">
                  <c:v>8.1</c:v>
                </c:pt>
                <c:pt idx="14">
                  <c:v>7.5</c:v>
                </c:pt>
                <c:pt idx="15">
                  <c:v>3</c:v>
                </c:pt>
                <c:pt idx="16">
                  <c:v>4.3</c:v>
                </c:pt>
                <c:pt idx="17">
                  <c:v>5.2</c:v>
                </c:pt>
                <c:pt idx="18">
                  <c:v>13.6</c:v>
                </c:pt>
                <c:pt idx="19">
                  <c:v>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'Debate 1'!$B$2:$B$21</c15:f>
                <c15:dlblRangeCache>
                  <c:ptCount val="20"/>
                  <c:pt idx="0">
                    <c:v>Castro</c:v>
                  </c:pt>
                  <c:pt idx="1">
                    <c:v>Warren</c:v>
                  </c:pt>
                  <c:pt idx="2">
                    <c:v>Booker</c:v>
                  </c:pt>
                  <c:pt idx="3">
                    <c:v>Gabbard</c:v>
                  </c:pt>
                  <c:pt idx="4">
                    <c:v>de Blasio</c:v>
                  </c:pt>
                  <c:pt idx="5">
                    <c:v>Klobuchar</c:v>
                  </c:pt>
                  <c:pt idx="6">
                    <c:v>Inslee</c:v>
                  </c:pt>
                  <c:pt idx="7">
                    <c:v>Ryan</c:v>
                  </c:pt>
                  <c:pt idx="8">
                    <c:v>Delaney</c:v>
                  </c:pt>
                  <c:pt idx="9">
                    <c:v>O'Rourke</c:v>
                  </c:pt>
                  <c:pt idx="10">
                    <c:v>Harris</c:v>
                  </c:pt>
                  <c:pt idx="11">
                    <c:v>Buttigieg</c:v>
                  </c:pt>
                  <c:pt idx="12">
                    <c:v>Sanders</c:v>
                  </c:pt>
                  <c:pt idx="13">
                    <c:v>Bennet</c:v>
                  </c:pt>
                  <c:pt idx="14">
                    <c:v>Gillibrand</c:v>
                  </c:pt>
                  <c:pt idx="15">
                    <c:v>Yang</c:v>
                  </c:pt>
                  <c:pt idx="16">
                    <c:v>Swalwell</c:v>
                  </c:pt>
                  <c:pt idx="17">
                    <c:v>Hickenlooper</c:v>
                  </c:pt>
                  <c:pt idx="18">
                    <c:v>Biden</c:v>
                  </c:pt>
                  <c:pt idx="19">
                    <c:v>Williamson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491-45C0-8A33-AE89F6FE33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1360608"/>
        <c:axId val="1784183552"/>
      </c:scatterChart>
      <c:valAx>
        <c:axId val="1641360608"/>
        <c:scaling>
          <c:orientation val="minMax"/>
          <c:max val="0.2"/>
          <c:min val="-0.150000000000000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haroni" panose="02010803020104030203" pitchFamily="2" charset="-79"/>
                    <a:cs typeface="Aharoni" panose="02010803020104030203" pitchFamily="2" charset="-79"/>
                  </a:rPr>
                  <a:t>Net Favorability</a:t>
                </a:r>
                <a:r>
                  <a:rPr lang="en-US" baseline="0">
                    <a:latin typeface="Aharoni" panose="02010803020104030203" pitchFamily="2" charset="-79"/>
                    <a:cs typeface="Aharoni" panose="02010803020104030203" pitchFamily="2" charset="-79"/>
                  </a:rPr>
                  <a:t> Swing</a:t>
                </a:r>
                <a:endParaRPr lang="en-US"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784183552"/>
        <c:crosses val="autoZero"/>
        <c:crossBetween val="midCat"/>
      </c:valAx>
      <c:valAx>
        <c:axId val="178418355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641360608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Which</a:t>
            </a:r>
            <a:r>
              <a:rPr lang="en-US" baseline="0">
                <a:latin typeface="Aharoni" panose="02010803020104030203" pitchFamily="2" charset="-79"/>
                <a:cs typeface="Aharoni" panose="02010803020104030203" pitchFamily="2" charset="-79"/>
              </a:rPr>
              <a:t> candidates took advantage of their speaking time in Debate </a:t>
            </a:r>
            <a:r>
              <a:rPr lang="en-US" sz="2000" baseline="0">
                <a:latin typeface="Aharoni" panose="02010803020104030203" pitchFamily="2" charset="-79"/>
                <a:cs typeface="Aharoni" panose="02010803020104030203" pitchFamily="2" charset="-79"/>
              </a:rPr>
              <a:t>3</a:t>
            </a:r>
            <a:endParaRPr lang="en-US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'Debate 3'!$O$1</c:f>
              <c:strCache>
                <c:ptCount val="1"/>
                <c:pt idx="0">
                  <c:v>Share of Speaking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15875">
                <a:solidFill>
                  <a:srgbClr val="9933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72460033411657E-3"/>
                  <c:y val="8.3743842364532011E-3"/>
                </c:manualLayout>
              </c:layout>
              <c:tx>
                <c:rich>
                  <a:bodyPr/>
                  <a:lstStyle/>
                  <a:p>
                    <a:fld id="{12E575B0-B57D-4BDA-9040-8F4B339FC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93F-4600-9F09-76FA5BCF1CE6}"/>
                </c:ext>
              </c:extLst>
            </c:dLbl>
            <c:dLbl>
              <c:idx val="1"/>
              <c:layout>
                <c:manualLayout>
                  <c:x val="-3.7127006826956847E-2"/>
                  <c:y val="-2.4466338259441708E-2"/>
                </c:manualLayout>
              </c:layout>
              <c:tx>
                <c:rich>
                  <a:bodyPr/>
                  <a:lstStyle/>
                  <a:p>
                    <a:fld id="{1499A2AB-28F6-42D1-BD90-C5F0175E0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93F-4600-9F09-76FA5BCF1CE6}"/>
                </c:ext>
              </c:extLst>
            </c:dLbl>
            <c:dLbl>
              <c:idx val="2"/>
              <c:layout>
                <c:manualLayout>
                  <c:x val="-0.10524535123641823"/>
                  <c:y val="-2.5725232621784345E-3"/>
                </c:manualLayout>
              </c:layout>
              <c:tx>
                <c:rich>
                  <a:bodyPr/>
                  <a:lstStyle/>
                  <a:p>
                    <a:fld id="{DA31E58D-DEB1-4AE5-A35B-E0DF5D14D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93F-4600-9F09-76FA5BCF1CE6}"/>
                </c:ext>
              </c:extLst>
            </c:dLbl>
            <c:dLbl>
              <c:idx val="3"/>
              <c:layout>
                <c:manualLayout>
                  <c:x val="-7.7131677306379695E-2"/>
                  <c:y val="1.6584564860426931E-2"/>
                </c:manualLayout>
              </c:layout>
              <c:tx>
                <c:rich>
                  <a:bodyPr/>
                  <a:lstStyle/>
                  <a:p>
                    <a:fld id="{F06AD7AD-12FB-418B-B61D-0C3F4D9E4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93F-4600-9F09-76FA5BCF1CE6}"/>
                </c:ext>
              </c:extLst>
            </c:dLbl>
            <c:dLbl>
              <c:idx val="4"/>
              <c:layout>
                <c:manualLayout>
                  <c:x val="-3.1111561513738888E-2"/>
                  <c:y val="-1.899288451012594E-2"/>
                </c:manualLayout>
              </c:layout>
              <c:tx>
                <c:rich>
                  <a:bodyPr/>
                  <a:lstStyle/>
                  <a:p>
                    <a:fld id="{817F2DA9-1D59-4F7F-90BA-7128F7CD8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93F-4600-9F09-76FA5BCF1CE6}"/>
                </c:ext>
              </c:extLst>
            </c:dLbl>
            <c:dLbl>
              <c:idx val="5"/>
              <c:layout>
                <c:manualLayout>
                  <c:x val="-6.1628455179133658E-2"/>
                  <c:y val="1.6584564860426931E-2"/>
                </c:manualLayout>
              </c:layout>
              <c:tx>
                <c:rich>
                  <a:bodyPr/>
                  <a:lstStyle/>
                  <a:p>
                    <a:fld id="{14211C18-8157-42A5-BEB3-05C608B71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93F-4600-9F09-76FA5BCF1CE6}"/>
                </c:ext>
              </c:extLst>
            </c:dLbl>
            <c:dLbl>
              <c:idx val="6"/>
              <c:layout>
                <c:manualLayout>
                  <c:x val="-6.745900112167047E-2"/>
                  <c:y val="2.4794745484400658E-2"/>
                </c:manualLayout>
              </c:layout>
              <c:tx>
                <c:rich>
                  <a:bodyPr/>
                  <a:lstStyle/>
                  <a:p>
                    <a:fld id="{5F9D5966-C3FD-41DA-B994-084604D32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93F-4600-9F09-76FA5BCF1CE6}"/>
                </c:ext>
              </c:extLst>
            </c:dLbl>
            <c:dLbl>
              <c:idx val="7"/>
              <c:layout>
                <c:manualLayout>
                  <c:x val="-0.10369156707802982"/>
                  <c:y val="1.1111111111111112E-2"/>
                </c:manualLayout>
              </c:layout>
              <c:tx>
                <c:rich>
                  <a:bodyPr/>
                  <a:lstStyle/>
                  <a:p>
                    <a:fld id="{2EECAE88-AEFB-4AB2-86D8-67B8791CC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93F-4600-9F09-76FA5BCF1CE6}"/>
                </c:ext>
              </c:extLst>
            </c:dLbl>
            <c:dLbl>
              <c:idx val="8"/>
              <c:layout>
                <c:manualLayout>
                  <c:x val="-3.5524283345775357E-3"/>
                  <c:y val="2.9009304871373334E-3"/>
                </c:manualLayout>
              </c:layout>
              <c:tx>
                <c:rich>
                  <a:bodyPr/>
                  <a:lstStyle/>
                  <a:p>
                    <a:fld id="{1519E29D-6714-4B6A-849E-A57D624CA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93F-4600-9F09-76FA5BCF1CE6}"/>
                </c:ext>
              </c:extLst>
            </c:dLbl>
            <c:dLbl>
              <c:idx val="9"/>
              <c:layout>
                <c:manualLayout>
                  <c:x val="-3.7956300174608021E-2"/>
                  <c:y val="2.2058018609742696E-2"/>
                </c:manualLayout>
              </c:layout>
              <c:tx>
                <c:rich>
                  <a:bodyPr/>
                  <a:lstStyle/>
                  <a:p>
                    <a:fld id="{7D82866E-EB5E-4084-9FF9-90E04F795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93F-4600-9F09-76FA5BCF1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'Debate 3'!$M$2:$M$11</c:f>
              <c:numCache>
                <c:formatCode>0.0%</c:formatCode>
                <c:ptCount val="10"/>
                <c:pt idx="0">
                  <c:v>1.4000000000000058E-2</c:v>
                </c:pt>
                <c:pt idx="1">
                  <c:v>2.6999999999999993E-2</c:v>
                </c:pt>
                <c:pt idx="2">
                  <c:v>3.5999999999999942E-2</c:v>
                </c:pt>
                <c:pt idx="3">
                  <c:v>-0.10200000000000004</c:v>
                </c:pt>
                <c:pt idx="4">
                  <c:v>1.1000000000000015E-2</c:v>
                </c:pt>
                <c:pt idx="5">
                  <c:v>3.6999999999999957E-2</c:v>
                </c:pt>
                <c:pt idx="6">
                  <c:v>7.299999999999994E-2</c:v>
                </c:pt>
                <c:pt idx="7">
                  <c:v>2.9999999999999714E-3</c:v>
                </c:pt>
                <c:pt idx="8">
                  <c:v>4.3999999999999984E-2</c:v>
                </c:pt>
                <c:pt idx="9">
                  <c:v>-2.9999999999999892E-3</c:v>
                </c:pt>
              </c:numCache>
            </c:numRef>
          </c:xVal>
          <c:yVal>
            <c:numRef>
              <c:f>'Debate 3'!$O$2:$O$11</c:f>
              <c:numCache>
                <c:formatCode>0.0%</c:formatCode>
                <c:ptCount val="10"/>
                <c:pt idx="0">
                  <c:v>0.13675889328063243</c:v>
                </c:pt>
                <c:pt idx="1">
                  <c:v>0.11620553359683794</c:v>
                </c:pt>
                <c:pt idx="2">
                  <c:v>9.0909090909090912E-2</c:v>
                </c:pt>
                <c:pt idx="3">
                  <c:v>8.6956521739130432E-2</c:v>
                </c:pt>
                <c:pt idx="4">
                  <c:v>0.10750988142292491</c:v>
                </c:pt>
                <c:pt idx="5">
                  <c:v>8.3003952569169967E-2</c:v>
                </c:pt>
                <c:pt idx="6">
                  <c:v>7.4308300395256918E-2</c:v>
                </c:pt>
                <c:pt idx="7">
                  <c:v>0.10988142292490119</c:v>
                </c:pt>
                <c:pt idx="8">
                  <c:v>0.13122529644268777</c:v>
                </c:pt>
                <c:pt idx="9">
                  <c:v>6.3241106719367585E-2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'Debate 3'!$B$2:$B$11</c15:f>
                <c15:dlblRangeCache>
                  <c:ptCount val="10"/>
                  <c:pt idx="0">
                    <c:v>Biden</c:v>
                  </c:pt>
                  <c:pt idx="1">
                    <c:v>Booker</c:v>
                  </c:pt>
                  <c:pt idx="2">
                    <c:v>Buttigieg</c:v>
                  </c:pt>
                  <c:pt idx="3">
                    <c:v>Castro</c:v>
                  </c:pt>
                  <c:pt idx="4">
                    <c:v>Harris</c:v>
                  </c:pt>
                  <c:pt idx="5">
                    <c:v>Klobuchar</c:v>
                  </c:pt>
                  <c:pt idx="6">
                    <c:v>O'Rourke</c:v>
                  </c:pt>
                  <c:pt idx="7">
                    <c:v>Sanders</c:v>
                  </c:pt>
                  <c:pt idx="8">
                    <c:v>Warren</c:v>
                  </c:pt>
                  <c:pt idx="9">
                    <c:v>Yang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893F-4600-9F09-76FA5BCF1C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1360608"/>
        <c:axId val="1784183552"/>
      </c:scatterChart>
      <c:valAx>
        <c:axId val="1641360608"/>
        <c:scaling>
          <c:orientation val="minMax"/>
          <c:max val="0.12000000000000001"/>
          <c:min val="-0.120000000000000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haroni" panose="02010803020104030203" pitchFamily="2" charset="-79"/>
                    <a:cs typeface="Aharoni" panose="02010803020104030203" pitchFamily="2" charset="-79"/>
                  </a:rPr>
                  <a:t>Net Favorability</a:t>
                </a:r>
                <a:r>
                  <a:rPr lang="en-US" baseline="0">
                    <a:latin typeface="Aharoni" panose="02010803020104030203" pitchFamily="2" charset="-79"/>
                    <a:cs typeface="Aharoni" panose="02010803020104030203" pitchFamily="2" charset="-79"/>
                  </a:rPr>
                  <a:t> Swing</a:t>
                </a:r>
                <a:endParaRPr lang="en-US"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784183552"/>
        <c:crosses val="autoZero"/>
        <c:crossBetween val="midCat"/>
        <c:majorUnit val="3.0000000000000006E-2"/>
      </c:valAx>
      <c:valAx>
        <c:axId val="17841835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641360608"/>
        <c:crosses val="autoZero"/>
        <c:crossBetween val="midCat"/>
        <c:majorUnit val="3.0000000000000006E-2"/>
        <c:min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How Debate Performances Have Changed Since the</a:t>
            </a:r>
            <a:r>
              <a:rPr lang="en-US" baseline="0">
                <a:latin typeface="Aharoni" panose="02010803020104030203" pitchFamily="2" charset="-79"/>
                <a:cs typeface="Aharoni" panose="02010803020104030203" pitchFamily="2" charset="-79"/>
              </a:rPr>
              <a:t> First Debate</a:t>
            </a: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Debate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00FF">
                  <a:alpha val="14000"/>
                </a:srgbClr>
              </a:solidFill>
              <a:ln w="12700">
                <a:solidFill>
                  <a:srgbClr val="0000FF">
                    <a:alpha val="26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'Debate 1 &amp; 3 Combo'!$C$2:$C$11</c:f>
              <c:numCache>
                <c:formatCode>0.0%</c:formatCode>
                <c:ptCount val="10"/>
                <c:pt idx="0">
                  <c:v>0.15400000000000005</c:v>
                </c:pt>
                <c:pt idx="1">
                  <c:v>-0.11699999999999999</c:v>
                </c:pt>
                <c:pt idx="2">
                  <c:v>9.1999999999999887E-2</c:v>
                </c:pt>
                <c:pt idx="3">
                  <c:v>-5.5999999999999946E-2</c:v>
                </c:pt>
                <c:pt idx="4">
                  <c:v>0.10899999999999999</c:v>
                </c:pt>
                <c:pt idx="5">
                  <c:v>-3.9999999999999862E-3</c:v>
                </c:pt>
                <c:pt idx="6">
                  <c:v>6.5000000000000002E-2</c:v>
                </c:pt>
                <c:pt idx="7">
                  <c:v>2.3999999999999914E-2</c:v>
                </c:pt>
                <c:pt idx="8">
                  <c:v>-1.6999999999999994E-2</c:v>
                </c:pt>
                <c:pt idx="9">
                  <c:v>1.1000000000000086E-2</c:v>
                </c:pt>
              </c:numCache>
            </c:numRef>
          </c:xVal>
          <c:yVal>
            <c:numRef>
              <c:f>'Debate 1 &amp; 3 Combo'!$D$2:$D$11</c:f>
              <c:numCache>
                <c:formatCode>0.0%</c:formatCode>
                <c:ptCount val="10"/>
                <c:pt idx="0">
                  <c:v>0.11097099621689786</c:v>
                </c:pt>
                <c:pt idx="1">
                  <c:v>0.12988650693568729</c:v>
                </c:pt>
                <c:pt idx="2">
                  <c:v>0.14856429463171036</c:v>
                </c:pt>
                <c:pt idx="3">
                  <c:v>0.16978776529338327</c:v>
                </c:pt>
                <c:pt idx="4">
                  <c:v>0.11727616645649434</c:v>
                </c:pt>
                <c:pt idx="5">
                  <c:v>0.10718789407313997</c:v>
                </c:pt>
                <c:pt idx="6">
                  <c:v>0.13745271122320304</c:v>
                </c:pt>
                <c:pt idx="7">
                  <c:v>0.13108614232209739</c:v>
                </c:pt>
                <c:pt idx="8">
                  <c:v>3.7453183520599252E-2</c:v>
                </c:pt>
                <c:pt idx="9">
                  <c:v>0.13732833957553059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BB-431E-901A-8E46D04501E4}"/>
            </c:ext>
          </c:extLst>
        </c:ser>
        <c:ser>
          <c:idx val="2"/>
          <c:order val="1"/>
          <c:tx>
            <c:v>Debate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>
                  <a:alpha val="50000"/>
                </a:srgbClr>
              </a:solidFill>
              <a:ln w="127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82805606745965E-2"/>
                  <c:y val="-1.5122720655768735E-2"/>
                </c:manualLayout>
              </c:layout>
              <c:tx>
                <c:rich>
                  <a:bodyPr/>
                  <a:lstStyle/>
                  <a:p>
                    <a:fld id="{BB82A9CE-E3F2-4A1A-96E7-12D7D5FA6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BB-431E-901A-8E46D04501E4}"/>
                </c:ext>
              </c:extLst>
            </c:dLbl>
            <c:dLbl>
              <c:idx val="1"/>
              <c:layout>
                <c:manualLayout>
                  <c:x val="-7.8379963142906316E-3"/>
                  <c:y val="-4.4597641062502046E-3"/>
                </c:manualLayout>
              </c:layout>
              <c:tx>
                <c:rich>
                  <a:bodyPr/>
                  <a:lstStyle/>
                  <a:p>
                    <a:fld id="{6CE074C1-E936-4C4E-AB33-2DBFA7465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EBB-431E-901A-8E46D04501E4}"/>
                </c:ext>
              </c:extLst>
            </c:dLbl>
            <c:dLbl>
              <c:idx val="2"/>
              <c:layout>
                <c:manualLayout>
                  <c:x val="-3.8056224515359081E-2"/>
                  <c:y val="2.2044442720522004E-2"/>
                </c:manualLayout>
              </c:layout>
              <c:tx>
                <c:rich>
                  <a:bodyPr/>
                  <a:lstStyle/>
                  <a:p>
                    <a:fld id="{694A3A93-2A1B-4D82-B177-69BED3C97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EBB-431E-901A-8E46D04501E4}"/>
                </c:ext>
              </c:extLst>
            </c:dLbl>
            <c:dLbl>
              <c:idx val="3"/>
              <c:layout>
                <c:manualLayout>
                  <c:x val="-2.4827162562126609E-2"/>
                  <c:y val="-2.062001067293974E-2"/>
                </c:manualLayout>
              </c:layout>
              <c:tx>
                <c:rich>
                  <a:bodyPr/>
                  <a:lstStyle/>
                  <a:p>
                    <a:fld id="{54E0D7F2-57C8-4112-B1FC-474A848D6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BB-431E-901A-8E46D04501E4}"/>
                </c:ext>
              </c:extLst>
            </c:dLbl>
            <c:dLbl>
              <c:idx val="4"/>
              <c:layout>
                <c:manualLayout>
                  <c:x val="-5.0276288602222594E-2"/>
                  <c:y val="-1.9869456152005895E-2"/>
                </c:manualLayout>
              </c:layout>
              <c:tx>
                <c:rich>
                  <a:bodyPr/>
                  <a:lstStyle/>
                  <a:p>
                    <a:fld id="{F7383B3C-F8A7-408D-B735-803ABC621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EBB-431E-901A-8E46D04501E4}"/>
                </c:ext>
              </c:extLst>
            </c:dLbl>
            <c:dLbl>
              <c:idx val="5"/>
              <c:layout>
                <c:manualLayout>
                  <c:x val="-4.7623940801988035E-2"/>
                  <c:y val="2.2044442720522004E-2"/>
                </c:manualLayout>
              </c:layout>
              <c:tx>
                <c:rich>
                  <a:bodyPr/>
                  <a:lstStyle/>
                  <a:p>
                    <a:fld id="{6EEF1AA8-7846-4CBA-8E20-E660DD5A6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EBB-431E-901A-8E46D04501E4}"/>
                </c:ext>
              </c:extLst>
            </c:dLbl>
            <c:dLbl>
              <c:idx val="6"/>
              <c:layout>
                <c:manualLayout>
                  <c:x val="-6.8359998883118334E-2"/>
                  <c:y val="-2.0620010672939698E-2"/>
                </c:manualLayout>
              </c:layout>
              <c:tx>
                <c:rich>
                  <a:bodyPr/>
                  <a:lstStyle/>
                  <a:p>
                    <a:fld id="{C7882348-B869-4F3F-B982-D07F7FEFD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EBB-431E-901A-8E46D04501E4}"/>
                </c:ext>
              </c:extLst>
            </c:dLbl>
            <c:dLbl>
              <c:idx val="7"/>
              <c:layout>
                <c:manualLayout>
                  <c:x val="-3.6569079131066065E-2"/>
                  <c:y val="-2.2174665926095339E-2"/>
                </c:manualLayout>
              </c:layout>
              <c:tx>
                <c:rich>
                  <a:bodyPr/>
                  <a:lstStyle/>
                  <a:p>
                    <a:fld id="{1AFA3F27-839C-469F-8417-B7C65E109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EBB-431E-901A-8E46D04501E4}"/>
                </c:ext>
              </c:extLst>
            </c:dLbl>
            <c:dLbl>
              <c:idx val="8"/>
              <c:layout>
                <c:manualLayout>
                  <c:x val="-2.3989222091919363E-3"/>
                  <c:y val="1.527646181156816E-2"/>
                </c:manualLayout>
              </c:layout>
              <c:tx>
                <c:rich>
                  <a:bodyPr/>
                  <a:lstStyle/>
                  <a:p>
                    <a:fld id="{86036521-B1E7-4123-AB8E-38326546C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EBB-431E-901A-8E46D04501E4}"/>
                </c:ext>
              </c:extLst>
            </c:dLbl>
            <c:dLbl>
              <c:idx val="9"/>
              <c:layout>
                <c:manualLayout>
                  <c:x val="-8.7546769419779971E-2"/>
                  <c:y val="-1.626969865281367E-2"/>
                </c:manualLayout>
              </c:layout>
              <c:tx>
                <c:rich>
                  <a:bodyPr/>
                  <a:lstStyle/>
                  <a:p>
                    <a:fld id="{0ADC3D47-041E-4A34-99D3-2E6E02FF6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EBB-431E-901A-8E46D04501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'Debate 1 &amp; 3 Combo'!$E$2:$E$11</c:f>
              <c:numCache>
                <c:formatCode>0.0%</c:formatCode>
                <c:ptCount val="10"/>
                <c:pt idx="0">
                  <c:v>-0.10200000000000004</c:v>
                </c:pt>
                <c:pt idx="1">
                  <c:v>7.299999999999994E-2</c:v>
                </c:pt>
                <c:pt idx="2">
                  <c:v>1.1000000000000015E-2</c:v>
                </c:pt>
                <c:pt idx="3">
                  <c:v>1.4000000000000058E-2</c:v>
                </c:pt>
                <c:pt idx="4">
                  <c:v>4.3999999999999984E-2</c:v>
                </c:pt>
                <c:pt idx="5">
                  <c:v>3.6999999999999957E-2</c:v>
                </c:pt>
                <c:pt idx="6">
                  <c:v>2.6999999999999993E-2</c:v>
                </c:pt>
                <c:pt idx="7">
                  <c:v>3.5999999999999942E-2</c:v>
                </c:pt>
                <c:pt idx="8">
                  <c:v>-2.9999999999999892E-3</c:v>
                </c:pt>
                <c:pt idx="9">
                  <c:v>2.9999999999999714E-3</c:v>
                </c:pt>
              </c:numCache>
            </c:numRef>
          </c:xVal>
          <c:yVal>
            <c:numRef>
              <c:f>'Debate 1 &amp; 3 Combo'!$F$2:$F$11</c:f>
              <c:numCache>
                <c:formatCode>0.0%</c:formatCode>
                <c:ptCount val="10"/>
                <c:pt idx="0">
                  <c:v>8.6956521739130432E-2</c:v>
                </c:pt>
                <c:pt idx="1">
                  <c:v>7.4308300395256918E-2</c:v>
                </c:pt>
                <c:pt idx="2">
                  <c:v>0.10750988142292491</c:v>
                </c:pt>
                <c:pt idx="3">
                  <c:v>0.13675889328063243</c:v>
                </c:pt>
                <c:pt idx="4">
                  <c:v>0.13122529644268777</c:v>
                </c:pt>
                <c:pt idx="5">
                  <c:v>8.3003952569169967E-2</c:v>
                </c:pt>
                <c:pt idx="6">
                  <c:v>0.11620553359683794</c:v>
                </c:pt>
                <c:pt idx="7">
                  <c:v>9.0909090909090912E-2</c:v>
                </c:pt>
                <c:pt idx="8">
                  <c:v>6.3241106719367585E-2</c:v>
                </c:pt>
                <c:pt idx="9">
                  <c:v>0.10988142292490119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'Debate 1 &amp; 3 Combo'!$B$2:$B$11</c15:f>
                <c15:dlblRangeCache>
                  <c:ptCount val="10"/>
                  <c:pt idx="0">
                    <c:v>Castro</c:v>
                  </c:pt>
                  <c:pt idx="1">
                    <c:v>O'Rourke</c:v>
                  </c:pt>
                  <c:pt idx="2">
                    <c:v>Harris</c:v>
                  </c:pt>
                  <c:pt idx="3">
                    <c:v>Biden</c:v>
                  </c:pt>
                  <c:pt idx="4">
                    <c:v>Warren</c:v>
                  </c:pt>
                  <c:pt idx="5">
                    <c:v>Klobuchar</c:v>
                  </c:pt>
                  <c:pt idx="6">
                    <c:v>Booker</c:v>
                  </c:pt>
                  <c:pt idx="7">
                    <c:v>Buttigieg</c:v>
                  </c:pt>
                  <c:pt idx="8">
                    <c:v>Yang</c:v>
                  </c:pt>
                  <c:pt idx="9">
                    <c:v>Sanders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0EBB-431E-901A-8E46D0450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1360608"/>
        <c:axId val="1784183552"/>
      </c:scatterChart>
      <c:valAx>
        <c:axId val="1641360608"/>
        <c:scaling>
          <c:orientation val="minMax"/>
          <c:max val="0.15400000000000003"/>
          <c:min val="-0.150000000000000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haroni" panose="02010803020104030203" pitchFamily="2" charset="-79"/>
                    <a:cs typeface="Aharoni" panose="02010803020104030203" pitchFamily="2" charset="-79"/>
                  </a:rPr>
                  <a:t>Net Favorability</a:t>
                </a:r>
                <a:r>
                  <a:rPr lang="en-US" baseline="0">
                    <a:latin typeface="Aharoni" panose="02010803020104030203" pitchFamily="2" charset="-79"/>
                    <a:cs typeface="Aharoni" panose="02010803020104030203" pitchFamily="2" charset="-79"/>
                  </a:rPr>
                  <a:t> Swing</a:t>
                </a:r>
                <a:endParaRPr lang="en-US">
                  <a:latin typeface="Aharoni" panose="02010803020104030203" pitchFamily="2" charset="-79"/>
                  <a:cs typeface="Aharoni" panose="02010803020104030203" pitchFamily="2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784183552"/>
        <c:crosses val="autoZero"/>
        <c:crossBetween val="midCat"/>
        <c:majorUnit val="3.0000000000000006E-2"/>
      </c:valAx>
      <c:valAx>
        <c:axId val="1784183552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641360608"/>
        <c:crosses val="autoZero"/>
        <c:crossBetween val="midCat"/>
        <c:majorUnit val="3.0000000000000006E-2"/>
        <c:minorUnit val="3.0000000000000006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3</xdr:row>
      <xdr:rowOff>178798</xdr:rowOff>
    </xdr:from>
    <xdr:to>
      <xdr:col>23</xdr:col>
      <xdr:colOff>357868</xdr:colOff>
      <xdr:row>27</xdr:row>
      <xdr:rowOff>45448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64C0-73EC-4FA7-8716-EDEF4FCE4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604392</xdr:colOff>
      <xdr:row>8</xdr:row>
      <xdr:rowOff>60550</xdr:rowOff>
    </xdr:from>
    <xdr:to>
      <xdr:col>21</xdr:col>
      <xdr:colOff>216798</xdr:colOff>
      <xdr:row>9</xdr:row>
      <xdr:rowOff>65677</xdr:rowOff>
    </xdr:to>
    <xdr:sp macro="" textlink="">
      <xdr:nvSpPr>
        <xdr:cNvPr id="7" name="Half Frame 6">
          <a:extLst>
            <a:ext uri="{FF2B5EF4-FFF2-40B4-BE49-F238E27FC236}">
              <a16:creationId xmlns:a16="http://schemas.microsoft.com/office/drawing/2014/main" id="{6225B076-9183-4178-B4C4-DBD76FD7961C}"/>
            </a:ext>
          </a:extLst>
        </xdr:cNvPr>
        <xdr:cNvSpPr/>
      </xdr:nvSpPr>
      <xdr:spPr>
        <a:xfrm rot="5400000">
          <a:off x="13752885" y="1619971"/>
          <a:ext cx="202196" cy="223320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590510</xdr:colOff>
      <xdr:row>21</xdr:row>
      <xdr:rowOff>147073</xdr:rowOff>
    </xdr:from>
    <xdr:to>
      <xdr:col>21</xdr:col>
      <xdr:colOff>184559</xdr:colOff>
      <xdr:row>22</xdr:row>
      <xdr:rowOff>180584</xdr:rowOff>
    </xdr:to>
    <xdr:sp macro="" textlink="">
      <xdr:nvSpPr>
        <xdr:cNvPr id="8" name="Half Frame 7">
          <a:extLst>
            <a:ext uri="{FF2B5EF4-FFF2-40B4-BE49-F238E27FC236}">
              <a16:creationId xmlns:a16="http://schemas.microsoft.com/office/drawing/2014/main" id="{DB915735-DE58-4D4B-B968-0150D30565D2}"/>
            </a:ext>
          </a:extLst>
        </xdr:cNvPr>
        <xdr:cNvSpPr/>
      </xdr:nvSpPr>
      <xdr:spPr>
        <a:xfrm rot="10800000">
          <a:off x="13728441" y="4278952"/>
          <a:ext cx="204963" cy="224011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352720</xdr:colOff>
      <xdr:row>9</xdr:row>
      <xdr:rowOff>71510</xdr:rowOff>
    </xdr:from>
    <xdr:to>
      <xdr:col>14</xdr:col>
      <xdr:colOff>555674</xdr:colOff>
      <xdr:row>10</xdr:row>
      <xdr:rowOff>86897</xdr:rowOff>
    </xdr:to>
    <xdr:sp macro="" textlink="">
      <xdr:nvSpPr>
        <xdr:cNvPr id="3" name="Half Frame 2">
          <a:extLst>
            <a:ext uri="{FF2B5EF4-FFF2-40B4-BE49-F238E27FC236}">
              <a16:creationId xmlns:a16="http://schemas.microsoft.com/office/drawing/2014/main" id="{359FC6B3-D0CB-41C3-828E-28EC68F160E1}"/>
            </a:ext>
          </a:extLst>
        </xdr:cNvPr>
        <xdr:cNvSpPr/>
      </xdr:nvSpPr>
      <xdr:spPr>
        <a:xfrm>
          <a:off x="7454560" y="1778390"/>
          <a:ext cx="202954" cy="205887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332675</xdr:colOff>
      <xdr:row>19</xdr:row>
      <xdr:rowOff>118671</xdr:rowOff>
    </xdr:from>
    <xdr:to>
      <xdr:col>14</xdr:col>
      <xdr:colOff>554680</xdr:colOff>
      <xdr:row>20</xdr:row>
      <xdr:rowOff>123505</xdr:rowOff>
    </xdr:to>
    <xdr:sp macro="" textlink="">
      <xdr:nvSpPr>
        <xdr:cNvPr id="6" name="Half Frame 5">
          <a:extLst>
            <a:ext uri="{FF2B5EF4-FFF2-40B4-BE49-F238E27FC236}">
              <a16:creationId xmlns:a16="http://schemas.microsoft.com/office/drawing/2014/main" id="{BFA9660B-19BC-4A41-8EDD-0C33683864CD}"/>
            </a:ext>
          </a:extLst>
        </xdr:cNvPr>
        <xdr:cNvSpPr/>
      </xdr:nvSpPr>
      <xdr:spPr>
        <a:xfrm rot="16200000">
          <a:off x="7447851" y="3717215"/>
          <a:ext cx="195334" cy="222005"/>
        </a:xfrm>
        <a:prstGeom prst="halfFrame">
          <a:avLst>
            <a:gd name="adj1" fmla="val 26734"/>
            <a:gd name="adj2" fmla="val 24529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0.07486</cdr:x>
      <cdr:y>0.11513</cdr:y>
    </cdr:from>
    <cdr:to>
      <cdr:x>0.15226</cdr:x>
      <cdr:y>0.33721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A60012-02C8-4CC3-AE63-DCB6E7E7A208}"/>
            </a:ext>
          </a:extLst>
        </cdr:cNvPr>
        <cdr:cNvSpPr txBox="1"/>
      </cdr:nvSpPr>
      <cdr:spPr>
        <a:xfrm xmlns:a="http://schemas.openxmlformats.org/drawingml/2006/main" rot="18751471">
          <a:off x="232996" y="749326"/>
          <a:ext cx="977274" cy="49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</a:t>
          </a:r>
        </a:p>
        <a:p xmlns:a="http://schemas.openxmlformats.org/drawingml/2006/main">
          <a:pPr algn="ctr"/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time hurt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0.02322</cdr:x>
      <cdr:y>0.70651</cdr:y>
    </cdr:from>
    <cdr:to>
      <cdr:x>0.17984</cdr:x>
      <cdr:y>0.81626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905DE75-2FBC-4C40-AF56-4AC2131905A6}"/>
            </a:ext>
          </a:extLst>
        </cdr:cNvPr>
        <cdr:cNvSpPr txBox="1"/>
      </cdr:nvSpPr>
      <cdr:spPr>
        <a:xfrm xmlns:a="http://schemas.openxmlformats.org/drawingml/2006/main" rot="2640943">
          <a:off x="147586" y="3109048"/>
          <a:ext cx="995290" cy="482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hurt despite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0.80056</cdr:x>
      <cdr:y>0.17697</cdr:y>
    </cdr:from>
    <cdr:to>
      <cdr:x>0.95718</cdr:x>
      <cdr:y>0.28672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6192019-8216-498C-867C-1007CE0006E5}"/>
            </a:ext>
          </a:extLst>
        </cdr:cNvPr>
        <cdr:cNvSpPr txBox="1"/>
      </cdr:nvSpPr>
      <cdr:spPr>
        <a:xfrm xmlns:a="http://schemas.openxmlformats.org/drawingml/2006/main" rot="2655970">
          <a:off x="5204401" y="805264"/>
          <a:ext cx="1018185" cy="499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0.80664</cdr:x>
      <cdr:y>0.71292</cdr:y>
    </cdr:from>
    <cdr:to>
      <cdr:x>0.96326</cdr:x>
      <cdr:y>0.82267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9F5175F-1F4E-4D50-AFE1-374BA2827915}"/>
            </a:ext>
          </a:extLst>
        </cdr:cNvPr>
        <cdr:cNvSpPr txBox="1"/>
      </cdr:nvSpPr>
      <cdr:spPr>
        <a:xfrm xmlns:a="http://schemas.openxmlformats.org/drawingml/2006/main" rot="19034744">
          <a:off x="5243929" y="3244025"/>
          <a:ext cx="1018185" cy="499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0.43476</cdr:x>
      <cdr:y>0.09733</cdr:y>
    </cdr:from>
    <cdr:to>
      <cdr:x>0.43476</cdr:x>
      <cdr:y>0.874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74FB085-00D1-4A82-B3BD-1D373BF5AA25}"/>
            </a:ext>
          </a:extLst>
        </cdr:cNvPr>
        <cdr:cNvCxnSpPr/>
      </cdr:nvCxnSpPr>
      <cdr:spPr>
        <a:xfrm xmlns:a="http://schemas.openxmlformats.org/drawingml/2006/main">
          <a:off x="2762827" y="428320"/>
          <a:ext cx="0" cy="34177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1</xdr:row>
      <xdr:rowOff>0</xdr:rowOff>
    </xdr:from>
    <xdr:to>
      <xdr:col>25</xdr:col>
      <xdr:colOff>434068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10CD8-40EF-49B6-ACE1-5B7A9C2EE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0.07486</cdr:x>
      <cdr:y>0.11513</cdr:y>
    </cdr:from>
    <cdr:to>
      <cdr:x>0.15226</cdr:x>
      <cdr:y>0.33721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A60012-02C8-4CC3-AE63-DCB6E7E7A208}"/>
            </a:ext>
          </a:extLst>
        </cdr:cNvPr>
        <cdr:cNvSpPr txBox="1"/>
      </cdr:nvSpPr>
      <cdr:spPr>
        <a:xfrm xmlns:a="http://schemas.openxmlformats.org/drawingml/2006/main" rot="18751471">
          <a:off x="232996" y="749326"/>
          <a:ext cx="977274" cy="49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</a:t>
          </a:r>
        </a:p>
        <a:p xmlns:a="http://schemas.openxmlformats.org/drawingml/2006/main">
          <a:pPr algn="ctr"/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time hurt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0.02322</cdr:x>
      <cdr:y>0.70651</cdr:y>
    </cdr:from>
    <cdr:to>
      <cdr:x>0.17984</cdr:x>
      <cdr:y>0.81626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905DE75-2FBC-4C40-AF56-4AC2131905A6}"/>
            </a:ext>
          </a:extLst>
        </cdr:cNvPr>
        <cdr:cNvSpPr txBox="1"/>
      </cdr:nvSpPr>
      <cdr:spPr>
        <a:xfrm xmlns:a="http://schemas.openxmlformats.org/drawingml/2006/main" rot="2640943">
          <a:off x="147586" y="3109048"/>
          <a:ext cx="995290" cy="482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hurt despite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0.80056</cdr:x>
      <cdr:y>0.17697</cdr:y>
    </cdr:from>
    <cdr:to>
      <cdr:x>0.95718</cdr:x>
      <cdr:y>0.28672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6192019-8216-498C-867C-1007CE0006E5}"/>
            </a:ext>
          </a:extLst>
        </cdr:cNvPr>
        <cdr:cNvSpPr txBox="1"/>
      </cdr:nvSpPr>
      <cdr:spPr>
        <a:xfrm xmlns:a="http://schemas.openxmlformats.org/drawingml/2006/main" rot="2655970">
          <a:off x="5204401" y="805264"/>
          <a:ext cx="1018185" cy="499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0.50071</cdr:x>
      <cdr:y>0.10774</cdr:y>
    </cdr:from>
    <cdr:to>
      <cdr:x>0.50071</cdr:x>
      <cdr:y>0.88441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74FB085-00D1-4A82-B3BD-1D373BF5AA25}"/>
            </a:ext>
          </a:extLst>
        </cdr:cNvPr>
        <cdr:cNvCxnSpPr/>
      </cdr:nvCxnSpPr>
      <cdr:spPr>
        <a:xfrm xmlns:a="http://schemas.openxmlformats.org/drawingml/2006/main">
          <a:off x="3181892" y="499997"/>
          <a:ext cx="0" cy="36041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0.80664</cdr:x>
      <cdr:y>0.71292</cdr:y>
    </cdr:from>
    <cdr:to>
      <cdr:x>0.96326</cdr:x>
      <cdr:y>0.82267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9F5175F-1F4E-4D50-AFE1-374BA2827915}"/>
            </a:ext>
          </a:extLst>
        </cdr:cNvPr>
        <cdr:cNvSpPr txBox="1"/>
      </cdr:nvSpPr>
      <cdr:spPr>
        <a:xfrm xmlns:a="http://schemas.openxmlformats.org/drawingml/2006/main" rot="19034744">
          <a:off x="5243929" y="3244025"/>
          <a:ext cx="1018185" cy="499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0.81697</cdr:x>
      <cdr:y>0.23426</cdr:y>
    </cdr:from>
    <cdr:to>
      <cdr:x>0.85191</cdr:x>
      <cdr:y>0.27642</cdr:y>
    </cdr:to>
    <cdr:sp macro="" textlink="">
      <cdr:nvSpPr>
        <cdr:cNvPr id="8" name="Half Frame 7">
          <a:extLst xmlns:a="http://schemas.openxmlformats.org/drawingml/2006/main">
            <a:ext uri="{FF2B5EF4-FFF2-40B4-BE49-F238E27FC236}">
              <a16:creationId xmlns:a16="http://schemas.microsoft.com/office/drawing/2014/main" id="{6225B076-9183-4178-B4C4-DBD76FD7961C}"/>
            </a:ext>
          </a:extLst>
        </cdr:cNvPr>
        <cdr:cNvSpPr/>
      </cdr:nvSpPr>
      <cdr:spPr>
        <a:xfrm xmlns:a="http://schemas.openxmlformats.org/drawingml/2006/main" rot="5400000">
          <a:off x="5204887" y="1073932"/>
          <a:ext cx="195627" cy="222006"/>
        </a:xfrm>
        <a:prstGeom xmlns:a="http://schemas.openxmlformats.org/drawingml/2006/main" prst="halfFrame">
          <a:avLst>
            <a:gd name="adj1" fmla="val 26734"/>
            <a:gd name="adj2" fmla="val 24529"/>
          </a:avLst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0.82198</cdr:x>
      <cdr:y>0.67491</cdr:y>
    </cdr:from>
    <cdr:to>
      <cdr:x>0.85403</cdr:x>
      <cdr:y>0.72154</cdr:y>
    </cdr:to>
    <cdr:sp macro="" textlink="">
      <cdr:nvSpPr>
        <cdr:cNvPr id="9" name="Half Frame 8">
          <a:extLst xmlns:a="http://schemas.openxmlformats.org/drawingml/2006/main">
            <a:ext uri="{FF2B5EF4-FFF2-40B4-BE49-F238E27FC236}">
              <a16:creationId xmlns:a16="http://schemas.microsoft.com/office/drawing/2014/main" id="{DB915735-DE58-4D4B-B968-0150D30565D2}"/>
            </a:ext>
          </a:extLst>
        </cdr:cNvPr>
        <cdr:cNvSpPr/>
      </cdr:nvSpPr>
      <cdr:spPr>
        <a:xfrm xmlns:a="http://schemas.openxmlformats.org/drawingml/2006/main" rot="10800000">
          <a:off x="5223536" y="3131983"/>
          <a:ext cx="203649" cy="216391"/>
        </a:xfrm>
        <a:prstGeom xmlns:a="http://schemas.openxmlformats.org/drawingml/2006/main" prst="halfFrame">
          <a:avLst>
            <a:gd name="adj1" fmla="val 26734"/>
            <a:gd name="adj2" fmla="val 24529"/>
          </a:avLst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0.12866</cdr:x>
      <cdr:y>0.23334</cdr:y>
    </cdr:from>
    <cdr:to>
      <cdr:x>0.1606</cdr:x>
      <cdr:y>0.27771</cdr:y>
    </cdr:to>
    <cdr:sp macro="" textlink="">
      <cdr:nvSpPr>
        <cdr:cNvPr id="10" name="Half Frame 9">
          <a:extLst xmlns:a="http://schemas.openxmlformats.org/drawingml/2006/main">
            <a:ext uri="{FF2B5EF4-FFF2-40B4-BE49-F238E27FC236}">
              <a16:creationId xmlns:a16="http://schemas.microsoft.com/office/drawing/2014/main" id="{359FC6B3-D0CB-41C3-828E-28EC68F160E1}"/>
            </a:ext>
          </a:extLst>
        </cdr:cNvPr>
        <cdr:cNvSpPr/>
      </cdr:nvSpPr>
      <cdr:spPr>
        <a:xfrm xmlns:a="http://schemas.openxmlformats.org/drawingml/2006/main">
          <a:off x="817606" y="1082840"/>
          <a:ext cx="202954" cy="205887"/>
        </a:xfrm>
        <a:prstGeom xmlns:a="http://schemas.openxmlformats.org/drawingml/2006/main" prst="halfFrame">
          <a:avLst>
            <a:gd name="adj1" fmla="val 26734"/>
            <a:gd name="adj2" fmla="val 24529"/>
          </a:avLst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0.14109</cdr:x>
      <cdr:y>0.67864</cdr:y>
    </cdr:from>
    <cdr:to>
      <cdr:x>0.17603</cdr:x>
      <cdr:y>0.72074</cdr:y>
    </cdr:to>
    <cdr:sp macro="" textlink="">
      <cdr:nvSpPr>
        <cdr:cNvPr id="11" name="Half Frame 10">
          <a:extLst xmlns:a="http://schemas.openxmlformats.org/drawingml/2006/main">
            <a:ext uri="{FF2B5EF4-FFF2-40B4-BE49-F238E27FC236}">
              <a16:creationId xmlns:a16="http://schemas.microsoft.com/office/drawing/2014/main" id="{BFA9660B-19BC-4A41-8EDD-0C33683864CD}"/>
            </a:ext>
          </a:extLst>
        </cdr:cNvPr>
        <cdr:cNvSpPr/>
      </cdr:nvSpPr>
      <cdr:spPr>
        <a:xfrm xmlns:a="http://schemas.openxmlformats.org/drawingml/2006/main" rot="16200000">
          <a:off x="909957" y="3135965"/>
          <a:ext cx="195334" cy="222005"/>
        </a:xfrm>
        <a:prstGeom xmlns:a="http://schemas.openxmlformats.org/drawingml/2006/main" prst="halfFrame">
          <a:avLst>
            <a:gd name="adj1" fmla="val 26734"/>
            <a:gd name="adj2" fmla="val 24529"/>
          </a:avLst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1</xdr:row>
      <xdr:rowOff>167640</xdr:rowOff>
    </xdr:from>
    <xdr:to>
      <xdr:col>22</xdr:col>
      <xdr:colOff>579120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9986B-C7D8-49FC-8A93-57DFF547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449580</xdr:colOff>
      <xdr:row>11</xdr:row>
      <xdr:rowOff>22860</xdr:rowOff>
    </xdr:from>
    <xdr:to>
      <xdr:col>20</xdr:col>
      <xdr:colOff>426720</xdr:colOff>
      <xdr:row>13</xdr:row>
      <xdr:rowOff>99060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C2DCEC82-C5E1-4044-BDA8-21BFBA33008E}"/>
            </a:ext>
          </a:extLst>
        </xdr:cNvPr>
        <xdr:cNvSpPr/>
      </xdr:nvSpPr>
      <xdr:spPr>
        <a:xfrm flipV="1">
          <a:off x="18722340" y="2110740"/>
          <a:ext cx="1196340" cy="449580"/>
        </a:xfrm>
        <a:custGeom>
          <a:avLst/>
          <a:gdLst>
            <a:gd name="connsiteX0" fmla="*/ 861060 w 861060"/>
            <a:gd name="connsiteY0" fmla="*/ 121049 h 402989"/>
            <a:gd name="connsiteX1" fmla="*/ 502920 w 861060"/>
            <a:gd name="connsiteY1" fmla="*/ 14369 h 402989"/>
            <a:gd name="connsiteX2" fmla="*/ 0 w 861060"/>
            <a:gd name="connsiteY2" fmla="*/ 402989 h 4029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1060" h="402989">
              <a:moveTo>
                <a:pt x="861060" y="121049"/>
              </a:moveTo>
              <a:cubicBezTo>
                <a:pt x="753745" y="44214"/>
                <a:pt x="646430" y="-32621"/>
                <a:pt x="502920" y="14369"/>
              </a:cubicBezTo>
              <a:cubicBezTo>
                <a:pt x="359410" y="61359"/>
                <a:pt x="13970" y="353459"/>
                <a:pt x="0" y="402989"/>
              </a:cubicBezTo>
            </a:path>
          </a:pathLst>
        </a:custGeom>
        <a:noFill/>
        <a:ln w="34925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91440</xdr:colOff>
      <xdr:row>10</xdr:row>
      <xdr:rowOff>83820</xdr:rowOff>
    </xdr:from>
    <xdr:to>
      <xdr:col>19</xdr:col>
      <xdr:colOff>175260</xdr:colOff>
      <xdr:row>12</xdr:row>
      <xdr:rowOff>121920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C550B547-51BE-4207-BED3-EB6F34CFF0B9}"/>
            </a:ext>
          </a:extLst>
        </xdr:cNvPr>
        <xdr:cNvSpPr/>
      </xdr:nvSpPr>
      <xdr:spPr>
        <a:xfrm>
          <a:off x="18364200" y="1981200"/>
          <a:ext cx="693420" cy="419100"/>
        </a:xfrm>
        <a:custGeom>
          <a:avLst/>
          <a:gdLst>
            <a:gd name="connsiteX0" fmla="*/ 634118 w 634118"/>
            <a:gd name="connsiteY0" fmla="*/ 0 h 419100"/>
            <a:gd name="connsiteX1" fmla="*/ 382658 w 634118"/>
            <a:gd name="connsiteY1" fmla="*/ 365760 h 419100"/>
            <a:gd name="connsiteX2" fmla="*/ 1658 w 634118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34118" h="419100">
              <a:moveTo>
                <a:pt x="634118" y="0"/>
              </a:moveTo>
              <a:cubicBezTo>
                <a:pt x="561093" y="147955"/>
                <a:pt x="488068" y="295910"/>
                <a:pt x="382658" y="365760"/>
              </a:cubicBezTo>
              <a:cubicBezTo>
                <a:pt x="277248" y="435610"/>
                <a:pt x="-25012" y="397510"/>
                <a:pt x="1658" y="419100"/>
              </a:cubicBezTo>
            </a:path>
          </a:pathLst>
        </a:custGeom>
        <a:noFill/>
        <a:ln w="34925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15240</xdr:colOff>
      <xdr:row>10</xdr:row>
      <xdr:rowOff>175260</xdr:rowOff>
    </xdr:from>
    <xdr:to>
      <xdr:col>18</xdr:col>
      <xdr:colOff>341240</xdr:colOff>
      <xdr:row>15</xdr:row>
      <xdr:rowOff>15240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09E5F4A1-D30B-4543-8A15-7ABF1066CF43}"/>
            </a:ext>
          </a:extLst>
        </xdr:cNvPr>
        <xdr:cNvSpPr/>
      </xdr:nvSpPr>
      <xdr:spPr>
        <a:xfrm>
          <a:off x="18288000" y="2072640"/>
          <a:ext cx="326000" cy="769620"/>
        </a:xfrm>
        <a:custGeom>
          <a:avLst/>
          <a:gdLst>
            <a:gd name="connsiteX0" fmla="*/ 0 w 326000"/>
            <a:gd name="connsiteY0" fmla="*/ 0 h 693420"/>
            <a:gd name="connsiteX1" fmla="*/ 320040 w 326000"/>
            <a:gd name="connsiteY1" fmla="*/ 236220 h 693420"/>
            <a:gd name="connsiteX2" fmla="*/ 198120 w 326000"/>
            <a:gd name="connsiteY2" fmla="*/ 693420 h 6934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26000" h="693420">
              <a:moveTo>
                <a:pt x="0" y="0"/>
              </a:moveTo>
              <a:cubicBezTo>
                <a:pt x="143510" y="60325"/>
                <a:pt x="287020" y="120650"/>
                <a:pt x="320040" y="236220"/>
              </a:cubicBezTo>
              <a:cubicBezTo>
                <a:pt x="353060" y="351790"/>
                <a:pt x="240030" y="604520"/>
                <a:pt x="198120" y="693420"/>
              </a:cubicBezTo>
            </a:path>
          </a:pathLst>
        </a:custGeom>
        <a:noFill/>
        <a:ln w="34925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0.33369</cdr:x>
      <cdr:y>0.13785</cdr:y>
    </cdr:from>
    <cdr:to>
      <cdr:x>0.52766</cdr:x>
      <cdr:y>0.25035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B578EBB1-FA07-4544-8023-D26371A20D9B}"/>
            </a:ext>
          </a:extLst>
        </cdr:cNvPr>
        <cdr:cNvCxnSpPr/>
      </cdr:nvCxnSpPr>
      <cdr:spPr>
        <a:xfrm xmlns:a="http://schemas.openxmlformats.org/drawingml/2006/main">
          <a:off x="2390140" y="759460"/>
          <a:ext cx="1389380" cy="619760"/>
        </a:xfrm>
        <a:prstGeom xmlns:a="http://schemas.openxmlformats.org/drawingml/2006/main" prst="straightConnector1">
          <a:avLst/>
        </a:prstGeom>
        <a:ln xmlns:a="http://schemas.openxmlformats.org/drawingml/2006/main" w="34925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0.07486</cdr:x>
      <cdr:y>0.11513</cdr:y>
    </cdr:from>
    <cdr:to>
      <cdr:x>0.15226</cdr:x>
      <cdr:y>0.33721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A60012-02C8-4CC3-AE63-DCB6E7E7A208}"/>
            </a:ext>
          </a:extLst>
        </cdr:cNvPr>
        <cdr:cNvSpPr txBox="1"/>
      </cdr:nvSpPr>
      <cdr:spPr>
        <a:xfrm xmlns:a="http://schemas.openxmlformats.org/drawingml/2006/main" rot="18751471">
          <a:off x="232996" y="749326"/>
          <a:ext cx="977274" cy="491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</a:t>
          </a:r>
        </a:p>
        <a:p xmlns:a="http://schemas.openxmlformats.org/drawingml/2006/main">
          <a:pPr algn="ctr"/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time hurt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0.02322</cdr:x>
      <cdr:y>0.70651</cdr:y>
    </cdr:from>
    <cdr:to>
      <cdr:x>0.17984</cdr:x>
      <cdr:y>0.81626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905DE75-2FBC-4C40-AF56-4AC2131905A6}"/>
            </a:ext>
          </a:extLst>
        </cdr:cNvPr>
        <cdr:cNvSpPr txBox="1"/>
      </cdr:nvSpPr>
      <cdr:spPr>
        <a:xfrm xmlns:a="http://schemas.openxmlformats.org/drawingml/2006/main" rot="2640943">
          <a:off x="147586" y="3109048"/>
          <a:ext cx="995290" cy="482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hurt despite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0.80056</cdr:x>
      <cdr:y>0.17697</cdr:y>
    </cdr:from>
    <cdr:to>
      <cdr:x>0.95718</cdr:x>
      <cdr:y>0.28672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6192019-8216-498C-867C-1007CE0006E5}"/>
            </a:ext>
          </a:extLst>
        </cdr:cNvPr>
        <cdr:cNvSpPr txBox="1"/>
      </cdr:nvSpPr>
      <cdr:spPr>
        <a:xfrm xmlns:a="http://schemas.openxmlformats.org/drawingml/2006/main" rot="2655970">
          <a:off x="5204401" y="805264"/>
          <a:ext cx="1018185" cy="499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large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0.49433</cdr:x>
      <cdr:y>0.09218</cdr:y>
    </cdr:from>
    <cdr:to>
      <cdr:x>0.49468</cdr:x>
      <cdr:y>0.89073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74FB085-00D1-4A82-B3BD-1D373BF5AA25}"/>
            </a:ext>
          </a:extLst>
        </cdr:cNvPr>
        <cdr:cNvCxnSpPr/>
      </cdr:nvCxnSpPr>
      <cdr:spPr>
        <a:xfrm xmlns:a="http://schemas.openxmlformats.org/drawingml/2006/main">
          <a:off x="3540766" y="507833"/>
          <a:ext cx="2534" cy="439944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0.80664</cdr:x>
      <cdr:y>0.71292</cdr:y>
    </cdr:from>
    <cdr:to>
      <cdr:x>0.96326</cdr:x>
      <cdr:y>0.82267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9F5175F-1F4E-4D50-AFE1-374BA2827915}"/>
            </a:ext>
          </a:extLst>
        </cdr:cNvPr>
        <cdr:cNvSpPr txBox="1"/>
      </cdr:nvSpPr>
      <cdr:spPr>
        <a:xfrm xmlns:a="http://schemas.openxmlformats.org/drawingml/2006/main" rot="19034744">
          <a:off x="5243929" y="3244025"/>
          <a:ext cx="1018185" cy="499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took advantage of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small</a:t>
          </a:r>
          <a:r>
            <a:rPr lang="en-US" sz="1000" baseline="0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 speaking time</a:t>
          </a:r>
          <a:endParaRPr lang="en-US" sz="1000">
            <a:solidFill>
              <a:sysClr val="windowText" lastClr="0000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cdr:txBody>
    </cdr:sp>
  </cdr:relSizeAnchor>
  <cdr:relSizeAnchor xmlns:cdr="http://schemas.openxmlformats.org/drawingml/2006/chartDrawing">
    <cdr:from>
      <cdr:x>0.45</cdr:x>
      <cdr:y>0.62517</cdr:y>
    </cdr:from>
    <cdr:to>
      <cdr:x>0.48191</cdr:x>
      <cdr:y>0.70954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321D6B3C-C667-47A9-BB94-CEF37C2667C6}"/>
            </a:ext>
          </a:extLst>
        </cdr:cNvPr>
        <cdr:cNvCxnSpPr/>
      </cdr:nvCxnSpPr>
      <cdr:spPr>
        <a:xfrm xmlns:a="http://schemas.openxmlformats.org/drawingml/2006/main" flipV="1">
          <a:off x="3223260" y="3444240"/>
          <a:ext cx="228600" cy="464820"/>
        </a:xfrm>
        <a:prstGeom xmlns:a="http://schemas.openxmlformats.org/drawingml/2006/main" prst="straightConnector1">
          <a:avLst/>
        </a:prstGeom>
        <a:ln xmlns:a="http://schemas.openxmlformats.org/drawingml/2006/main" w="34925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0.13936</cdr:x>
      <cdr:y>0.3278</cdr:y>
    </cdr:from>
    <cdr:to>
      <cdr:x>0.70426</cdr:x>
      <cdr:y>0.58645</cdr:y>
    </cdr:to>
    <cdr:sp macro="" textlink="">
      <cdr:nvSpPr>
        <cdr:cNvPr id="17" name="Freeform: Shape 16">
          <a:extLst xmlns:a="http://schemas.openxmlformats.org/drawingml/2006/main">
            <a:ext uri="{FF2B5EF4-FFF2-40B4-BE49-F238E27FC236}">
              <a16:creationId xmlns:a16="http://schemas.microsoft.com/office/drawing/2014/main" id="{DBD6AE95-F52C-4EE9-9B2D-1234EC3876F9}"/>
            </a:ext>
          </a:extLst>
        </cdr:cNvPr>
        <cdr:cNvSpPr/>
      </cdr:nvSpPr>
      <cdr:spPr>
        <a:xfrm xmlns:a="http://schemas.openxmlformats.org/drawingml/2006/main">
          <a:off x="998220" y="1805940"/>
          <a:ext cx="4046220" cy="1424940"/>
        </a:xfrm>
        <a:custGeom xmlns:a="http://schemas.openxmlformats.org/drawingml/2006/main">
          <a:avLst/>
          <a:gdLst>
            <a:gd name="connsiteX0" fmla="*/ 0 w 4046220"/>
            <a:gd name="connsiteY0" fmla="*/ 0 h 1343400"/>
            <a:gd name="connsiteX1" fmla="*/ 1912620 w 4046220"/>
            <a:gd name="connsiteY1" fmla="*/ 1249680 h 1343400"/>
            <a:gd name="connsiteX2" fmla="*/ 4046220 w 4046220"/>
            <a:gd name="connsiteY2" fmla="*/ 1234440 h 13434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046220" h="1343400">
              <a:moveTo>
                <a:pt x="0" y="0"/>
              </a:moveTo>
              <a:cubicBezTo>
                <a:pt x="619125" y="521970"/>
                <a:pt x="1238250" y="1043940"/>
                <a:pt x="1912620" y="1249680"/>
              </a:cubicBezTo>
              <a:cubicBezTo>
                <a:pt x="2586990" y="1455420"/>
                <a:pt x="3615690" y="1262380"/>
                <a:pt x="4046220" y="1234440"/>
              </a:cubicBezTo>
            </a:path>
          </a:pathLst>
        </a:custGeom>
        <a:noFill xmlns:a="http://schemas.openxmlformats.org/drawingml/2006/main"/>
        <a:ln xmlns:a="http://schemas.openxmlformats.org/drawingml/2006/main" w="34925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0.55087</cdr:x>
      <cdr:y>0.25035</cdr:y>
    </cdr:from>
    <cdr:to>
      <cdr:x>0.76809</cdr:x>
      <cdr:y>0.41566</cdr:y>
    </cdr:to>
    <cdr:sp macro="" textlink="">
      <cdr:nvSpPr>
        <cdr:cNvPr id="21" name="Freeform: Shape 20">
          <a:extLst xmlns:a="http://schemas.openxmlformats.org/drawingml/2006/main">
            <a:ext uri="{FF2B5EF4-FFF2-40B4-BE49-F238E27FC236}">
              <a16:creationId xmlns:a16="http://schemas.microsoft.com/office/drawing/2014/main" id="{23AF991D-E60C-46AD-AA1A-986E3F245011}"/>
            </a:ext>
          </a:extLst>
        </cdr:cNvPr>
        <cdr:cNvSpPr/>
      </cdr:nvSpPr>
      <cdr:spPr>
        <a:xfrm xmlns:a="http://schemas.openxmlformats.org/drawingml/2006/main">
          <a:off x="3945786" y="1379220"/>
          <a:ext cx="1555854" cy="910759"/>
        </a:xfrm>
        <a:custGeom xmlns:a="http://schemas.openxmlformats.org/drawingml/2006/main">
          <a:avLst/>
          <a:gdLst>
            <a:gd name="connsiteX0" fmla="*/ 1555854 w 1555854"/>
            <a:gd name="connsiteY0" fmla="*/ 0 h 910759"/>
            <a:gd name="connsiteX1" fmla="*/ 1212954 w 1555854"/>
            <a:gd name="connsiteY1" fmla="*/ 640080 h 910759"/>
            <a:gd name="connsiteX2" fmla="*/ 580494 w 1555854"/>
            <a:gd name="connsiteY2" fmla="*/ 891540 h 910759"/>
            <a:gd name="connsiteX3" fmla="*/ 1374 w 1555854"/>
            <a:gd name="connsiteY3" fmla="*/ 883920 h 9107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55854" h="910759">
              <a:moveTo>
                <a:pt x="1555854" y="0"/>
              </a:moveTo>
              <a:cubicBezTo>
                <a:pt x="1465684" y="245745"/>
                <a:pt x="1375514" y="491490"/>
                <a:pt x="1212954" y="640080"/>
              </a:cubicBezTo>
              <a:cubicBezTo>
                <a:pt x="1050394" y="788670"/>
                <a:pt x="782424" y="850900"/>
                <a:pt x="580494" y="891540"/>
              </a:cubicBezTo>
              <a:cubicBezTo>
                <a:pt x="378564" y="932180"/>
                <a:pt x="-26566" y="897890"/>
                <a:pt x="1374" y="883920"/>
              </a:cubicBezTo>
            </a:path>
          </a:pathLst>
        </a:custGeom>
        <a:noFill xmlns:a="http://schemas.openxmlformats.org/drawingml/2006/main"/>
        <a:ln xmlns:a="http://schemas.openxmlformats.org/drawingml/2006/main" w="34925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0.50426</cdr:x>
      <cdr:y>0.29184</cdr:y>
    </cdr:from>
    <cdr:to>
      <cdr:x>0.52128</cdr:x>
      <cdr:y>0.38036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A9DE94DE-C4BA-4CC4-89A6-E362D1DE2FE2}"/>
            </a:ext>
          </a:extLst>
        </cdr:cNvPr>
        <cdr:cNvCxnSpPr/>
      </cdr:nvCxnSpPr>
      <cdr:spPr>
        <a:xfrm xmlns:a="http://schemas.openxmlformats.org/drawingml/2006/main" flipH="1">
          <a:off x="3611880" y="1607820"/>
          <a:ext cx="121920" cy="487680"/>
        </a:xfrm>
        <a:prstGeom xmlns:a="http://schemas.openxmlformats.org/drawingml/2006/main" prst="straightConnector1">
          <a:avLst/>
        </a:prstGeom>
        <a:ln xmlns:a="http://schemas.openxmlformats.org/drawingml/2006/main" w="34925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0.49468</cdr:x>
      <cdr:y>0.43015</cdr:y>
    </cdr:from>
    <cdr:to>
      <cdr:x>0.59362</cdr:x>
      <cdr:y>0.51867</cdr:y>
    </cdr:to>
    <cdr:sp macro="" textlink="">
      <cdr:nvSpPr>
        <cdr:cNvPr id="27" name="Freeform: Shape 26">
          <a:extLst xmlns:a="http://schemas.openxmlformats.org/drawingml/2006/main">
            <a:ext uri="{FF2B5EF4-FFF2-40B4-BE49-F238E27FC236}">
              <a16:creationId xmlns:a16="http://schemas.microsoft.com/office/drawing/2014/main" id="{A0C9C30D-8A1B-4FB1-92D9-C929538ADBCD}"/>
            </a:ext>
          </a:extLst>
        </cdr:cNvPr>
        <cdr:cNvSpPr/>
      </cdr:nvSpPr>
      <cdr:spPr>
        <a:xfrm xmlns:a="http://schemas.openxmlformats.org/drawingml/2006/main">
          <a:off x="3543300" y="2369820"/>
          <a:ext cx="708660" cy="487680"/>
        </a:xfrm>
        <a:custGeom xmlns:a="http://schemas.openxmlformats.org/drawingml/2006/main">
          <a:avLst/>
          <a:gdLst>
            <a:gd name="connsiteX0" fmla="*/ 0 w 708660"/>
            <a:gd name="connsiteY0" fmla="*/ 0 h 487680"/>
            <a:gd name="connsiteX1" fmla="*/ 228600 w 708660"/>
            <a:gd name="connsiteY1" fmla="*/ 342900 h 487680"/>
            <a:gd name="connsiteX2" fmla="*/ 708660 w 708660"/>
            <a:gd name="connsiteY2" fmla="*/ 487680 h 4876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08660" h="487680">
              <a:moveTo>
                <a:pt x="0" y="0"/>
              </a:moveTo>
              <a:cubicBezTo>
                <a:pt x="55245" y="130810"/>
                <a:pt x="110490" y="261620"/>
                <a:pt x="228600" y="342900"/>
              </a:cubicBezTo>
              <a:cubicBezTo>
                <a:pt x="346710" y="424180"/>
                <a:pt x="623570" y="468630"/>
                <a:pt x="708660" y="487680"/>
              </a:cubicBezTo>
            </a:path>
          </a:pathLst>
        </a:custGeom>
        <a:noFill xmlns:a="http://schemas.openxmlformats.org/drawingml/2006/main"/>
        <a:ln xmlns:a="http://schemas.openxmlformats.org/drawingml/2006/main" w="34925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0.83332</cdr:x>
      <cdr:y>0.22775</cdr:y>
    </cdr:from>
    <cdr:to>
      <cdr:x>0.86432</cdr:x>
      <cdr:y>0.26326</cdr:y>
    </cdr:to>
    <cdr:sp macro="" textlink="">
      <cdr:nvSpPr>
        <cdr:cNvPr id="29" name="Half Frame 28">
          <a:extLst xmlns:a="http://schemas.openxmlformats.org/drawingml/2006/main">
            <a:ext uri="{FF2B5EF4-FFF2-40B4-BE49-F238E27FC236}">
              <a16:creationId xmlns:a16="http://schemas.microsoft.com/office/drawing/2014/main" id="{6225B076-9183-4178-B4C4-DBD76FD7961C}"/>
            </a:ext>
          </a:extLst>
        </cdr:cNvPr>
        <cdr:cNvSpPr/>
      </cdr:nvSpPr>
      <cdr:spPr>
        <a:xfrm xmlns:a="http://schemas.openxmlformats.org/drawingml/2006/main" rot="5400000">
          <a:off x="5982127" y="1241572"/>
          <a:ext cx="195627" cy="222006"/>
        </a:xfrm>
        <a:prstGeom xmlns:a="http://schemas.openxmlformats.org/drawingml/2006/main" prst="halfFrame">
          <a:avLst>
            <a:gd name="adj1" fmla="val 26734"/>
            <a:gd name="adj2" fmla="val 24529"/>
          </a:avLst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0.81543</cdr:x>
      <cdr:y>0.68606</cdr:y>
    </cdr:from>
    <cdr:to>
      <cdr:x>0.84386</cdr:x>
      <cdr:y>0.72534</cdr:y>
    </cdr:to>
    <cdr:sp macro="" textlink="">
      <cdr:nvSpPr>
        <cdr:cNvPr id="30" name="Half Frame 29">
          <a:extLst xmlns:a="http://schemas.openxmlformats.org/drawingml/2006/main">
            <a:ext uri="{FF2B5EF4-FFF2-40B4-BE49-F238E27FC236}">
              <a16:creationId xmlns:a16="http://schemas.microsoft.com/office/drawing/2014/main" id="{DB915735-DE58-4D4B-B968-0150D30565D2}"/>
            </a:ext>
          </a:extLst>
        </cdr:cNvPr>
        <cdr:cNvSpPr/>
      </cdr:nvSpPr>
      <cdr:spPr>
        <a:xfrm xmlns:a="http://schemas.openxmlformats.org/drawingml/2006/main" rot="10800000">
          <a:off x="5840756" y="3779683"/>
          <a:ext cx="203649" cy="216391"/>
        </a:xfrm>
        <a:prstGeom xmlns:a="http://schemas.openxmlformats.org/drawingml/2006/main" prst="halfFrame">
          <a:avLst>
            <a:gd name="adj1" fmla="val 26734"/>
            <a:gd name="adj2" fmla="val 24529"/>
          </a:avLst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0.12478</cdr:x>
      <cdr:y>0.22974</cdr:y>
    </cdr:from>
    <cdr:to>
      <cdr:x>0.15312</cdr:x>
      <cdr:y>0.26712</cdr:y>
    </cdr:to>
    <cdr:sp macro="" textlink="">
      <cdr:nvSpPr>
        <cdr:cNvPr id="31" name="Half Frame 30">
          <a:extLst xmlns:a="http://schemas.openxmlformats.org/drawingml/2006/main">
            <a:ext uri="{FF2B5EF4-FFF2-40B4-BE49-F238E27FC236}">
              <a16:creationId xmlns:a16="http://schemas.microsoft.com/office/drawing/2014/main" id="{359FC6B3-D0CB-41C3-828E-28EC68F160E1}"/>
            </a:ext>
          </a:extLst>
        </cdr:cNvPr>
        <cdr:cNvSpPr/>
      </cdr:nvSpPr>
      <cdr:spPr>
        <a:xfrm xmlns:a="http://schemas.openxmlformats.org/drawingml/2006/main">
          <a:off x="893806" y="1265720"/>
          <a:ext cx="202954" cy="205887"/>
        </a:xfrm>
        <a:prstGeom xmlns:a="http://schemas.openxmlformats.org/drawingml/2006/main" prst="halfFrame">
          <a:avLst>
            <a:gd name="adj1" fmla="val 26734"/>
            <a:gd name="adj2" fmla="val 24529"/>
          </a:avLst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0.13262</cdr:x>
      <cdr:y>0.6809</cdr:y>
    </cdr:from>
    <cdr:to>
      <cdr:x>0.16362</cdr:x>
      <cdr:y>0.71636</cdr:y>
    </cdr:to>
    <cdr:sp macro="" textlink="">
      <cdr:nvSpPr>
        <cdr:cNvPr id="32" name="Half Frame 31">
          <a:extLst xmlns:a="http://schemas.openxmlformats.org/drawingml/2006/main">
            <a:ext uri="{FF2B5EF4-FFF2-40B4-BE49-F238E27FC236}">
              <a16:creationId xmlns:a16="http://schemas.microsoft.com/office/drawing/2014/main" id="{BFA9660B-19BC-4A41-8EDD-0C33683864CD}"/>
            </a:ext>
          </a:extLst>
        </cdr:cNvPr>
        <cdr:cNvSpPr/>
      </cdr:nvSpPr>
      <cdr:spPr>
        <a:xfrm xmlns:a="http://schemas.openxmlformats.org/drawingml/2006/main" rot="16200000">
          <a:off x="963298" y="3737945"/>
          <a:ext cx="195334" cy="222005"/>
        </a:xfrm>
        <a:prstGeom xmlns:a="http://schemas.openxmlformats.org/drawingml/2006/main" prst="halfFrame">
          <a:avLst>
            <a:gd name="adj1" fmla="val 26734"/>
            <a:gd name="adj2" fmla="val 24529"/>
          </a:avLst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0.19574</cdr:x>
      <cdr:y>0.41355</cdr:y>
    </cdr:from>
    <cdr:to>
      <cdr:x>0.95851</cdr:x>
      <cdr:y>0.69156</cdr:y>
    </cdr:to>
    <cdr:sp macro="" textlink="">
      <cdr:nvSpPr>
        <cdr:cNvPr id="34" name="Freeform: Shape 33">
          <a:extLst xmlns:a="http://schemas.openxmlformats.org/drawingml/2006/main">
            <a:ext uri="{FF2B5EF4-FFF2-40B4-BE49-F238E27FC236}">
              <a16:creationId xmlns:a16="http://schemas.microsoft.com/office/drawing/2014/main" id="{6814899D-D9B1-4D51-8A5F-692F6A2BACD7}"/>
            </a:ext>
          </a:extLst>
        </cdr:cNvPr>
        <cdr:cNvSpPr/>
      </cdr:nvSpPr>
      <cdr:spPr>
        <a:xfrm xmlns:a="http://schemas.openxmlformats.org/drawingml/2006/main">
          <a:off x="1402080" y="2278380"/>
          <a:ext cx="5463540" cy="1531620"/>
        </a:xfrm>
        <a:custGeom xmlns:a="http://schemas.openxmlformats.org/drawingml/2006/main">
          <a:avLst/>
          <a:gdLst>
            <a:gd name="connsiteX0" fmla="*/ 5402580 w 5402580"/>
            <a:gd name="connsiteY0" fmla="*/ 0 h 1552840"/>
            <a:gd name="connsiteX1" fmla="*/ 4610100 w 5402580"/>
            <a:gd name="connsiteY1" fmla="*/ 1074420 h 1552840"/>
            <a:gd name="connsiteX2" fmla="*/ 2011680 w 5402580"/>
            <a:gd name="connsiteY2" fmla="*/ 1539240 h 1552840"/>
            <a:gd name="connsiteX3" fmla="*/ 0 w 5402580"/>
            <a:gd name="connsiteY3" fmla="*/ 594360 h 15528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402580" h="1552840">
              <a:moveTo>
                <a:pt x="5402580" y="0"/>
              </a:moveTo>
              <a:cubicBezTo>
                <a:pt x="5288915" y="408940"/>
                <a:pt x="5175250" y="817880"/>
                <a:pt x="4610100" y="1074420"/>
              </a:cubicBezTo>
              <a:cubicBezTo>
                <a:pt x="4044950" y="1330960"/>
                <a:pt x="2780030" y="1619250"/>
                <a:pt x="2011680" y="1539240"/>
              </a:cubicBezTo>
              <a:cubicBezTo>
                <a:pt x="1243330" y="1459230"/>
                <a:pt x="200660" y="727710"/>
                <a:pt x="0" y="594360"/>
              </a:cubicBezTo>
            </a:path>
          </a:pathLst>
        </a:custGeom>
        <a:noFill xmlns:a="http://schemas.openxmlformats.org/drawingml/2006/main"/>
        <a:ln xmlns:a="http://schemas.openxmlformats.org/drawingml/2006/main" w="41275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B15E-813B-4023-9705-DA9A2DFF6F6B}">
  <dimension ref="A1:L23"/>
  <sheetViews>
    <sheetView topLeftCell="I1" zoomScaleNormal="100" workbookViewId="0">
      <selection sqref="A1:K21"/>
    </sheetView>
  </sheetViews>
  <sheetFormatPr defaultRowHeight="14.4" x14ac:dyDescent="0.3"/>
  <cols>
    <col min="1" max="1" width="23" bestFit="1" customWidth="1"/>
    <col min="2" max="2" width="14.5546875" customWidth="1"/>
    <col min="3" max="3" width="24.33203125" hidden="1" customWidth="1"/>
    <col min="4" max="4" width="25.109375" hidden="1" customWidth="1"/>
    <col min="5" max="5" width="26.5546875" hidden="1" customWidth="1"/>
    <col min="6" max="6" width="27.44140625" hidden="1" customWidth="1"/>
    <col min="7" max="7" width="10" hidden="1" customWidth="1"/>
    <col min="8" max="8" width="10.88671875" hidden="1" customWidth="1"/>
    <col min="9" max="9" width="21.6640625" style="1" customWidth="1"/>
    <col min="10" max="10" width="17.6640625" bestFit="1" customWidth="1"/>
    <col min="11" max="11" width="17.6640625" style="1" customWidth="1"/>
  </cols>
  <sheetData>
    <row r="1" spans="1:12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7</v>
      </c>
      <c r="I1" s="6" t="s">
        <v>48</v>
      </c>
      <c r="J1" t="s">
        <v>8</v>
      </c>
      <c r="K1" s="1" t="s">
        <v>50</v>
      </c>
      <c r="L1" t="s">
        <v>51</v>
      </c>
    </row>
    <row r="2" spans="1:12" ht="15" x14ac:dyDescent="0.35">
      <c r="A2" s="7" t="s">
        <v>5</v>
      </c>
      <c r="B2" s="8" t="s">
        <v>17</v>
      </c>
      <c r="C2" s="9">
        <v>29.3</v>
      </c>
      <c r="D2" s="9">
        <v>49.1</v>
      </c>
      <c r="E2" s="9">
        <v>9.3000000000000007</v>
      </c>
      <c r="F2" s="9">
        <v>13.7</v>
      </c>
      <c r="G2" s="9">
        <v>20</v>
      </c>
      <c r="H2" s="9">
        <v>35.400000000000006</v>
      </c>
      <c r="I2" s="10">
        <f>(H2-G2)*0.01</f>
        <v>0.15400000000000005</v>
      </c>
      <c r="J2">
        <v>8.8000000000000007</v>
      </c>
      <c r="K2" s="1">
        <v>0.11097099621689786</v>
      </c>
      <c r="L2">
        <v>1</v>
      </c>
    </row>
    <row r="3" spans="1:12" ht="15" x14ac:dyDescent="0.35">
      <c r="A3" s="7" t="s">
        <v>30</v>
      </c>
      <c r="B3" s="8" t="s">
        <v>11</v>
      </c>
      <c r="C3" s="9">
        <v>63.4</v>
      </c>
      <c r="D3" s="9">
        <v>73</v>
      </c>
      <c r="E3" s="9">
        <v>13.5</v>
      </c>
      <c r="F3" s="9">
        <v>12.2</v>
      </c>
      <c r="G3" s="9">
        <v>49.9</v>
      </c>
      <c r="H3" s="9">
        <v>60.8</v>
      </c>
      <c r="I3" s="11">
        <f>(H3-G3)*0.01</f>
        <v>0.10899999999999999</v>
      </c>
      <c r="J3">
        <v>9.3000000000000007</v>
      </c>
      <c r="K3" s="1">
        <v>0.11727616645649434</v>
      </c>
      <c r="L3">
        <v>1</v>
      </c>
    </row>
    <row r="4" spans="1:12" ht="15" x14ac:dyDescent="0.35">
      <c r="A4" s="7" t="s">
        <v>31</v>
      </c>
      <c r="B4" s="8" t="s">
        <v>15</v>
      </c>
      <c r="C4" s="9">
        <v>47</v>
      </c>
      <c r="D4" s="9">
        <v>56.4</v>
      </c>
      <c r="E4" s="9">
        <v>13.1</v>
      </c>
      <c r="F4" s="9">
        <v>16</v>
      </c>
      <c r="G4" s="9">
        <v>33.9</v>
      </c>
      <c r="H4" s="9">
        <v>40.4</v>
      </c>
      <c r="I4" s="11">
        <f>(H4-G4)*0.01</f>
        <v>6.5000000000000002E-2</v>
      </c>
      <c r="J4">
        <v>10.9</v>
      </c>
      <c r="K4" s="1">
        <v>0.13745271122320304</v>
      </c>
      <c r="L4">
        <v>1</v>
      </c>
    </row>
    <row r="5" spans="1:12" ht="15" x14ac:dyDescent="0.35">
      <c r="A5" s="7" t="s">
        <v>33</v>
      </c>
      <c r="B5" s="8" t="s">
        <v>26</v>
      </c>
      <c r="C5" s="9">
        <v>17.7</v>
      </c>
      <c r="D5" s="9">
        <v>29.7</v>
      </c>
      <c r="E5" s="9">
        <v>11.9</v>
      </c>
      <c r="F5" s="9">
        <v>18.3</v>
      </c>
      <c r="G5" s="9">
        <v>5.7999999999999989</v>
      </c>
      <c r="H5" s="9">
        <v>11.399999999999999</v>
      </c>
      <c r="I5" s="11">
        <f>(H5-G5)*0.01</f>
        <v>5.5999999999999994E-2</v>
      </c>
      <c r="J5">
        <v>6.6</v>
      </c>
      <c r="K5" s="1">
        <v>8.3228247162673394E-2</v>
      </c>
      <c r="L5">
        <v>1</v>
      </c>
    </row>
    <row r="6" spans="1:12" ht="15" x14ac:dyDescent="0.35">
      <c r="A6" s="7" t="s">
        <v>35</v>
      </c>
      <c r="B6" s="8" t="s">
        <v>28</v>
      </c>
      <c r="C6" s="9">
        <v>19.100000000000001</v>
      </c>
      <c r="D6" s="9">
        <v>28.7</v>
      </c>
      <c r="E6" s="9">
        <v>21.2</v>
      </c>
      <c r="F6" s="9">
        <v>30.4</v>
      </c>
      <c r="G6" s="9">
        <v>-2.0999999999999979</v>
      </c>
      <c r="H6" s="9">
        <v>-1.6999999999999993</v>
      </c>
      <c r="I6" s="11">
        <f>(H6-G6)*0.01</f>
        <v>3.9999999999999862E-3</v>
      </c>
      <c r="J6">
        <v>5.6</v>
      </c>
      <c r="K6" s="1">
        <v>7.0617906683480447E-2</v>
      </c>
      <c r="L6">
        <v>1</v>
      </c>
    </row>
    <row r="7" spans="1:12" ht="15" x14ac:dyDescent="0.35">
      <c r="A7" s="7" t="s">
        <v>34</v>
      </c>
      <c r="B7" s="8" t="s">
        <v>18</v>
      </c>
      <c r="C7" s="9">
        <v>31.2</v>
      </c>
      <c r="D7" s="9">
        <v>40.1</v>
      </c>
      <c r="E7" s="9">
        <v>11.3</v>
      </c>
      <c r="F7" s="12">
        <v>20.6</v>
      </c>
      <c r="G7" s="9">
        <v>19.899999999999999</v>
      </c>
      <c r="H7" s="9">
        <v>19.5</v>
      </c>
      <c r="I7" s="11">
        <f>(H7-G7)*0.01</f>
        <v>-3.9999999999999862E-3</v>
      </c>
      <c r="J7">
        <v>8.5</v>
      </c>
      <c r="K7" s="1">
        <v>0.10718789407313997</v>
      </c>
      <c r="L7">
        <v>1</v>
      </c>
    </row>
    <row r="8" spans="1:12" ht="15" x14ac:dyDescent="0.35">
      <c r="A8" s="7" t="s">
        <v>36</v>
      </c>
      <c r="B8" s="8" t="s">
        <v>21</v>
      </c>
      <c r="C8" s="9">
        <v>16.8</v>
      </c>
      <c r="D8" s="9">
        <v>25.9</v>
      </c>
      <c r="E8" s="9">
        <v>7.7</v>
      </c>
      <c r="F8" s="9">
        <v>18.7</v>
      </c>
      <c r="G8" s="9">
        <v>9.1000000000000014</v>
      </c>
      <c r="H8" s="9">
        <v>7.1999999999999993</v>
      </c>
      <c r="I8" s="11">
        <f>(H8-G8)*0.01</f>
        <v>-1.900000000000002E-2</v>
      </c>
      <c r="J8">
        <v>5</v>
      </c>
      <c r="K8" s="1">
        <v>6.3051702395964693E-2</v>
      </c>
      <c r="L8">
        <v>1</v>
      </c>
    </row>
    <row r="9" spans="1:12" ht="15" x14ac:dyDescent="0.35">
      <c r="A9" s="7" t="s">
        <v>39</v>
      </c>
      <c r="B9" s="8" t="s">
        <v>23</v>
      </c>
      <c r="C9" s="9">
        <v>18</v>
      </c>
      <c r="D9" s="9">
        <v>27.8</v>
      </c>
      <c r="E9" s="9">
        <v>10.3</v>
      </c>
      <c r="F9" s="9">
        <v>22.7</v>
      </c>
      <c r="G9" s="9">
        <v>7.6999999999999993</v>
      </c>
      <c r="H9" s="9">
        <v>5.1000000000000014</v>
      </c>
      <c r="I9" s="11">
        <f>(H9-G9)*0.01</f>
        <v>-2.5999999999999978E-2</v>
      </c>
      <c r="J9">
        <v>7.7</v>
      </c>
      <c r="K9" s="1">
        <v>9.7099621689785628E-2</v>
      </c>
      <c r="L9">
        <v>1</v>
      </c>
    </row>
    <row r="10" spans="1:12" ht="15" x14ac:dyDescent="0.35">
      <c r="A10" s="7" t="s">
        <v>43</v>
      </c>
      <c r="B10" s="8" t="s">
        <v>25</v>
      </c>
      <c r="C10" s="9">
        <v>15.4</v>
      </c>
      <c r="D10" s="9">
        <v>24.5</v>
      </c>
      <c r="E10" s="9">
        <v>8.6</v>
      </c>
      <c r="F10" s="9">
        <v>21.5</v>
      </c>
      <c r="G10" s="9">
        <v>6.8000000000000007</v>
      </c>
      <c r="H10" s="9">
        <v>3</v>
      </c>
      <c r="I10" s="11">
        <f>(H10-G10)*0.01</f>
        <v>-3.8000000000000006E-2</v>
      </c>
      <c r="J10">
        <v>6.6</v>
      </c>
      <c r="K10" s="1">
        <v>8.3228247162673394E-2</v>
      </c>
      <c r="L10">
        <v>1</v>
      </c>
    </row>
    <row r="11" spans="1:12" ht="15" x14ac:dyDescent="0.35">
      <c r="A11" s="7" t="s">
        <v>46</v>
      </c>
      <c r="B11" s="8" t="s">
        <v>13</v>
      </c>
      <c r="C11" s="9">
        <v>48.4</v>
      </c>
      <c r="D11" s="9">
        <v>48</v>
      </c>
      <c r="E11" s="9">
        <v>12.5</v>
      </c>
      <c r="F11" s="9">
        <v>23.8</v>
      </c>
      <c r="G11" s="9">
        <v>35.9</v>
      </c>
      <c r="H11" s="9">
        <v>24.2</v>
      </c>
      <c r="I11" s="11">
        <f>(H11-G11)*0.01</f>
        <v>-0.11699999999999999</v>
      </c>
      <c r="J11">
        <v>10.3</v>
      </c>
      <c r="K11" s="1">
        <v>0.12988650693568729</v>
      </c>
      <c r="L11">
        <v>1</v>
      </c>
    </row>
    <row r="12" spans="1:12" ht="15" x14ac:dyDescent="0.35">
      <c r="A12" s="7" t="s">
        <v>29</v>
      </c>
      <c r="B12" s="8" t="s">
        <v>12</v>
      </c>
      <c r="C12" s="9">
        <v>56.2</v>
      </c>
      <c r="D12" s="9">
        <v>66.8</v>
      </c>
      <c r="E12" s="9">
        <v>11.3</v>
      </c>
      <c r="F12" s="9">
        <v>12.7</v>
      </c>
      <c r="G12" s="9">
        <v>44.900000000000006</v>
      </c>
      <c r="H12" s="9">
        <v>54.099999999999994</v>
      </c>
      <c r="I12" s="11">
        <f>(H12-G12)*0.01</f>
        <v>9.1999999999999887E-2</v>
      </c>
      <c r="J12">
        <v>11.9</v>
      </c>
      <c r="K12" s="1">
        <v>0.14856429463171036</v>
      </c>
      <c r="L12">
        <v>2</v>
      </c>
    </row>
    <row r="13" spans="1:12" ht="15" x14ac:dyDescent="0.35">
      <c r="A13" s="7" t="s">
        <v>32</v>
      </c>
      <c r="B13" s="8" t="s">
        <v>14</v>
      </c>
      <c r="C13" s="9">
        <v>44.7</v>
      </c>
      <c r="D13" s="9">
        <v>51.8</v>
      </c>
      <c r="E13" s="9">
        <v>9.5</v>
      </c>
      <c r="F13" s="9">
        <v>14.2</v>
      </c>
      <c r="G13" s="9">
        <v>35.200000000000003</v>
      </c>
      <c r="H13" s="9">
        <v>37.599999999999994</v>
      </c>
      <c r="I13" s="11">
        <f>(H13-G13)*0.01</f>
        <v>2.3999999999999914E-2</v>
      </c>
      <c r="J13">
        <v>10.5</v>
      </c>
      <c r="K13" s="1">
        <v>0.13108614232209739</v>
      </c>
      <c r="L13">
        <v>2</v>
      </c>
    </row>
    <row r="14" spans="1:12" ht="15" x14ac:dyDescent="0.35">
      <c r="A14" s="7" t="s">
        <v>38</v>
      </c>
      <c r="B14" s="8" t="s">
        <v>10</v>
      </c>
      <c r="C14" s="9">
        <v>74.3</v>
      </c>
      <c r="D14" s="9">
        <v>75.400000000000006</v>
      </c>
      <c r="E14" s="9">
        <v>17.600000000000001</v>
      </c>
      <c r="F14" s="9">
        <v>17.600000000000001</v>
      </c>
      <c r="G14" s="9">
        <v>56.699999999999996</v>
      </c>
      <c r="H14" s="9">
        <v>57.800000000000004</v>
      </c>
      <c r="I14" s="11">
        <f>(H14-G14)*0.01</f>
        <v>1.1000000000000086E-2</v>
      </c>
      <c r="J14">
        <v>11</v>
      </c>
      <c r="K14" s="1">
        <v>0.13732833957553059</v>
      </c>
      <c r="L14">
        <v>2</v>
      </c>
    </row>
    <row r="15" spans="1:12" ht="15" x14ac:dyDescent="0.35">
      <c r="A15" s="7" t="s">
        <v>40</v>
      </c>
      <c r="B15" s="8" t="s">
        <v>22</v>
      </c>
      <c r="C15" s="9">
        <v>16</v>
      </c>
      <c r="D15" s="9">
        <v>25.5</v>
      </c>
      <c r="E15" s="9">
        <v>7.4</v>
      </c>
      <c r="F15" s="9">
        <v>18.3</v>
      </c>
      <c r="G15" s="9">
        <v>8.6</v>
      </c>
      <c r="H15" s="9">
        <v>7.1999999999999993</v>
      </c>
      <c r="I15" s="11">
        <f>(H15-G15)*0.01</f>
        <v>-1.4000000000000004E-2</v>
      </c>
      <c r="J15">
        <v>8.1</v>
      </c>
      <c r="K15" s="1">
        <v>0.10112359550561797</v>
      </c>
      <c r="L15">
        <v>2</v>
      </c>
    </row>
    <row r="16" spans="1:12" ht="15" x14ac:dyDescent="0.35">
      <c r="A16" s="7" t="s">
        <v>37</v>
      </c>
      <c r="B16" s="8" t="s">
        <v>16</v>
      </c>
      <c r="C16" s="9">
        <v>33.700000000000003</v>
      </c>
      <c r="D16" s="9">
        <v>40.200000000000003</v>
      </c>
      <c r="E16" s="9">
        <v>12.7</v>
      </c>
      <c r="F16" s="9">
        <v>20.6</v>
      </c>
      <c r="G16" s="9">
        <v>21.000000000000004</v>
      </c>
      <c r="H16" s="9">
        <v>19.600000000000001</v>
      </c>
      <c r="I16" s="11">
        <f>(H16-G16)*0.01</f>
        <v>-1.4000000000000021E-2</v>
      </c>
      <c r="J16">
        <v>7.5</v>
      </c>
      <c r="K16" s="1">
        <v>9.3632958801498134E-2</v>
      </c>
      <c r="L16">
        <v>2</v>
      </c>
    </row>
    <row r="17" spans="1:12" ht="15" x14ac:dyDescent="0.35">
      <c r="A17" s="7" t="s">
        <v>44</v>
      </c>
      <c r="B17" s="8" t="s">
        <v>19</v>
      </c>
      <c r="C17" s="9">
        <v>23.5</v>
      </c>
      <c r="D17" s="9">
        <v>33.4</v>
      </c>
      <c r="E17" s="9">
        <v>8.3000000000000007</v>
      </c>
      <c r="F17" s="9">
        <v>19.899999999999999</v>
      </c>
      <c r="G17" s="9">
        <v>15.2</v>
      </c>
      <c r="H17" s="9">
        <v>13.5</v>
      </c>
      <c r="I17" s="11">
        <f>(H17-G17)*0.01</f>
        <v>-1.6999999999999994E-2</v>
      </c>
      <c r="J17">
        <v>3</v>
      </c>
      <c r="K17" s="1">
        <v>3.7453183520599252E-2</v>
      </c>
      <c r="L17">
        <v>2</v>
      </c>
    </row>
    <row r="18" spans="1:12" ht="15" x14ac:dyDescent="0.35">
      <c r="A18" s="7" t="s">
        <v>41</v>
      </c>
      <c r="B18" s="8" t="s">
        <v>20</v>
      </c>
      <c r="C18" s="9">
        <v>17.399999999999999</v>
      </c>
      <c r="D18" s="9">
        <v>26.3</v>
      </c>
      <c r="E18" s="9">
        <v>7.6</v>
      </c>
      <c r="F18" s="9">
        <v>19</v>
      </c>
      <c r="G18" s="9">
        <v>9.7999999999999989</v>
      </c>
      <c r="H18" s="9">
        <v>7.3000000000000007</v>
      </c>
      <c r="I18" s="11">
        <f>(H18-G18)*0.01</f>
        <v>-2.4999999999999984E-2</v>
      </c>
      <c r="J18">
        <v>4.3</v>
      </c>
      <c r="K18" s="1">
        <v>5.3682896379525592E-2</v>
      </c>
      <c r="L18">
        <v>2</v>
      </c>
    </row>
    <row r="19" spans="1:12" ht="15" x14ac:dyDescent="0.35">
      <c r="A19" s="7" t="s">
        <v>42</v>
      </c>
      <c r="B19" s="8" t="s">
        <v>24</v>
      </c>
      <c r="C19" s="9">
        <v>17.100000000000001</v>
      </c>
      <c r="D19" s="9">
        <v>24.9</v>
      </c>
      <c r="E19" s="9">
        <v>9.6</v>
      </c>
      <c r="F19" s="9">
        <v>20.9</v>
      </c>
      <c r="G19" s="9">
        <v>7.5000000000000018</v>
      </c>
      <c r="H19" s="9">
        <v>4</v>
      </c>
      <c r="I19" s="11">
        <f>(H19-G19)*0.01</f>
        <v>-3.5000000000000017E-2</v>
      </c>
      <c r="J19">
        <v>5.2</v>
      </c>
      <c r="K19" s="1">
        <v>6.4918851435705374E-2</v>
      </c>
      <c r="L19">
        <v>2</v>
      </c>
    </row>
    <row r="20" spans="1:12" ht="15" x14ac:dyDescent="0.35">
      <c r="A20" s="7" t="s">
        <v>45</v>
      </c>
      <c r="B20" s="8" t="s">
        <v>9</v>
      </c>
      <c r="C20" s="9">
        <v>76.5</v>
      </c>
      <c r="D20" s="9">
        <v>74.400000000000006</v>
      </c>
      <c r="E20" s="9">
        <v>16.100000000000001</v>
      </c>
      <c r="F20" s="9">
        <v>19.600000000000001</v>
      </c>
      <c r="G20" s="9">
        <v>60.4</v>
      </c>
      <c r="H20" s="9">
        <v>54.800000000000004</v>
      </c>
      <c r="I20" s="11">
        <f>(H20-G20)*0.01</f>
        <v>-5.5999999999999946E-2</v>
      </c>
      <c r="J20">
        <v>13.6</v>
      </c>
      <c r="K20" s="1">
        <v>0.16978776529338327</v>
      </c>
      <c r="L20">
        <v>2</v>
      </c>
    </row>
    <row r="21" spans="1:12" ht="15" x14ac:dyDescent="0.35">
      <c r="A21" s="13" t="s">
        <v>47</v>
      </c>
      <c r="B21" s="14" t="s">
        <v>27</v>
      </c>
      <c r="C21" s="15">
        <v>13.4</v>
      </c>
      <c r="D21" s="15">
        <v>22</v>
      </c>
      <c r="E21" s="15">
        <v>9.1999999999999993</v>
      </c>
      <c r="F21" s="15">
        <v>26.8</v>
      </c>
      <c r="G21" s="15">
        <v>4.2000000000000011</v>
      </c>
      <c r="H21" s="15">
        <v>-4.8000000000000007</v>
      </c>
      <c r="I21" s="16">
        <f>(H21-G21)*0.01</f>
        <v>-9.0000000000000024E-2</v>
      </c>
      <c r="J21">
        <v>5</v>
      </c>
      <c r="K21" s="1">
        <v>6.2421972534332092E-2</v>
      </c>
      <c r="L21">
        <v>2</v>
      </c>
    </row>
    <row r="23" spans="1:12" ht="15" x14ac:dyDescent="0.35">
      <c r="A23" s="3"/>
      <c r="I23" s="2"/>
    </row>
  </sheetData>
  <autoFilter ref="A1:L21" xr:uid="{FE9A7232-BB3C-429A-8270-B4661E76064D}">
    <sortState xmlns:xlrd2="http://schemas.microsoft.com/office/spreadsheetml/2017/richdata2" ref="A2:L21">
      <sortCondition ref="L1:L21"/>
    </sortState>
  </autoFilter>
  <conditionalFormatting sqref="I2:I21">
    <cfRule type="colorScale" priority="1">
      <colorScale>
        <cfvo type="num" val="-0.1"/>
        <cfvo type="num" val="0"/>
        <cfvo type="max"/>
        <color rgb="FFFF0000"/>
        <color theme="0"/>
        <color rgb="FF4343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1BB0-2E60-4933-897F-1CDBECFD594F}">
  <dimension ref="A1:O11"/>
  <sheetViews>
    <sheetView workbookViewId="0">
      <selection activeCell="W28" sqref="W28"/>
    </sheetView>
  </sheetViews>
  <sheetFormatPr defaultRowHeight="14.4" x14ac:dyDescent="0.3"/>
  <cols>
    <col min="1" max="1" width="21.33203125" bestFit="1" customWidth="1"/>
    <col min="2" max="2" width="13.44140625" bestFit="1" customWidth="1"/>
    <col min="3" max="3" width="19.88671875" hidden="1" customWidth="1"/>
    <col min="4" max="4" width="20.77734375" hidden="1" customWidth="1"/>
    <col min="5" max="5" width="22" hidden="1" customWidth="1"/>
    <col min="6" max="6" width="22.88671875" hidden="1" customWidth="1"/>
    <col min="7" max="7" width="9.21875" hidden="1" customWidth="1"/>
    <col min="8" max="8" width="10.109375" hidden="1" customWidth="1"/>
    <col min="9" max="9" width="11" style="20" hidden="1" customWidth="1"/>
    <col min="10" max="10" width="10" style="20" hidden="1" customWidth="1"/>
    <col min="11" max="12" width="10" style="23" hidden="1" customWidth="1"/>
    <col min="13" max="13" width="23.77734375" bestFit="1" customWidth="1"/>
    <col min="14" max="14" width="14" bestFit="1" customWidth="1"/>
    <col min="15" max="15" width="15.44140625" style="1" bestFit="1" customWidth="1"/>
  </cols>
  <sheetData>
    <row r="1" spans="1:15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7</v>
      </c>
      <c r="I1" s="17" t="s">
        <v>49</v>
      </c>
      <c r="J1" s="17"/>
      <c r="K1" s="21"/>
      <c r="L1" s="21"/>
      <c r="M1" s="6" t="s">
        <v>48</v>
      </c>
      <c r="N1" t="s">
        <v>8</v>
      </c>
      <c r="O1" s="1" t="s">
        <v>50</v>
      </c>
    </row>
    <row r="2" spans="1:15" ht="15" x14ac:dyDescent="0.35">
      <c r="A2" s="7" t="s">
        <v>45</v>
      </c>
      <c r="B2" s="8" t="s">
        <v>9</v>
      </c>
      <c r="C2" s="9">
        <v>69.099999999999994</v>
      </c>
      <c r="D2" s="9">
        <v>70.7</v>
      </c>
      <c r="E2" s="9">
        <v>23.4</v>
      </c>
      <c r="F2" s="9">
        <v>23.6</v>
      </c>
      <c r="G2" s="9">
        <f>C2-E2</f>
        <v>45.699999999999996</v>
      </c>
      <c r="H2" s="9">
        <f>D2-F2</f>
        <v>47.1</v>
      </c>
      <c r="I2" s="18"/>
      <c r="J2" s="18"/>
      <c r="K2" s="22"/>
      <c r="L2" s="11">
        <f>(H2-G2)/100</f>
        <v>1.4000000000000058E-2</v>
      </c>
      <c r="M2" s="11">
        <f>L2</f>
        <v>1.4000000000000058E-2</v>
      </c>
      <c r="N2">
        <v>17.3</v>
      </c>
      <c r="O2" s="1">
        <f>N2/SUM($N$2:$N$11)</f>
        <v>0.13675889328063243</v>
      </c>
    </row>
    <row r="3" spans="1:15" ht="15" x14ac:dyDescent="0.35">
      <c r="A3" s="7" t="s">
        <v>31</v>
      </c>
      <c r="B3" s="8" t="s">
        <v>15</v>
      </c>
      <c r="C3" s="9">
        <v>42.7</v>
      </c>
      <c r="D3" s="9">
        <v>48.2</v>
      </c>
      <c r="E3" s="9">
        <v>16</v>
      </c>
      <c r="F3" s="9">
        <v>18.8</v>
      </c>
      <c r="G3" s="9">
        <f>C3-E3</f>
        <v>26.700000000000003</v>
      </c>
      <c r="H3" s="9">
        <f>D3-F3</f>
        <v>29.400000000000002</v>
      </c>
      <c r="I3" s="18"/>
      <c r="J3" s="18"/>
      <c r="K3" s="22"/>
      <c r="L3" s="11">
        <f>(H3-G3)/100</f>
        <v>2.6999999999999993E-2</v>
      </c>
      <c r="M3" s="11">
        <f>L3</f>
        <v>2.6999999999999993E-2</v>
      </c>
      <c r="N3">
        <v>14.7</v>
      </c>
      <c r="O3" s="1">
        <f t="shared" ref="O3:O11" si="0">N3/SUM($N$2:$N$11)</f>
        <v>0.11620553359683794</v>
      </c>
    </row>
    <row r="4" spans="1:15" ht="15" x14ac:dyDescent="0.35">
      <c r="A4" s="7" t="s">
        <v>32</v>
      </c>
      <c r="B4" s="8" t="s">
        <v>14</v>
      </c>
      <c r="C4" s="9">
        <v>43.9</v>
      </c>
      <c r="D4" s="9">
        <v>49.4</v>
      </c>
      <c r="E4" s="9">
        <v>11.7</v>
      </c>
      <c r="F4" s="9">
        <v>13.6</v>
      </c>
      <c r="G4" s="9">
        <f>C4-E4</f>
        <v>32.200000000000003</v>
      </c>
      <c r="H4" s="9">
        <f>D4-F4</f>
        <v>35.799999999999997</v>
      </c>
      <c r="I4" s="18"/>
      <c r="J4" s="18"/>
      <c r="K4" s="22"/>
      <c r="L4" s="11">
        <f>(H4-G4)/100</f>
        <v>3.5999999999999942E-2</v>
      </c>
      <c r="M4" s="11">
        <f>L4</f>
        <v>3.5999999999999942E-2</v>
      </c>
      <c r="N4">
        <v>11.5</v>
      </c>
      <c r="O4" s="1">
        <f t="shared" si="0"/>
        <v>9.0909090909090912E-2</v>
      </c>
    </row>
    <row r="5" spans="1:15" ht="15" x14ac:dyDescent="0.35">
      <c r="A5" s="7" t="s">
        <v>5</v>
      </c>
      <c r="B5" s="8" t="s">
        <v>17</v>
      </c>
      <c r="C5" s="9">
        <v>32.200000000000003</v>
      </c>
      <c r="D5" s="9">
        <v>33</v>
      </c>
      <c r="E5" s="9">
        <v>12.4</v>
      </c>
      <c r="F5" s="9">
        <v>23.4</v>
      </c>
      <c r="G5" s="9">
        <f>C5-E5</f>
        <v>19.800000000000004</v>
      </c>
      <c r="H5" s="9">
        <f>D5-F5</f>
        <v>9.6000000000000014</v>
      </c>
      <c r="I5" s="18"/>
      <c r="J5" s="18"/>
      <c r="K5" s="22"/>
      <c r="L5" s="11">
        <f>(H5-G5)/100</f>
        <v>-0.10200000000000004</v>
      </c>
      <c r="M5" s="11">
        <f>L5</f>
        <v>-0.10200000000000004</v>
      </c>
      <c r="N5">
        <v>11</v>
      </c>
      <c r="O5" s="1">
        <f t="shared" si="0"/>
        <v>8.6956521739130432E-2</v>
      </c>
    </row>
    <row r="6" spans="1:15" ht="15" x14ac:dyDescent="0.35">
      <c r="A6" s="7" t="s">
        <v>29</v>
      </c>
      <c r="B6" s="8" t="s">
        <v>12</v>
      </c>
      <c r="C6" s="9">
        <v>51.8</v>
      </c>
      <c r="D6" s="9">
        <v>55.1</v>
      </c>
      <c r="E6" s="9">
        <v>20.399999999999999</v>
      </c>
      <c r="F6" s="9">
        <v>22.6</v>
      </c>
      <c r="G6" s="9">
        <f>C6-E6</f>
        <v>31.4</v>
      </c>
      <c r="H6" s="9">
        <f>D6-F6</f>
        <v>32.5</v>
      </c>
      <c r="I6" s="18"/>
      <c r="J6" s="18"/>
      <c r="K6" s="22"/>
      <c r="L6" s="11">
        <f>(H6-G6)/100</f>
        <v>1.1000000000000015E-2</v>
      </c>
      <c r="M6" s="11">
        <f>L6</f>
        <v>1.1000000000000015E-2</v>
      </c>
      <c r="N6">
        <v>13.6</v>
      </c>
      <c r="O6" s="1">
        <f t="shared" si="0"/>
        <v>0.10750988142292491</v>
      </c>
    </row>
    <row r="7" spans="1:15" ht="15" x14ac:dyDescent="0.35">
      <c r="A7" s="7" t="s">
        <v>34</v>
      </c>
      <c r="B7" s="8" t="s">
        <v>18</v>
      </c>
      <c r="C7" s="9">
        <v>25.1</v>
      </c>
      <c r="D7" s="9">
        <v>32.4</v>
      </c>
      <c r="E7" s="9">
        <v>17</v>
      </c>
      <c r="F7" s="12">
        <v>20.6</v>
      </c>
      <c r="G7" s="9">
        <f>C7-E7</f>
        <v>8.1000000000000014</v>
      </c>
      <c r="H7" s="9">
        <f>D7-F7</f>
        <v>11.799999999999997</v>
      </c>
      <c r="I7" s="18"/>
      <c r="J7" s="18"/>
      <c r="K7" s="22"/>
      <c r="L7" s="11">
        <f>(H7-G7)/100</f>
        <v>3.6999999999999957E-2</v>
      </c>
      <c r="M7" s="11">
        <f>L7</f>
        <v>3.6999999999999957E-2</v>
      </c>
      <c r="N7">
        <v>10.5</v>
      </c>
      <c r="O7" s="1">
        <f t="shared" si="0"/>
        <v>8.3003952569169967E-2</v>
      </c>
    </row>
    <row r="8" spans="1:15" ht="15" x14ac:dyDescent="0.35">
      <c r="A8" s="7" t="s">
        <v>46</v>
      </c>
      <c r="B8" s="8" t="s">
        <v>13</v>
      </c>
      <c r="C8" s="9">
        <v>43.2</v>
      </c>
      <c r="D8" s="9">
        <v>49.8</v>
      </c>
      <c r="E8" s="9">
        <v>19.3</v>
      </c>
      <c r="F8" s="9">
        <v>18.600000000000001</v>
      </c>
      <c r="G8" s="9">
        <f>C8-E8</f>
        <v>23.900000000000002</v>
      </c>
      <c r="H8" s="9">
        <f>D8-F8</f>
        <v>31.199999999999996</v>
      </c>
      <c r="I8" s="18"/>
      <c r="J8" s="18"/>
      <c r="K8" s="22"/>
      <c r="L8" s="11">
        <f>(H8-G8)/100</f>
        <v>7.299999999999994E-2</v>
      </c>
      <c r="M8" s="11">
        <f>L8</f>
        <v>7.299999999999994E-2</v>
      </c>
      <c r="N8">
        <v>9.4</v>
      </c>
      <c r="O8" s="1">
        <f t="shared" si="0"/>
        <v>7.4308300395256918E-2</v>
      </c>
    </row>
    <row r="9" spans="1:15" ht="15" x14ac:dyDescent="0.35">
      <c r="A9" s="7" t="s">
        <v>38</v>
      </c>
      <c r="B9" s="8" t="s">
        <v>10</v>
      </c>
      <c r="C9" s="9">
        <v>68</v>
      </c>
      <c r="D9" s="9">
        <v>69</v>
      </c>
      <c r="E9" s="9">
        <v>24</v>
      </c>
      <c r="F9" s="9">
        <v>24.7</v>
      </c>
      <c r="G9" s="9">
        <f>C9-E9</f>
        <v>44</v>
      </c>
      <c r="H9" s="9">
        <f>D9-F9</f>
        <v>44.3</v>
      </c>
      <c r="I9" s="18"/>
      <c r="J9" s="18"/>
      <c r="K9" s="22"/>
      <c r="L9" s="11">
        <f>(H9-G9)/100</f>
        <v>2.9999999999999714E-3</v>
      </c>
      <c r="M9" s="11">
        <f>L9</f>
        <v>2.9999999999999714E-3</v>
      </c>
      <c r="N9">
        <v>13.9</v>
      </c>
      <c r="O9" s="1">
        <f t="shared" si="0"/>
        <v>0.10988142292490119</v>
      </c>
    </row>
    <row r="10" spans="1:15" ht="15" x14ac:dyDescent="0.35">
      <c r="A10" s="7" t="s">
        <v>30</v>
      </c>
      <c r="B10" s="8" t="s">
        <v>11</v>
      </c>
      <c r="C10" s="9">
        <v>63.8</v>
      </c>
      <c r="D10" s="9">
        <v>68.5</v>
      </c>
      <c r="E10" s="9">
        <v>15.3</v>
      </c>
      <c r="F10" s="9">
        <v>15.6</v>
      </c>
      <c r="G10" s="9">
        <f>C10-E10</f>
        <v>48.5</v>
      </c>
      <c r="H10" s="9">
        <f>D10-F10</f>
        <v>52.9</v>
      </c>
      <c r="I10" s="18"/>
      <c r="J10" s="18"/>
      <c r="K10" s="22"/>
      <c r="L10" s="11">
        <f>(H10-G10)/100</f>
        <v>4.3999999999999984E-2</v>
      </c>
      <c r="M10" s="11">
        <f>L10</f>
        <v>4.3999999999999984E-2</v>
      </c>
      <c r="N10">
        <v>16.600000000000001</v>
      </c>
      <c r="O10" s="1">
        <f t="shared" si="0"/>
        <v>0.13122529644268777</v>
      </c>
    </row>
    <row r="11" spans="1:15" ht="15" x14ac:dyDescent="0.35">
      <c r="A11" s="13" t="s">
        <v>44</v>
      </c>
      <c r="B11" s="14" t="s">
        <v>19</v>
      </c>
      <c r="C11" s="15">
        <v>28.4</v>
      </c>
      <c r="D11" s="15">
        <v>34.9</v>
      </c>
      <c r="E11" s="15">
        <v>13.6</v>
      </c>
      <c r="F11" s="15">
        <v>20.399999999999999</v>
      </c>
      <c r="G11" s="9">
        <f>C11-E11</f>
        <v>14.799999999999999</v>
      </c>
      <c r="H11" s="9">
        <f>D11-F11</f>
        <v>14.5</v>
      </c>
      <c r="I11" s="19"/>
      <c r="J11" s="18"/>
      <c r="K11" s="22"/>
      <c r="L11" s="11">
        <f>(H11-G11)/100</f>
        <v>-2.9999999999999892E-3</v>
      </c>
      <c r="M11" s="11">
        <f>L11</f>
        <v>-2.9999999999999892E-3</v>
      </c>
      <c r="N11">
        <v>8</v>
      </c>
      <c r="O11" s="1">
        <f t="shared" si="0"/>
        <v>6.3241106719367585E-2</v>
      </c>
    </row>
  </sheetData>
  <autoFilter ref="A1:N11" xr:uid="{74807C2E-DD8B-471F-AA70-B7CFC913D869}">
    <sortState xmlns:xlrd2="http://schemas.microsoft.com/office/spreadsheetml/2017/richdata2" ref="A2:N11">
      <sortCondition ref="B1:B11"/>
    </sortState>
  </autoFilter>
  <conditionalFormatting sqref="M2:M11">
    <cfRule type="colorScale" priority="21">
      <colorScale>
        <cfvo type="num" val="-0.1"/>
        <cfvo type="num" val="0"/>
        <cfvo type="max"/>
        <color rgb="FFFF0000"/>
        <color theme="0"/>
        <color rgb="FF4343FF"/>
      </colorScale>
    </cfRule>
  </conditionalFormatting>
  <conditionalFormatting sqref="L2:L11">
    <cfRule type="colorScale" priority="22">
      <colorScale>
        <cfvo type="num" val="-0.1"/>
        <cfvo type="num" val="0"/>
        <cfvo type="max"/>
        <color rgb="FFFF0000"/>
        <color theme="0"/>
        <color rgb="FF4343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595B-747E-44C3-BC93-722D019EAD85}">
  <dimension ref="A1:I12"/>
  <sheetViews>
    <sheetView tabSelected="1" workbookViewId="0">
      <selection activeCell="D14" sqref="D14"/>
    </sheetView>
  </sheetViews>
  <sheetFormatPr defaultRowHeight="14.4" x14ac:dyDescent="0.3"/>
  <cols>
    <col min="1" max="1" width="21.33203125" bestFit="1" customWidth="1"/>
    <col min="2" max="2" width="13.44140625" customWidth="1"/>
    <col min="3" max="3" width="30.44140625" customWidth="1"/>
    <col min="4" max="4" width="23.44140625" customWidth="1"/>
    <col min="5" max="5" width="23.77734375" customWidth="1"/>
    <col min="6" max="6" width="15.44140625" style="1" customWidth="1"/>
    <col min="7" max="7" width="23.77734375" bestFit="1" customWidth="1"/>
    <col min="8" max="8" width="14.5546875" bestFit="1" customWidth="1"/>
    <col min="9" max="9" width="20.21875" bestFit="1" customWidth="1"/>
  </cols>
  <sheetData>
    <row r="1" spans="1:9" x14ac:dyDescent="0.3">
      <c r="A1" s="4"/>
      <c r="B1" s="5" t="s">
        <v>0</v>
      </c>
      <c r="C1" s="24" t="s">
        <v>52</v>
      </c>
      <c r="D1" s="1" t="s">
        <v>53</v>
      </c>
      <c r="E1" s="6" t="s">
        <v>48</v>
      </c>
      <c r="F1" s="1" t="s">
        <v>50</v>
      </c>
      <c r="G1" s="24" t="s">
        <v>54</v>
      </c>
      <c r="H1" t="s">
        <v>55</v>
      </c>
      <c r="I1" t="s">
        <v>56</v>
      </c>
    </row>
    <row r="2" spans="1:9" ht="15" x14ac:dyDescent="0.35">
      <c r="A2" s="7" t="s">
        <v>5</v>
      </c>
      <c r="B2" s="8" t="s">
        <v>17</v>
      </c>
      <c r="C2" s="10">
        <v>0.15400000000000005</v>
      </c>
      <c r="D2" s="1">
        <v>0.11097099621689786</v>
      </c>
      <c r="E2" s="11">
        <v>-0.10200000000000004</v>
      </c>
      <c r="F2" s="1">
        <v>8.6956521739130432E-2</v>
      </c>
      <c r="G2" s="11">
        <f>AVERAGE(C2,E2)</f>
        <v>2.6000000000000009E-2</v>
      </c>
      <c r="H2" s="1">
        <f>AVERAGE(D2,F2)</f>
        <v>9.8963758978014155E-2</v>
      </c>
      <c r="I2" s="25">
        <f>SQRT(ABS(C2-E2)^2+ABS(D2-F2)^2)</f>
        <v>0.25712389034168609</v>
      </c>
    </row>
    <row r="3" spans="1:9" ht="15" x14ac:dyDescent="0.35">
      <c r="A3" s="7" t="s">
        <v>46</v>
      </c>
      <c r="B3" s="8" t="s">
        <v>13</v>
      </c>
      <c r="C3" s="11">
        <v>-0.11699999999999999</v>
      </c>
      <c r="D3" s="1">
        <v>0.12988650693568729</v>
      </c>
      <c r="E3" s="11">
        <v>7.299999999999994E-2</v>
      </c>
      <c r="F3" s="1">
        <v>7.4308300395256918E-2</v>
      </c>
      <c r="G3" s="11">
        <f>AVERAGE(C3,E3)</f>
        <v>-2.2000000000000026E-2</v>
      </c>
      <c r="H3" s="1">
        <f>AVERAGE(D3,F3)</f>
        <v>0.1020974036654721</v>
      </c>
      <c r="I3" s="25">
        <f>SQRT(ABS(C3-E3)^2+ABS(D3-F3)^2)</f>
        <v>0.19796195857348634</v>
      </c>
    </row>
    <row r="4" spans="1:9" ht="15" x14ac:dyDescent="0.35">
      <c r="A4" s="7" t="s">
        <v>29</v>
      </c>
      <c r="B4" s="8" t="s">
        <v>12</v>
      </c>
      <c r="C4" s="11">
        <v>9.1999999999999887E-2</v>
      </c>
      <c r="D4" s="1">
        <v>0.14856429463171036</v>
      </c>
      <c r="E4" s="11">
        <v>1.1000000000000015E-2</v>
      </c>
      <c r="F4" s="1">
        <v>0.10750988142292491</v>
      </c>
      <c r="G4" s="11">
        <f>AVERAGE(C4,E4)</f>
        <v>5.1499999999999949E-2</v>
      </c>
      <c r="H4" s="1">
        <f>AVERAGE(D4,F4)</f>
        <v>0.12803708802731764</v>
      </c>
      <c r="I4" s="25">
        <f>SQRT(ABS(C4-E4)^2+ABS(D4-F4)^2)</f>
        <v>9.0810048144011446E-2</v>
      </c>
    </row>
    <row r="5" spans="1:9" ht="15" x14ac:dyDescent="0.35">
      <c r="A5" s="7" t="s">
        <v>45</v>
      </c>
      <c r="B5" s="8" t="s">
        <v>9</v>
      </c>
      <c r="C5" s="11">
        <v>-5.5999999999999946E-2</v>
      </c>
      <c r="D5" s="1">
        <v>0.16978776529338327</v>
      </c>
      <c r="E5" s="11">
        <v>1.4000000000000058E-2</v>
      </c>
      <c r="F5" s="1">
        <v>0.13675889328063243</v>
      </c>
      <c r="G5" s="11">
        <f>AVERAGE(C5,E5)</f>
        <v>-2.0999999999999942E-2</v>
      </c>
      <c r="H5" s="1">
        <f>AVERAGE(D5,F5)</f>
        <v>0.15327332928700785</v>
      </c>
      <c r="I5" s="25">
        <f>SQRT(ABS(C5-E5)^2+ABS(D5-F5)^2)</f>
        <v>7.7400945643026076E-2</v>
      </c>
    </row>
    <row r="6" spans="1:9" ht="15" x14ac:dyDescent="0.35">
      <c r="A6" s="7" t="s">
        <v>30</v>
      </c>
      <c r="B6" s="8" t="s">
        <v>11</v>
      </c>
      <c r="C6" s="11">
        <v>0.10899999999999999</v>
      </c>
      <c r="D6" s="1">
        <v>0.11727616645649434</v>
      </c>
      <c r="E6" s="11">
        <v>4.3999999999999984E-2</v>
      </c>
      <c r="F6" s="1">
        <v>0.13122529644268777</v>
      </c>
      <c r="G6" s="11">
        <f>AVERAGE(C6,E6)</f>
        <v>7.6499999999999985E-2</v>
      </c>
      <c r="H6" s="1">
        <f>AVERAGE(D6,F6)</f>
        <v>0.12425073144959106</v>
      </c>
      <c r="I6" s="25">
        <f>SQRT(ABS(C6-E6)^2+ABS(D6-F6)^2)</f>
        <v>6.6479908448881908E-2</v>
      </c>
    </row>
    <row r="7" spans="1:9" ht="15" x14ac:dyDescent="0.35">
      <c r="A7" s="7" t="s">
        <v>34</v>
      </c>
      <c r="B7" s="8" t="s">
        <v>18</v>
      </c>
      <c r="C7" s="11">
        <v>-3.9999999999999862E-3</v>
      </c>
      <c r="D7" s="1">
        <v>0.10718789407313997</v>
      </c>
      <c r="E7" s="11">
        <v>3.6999999999999957E-2</v>
      </c>
      <c r="F7" s="1">
        <v>8.3003952569169967E-2</v>
      </c>
      <c r="G7" s="11">
        <f>AVERAGE(C7,E7)</f>
        <v>1.6499999999999987E-2</v>
      </c>
      <c r="H7" s="1">
        <f>AVERAGE(D7,F7)</f>
        <v>9.5095923321154963E-2</v>
      </c>
      <c r="I7" s="25">
        <f>SQRT(ABS(C7-E7)^2+ABS(D7-F7)^2)</f>
        <v>4.7601082200591179E-2</v>
      </c>
    </row>
    <row r="8" spans="1:9" ht="15" x14ac:dyDescent="0.35">
      <c r="A8" s="7" t="s">
        <v>31</v>
      </c>
      <c r="B8" s="8" t="s">
        <v>15</v>
      </c>
      <c r="C8" s="11">
        <v>6.5000000000000002E-2</v>
      </c>
      <c r="D8" s="1">
        <v>0.13745271122320304</v>
      </c>
      <c r="E8" s="11">
        <v>2.6999999999999993E-2</v>
      </c>
      <c r="F8" s="1">
        <v>0.11620553359683794</v>
      </c>
      <c r="G8" s="11">
        <f>AVERAGE(C8,E8)</f>
        <v>4.5999999999999999E-2</v>
      </c>
      <c r="H8" s="1">
        <f>AVERAGE(D8,F8)</f>
        <v>0.12682912241002048</v>
      </c>
      <c r="I8" s="25">
        <f>SQRT(ABS(C8-E8)^2+ABS(D8-F8)^2)</f>
        <v>4.3536680593337734E-2</v>
      </c>
    </row>
    <row r="9" spans="1:9" ht="15" x14ac:dyDescent="0.35">
      <c r="A9" s="7" t="s">
        <v>32</v>
      </c>
      <c r="B9" s="8" t="s">
        <v>14</v>
      </c>
      <c r="C9" s="11">
        <v>2.3999999999999914E-2</v>
      </c>
      <c r="D9" s="1">
        <v>0.13108614232209739</v>
      </c>
      <c r="E9" s="11">
        <v>3.5999999999999942E-2</v>
      </c>
      <c r="F9" s="1">
        <v>9.0909090909090912E-2</v>
      </c>
      <c r="G9" s="11">
        <f>AVERAGE(C9,E9)</f>
        <v>2.999999999999993E-2</v>
      </c>
      <c r="H9" s="1">
        <f>AVERAGE(D9,F9)</f>
        <v>0.11099761661559415</v>
      </c>
      <c r="I9" s="25">
        <f>SQRT(ABS(C9-E9)^2+ABS(D9-F9)^2)</f>
        <v>4.1930841396797258E-2</v>
      </c>
    </row>
    <row r="10" spans="1:9" ht="15" x14ac:dyDescent="0.35">
      <c r="A10" s="7" t="s">
        <v>44</v>
      </c>
      <c r="B10" s="8" t="s">
        <v>19</v>
      </c>
      <c r="C10" s="11">
        <v>-1.6999999999999994E-2</v>
      </c>
      <c r="D10" s="1">
        <v>3.7453183520599252E-2</v>
      </c>
      <c r="E10" s="11">
        <v>-2.9999999999999892E-3</v>
      </c>
      <c r="F10" s="1">
        <v>6.3241106719367585E-2</v>
      </c>
      <c r="G10" s="11">
        <f>AVERAGE(C10,E10)</f>
        <v>-9.9999999999999915E-3</v>
      </c>
      <c r="H10" s="1">
        <f>AVERAGE(D10,F10)</f>
        <v>5.0347145119983422E-2</v>
      </c>
      <c r="I10" s="25">
        <f>SQRT(ABS(C10-E10)^2+ABS(D10-F10)^2)</f>
        <v>2.9343090888752227E-2</v>
      </c>
    </row>
    <row r="11" spans="1:9" ht="15" x14ac:dyDescent="0.35">
      <c r="A11" s="7" t="s">
        <v>38</v>
      </c>
      <c r="B11" s="8" t="s">
        <v>10</v>
      </c>
      <c r="C11" s="11">
        <v>1.1000000000000086E-2</v>
      </c>
      <c r="D11" s="1">
        <v>0.13732833957553059</v>
      </c>
      <c r="E11" s="11">
        <v>2.9999999999999714E-3</v>
      </c>
      <c r="F11" s="1">
        <v>0.10988142292490119</v>
      </c>
      <c r="G11" s="11">
        <f>AVERAGE(C11,E11)</f>
        <v>7.0000000000000288E-3</v>
      </c>
      <c r="H11" s="1">
        <f>AVERAGE(D11,F11)</f>
        <v>0.12360488125021589</v>
      </c>
      <c r="I11" s="25">
        <f>SQRT(ABS(C11-E11)^2+ABS(D11-F11)^2)</f>
        <v>2.858904044606253E-2</v>
      </c>
    </row>
    <row r="12" spans="1:9" ht="15" x14ac:dyDescent="0.35">
      <c r="A12" s="13"/>
      <c r="B12" s="14"/>
      <c r="C12" s="16"/>
      <c r="D12" s="1"/>
    </row>
  </sheetData>
  <autoFilter ref="A1:I11" xr:uid="{DAC3F427-9BA1-4C9D-9541-C5818F87E1D3}">
    <sortState xmlns:xlrd2="http://schemas.microsoft.com/office/spreadsheetml/2017/richdata2" ref="A2:I11">
      <sortCondition descending="1" ref="I1:I11"/>
    </sortState>
  </autoFilter>
  <conditionalFormatting sqref="C2:C12">
    <cfRule type="colorScale" priority="28">
      <colorScale>
        <cfvo type="num" val="-0.1"/>
        <cfvo type="num" val="0"/>
        <cfvo type="max"/>
        <color rgb="FFFF0000"/>
        <color theme="0"/>
        <color rgb="FF4343FF"/>
      </colorScale>
    </cfRule>
  </conditionalFormatting>
  <conditionalFormatting sqref="E2:E11">
    <cfRule type="colorScale" priority="2">
      <colorScale>
        <cfvo type="num" val="-0.1"/>
        <cfvo type="num" val="0"/>
        <cfvo type="max"/>
        <color rgb="FFFF0000"/>
        <color theme="0"/>
        <color rgb="FF4343FF"/>
      </colorScale>
    </cfRule>
  </conditionalFormatting>
  <conditionalFormatting sqref="G2:G11">
    <cfRule type="colorScale" priority="1">
      <colorScale>
        <cfvo type="num" val="-0.1"/>
        <cfvo type="num" val="0"/>
        <cfvo type="max"/>
        <color rgb="FFFF0000"/>
        <color theme="0"/>
        <color rgb="FF4343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Debate 1</vt:lpstr>
      <vt:lpstr>Debate 3</vt:lpstr>
      <vt:lpstr>Debate 1 &amp; 3 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Anytime Fitness</dc:creator>
  <cp:lastModifiedBy>Chandler</cp:lastModifiedBy>
  <dcterms:created xsi:type="dcterms:W3CDTF">2019-06-29T17:42:19Z</dcterms:created>
  <dcterms:modified xsi:type="dcterms:W3CDTF">2019-09-21T23:43:16Z</dcterms:modified>
</cp:coreProperties>
</file>