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S\Project\API_coinmarketcap\Data\"/>
    </mc:Choice>
  </mc:AlternateContent>
  <xr:revisionPtr revIDLastSave="0" documentId="13_ncr:1_{A37A4497-98AA-4D69-A3F4-69DBF1D66849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The Jungle" sheetId="1" r:id="rId1"/>
    <sheet name="Sheet1" sheetId="2" r:id="rId2"/>
    <sheet name="CMC_pri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J6" i="1" s="1"/>
  <c r="F8" i="1"/>
  <c r="I8" i="1" s="1"/>
  <c r="E8" i="1"/>
  <c r="F7" i="1"/>
  <c r="G7" i="1" s="1"/>
  <c r="H7" i="1" s="1"/>
  <c r="E7" i="1"/>
  <c r="F6" i="1"/>
  <c r="I6" i="1" s="1"/>
  <c r="E6" i="1"/>
  <c r="F5" i="1"/>
  <c r="I5" i="1" s="1"/>
  <c r="E5" i="1"/>
  <c r="F4" i="1"/>
  <c r="I4" i="1" s="1"/>
  <c r="E4" i="1"/>
  <c r="J4" i="1" l="1"/>
  <c r="G5" i="1"/>
  <c r="H5" i="1" s="1"/>
  <c r="I7" i="1"/>
  <c r="I9" i="1" s="1"/>
  <c r="I10" i="1" s="1"/>
  <c r="J8" i="1"/>
  <c r="J7" i="1"/>
  <c r="G8" i="1"/>
  <c r="H8" i="1" s="1"/>
  <c r="J5" i="1"/>
  <c r="G6" i="1"/>
  <c r="H6" i="1" s="1"/>
  <c r="C10" i="1"/>
  <c r="G4" i="1"/>
  <c r="H4" i="1" l="1"/>
  <c r="G9" i="1"/>
  <c r="H9" i="1" s="1"/>
  <c r="J9" i="1"/>
</calcChain>
</file>

<file path=xl/sharedStrings.xml><?xml version="1.0" encoding="utf-8"?>
<sst xmlns="http://schemas.openxmlformats.org/spreadsheetml/2006/main" count="53" uniqueCount="43">
  <si>
    <t>The Jungle</t>
  </si>
  <si>
    <t>Name</t>
  </si>
  <si>
    <t>COIN</t>
  </si>
  <si>
    <t>Amount Invested</t>
  </si>
  <si>
    <t>Coin Amount</t>
  </si>
  <si>
    <t>Average Price</t>
  </si>
  <si>
    <t>Current Price</t>
  </si>
  <si>
    <t>Profit/Loss</t>
  </si>
  <si>
    <t>Profit/Loss (%)</t>
  </si>
  <si>
    <t>Total Unrealized Capital</t>
  </si>
  <si>
    <t>Allocation</t>
  </si>
  <si>
    <t>PEPE (Tai)</t>
  </si>
  <si>
    <t>BTC</t>
  </si>
  <si>
    <t>PEPE (Truong)</t>
  </si>
  <si>
    <t>NEAR</t>
  </si>
  <si>
    <t>PEPE (Loc)</t>
  </si>
  <si>
    <t>JUP</t>
  </si>
  <si>
    <t>PEPE (Danh)</t>
  </si>
  <si>
    <t>WLD (Danh)</t>
  </si>
  <si>
    <t>WLD</t>
  </si>
  <si>
    <t>cmc_rank</t>
  </si>
  <si>
    <t>id</t>
  </si>
  <si>
    <t>name</t>
  </si>
  <si>
    <t>symbol</t>
  </si>
  <si>
    <t>date_added</t>
  </si>
  <si>
    <t>circulating_supply</t>
  </si>
  <si>
    <t>last_updated</t>
  </si>
  <si>
    <t>quote.USD.price</t>
  </si>
  <si>
    <t>Bitcoin</t>
  </si>
  <si>
    <t>2010-07-13T00:00:00.000Z</t>
  </si>
  <si>
    <t>2024-11-09T08:00:00.000Z</t>
  </si>
  <si>
    <t>Ethereum</t>
  </si>
  <si>
    <t>ETH</t>
  </si>
  <si>
    <t>2015-08-07T00:00:00.000Z</t>
  </si>
  <si>
    <t>Solana</t>
  </si>
  <si>
    <t>SOL</t>
  </si>
  <si>
    <t>2020-04-10T00:00:00.000Z</t>
  </si>
  <si>
    <t>NEAR Protocol</t>
  </si>
  <si>
    <t>2020-08-11T00:00:00.000Z</t>
  </si>
  <si>
    <t>Jupiter</t>
  </si>
  <si>
    <t>2024-01-31T08:38:13.000Z</t>
  </si>
  <si>
    <t>Worldcoin</t>
  </si>
  <si>
    <t>2021-10-28T15:31:43.000Z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</si>
</sst>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[$$-409]* #,##0.00_ ;_-[$$-409]* \-#,##0.00\ ;_-[$$-409]* &quot;-&quot;??_ ;_-@_ "/>
    <numFmt numFmtId="165" formatCode="_-* #,##0.00_-;\-* #,##0.00_-;_-* &quot;-&quot;??_-;_-@_-"/>
    <numFmt numFmtId="166" formatCode="_-[$$-409]* #,##0.000000000_ ;_-[$$-409]* \-#,##0.000000000\ ;_-[$$-409]* &quot;-&quot;??_ ;_-@_ "/>
    <numFmt numFmtId="167" formatCode="_-[$$-409]* #,##0.000000_ ;_-[$$-409]* \-#,##0.000000\ ;_-[$$-409]* &quot;-&quot;??_ ;_-@_ "/>
    <numFmt numFmtId="168" formatCode="_-[$$-409]* #,##0.000_ ;_-[$$-409]* \-#,##0.000\ ;_-[$$-409]* &quot;-&quot;??_ ;_-@_ "/>
    <numFmt numFmtId="169" formatCode="_-* #,##0\ [$₫-42A]_-;\-* #,##0\ [$₫-42A]_-;_-* &quot;-&quot;??\ [$₫-42A]_-;_-@_-"/>
  </numFmts>
  <fonts count="12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2" tint="-0.89999084444715716"/>
      <name val="SF Pro Display"/>
    </font>
    <font>
      <b/>
      <sz val="12"/>
      <color theme="9" tint="-0.249977111117893"/>
      <name val="SF Pro Display"/>
    </font>
    <font>
      <b/>
      <sz val="12"/>
      <color theme="2" tint="-0.89999084444715716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u val="singleAccounting"/>
      <sz val="12"/>
      <color theme="2" tint="-0.89999084444715716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5" fontId="2" fillId="0" borderId="0"/>
    <xf numFmtId="9" fontId="2" fillId="0" borderId="0"/>
  </cellStyleXfs>
  <cellXfs count="39">
    <xf numFmtId="0" fontId="0" fillId="0" borderId="0" xfId="0"/>
    <xf numFmtId="0" fontId="3" fillId="2" borderId="0" xfId="0" applyFont="1" applyFill="1"/>
    <xf numFmtId="0" fontId="4" fillId="2" borderId="1" xfId="0" applyFont="1" applyFill="1" applyBorder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165" fontId="3" fillId="2" borderId="0" xfId="1" applyFont="1" applyFill="1"/>
    <xf numFmtId="164" fontId="3" fillId="2" borderId="0" xfId="0" applyNumberFormat="1" applyFont="1" applyFill="1"/>
    <xf numFmtId="9" fontId="3" fillId="2" borderId="0" xfId="2" applyFont="1" applyFill="1"/>
    <xf numFmtId="0" fontId="3" fillId="2" borderId="0" xfId="0" applyFont="1" applyFill="1" applyAlignment="1">
      <alignment horizontal="center"/>
    </xf>
    <xf numFmtId="9" fontId="3" fillId="2" borderId="2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9" fontId="5" fillId="2" borderId="0" xfId="2" applyFont="1" applyFill="1" applyAlignment="1">
      <alignment horizontal="center" vertical="center"/>
    </xf>
    <xf numFmtId="9" fontId="5" fillId="2" borderId="2" xfId="2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1" fillId="0" borderId="0" xfId="0" applyFont="1"/>
    <xf numFmtId="164" fontId="6" fillId="2" borderId="0" xfId="0" applyNumberFormat="1" applyFont="1" applyFill="1" applyAlignment="1">
      <alignment horizontal="center" vertical="center"/>
    </xf>
    <xf numFmtId="165" fontId="6" fillId="2" borderId="0" xfId="1" applyFont="1" applyFill="1" applyAlignment="1">
      <alignment vertical="center"/>
    </xf>
    <xf numFmtId="166" fontId="6" fillId="2" borderId="0" xfId="0" applyNumberFormat="1" applyFont="1" applyFill="1" applyAlignment="1">
      <alignment vertical="center"/>
    </xf>
    <xf numFmtId="167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vertical="center"/>
    </xf>
    <xf numFmtId="9" fontId="6" fillId="2" borderId="0" xfId="2" applyFont="1" applyFill="1" applyAlignment="1">
      <alignment vertical="center"/>
    </xf>
    <xf numFmtId="10" fontId="6" fillId="2" borderId="2" xfId="2" applyNumberFormat="1" applyFont="1" applyFill="1" applyBorder="1" applyAlignment="1">
      <alignment horizontal="center" vertical="center"/>
    </xf>
    <xf numFmtId="168" fontId="6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164" fontId="7" fillId="2" borderId="0" xfId="0" applyNumberFormat="1" applyFont="1" applyFill="1" applyAlignment="1">
      <alignment horizontal="center" vertical="center"/>
    </xf>
    <xf numFmtId="165" fontId="5" fillId="2" borderId="0" xfId="1" applyFont="1" applyFill="1" applyAlignment="1">
      <alignment vertical="center"/>
    </xf>
    <xf numFmtId="0" fontId="6" fillId="2" borderId="0" xfId="0" applyFont="1" applyFill="1" applyAlignment="1">
      <alignment vertical="center"/>
    </xf>
    <xf numFmtId="164" fontId="8" fillId="2" borderId="0" xfId="0" applyNumberFormat="1" applyFont="1" applyFill="1" applyAlignment="1">
      <alignment vertical="center"/>
    </xf>
    <xf numFmtId="9" fontId="8" fillId="2" borderId="0" xfId="2" applyFont="1" applyFill="1" applyAlignment="1">
      <alignment vertical="center"/>
    </xf>
    <xf numFmtId="164" fontId="8" fillId="2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69" fontId="9" fillId="2" borderId="0" xfId="0" applyNumberFormat="1" applyFont="1" applyFill="1" applyAlignment="1">
      <alignment horizontal="center" vertical="center"/>
    </xf>
    <xf numFmtId="165" fontId="10" fillId="2" borderId="0" xfId="1" applyFont="1" applyFill="1" applyAlignment="1">
      <alignment vertical="center"/>
    </xf>
    <xf numFmtId="9" fontId="6" fillId="2" borderId="2" xfId="2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1262743</xdr:colOff>
      <xdr:row>11</xdr:row>
      <xdr:rowOff>81643</xdr:rowOff>
    </xdr:from>
    <xdr:to>
      <xdr:col>4</xdr:col>
      <xdr:colOff>729343</xdr:colOff>
      <xdr:row>13</xdr:row>
      <xdr:rowOff>32656</xdr:rowOff>
    </xdr:to>
    <xdr:sp macro="[0]!Call_cmc_api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11D262A-31FF-AB23-101A-181C71C6EA61}"/>
            </a:ext>
          </a:extLst>
        </xdr:cNvPr>
        <xdr:cNvSpPr/>
      </xdr:nvSpPr>
      <xdr:spPr>
        <a:xfrm>
          <a:off x="3086100" y="2656114"/>
          <a:ext cx="1856014" cy="41909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kern="1200"/>
            <a:t>Update Current Price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4"/>
  <sheetViews>
    <sheetView tabSelected="1" workbookViewId="0">
      <selection activeCell="F16" sqref="F16"/>
    </sheetView>
  </sheetViews>
  <sheetFormatPr defaultRowHeight="15.45"/>
  <cols>
    <col min="1" max="1" width="16.61328125" style="1" customWidth="1"/>
    <col min="2" max="2" width="9.15234375" style="1" customWidth="1"/>
    <col min="3" max="3" width="18.23046875" style="1" bestFit="1" customWidth="1"/>
    <col min="4" max="4" width="15.53515625" style="1" bestFit="1" customWidth="1"/>
    <col min="5" max="5" width="16.23046875" style="1" bestFit="1" customWidth="1"/>
    <col min="6" max="6" width="24.61328125" style="1" bestFit="1" customWidth="1"/>
    <col min="7" max="7" width="23.3828125" style="1" bestFit="1" customWidth="1"/>
    <col min="8" max="8" width="19" style="1" bestFit="1" customWidth="1"/>
    <col min="9" max="9" width="25.15234375" style="1" bestFit="1" customWidth="1"/>
    <col min="10" max="10" width="10.4609375" style="1" bestFit="1" customWidth="1"/>
    <col min="11" max="26" width="9" style="1" customWidth="1"/>
  </cols>
  <sheetData>
    <row r="1" spans="1:10" ht="18.75" customHeight="1"/>
    <row r="2" spans="1:10" ht="18.75" customHeight="1">
      <c r="A2" s="2" t="s">
        <v>0</v>
      </c>
      <c r="B2" s="3"/>
      <c r="C2" s="4"/>
      <c r="D2" s="5"/>
      <c r="F2" s="4"/>
      <c r="G2" s="6"/>
      <c r="H2" s="7"/>
      <c r="I2" s="8"/>
      <c r="J2" s="9"/>
    </row>
    <row r="3" spans="1:10" ht="18.75" customHeight="1">
      <c r="A3" s="10" t="s">
        <v>1</v>
      </c>
      <c r="B3" s="11" t="s">
        <v>2</v>
      </c>
      <c r="C3" s="12" t="s">
        <v>3</v>
      </c>
      <c r="D3" s="13" t="s">
        <v>4</v>
      </c>
      <c r="E3" s="14" t="s">
        <v>5</v>
      </c>
      <c r="F3" s="12" t="s">
        <v>6</v>
      </c>
      <c r="G3" s="12" t="s">
        <v>7</v>
      </c>
      <c r="H3" s="15" t="s">
        <v>8</v>
      </c>
      <c r="I3" s="14" t="s">
        <v>9</v>
      </c>
      <c r="J3" s="16" t="s">
        <v>10</v>
      </c>
    </row>
    <row r="4" spans="1:10" ht="18.75" customHeight="1">
      <c r="A4" s="17" t="s">
        <v>11</v>
      </c>
      <c r="B4" s="18" t="s">
        <v>12</v>
      </c>
      <c r="C4" s="19">
        <v>24</v>
      </c>
      <c r="D4" s="20">
        <v>8885300</v>
      </c>
      <c r="E4" s="21">
        <f>C4/D4</f>
        <v>2.7010905653157462E-6</v>
      </c>
      <c r="F4" s="22">
        <f>VLOOKUP(B4,CMC_price!$D$2:$H$7,5,FALSE)</f>
        <v>76559.495865999997</v>
      </c>
      <c r="G4" s="23">
        <f>(F4-E4)*D4</f>
        <v>680254088594.16968</v>
      </c>
      <c r="H4" s="24">
        <f t="shared" ref="H4:H9" si="0">G4/C4</f>
        <v>28343920358.090405</v>
      </c>
      <c r="I4" s="19">
        <f>D4*F4</f>
        <v>680254088618.1698</v>
      </c>
      <c r="J4" s="25">
        <f>C4/$C$9</f>
        <v>0.15383643200688579</v>
      </c>
    </row>
    <row r="5" spans="1:10" ht="18.75" customHeight="1">
      <c r="A5" s="17" t="s">
        <v>13</v>
      </c>
      <c r="B5" s="18" t="s">
        <v>14</v>
      </c>
      <c r="C5" s="19">
        <v>16</v>
      </c>
      <c r="D5" s="20">
        <v>5923533</v>
      </c>
      <c r="E5" s="21">
        <f>C5/D5</f>
        <v>2.7010907173134682E-6</v>
      </c>
      <c r="F5" s="22">
        <f>VLOOKUP(B5,CMC_price!$D$2:$H$7,5,FALSE)</f>
        <v>4.3881639999999997</v>
      </c>
      <c r="G5" s="23">
        <f>(F5-E5)*D5</f>
        <v>25993418.263411999</v>
      </c>
      <c r="H5" s="24">
        <f t="shared" si="0"/>
        <v>1624588.6414632499</v>
      </c>
      <c r="I5" s="19">
        <f>D5*F5</f>
        <v>25993434.263411999</v>
      </c>
      <c r="J5" s="25">
        <f>C5/$C$9</f>
        <v>0.10255762133792386</v>
      </c>
    </row>
    <row r="6" spans="1:10" ht="18.75" customHeight="1">
      <c r="A6" s="17" t="s">
        <v>15</v>
      </c>
      <c r="B6" s="18" t="s">
        <v>16</v>
      </c>
      <c r="C6" s="19">
        <v>16</v>
      </c>
      <c r="D6" s="20">
        <v>5923533</v>
      </c>
      <c r="E6" s="21">
        <f>C6/D6</f>
        <v>2.7010907173134682E-6</v>
      </c>
      <c r="F6" s="22">
        <f>VLOOKUP(B6,CMC_price!$D$2:$H$7,5,FALSE)</f>
        <v>1.16893</v>
      </c>
      <c r="G6" s="23">
        <f>(F6-E6)*D6</f>
        <v>6924179.4296899997</v>
      </c>
      <c r="H6" s="24">
        <f t="shared" si="0"/>
        <v>432761.21435562498</v>
      </c>
      <c r="I6" s="19">
        <f>D6*F6</f>
        <v>6924195.4296900006</v>
      </c>
      <c r="J6" s="25">
        <f>C6/$C$9</f>
        <v>0.10255762133792386</v>
      </c>
    </row>
    <row r="7" spans="1:10" ht="18.75" customHeight="1">
      <c r="A7" s="17" t="s">
        <v>17</v>
      </c>
      <c r="B7" s="18" t="s">
        <v>14</v>
      </c>
      <c r="C7" s="19">
        <v>50.009858567999999</v>
      </c>
      <c r="D7" s="20">
        <v>4751982</v>
      </c>
      <c r="E7" s="21">
        <f>C7/D7</f>
        <v>1.0524E-5</v>
      </c>
      <c r="F7" s="22">
        <f>VLOOKUP(B7,CMC_price!$D$2:$H$7,5,FALSE)</f>
        <v>4.3881639999999997</v>
      </c>
      <c r="G7" s="23">
        <f>(F7-E7)*D7</f>
        <v>20852426.331189428</v>
      </c>
      <c r="H7" s="24">
        <f t="shared" si="0"/>
        <v>416966.31280881783</v>
      </c>
      <c r="I7" s="19">
        <f>D7*F7</f>
        <v>20852476.341047999</v>
      </c>
      <c r="J7" s="25">
        <f>C7/$C$9</f>
        <v>0.32055575863625446</v>
      </c>
    </row>
    <row r="8" spans="1:10" ht="18.75" customHeight="1">
      <c r="A8" s="17" t="s">
        <v>18</v>
      </c>
      <c r="B8" s="18" t="s">
        <v>19</v>
      </c>
      <c r="C8" s="19">
        <v>50</v>
      </c>
      <c r="D8" s="20">
        <v>24.92</v>
      </c>
      <c r="E8" s="26">
        <f>C8/D8</f>
        <v>2.0064205457463884</v>
      </c>
      <c r="F8" s="22">
        <f>VLOOKUP(B8,CMC_price!$D$2:$H$7,5,FALSE)</f>
        <v>2.0494690000000002</v>
      </c>
      <c r="G8" s="23">
        <f>(F8-E8)*D8</f>
        <v>1.0727674800000064</v>
      </c>
      <c r="H8" s="24">
        <f t="shared" si="0"/>
        <v>2.1455349600000128E-2</v>
      </c>
      <c r="I8" s="19">
        <f>D8*F8</f>
        <v>51.07276748000001</v>
      </c>
      <c r="J8" s="25">
        <f>C8/$C$9</f>
        <v>0.32049256668101206</v>
      </c>
    </row>
    <row r="9" spans="1:10" ht="18.75" customHeight="1">
      <c r="A9" s="17"/>
      <c r="B9" s="27"/>
      <c r="C9" s="28">
        <f>SUM(C4:C8)</f>
        <v>156.009858568</v>
      </c>
      <c r="D9" s="29"/>
      <c r="E9" s="30"/>
      <c r="F9" s="19"/>
      <c r="G9" s="31">
        <f>SUM(G4:G8)</f>
        <v>680307858619.26672</v>
      </c>
      <c r="H9" s="32">
        <f t="shared" si="0"/>
        <v>4360672234.8430376</v>
      </c>
      <c r="I9" s="33">
        <f>SUM(I4:I8)</f>
        <v>680307858775.27673</v>
      </c>
      <c r="J9" s="16">
        <f>SUM(J4:J8)</f>
        <v>1</v>
      </c>
    </row>
    <row r="10" spans="1:10" ht="18.75" customHeight="1">
      <c r="A10" s="34"/>
      <c r="B10" s="27"/>
      <c r="C10" s="35">
        <f>C9*D10</f>
        <v>3947673.4612046718</v>
      </c>
      <c r="D10" s="36">
        <v>25304</v>
      </c>
      <c r="E10" s="30"/>
      <c r="F10" s="19"/>
      <c r="G10" s="23"/>
      <c r="H10" s="24"/>
      <c r="I10" s="35">
        <f>I9*$D$10</f>
        <v>1.7214510058449602E+16</v>
      </c>
      <c r="J10" s="37"/>
    </row>
    <row r="11" spans="1:10" ht="18.75" customHeight="1"/>
    <row r="12" spans="1:10" ht="18.75" customHeight="1"/>
    <row r="13" spans="1:10" ht="18.75" customHeight="1"/>
    <row r="14" spans="1:10" ht="18.75" customHeight="1"/>
    <row r="15" spans="1:10" ht="18.75" customHeight="1"/>
    <row r="16" spans="1:10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</sheetData>
  <conditionalFormatting sqref="H4:H8">
    <cfRule type="cellIs" dxfId="0" priority="1" operator="greaterThan">
      <formula>0</formula>
    </cfRule>
  </conditionalFormatting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7"/>
  <sheetViews>
    <sheetView workbookViewId="0">
      <selection activeCell="G2" sqref="G2"/>
    </sheetView>
  </sheetViews>
  <sheetFormatPr defaultRowHeight="14.6"/>
  <cols>
    <col min="1" max="1" width="8.84375" bestFit="1" customWidth="1"/>
    <col min="2" max="2" width="5.84375" bestFit="1" customWidth="1"/>
    <col min="3" max="3" width="12.765625" bestFit="1" customWidth="1"/>
    <col min="4" max="4" width="6.765625" bestFit="1" customWidth="1"/>
    <col min="5" max="5" width="22.84375" bestFit="1" customWidth="1"/>
    <col min="6" max="6" width="15.84375" bestFit="1" customWidth="1"/>
    <col min="7" max="7" width="22.84375" bestFit="1" customWidth="1"/>
    <col min="8" max="8" width="14.4609375" bestFit="1" customWidth="1"/>
  </cols>
  <sheetData>
    <row r="1" spans="1:8">
      <c r="A1" s="38" t="s">
        <v>20</v>
      </c>
      <c r="B1" s="38" t="s">
        <v>21</v>
      </c>
      <c r="C1" s="38" t="s">
        <v>22</v>
      </c>
      <c r="D1" s="38" t="s">
        <v>23</v>
      </c>
      <c r="E1" s="38" t="s">
        <v>24</v>
      </c>
      <c r="F1" s="38" t="s">
        <v>25</v>
      </c>
      <c r="G1" s="38" t="s">
        <v>26</v>
      </c>
      <c r="H1" s="38" t="s">
        <v>27</v>
      </c>
    </row>
    <row r="2" spans="1:8">
      <c r="A2">
        <v>1</v>
      </c>
      <c r="B2">
        <v>1</v>
      </c>
      <c r="C2" t="s">
        <v>28</v>
      </c>
      <c r="D2" t="s">
        <v>12</v>
      </c>
      <c r="E2" t="s">
        <v>29</v>
      </c>
      <c r="F2">
        <v>19779771</v>
      </c>
      <c r="G2" t="s">
        <v>30</v>
      </c>
      <c r="H2">
        <v>76559.495865999997</v>
      </c>
    </row>
    <row r="3" spans="1:8">
      <c r="A3">
        <v>2</v>
      </c>
      <c r="B3">
        <v>1027</v>
      </c>
      <c r="C3" t="s">
        <v>31</v>
      </c>
      <c r="D3" t="s">
        <v>32</v>
      </c>
      <c r="E3" t="s">
        <v>33</v>
      </c>
      <c r="F3">
        <v>120421343.511296</v>
      </c>
      <c r="G3" t="s">
        <v>30</v>
      </c>
      <c r="H3">
        <v>3032.3961490000002</v>
      </c>
    </row>
    <row r="4" spans="1:8">
      <c r="A4">
        <v>4</v>
      </c>
      <c r="B4">
        <v>5426</v>
      </c>
      <c r="C4" t="s">
        <v>34</v>
      </c>
      <c r="D4" t="s">
        <v>35</v>
      </c>
      <c r="E4" t="s">
        <v>36</v>
      </c>
      <c r="F4">
        <v>471669156.52976203</v>
      </c>
      <c r="G4" t="s">
        <v>30</v>
      </c>
      <c r="H4">
        <v>200.35484199999999</v>
      </c>
    </row>
    <row r="5" spans="1:8">
      <c r="A5">
        <v>22</v>
      </c>
      <c r="B5">
        <v>6535</v>
      </c>
      <c r="C5" t="s">
        <v>37</v>
      </c>
      <c r="D5" t="s">
        <v>14</v>
      </c>
      <c r="E5" t="s">
        <v>38</v>
      </c>
      <c r="F5">
        <v>1217906155</v>
      </c>
      <c r="G5" t="s">
        <v>30</v>
      </c>
      <c r="H5">
        <v>4.3881639999999997</v>
      </c>
    </row>
    <row r="6" spans="1:8">
      <c r="A6">
        <v>56</v>
      </c>
      <c r="B6">
        <v>29210</v>
      </c>
      <c r="C6" t="s">
        <v>39</v>
      </c>
      <c r="D6" t="s">
        <v>16</v>
      </c>
      <c r="E6" t="s">
        <v>40</v>
      </c>
      <c r="F6">
        <v>1350000000</v>
      </c>
      <c r="G6" t="s">
        <v>30</v>
      </c>
      <c r="H6">
        <v>1.16893</v>
      </c>
    </row>
    <row r="7" spans="1:8">
      <c r="A7">
        <v>63</v>
      </c>
      <c r="B7">
        <v>13502</v>
      </c>
      <c r="C7" t="s">
        <v>41</v>
      </c>
      <c r="D7" t="s">
        <v>19</v>
      </c>
      <c r="E7" t="s">
        <v>42</v>
      </c>
      <c r="F7">
        <v>623221039.80847502</v>
      </c>
      <c r="G7" t="s">
        <v>30</v>
      </c>
      <c r="H7">
        <v>2.0494690000000002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Jungle</vt:lpstr>
      <vt:lpstr>Sheet1</vt:lpstr>
      <vt:lpstr>CMC_price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Duong</dc:creator>
  <cp:lastModifiedBy>Tri Le</cp:lastModifiedBy>
  <dcterms:created xsi:type="dcterms:W3CDTF">2024-11-08T05:36:35Z</dcterms:created>
  <dcterms:modified xsi:type="dcterms:W3CDTF">2024-11-09T09:01:03Z</dcterms:modified>
</cp:coreProperties>
</file>