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22f5c367044f3/Desktop/skillenable/"/>
    </mc:Choice>
  </mc:AlternateContent>
  <xr:revisionPtr revIDLastSave="63" documentId="8_{17618E9F-2722-4921-A96B-00D28EAB9ED4}" xr6:coauthVersionLast="47" xr6:coauthVersionMax="47" xr10:uidLastSave="{817A5E50-619A-45B0-A259-FBCCD652A6B7}"/>
  <bookViews>
    <workbookView xWindow="-96" yWindow="0" windowWidth="12912" windowHeight="12336" firstSheet="3" activeTab="3" xr2:uid="{4CF042EE-5395-428C-BE16-E6B591099E9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3" l="1"/>
  <c r="G20" i="3" s="1"/>
  <c r="E20" i="3"/>
  <c r="D20" i="3"/>
  <c r="C20" i="3"/>
  <c r="E20" i="1"/>
  <c r="E19" i="1"/>
  <c r="E18" i="1"/>
  <c r="E17" i="1"/>
  <c r="B5" i="2"/>
  <c r="C5" i="2"/>
  <c r="D5" i="2"/>
  <c r="E5" i="2"/>
  <c r="E12" i="2"/>
  <c r="D12" i="2"/>
  <c r="C12" i="2"/>
  <c r="B12" i="2"/>
  <c r="F15" i="5"/>
  <c r="E15" i="5"/>
  <c r="D15" i="5"/>
  <c r="C15" i="5"/>
  <c r="F10" i="5"/>
  <c r="F11" i="5"/>
  <c r="F12" i="5"/>
  <c r="F13" i="5"/>
  <c r="F14" i="5"/>
  <c r="F9" i="5"/>
  <c r="E10" i="5"/>
  <c r="E11" i="5"/>
  <c r="E12" i="5"/>
  <c r="E13" i="5"/>
  <c r="E14" i="5"/>
  <c r="E9" i="5"/>
  <c r="D11" i="5"/>
  <c r="D12" i="5"/>
  <c r="D13" i="5"/>
  <c r="D14" i="5"/>
  <c r="D10" i="5"/>
  <c r="D9" i="5"/>
  <c r="C11" i="5"/>
  <c r="C12" i="5"/>
  <c r="C13" i="5"/>
  <c r="C14" i="5"/>
  <c r="C10" i="5"/>
  <c r="C9" i="5"/>
</calcChain>
</file>

<file path=xl/sharedStrings.xml><?xml version="1.0" encoding="utf-8"?>
<sst xmlns="http://schemas.openxmlformats.org/spreadsheetml/2006/main" count="119" uniqueCount="67">
  <si>
    <t>S/No.</t>
  </si>
  <si>
    <t>Client Name</t>
  </si>
  <si>
    <t>Location</t>
  </si>
  <si>
    <t>Budget (INR)</t>
  </si>
  <si>
    <t>Status</t>
  </si>
  <si>
    <t>Titan Industries Ltd.</t>
  </si>
  <si>
    <t>Park Plaza</t>
  </si>
  <si>
    <t>Yes</t>
  </si>
  <si>
    <t>The Mysore Paper Mills Ltd</t>
  </si>
  <si>
    <t>Shantiniketan</t>
  </si>
  <si>
    <t>Mail SeaNav Pvt. Ltd.</t>
  </si>
  <si>
    <t>No</t>
  </si>
  <si>
    <t>A.J. Finance Pvt Ltd</t>
  </si>
  <si>
    <t>Apeejay House</t>
  </si>
  <si>
    <t>Incomplete</t>
  </si>
  <si>
    <t>Universal Shipping Co.</t>
  </si>
  <si>
    <t>Stephens House</t>
  </si>
  <si>
    <t>Sancheti group</t>
  </si>
  <si>
    <t>CHECK</t>
  </si>
  <si>
    <t>Dension Hydraulics India Ltd.</t>
  </si>
  <si>
    <t xml:space="preserve">Count the number of Clients </t>
  </si>
  <si>
    <t>Count the number of clients who's location is not given.</t>
  </si>
  <si>
    <t>Count the number of Totals and sum</t>
  </si>
  <si>
    <t>Count the number of "YES" status.</t>
  </si>
  <si>
    <t>Vendors</t>
  </si>
  <si>
    <t>Type of Work</t>
  </si>
  <si>
    <t>Titan Finatics</t>
  </si>
  <si>
    <t>J.K. Finacle</t>
  </si>
  <si>
    <t>A.J. Finance</t>
  </si>
  <si>
    <t>Mediatix Finance</t>
  </si>
  <si>
    <t>L1</t>
  </si>
  <si>
    <t>L2</t>
  </si>
  <si>
    <t>Documentation</t>
  </si>
  <si>
    <t>Advisory</t>
  </si>
  <si>
    <t>Bidders</t>
  </si>
  <si>
    <t>H1</t>
  </si>
  <si>
    <t>H2</t>
  </si>
  <si>
    <t>Car 001</t>
  </si>
  <si>
    <t>Building 001</t>
  </si>
  <si>
    <t>Which vendor should be given the documentation &amp; Advisory work.</t>
  </si>
  <si>
    <t>Which Bidder should be given Building work.</t>
  </si>
  <si>
    <t>Compounding</t>
  </si>
  <si>
    <t>5 x 5 x 5 x 5</t>
  </si>
  <si>
    <t>Applications in Finance</t>
  </si>
  <si>
    <t>Discounting Cash Flows</t>
  </si>
  <si>
    <t>Annuity</t>
  </si>
  <si>
    <t>Cash Invested</t>
  </si>
  <si>
    <t>ROI % (Annual)</t>
  </si>
  <si>
    <t>End of Yr</t>
  </si>
  <si>
    <t>End</t>
  </si>
  <si>
    <t xml:space="preserve">Before </t>
  </si>
  <si>
    <t>Date</t>
  </si>
  <si>
    <t>Amt</t>
  </si>
  <si>
    <t>Cheque No.</t>
  </si>
  <si>
    <t>After</t>
  </si>
  <si>
    <t>Solve this.</t>
  </si>
  <si>
    <t>Absolute reference</t>
  </si>
  <si>
    <t>Potential Sales</t>
  </si>
  <si>
    <t>Discount %</t>
  </si>
  <si>
    <t>Amt. $</t>
  </si>
  <si>
    <t>Discount $</t>
  </si>
  <si>
    <t>State Bank of Patiala</t>
  </si>
  <si>
    <t>Bajaj Auto Finance Ltd.</t>
  </si>
  <si>
    <t>Career Launcher</t>
  </si>
  <si>
    <t>Kobian india Pvt Ltd</t>
  </si>
  <si>
    <t>Jainsons International</t>
  </si>
  <si>
    <t>Favourite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</si>
</sst>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@*."/>
    <numFmt numFmtId="168" formatCode="&quot;Rs.&quot;_(* #,##0.0_);_(* \(#,##0.0\);_(* &quot;-&quot;??_);_(@_)"/>
    <numFmt numFmtId="169" formatCode="000000"/>
    <numFmt numFmtId="170" formatCode="_(&quot;$&quot;* #,##0.00_);_(&quot;$&quot;* \(#,##0.00\);_(&quot;$&quot;* &quot;-&quot;??_);_(@_)"/>
    <numFmt numFmtId="171" formatCode="#,##0.0_);\(#,##0.0\)"/>
    <numFmt numFmtId="172" formatCode="\(#,##0.0_);\(#,##0.0\)"/>
    <numFmt numFmtId="173" formatCode="#,##0.0\ \x_);\(#,##0.0\);0.0_);@_)"/>
    <numFmt numFmtId="174" formatCode="0.0%_);\(0.0%\)"/>
    <numFmt numFmtId="175" formatCode="#,##0.00_)\ \x;\(#,##0.00\)\ \x"/>
    <numFmt numFmtId="176" formatCode="[$INR]\ 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Arial"/>
      <family val="2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2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5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71" fontId="13" fillId="0" borderId="0" applyNumberFormat="0" applyFill="0" applyBorder="0" applyAlignment="0">
      <protection hidden="1"/>
    </xf>
    <xf numFmtId="172" fontId="12" fillId="0" borderId="0" applyNumberFormat="0" applyFill="0" applyBorder="0" applyAlignment="0" applyProtection="0"/>
    <xf numFmtId="173" fontId="12" fillId="7" borderId="3" applyNumberFormat="0" applyAlignment="0" applyProtection="0"/>
    <xf numFmtId="171" fontId="14" fillId="0" borderId="0" applyNumberFormat="0" applyFont="0" applyFill="0" applyBorder="0" applyAlignment="0"/>
    <xf numFmtId="173" fontId="6" fillId="0" borderId="0"/>
    <xf numFmtId="0" fontId="6" fillId="0" borderId="0"/>
    <xf numFmtId="17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5" fontId="6" fillId="0" borderId="0"/>
    <xf numFmtId="171" fontId="6" fillId="0" borderId="3" applyNumberFormat="0" applyFont="0" applyFill="0" applyBorder="0" applyAlignment="0">
      <protection locked="0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12" fillId="7" borderId="3" applyNumberFormat="0" applyAlignment="0" applyProtection="0"/>
    <xf numFmtId="173" fontId="12" fillId="7" borderId="3" applyNumberFormat="0" applyAlignment="0" applyProtection="0"/>
    <xf numFmtId="173" fontId="12" fillId="7" borderId="3" applyNumberFormat="0" applyAlignment="0" applyProtection="0"/>
    <xf numFmtId="173" fontId="12" fillId="7" borderId="3" applyNumberFormat="0" applyAlignment="0" applyProtection="0"/>
    <xf numFmtId="176" fontId="12" fillId="7" borderId="3" applyNumberFormat="0" applyAlignment="0" applyProtection="0"/>
    <xf numFmtId="0" fontId="12" fillId="7" borderId="3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</cellStyleXfs>
  <cellXfs count="52">
    <xf numFmtId="0" fontId="0" fillId="0" borderId="0" xfId="0"/>
    <xf numFmtId="15" fontId="5" fillId="2" borderId="1" xfId="3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165" fontId="7" fillId="0" borderId="1" xfId="4" applyNumberFormat="1" applyFont="1" applyBorder="1" applyProtection="1"/>
    <xf numFmtId="165" fontId="7" fillId="0" borderId="1" xfId="4" applyNumberFormat="1" applyFont="1" applyFill="1" applyBorder="1" applyProtection="1"/>
    <xf numFmtId="166" fontId="0" fillId="0" borderId="1" xfId="1" applyNumberFormat="1" applyFont="1" applyBorder="1" applyProtection="1"/>
    <xf numFmtId="166" fontId="8" fillId="0" borderId="1" xfId="1" applyNumberFormat="1" applyFont="1" applyBorder="1" applyAlignment="1" applyProtection="1">
      <alignment horizontal="right"/>
    </xf>
    <xf numFmtId="0" fontId="0" fillId="0" borderId="0" xfId="0" applyAlignment="1">
      <alignment horizontal="center"/>
    </xf>
    <xf numFmtId="43" fontId="3" fillId="3" borderId="0" xfId="1" applyFont="1" applyFill="1"/>
    <xf numFmtId="0" fontId="9" fillId="4" borderId="0" xfId="0" applyFont="1" applyFill="1"/>
    <xf numFmtId="0" fontId="3" fillId="4" borderId="0" xfId="0" applyFont="1" applyFill="1"/>
    <xf numFmtId="0" fontId="2" fillId="5" borderId="0" xfId="0" applyFont="1" applyFill="1"/>
    <xf numFmtId="166" fontId="0" fillId="0" borderId="0" xfId="1" applyNumberFormat="1" applyFont="1"/>
    <xf numFmtId="43" fontId="2" fillId="5" borderId="0" xfId="1" applyFont="1" applyFill="1" applyBorder="1" applyProtection="1"/>
    <xf numFmtId="0" fontId="1" fillId="0" borderId="0" xfId="0" applyFont="1"/>
    <xf numFmtId="164" fontId="7" fillId="0" borderId="0" xfId="4" applyFont="1" applyProtection="1"/>
    <xf numFmtId="0" fontId="1" fillId="0" borderId="0" xfId="0" quotePrefix="1" applyFont="1"/>
    <xf numFmtId="165" fontId="10" fillId="6" borderId="1" xfId="1" applyNumberFormat="1" applyFont="1" applyFill="1" applyBorder="1" applyProtection="1"/>
    <xf numFmtId="43" fontId="1" fillId="0" borderId="0" xfId="1" applyFont="1" applyProtection="1"/>
    <xf numFmtId="0" fontId="1" fillId="0" borderId="2" xfId="0" applyFont="1" applyBorder="1"/>
    <xf numFmtId="43" fontId="0" fillId="0" borderId="0" xfId="1" applyFont="1" applyProtection="1"/>
    <xf numFmtId="43" fontId="0" fillId="0" borderId="0" xfId="1" applyFont="1" applyFill="1" applyBorder="1" applyProtection="1"/>
    <xf numFmtId="9" fontId="10" fillId="6" borderId="1" xfId="2" applyFont="1" applyFill="1" applyBorder="1" applyProtection="1"/>
    <xf numFmtId="0" fontId="3" fillId="0" borderId="3" xfId="0" applyFont="1" applyBorder="1"/>
    <xf numFmtId="165" fontId="10" fillId="2" borderId="0" xfId="1" applyNumberFormat="1" applyFont="1" applyFill="1" applyProtection="1"/>
    <xf numFmtId="165" fontId="11" fillId="2" borderId="0" xfId="1" applyNumberFormat="1" applyFont="1" applyFill="1" applyProtection="1"/>
    <xf numFmtId="14" fontId="0" fillId="0" borderId="3" xfId="0" applyNumberFormat="1" applyBorder="1"/>
    <xf numFmtId="0" fontId="0" fillId="0" borderId="3" xfId="0" applyBorder="1"/>
    <xf numFmtId="15" fontId="0" fillId="0" borderId="3" xfId="0" applyNumberFormat="1" applyBorder="1"/>
    <xf numFmtId="167" fontId="0" fillId="0" borderId="3" xfId="1" applyNumberFormat="1" applyFont="1" applyBorder="1"/>
    <xf numFmtId="168" fontId="0" fillId="0" borderId="3" xfId="1" applyNumberFormat="1" applyFont="1" applyBorder="1"/>
    <xf numFmtId="169" fontId="0" fillId="0" borderId="3" xfId="0" applyNumberFormat="1" applyBorder="1"/>
    <xf numFmtId="43" fontId="2" fillId="5" borderId="0" xfId="1" applyFont="1" applyFill="1" applyBorder="1" applyAlignment="1" applyProtection="1">
      <alignment horizontal="left"/>
    </xf>
    <xf numFmtId="43" fontId="10" fillId="0" borderId="0" xfId="1" applyFont="1" applyProtection="1"/>
    <xf numFmtId="43" fontId="5" fillId="2" borderId="1" xfId="1" applyFont="1" applyFill="1" applyBorder="1" applyAlignment="1" applyProtection="1">
      <alignment horizontal="left"/>
    </xf>
    <xf numFmtId="9" fontId="0" fillId="6" borderId="1" xfId="0" applyNumberFormat="1" applyFill="1" applyBorder="1"/>
    <xf numFmtId="43" fontId="2" fillId="9" borderId="1" xfId="1" applyFont="1" applyFill="1" applyBorder="1" applyAlignment="1" applyProtection="1">
      <alignment horizontal="left"/>
    </xf>
    <xf numFmtId="43" fontId="2" fillId="8" borderId="1" xfId="1" applyFont="1" applyFill="1" applyBorder="1" applyAlignment="1" applyProtection="1">
      <alignment horizontal="left"/>
    </xf>
    <xf numFmtId="165" fontId="7" fillId="0" borderId="1" xfId="20" applyNumberFormat="1" applyFont="1" applyBorder="1" applyProtection="1"/>
    <xf numFmtId="166" fontId="7" fillId="0" borderId="1" xfId="1" applyNumberFormat="1" applyFont="1" applyBorder="1" applyProtection="1"/>
    <xf numFmtId="166" fontId="8" fillId="0" borderId="1" xfId="1" applyNumberFormat="1" applyFont="1" applyBorder="1" applyProtection="1"/>
    <xf numFmtId="166" fontId="3" fillId="0" borderId="4" xfId="1" applyNumberFormat="1" applyFont="1" applyBorder="1" applyProtection="1"/>
    <xf numFmtId="165" fontId="5" fillId="2" borderId="0" xfId="7" applyNumberFormat="1" applyFont="1" applyFill="1" applyProtection="1"/>
    <xf numFmtId="165" fontId="1" fillId="0" borderId="3" xfId="0" applyNumberFormat="1" applyFont="1" applyBorder="1"/>
    <xf numFmtId="168" fontId="0" fillId="0" borderId="3" xfId="0" applyNumberFormat="1" applyBorder="1"/>
    <xf numFmtId="0" fontId="0" fillId="10" borderId="0" xfId="0" applyFill="1"/>
    <xf numFmtId="166" fontId="3" fillId="10" borderId="0" xfId="0" applyNumberFormat="1" applyFont="1" applyFill="1"/>
    <xf numFmtId="0" fontId="0" fillId="11" borderId="0" xfId="0" applyFill="1"/>
    <xf numFmtId="0" fontId="0" fillId="12" borderId="0" xfId="0" applyFill="1"/>
    <xf numFmtId="166" fontId="0" fillId="12" borderId="0" xfId="0" applyNumberFormat="1" applyFill="1"/>
    <xf numFmtId="166" fontId="0" fillId="12" borderId="3" xfId="0" applyNumberFormat="1" applyFill="1" applyBorder="1"/>
    <xf numFmtId="167" fontId="0" fillId="0" borderId="3" xfId="0" applyNumberFormat="1" applyBorder="1"/>
  </cellXfs>
  <cellStyles count="39">
    <cellStyle name="b" xfId="5" xr:uid="{CC281B7F-3855-4860-A438-CDD290617E7E}"/>
    <cellStyle name="Blue" xfId="6" xr:uid="{D4BCEA03-CBC9-4465-A909-A8E219392918}"/>
    <cellStyle name="Comma" xfId="1" builtinId="3"/>
    <cellStyle name="Comma 2" xfId="4" xr:uid="{E94CF013-A4AA-4543-89E7-ED6DF25F820F}"/>
    <cellStyle name="Comma 2 2" xfId="7" xr:uid="{94FE9973-EB12-4E6A-A0DF-48B0C5244833}"/>
    <cellStyle name="Comma 3" xfId="18" xr:uid="{435C9180-0063-41A5-82DD-604D3D9BCB14}"/>
    <cellStyle name="Comma 3 2" xfId="19" xr:uid="{7BF07FB1-CB99-476B-87E3-5E7343BFEA86}"/>
    <cellStyle name="Comma 4" xfId="20" xr:uid="{A3E2F729-4A6D-4AB8-83F0-141891463C79}"/>
    <cellStyle name="Comma 4 2" xfId="21" xr:uid="{A37C21B8-4AA8-4B93-9DDB-F9F56B1321B3}"/>
    <cellStyle name="Comma 5" xfId="38" xr:uid="{D51D82B6-B131-4A4F-8BFE-E3AFD995248B}"/>
    <cellStyle name="Currency 2" xfId="22" xr:uid="{04BF8A44-2C34-4BC9-A7C6-40A026870B0B}"/>
    <cellStyle name="Date" xfId="3" xr:uid="{0E2952F9-E186-436A-9C18-D83745885036}"/>
    <cellStyle name="eval" xfId="8" xr:uid="{6AB33E06-1E8C-4E11-88A9-398F4856C0FB}"/>
    <cellStyle name="Historical" xfId="9" xr:uid="{5C9B8CB6-D098-4C0F-91E3-B5CE09131BA8}"/>
    <cellStyle name="Input 2" xfId="10" xr:uid="{EAE31224-4AE6-448B-B559-4A8750DCBD65}"/>
    <cellStyle name="Input 3" xfId="23" xr:uid="{740DA48B-E21A-4014-BA2C-B3F2BD88564C}"/>
    <cellStyle name="Input 4" xfId="24" xr:uid="{DE8C46A4-B81F-4910-B776-E9F38BC26200}"/>
    <cellStyle name="Input 5" xfId="25" xr:uid="{AD4928AD-2BDA-4637-A777-92F4758A9575}"/>
    <cellStyle name="Input 6" xfId="26" xr:uid="{5DF912F0-6252-4483-9454-F42D14C676F2}"/>
    <cellStyle name="Input 7" xfId="27" xr:uid="{06B4637A-DB88-441B-8825-E3E60862E056}"/>
    <cellStyle name="Input 7 2" xfId="28" xr:uid="{5BC6C7FA-5A37-4E3C-87DF-2FFDD88E15EE}"/>
    <cellStyle name="Locked" xfId="11" xr:uid="{A10090D9-E0CC-4641-BC75-C82102370AF0}"/>
    <cellStyle name="Multiple" xfId="12" xr:uid="{AAE917EC-2266-4088-A922-E8079A9D7066}"/>
    <cellStyle name="Normal" xfId="0" builtinId="0"/>
    <cellStyle name="Normal 2" xfId="13" xr:uid="{EAD7502B-7AAF-4593-9515-9B276A36CFCA}"/>
    <cellStyle name="Normal 3" xfId="29" xr:uid="{639BA9B9-7775-4C04-A8A5-10FC266FBBD0}"/>
    <cellStyle name="Normal 3 2" xfId="30" xr:uid="{C6F52219-A665-4236-B036-AEA610ADB915}"/>
    <cellStyle name="Normal 4" xfId="31" xr:uid="{4DE6E18E-5485-4F4B-9E86-330500D16245}"/>
    <cellStyle name="Normal 4 2" xfId="32" xr:uid="{5E9137D6-2D20-447E-BA28-D4FADFE2BFE3}"/>
    <cellStyle name="Normal 5" xfId="33" xr:uid="{B912A61C-6F75-4086-B9D5-519B42542C9F}"/>
    <cellStyle name="Normal 6" xfId="37" xr:uid="{B45D37F7-1DB5-4C3B-9969-48E4B7F5821F}"/>
    <cellStyle name="p" xfId="14" xr:uid="{3AC2AB0B-7038-4773-80EE-754702165895}"/>
    <cellStyle name="Percent" xfId="2" builtinId="5"/>
    <cellStyle name="Percent 2" xfId="15" xr:uid="{2B60D084-6364-40BA-B409-B50B993CF90A}"/>
    <cellStyle name="Percent 3" xfId="34" xr:uid="{9CF8F243-2271-48AB-9FD4-137F81847A73}"/>
    <cellStyle name="Percent 4" xfId="35" xr:uid="{6E9C876A-6D4C-48AB-9F55-AF6A5060FE1F}"/>
    <cellStyle name="Percent 4 2" xfId="36" xr:uid="{026F26DA-7DA2-48EA-8F7B-8F8DD6CFE7C5}"/>
    <cellStyle name="times" xfId="16" xr:uid="{FFA5CD48-95BF-4C94-988D-10A94CDB5C26}"/>
    <cellStyle name="Unlocked" xfId="17" xr:uid="{E38E738F-DA6E-4329-AACD-36D79E32B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50DB-201A-4387-AF56-15824BE70C2F}">
  <dimension ref="A1:F21"/>
  <sheetViews>
    <sheetView workbookViewId="0">
      <selection activeCell="E18" sqref="E18"/>
    </sheetView>
  </sheetViews>
  <sheetFormatPr defaultRowHeight="14.4" x14ac:dyDescent="0.3"/>
  <cols>
    <col min="1" max="1" width="5.88671875" bestFit="1" customWidth="1"/>
    <col min="2" max="2" width="25.88671875" bestFit="1" customWidth="1"/>
    <col min="3" max="3" width="15.109375" bestFit="1" customWidth="1"/>
    <col min="4" max="4" width="11.77734375" bestFit="1" customWidth="1"/>
    <col min="6" max="6" width="1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4" t="s">
        <v>6</v>
      </c>
      <c r="D2" s="5">
        <v>3521.9</v>
      </c>
      <c r="F2" s="5" t="s">
        <v>7</v>
      </c>
    </row>
    <row r="3" spans="1:6" x14ac:dyDescent="0.3">
      <c r="A3" s="2">
        <v>2</v>
      </c>
      <c r="B3" s="3" t="s">
        <v>8</v>
      </c>
      <c r="C3" s="3" t="s">
        <v>9</v>
      </c>
      <c r="D3" s="5">
        <v>4211.3</v>
      </c>
      <c r="F3" s="5" t="s">
        <v>7</v>
      </c>
    </row>
    <row r="4" spans="1:6" x14ac:dyDescent="0.3">
      <c r="A4" s="2">
        <v>3</v>
      </c>
      <c r="B4" s="3" t="s">
        <v>10</v>
      </c>
      <c r="C4" s="3" t="s">
        <v>9</v>
      </c>
      <c r="D4" s="5">
        <v>8164.7</v>
      </c>
      <c r="F4" s="5" t="s">
        <v>11</v>
      </c>
    </row>
    <row r="5" spans="1:6" x14ac:dyDescent="0.3">
      <c r="A5" s="2">
        <v>4</v>
      </c>
      <c r="B5" s="3" t="s">
        <v>12</v>
      </c>
      <c r="C5" s="4" t="s">
        <v>13</v>
      </c>
      <c r="D5" s="5">
        <v>5357.2</v>
      </c>
      <c r="F5" s="5" t="s">
        <v>11</v>
      </c>
    </row>
    <row r="6" spans="1:6" x14ac:dyDescent="0.3">
      <c r="A6" s="2">
        <v>5</v>
      </c>
      <c r="B6" s="3"/>
      <c r="C6" s="4"/>
      <c r="D6" s="5">
        <v>5391.3</v>
      </c>
      <c r="F6" s="5" t="s">
        <v>14</v>
      </c>
    </row>
    <row r="7" spans="1:6" x14ac:dyDescent="0.3">
      <c r="A7" s="2">
        <v>6</v>
      </c>
      <c r="B7" s="3"/>
      <c r="C7" s="3"/>
      <c r="D7" s="5">
        <v>8870.1</v>
      </c>
      <c r="F7" s="5" t="s">
        <v>14</v>
      </c>
    </row>
    <row r="8" spans="1:6" x14ac:dyDescent="0.3">
      <c r="A8" s="2">
        <v>7</v>
      </c>
      <c r="B8" s="3"/>
      <c r="C8" s="4"/>
      <c r="D8" s="5">
        <v>5485.6</v>
      </c>
      <c r="F8" s="5" t="s">
        <v>14</v>
      </c>
    </row>
    <row r="9" spans="1:6" x14ac:dyDescent="0.3">
      <c r="A9" s="2">
        <v>8</v>
      </c>
      <c r="B9" s="3" t="s">
        <v>15</v>
      </c>
      <c r="C9" s="3" t="s">
        <v>16</v>
      </c>
      <c r="D9" s="5">
        <v>7661</v>
      </c>
      <c r="F9" s="5" t="s">
        <v>7</v>
      </c>
    </row>
    <row r="10" spans="1:6" x14ac:dyDescent="0.3">
      <c r="A10" s="2">
        <v>9</v>
      </c>
      <c r="B10" s="3" t="s">
        <v>17</v>
      </c>
      <c r="C10" s="3" t="s">
        <v>9</v>
      </c>
      <c r="D10" s="6" t="s">
        <v>18</v>
      </c>
      <c r="F10" s="5" t="s">
        <v>14</v>
      </c>
    </row>
    <row r="11" spans="1:6" x14ac:dyDescent="0.3">
      <c r="A11" s="2">
        <v>10</v>
      </c>
      <c r="B11" s="3" t="s">
        <v>19</v>
      </c>
      <c r="C11" s="3" t="s">
        <v>6</v>
      </c>
      <c r="D11" s="5">
        <v>8582.1</v>
      </c>
      <c r="F11" s="5" t="s">
        <v>7</v>
      </c>
    </row>
    <row r="12" spans="1:6" x14ac:dyDescent="0.3">
      <c r="A12" s="7"/>
    </row>
    <row r="13" spans="1:6" x14ac:dyDescent="0.3">
      <c r="A13" s="7"/>
    </row>
    <row r="14" spans="1:6" x14ac:dyDescent="0.3">
      <c r="A14" s="7"/>
    </row>
    <row r="17" spans="1:5" x14ac:dyDescent="0.3">
      <c r="A17">
        <v>1</v>
      </c>
      <c r="B17" t="s">
        <v>20</v>
      </c>
      <c r="C17" s="48"/>
      <c r="E17" s="47">
        <f>COUNT(A2:A11)</f>
        <v>10</v>
      </c>
    </row>
    <row r="18" spans="1:5" x14ac:dyDescent="0.3">
      <c r="A18">
        <v>2</v>
      </c>
      <c r="B18" t="s">
        <v>21</v>
      </c>
      <c r="E18" s="45">
        <f>COUNTBLANK(C2:C11)</f>
        <v>3</v>
      </c>
    </row>
    <row r="19" spans="1:5" x14ac:dyDescent="0.3">
      <c r="A19">
        <v>3</v>
      </c>
      <c r="B19" t="s">
        <v>22</v>
      </c>
      <c r="D19" s="49"/>
      <c r="E19" s="47">
        <f>SUMIF(D2:D11, "&lt;&gt;CHECK", D2:D11)</f>
        <v>57245.2</v>
      </c>
    </row>
    <row r="20" spans="1:5" x14ac:dyDescent="0.3">
      <c r="A20">
        <v>4</v>
      </c>
      <c r="B20" t="s">
        <v>23</v>
      </c>
      <c r="D20" s="48"/>
      <c r="E20" s="45">
        <f>COUNTIF(F1:F11, "Yes")</f>
        <v>4</v>
      </c>
    </row>
    <row r="21" spans="1:5" x14ac:dyDescent="0.3">
      <c r="D21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34F0-991A-4372-B188-E9FE7244EF76}">
  <dimension ref="A1:G16"/>
  <sheetViews>
    <sheetView workbookViewId="0">
      <selection activeCell="E18" sqref="E18"/>
    </sheetView>
  </sheetViews>
  <sheetFormatPr defaultRowHeight="14.4" x14ac:dyDescent="0.3"/>
  <cols>
    <col min="1" max="1" width="13.77734375" bestFit="1" customWidth="1"/>
    <col min="2" max="2" width="11.88671875" bestFit="1" customWidth="1"/>
    <col min="3" max="3" width="10.109375" bestFit="1" customWidth="1"/>
    <col min="4" max="4" width="10.88671875" bestFit="1" customWidth="1"/>
    <col min="5" max="5" width="15.33203125" bestFit="1" customWidth="1"/>
    <col min="6" max="6" width="8.109375" bestFit="1" customWidth="1"/>
    <col min="7" max="7" width="6" bestFit="1" customWidth="1"/>
  </cols>
  <sheetData>
    <row r="1" spans="1:7" x14ac:dyDescent="0.3">
      <c r="B1" s="8" t="s">
        <v>24</v>
      </c>
    </row>
    <row r="2" spans="1:7" x14ac:dyDescent="0.3">
      <c r="A2" s="9" t="s">
        <v>25</v>
      </c>
      <c r="B2" s="10" t="s">
        <v>26</v>
      </c>
      <c r="C2" s="10" t="s">
        <v>27</v>
      </c>
      <c r="D2" s="10" t="s">
        <v>28</v>
      </c>
      <c r="E2" s="10" t="s">
        <v>29</v>
      </c>
      <c r="F2" s="11" t="s">
        <v>30</v>
      </c>
      <c r="G2" s="11" t="s">
        <v>31</v>
      </c>
    </row>
    <row r="3" spans="1:7" x14ac:dyDescent="0.3">
      <c r="A3" t="s">
        <v>32</v>
      </c>
      <c r="B3" s="12">
        <v>23.4</v>
      </c>
      <c r="C3" s="12">
        <v>22.1</v>
      </c>
      <c r="D3" s="12">
        <v>24</v>
      </c>
      <c r="E3" s="12">
        <v>28</v>
      </c>
    </row>
    <row r="4" spans="1:7" x14ac:dyDescent="0.3">
      <c r="A4" t="s">
        <v>33</v>
      </c>
      <c r="B4" s="12">
        <v>101.2</v>
      </c>
      <c r="C4" s="12">
        <v>118.2</v>
      </c>
      <c r="D4" s="12">
        <v>99.8</v>
      </c>
      <c r="E4" s="12">
        <v>105</v>
      </c>
    </row>
    <row r="5" spans="1:7" x14ac:dyDescent="0.3">
      <c r="B5" s="46">
        <f>SUM(B3:B4)</f>
        <v>124.6</v>
      </c>
      <c r="C5" s="46">
        <f>SUM(C3:C4)</f>
        <v>140.30000000000001</v>
      </c>
      <c r="D5" s="46">
        <f>SUM(D3:D4)</f>
        <v>123.8</v>
      </c>
      <c r="E5" s="46">
        <f>SUM(E3:E4)</f>
        <v>133</v>
      </c>
    </row>
    <row r="6" spans="1:7" x14ac:dyDescent="0.3">
      <c r="B6" s="50"/>
    </row>
    <row r="7" spans="1:7" x14ac:dyDescent="0.3">
      <c r="B7" s="27"/>
    </row>
    <row r="8" spans="1:7" x14ac:dyDescent="0.3">
      <c r="B8" s="8" t="s">
        <v>34</v>
      </c>
    </row>
    <row r="9" spans="1:7" x14ac:dyDescent="0.3">
      <c r="A9" s="9" t="s">
        <v>25</v>
      </c>
      <c r="B9" s="10" t="s">
        <v>26</v>
      </c>
      <c r="C9" s="10" t="s">
        <v>27</v>
      </c>
      <c r="D9" s="10" t="s">
        <v>28</v>
      </c>
      <c r="E9" s="10" t="s">
        <v>29</v>
      </c>
      <c r="F9" s="11" t="s">
        <v>35</v>
      </c>
      <c r="G9" s="11" t="s">
        <v>36</v>
      </c>
    </row>
    <row r="10" spans="1:7" x14ac:dyDescent="0.3">
      <c r="A10" t="s">
        <v>37</v>
      </c>
      <c r="B10" s="12">
        <v>23.4</v>
      </c>
      <c r="C10" s="12">
        <v>22.1</v>
      </c>
      <c r="D10" s="12">
        <v>24</v>
      </c>
      <c r="E10" s="12">
        <v>28</v>
      </c>
    </row>
    <row r="11" spans="1:7" x14ac:dyDescent="0.3">
      <c r="A11" t="s">
        <v>38</v>
      </c>
      <c r="B11" s="12">
        <v>101.2</v>
      </c>
      <c r="C11" s="12">
        <v>118.2</v>
      </c>
      <c r="D11" s="12">
        <v>99.8</v>
      </c>
      <c r="E11" s="12">
        <v>105</v>
      </c>
    </row>
    <row r="12" spans="1:7" x14ac:dyDescent="0.3">
      <c r="B12" s="46">
        <f>SUM(B10:B11)</f>
        <v>124.6</v>
      </c>
      <c r="C12" s="46">
        <f>SUM(C10:C11)</f>
        <v>140.30000000000001</v>
      </c>
      <c r="D12" s="46">
        <f>SUM(D10:D11)</f>
        <v>123.8</v>
      </c>
      <c r="E12" s="46">
        <f>SUM(E10:E11)</f>
        <v>133</v>
      </c>
    </row>
    <row r="13" spans="1:7" x14ac:dyDescent="0.3">
      <c r="B13" s="50"/>
    </row>
    <row r="14" spans="1:7" x14ac:dyDescent="0.3">
      <c r="B14" s="27"/>
    </row>
    <row r="15" spans="1:7" x14ac:dyDescent="0.3">
      <c r="A15" t="s">
        <v>39</v>
      </c>
    </row>
    <row r="16" spans="1:7" x14ac:dyDescent="0.3">
      <c r="A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7AC-3944-484C-A2F9-D33DB5CEF1D7}">
  <dimension ref="A1:G23"/>
  <sheetViews>
    <sheetView topLeftCell="D4" workbookViewId="0">
      <selection activeCell="D20" sqref="D20:G20"/>
    </sheetView>
  </sheetViews>
  <sheetFormatPr defaultColWidth="9.109375" defaultRowHeight="14.4" x14ac:dyDescent="0.3"/>
  <cols>
    <col min="1" max="1" width="15" style="14" bestFit="1" customWidth="1"/>
    <col min="2" max="2" width="10.44140625" style="14" bestFit="1" customWidth="1"/>
    <col min="3" max="16384" width="9.109375" style="14"/>
  </cols>
  <sheetData>
    <row r="1" spans="1:7" x14ac:dyDescent="0.3">
      <c r="A1" s="13" t="s">
        <v>41</v>
      </c>
      <c r="B1" s="13"/>
      <c r="C1" s="13"/>
      <c r="D1" s="13"/>
      <c r="E1" s="13"/>
      <c r="F1" s="13"/>
      <c r="G1" s="13"/>
    </row>
    <row r="3" spans="1:7" x14ac:dyDescent="0.3">
      <c r="A3" s="15" t="s">
        <v>42</v>
      </c>
      <c r="B3" s="16"/>
      <c r="D3" s="17"/>
    </row>
    <row r="5" spans="1:7" x14ac:dyDescent="0.3">
      <c r="A5" s="15" t="s">
        <v>42</v>
      </c>
      <c r="B5" s="16"/>
      <c r="D5" s="17"/>
    </row>
    <row r="8" spans="1:7" x14ac:dyDescent="0.3">
      <c r="A8" s="13" t="s">
        <v>43</v>
      </c>
      <c r="B8" s="13"/>
      <c r="C8" s="13"/>
      <c r="D8" s="13"/>
      <c r="E8" s="13"/>
      <c r="F8" s="13"/>
      <c r="G8" s="13"/>
    </row>
    <row r="10" spans="1:7" x14ac:dyDescent="0.3">
      <c r="A10" s="18" t="s">
        <v>41</v>
      </c>
    </row>
    <row r="11" spans="1:7" x14ac:dyDescent="0.3">
      <c r="A11" s="18" t="s">
        <v>44</v>
      </c>
    </row>
    <row r="12" spans="1:7" x14ac:dyDescent="0.3">
      <c r="A12" s="18" t="s">
        <v>45</v>
      </c>
    </row>
    <row r="13" spans="1:7" x14ac:dyDescent="0.3">
      <c r="A13" s="19"/>
      <c r="B13" s="19"/>
      <c r="C13" s="19"/>
      <c r="D13" s="19"/>
      <c r="E13" s="19"/>
      <c r="F13" s="19"/>
      <c r="G13" s="19"/>
    </row>
    <row r="15" spans="1:7" x14ac:dyDescent="0.3">
      <c r="A15" s="20" t="s">
        <v>46</v>
      </c>
      <c r="B15" s="17">
        <v>5000</v>
      </c>
    </row>
    <row r="16" spans="1:7" x14ac:dyDescent="0.3">
      <c r="A16" s="21" t="s">
        <v>47</v>
      </c>
      <c r="B16" s="22">
        <v>0.1</v>
      </c>
    </row>
    <row r="17" spans="1:7" x14ac:dyDescent="0.3">
      <c r="A17" s="18"/>
    </row>
    <row r="18" spans="1:7" x14ac:dyDescent="0.3">
      <c r="A18" s="18"/>
    </row>
    <row r="19" spans="1:7" x14ac:dyDescent="0.3">
      <c r="A19" s="20" t="s">
        <v>48</v>
      </c>
      <c r="C19" s="23">
        <v>1</v>
      </c>
      <c r="D19" s="23">
        <v>2</v>
      </c>
      <c r="E19" s="23">
        <v>3</v>
      </c>
      <c r="F19" s="23">
        <v>4</v>
      </c>
      <c r="G19" s="23">
        <v>5</v>
      </c>
    </row>
    <row r="20" spans="1:7" x14ac:dyDescent="0.3">
      <c r="C20" s="43">
        <f>B15+(B15*B16)</f>
        <v>5500</v>
      </c>
      <c r="D20" s="43">
        <f>C20+(C20*$B$16)</f>
        <v>6050</v>
      </c>
      <c r="E20" s="43">
        <f>D20+(D20*$B$16)</f>
        <v>6655</v>
      </c>
      <c r="F20" s="43">
        <f>E20+(E20*$B$16)</f>
        <v>7320.5</v>
      </c>
      <c r="G20" s="43">
        <f>F20+(F20*$B$16)</f>
        <v>8052.55</v>
      </c>
    </row>
    <row r="23" spans="1:7" x14ac:dyDescent="0.3">
      <c r="A23" s="24" t="s">
        <v>49</v>
      </c>
      <c r="B23" s="25"/>
      <c r="C23" s="25"/>
      <c r="D23" s="25"/>
      <c r="E23" s="25"/>
      <c r="F23" s="25"/>
      <c r="G2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CB2A-942F-416F-8D45-13C764872BC5}">
  <dimension ref="A1:J22"/>
  <sheetViews>
    <sheetView tabSelected="1" topLeftCell="D4" workbookViewId="0">
      <selection activeCell="H8" sqref="H8:H14"/>
    </sheetView>
  </sheetViews>
  <sheetFormatPr defaultRowHeight="14.4" x14ac:dyDescent="0.3"/>
  <cols>
    <col min="1" max="1" width="10.33203125" bestFit="1" customWidth="1"/>
    <col min="2" max="2" width="24.6640625" bestFit="1" customWidth="1"/>
    <col min="3" max="3" width="14.109375" bestFit="1" customWidth="1"/>
    <col min="4" max="4" width="10.88671875" bestFit="1" customWidth="1"/>
    <col min="7" max="7" width="23.21875" customWidth="1"/>
    <col min="8" max="8" width="24.44140625" customWidth="1"/>
    <col min="9" max="9" width="17.109375" customWidth="1"/>
    <col min="10" max="10" width="17.21875" customWidth="1"/>
  </cols>
  <sheetData>
    <row r="1" spans="1:10" x14ac:dyDescent="0.3">
      <c r="A1" t="s">
        <v>50</v>
      </c>
    </row>
    <row r="3" spans="1:10" x14ac:dyDescent="0.3">
      <c r="A3" s="23" t="s">
        <v>51</v>
      </c>
      <c r="B3" s="23" t="s">
        <v>1</v>
      </c>
      <c r="C3" s="23" t="s">
        <v>52</v>
      </c>
      <c r="D3" s="23" t="s">
        <v>53</v>
      </c>
    </row>
    <row r="4" spans="1:10" x14ac:dyDescent="0.3">
      <c r="A4" s="26">
        <v>41757</v>
      </c>
      <c r="B4" s="27" t="s">
        <v>5</v>
      </c>
      <c r="C4" s="27">
        <v>1799339</v>
      </c>
      <c r="D4" s="27">
        <v>5442</v>
      </c>
    </row>
    <row r="5" spans="1:10" x14ac:dyDescent="0.3">
      <c r="A5" s="26">
        <v>41793</v>
      </c>
      <c r="B5" s="27" t="s">
        <v>8</v>
      </c>
      <c r="C5" s="27">
        <v>2809157</v>
      </c>
      <c r="D5" s="27">
        <v>33223</v>
      </c>
      <c r="F5" t="s">
        <v>55</v>
      </c>
    </row>
    <row r="6" spans="1:10" x14ac:dyDescent="0.3">
      <c r="A6" s="26">
        <v>41850</v>
      </c>
      <c r="B6" s="27" t="s">
        <v>10</v>
      </c>
      <c r="C6" s="27">
        <v>695124</v>
      </c>
      <c r="D6" s="27">
        <v>843248</v>
      </c>
    </row>
    <row r="7" spans="1:10" x14ac:dyDescent="0.3">
      <c r="A7" s="26">
        <v>41765</v>
      </c>
      <c r="B7" s="27" t="s">
        <v>12</v>
      </c>
      <c r="C7" s="27">
        <v>751893</v>
      </c>
      <c r="D7" s="27">
        <v>432</v>
      </c>
      <c r="G7" s="23" t="s">
        <v>51</v>
      </c>
      <c r="H7" s="23" t="s">
        <v>1</v>
      </c>
      <c r="I7" s="23" t="s">
        <v>52</v>
      </c>
      <c r="J7" s="23" t="s">
        <v>53</v>
      </c>
    </row>
    <row r="8" spans="1:10" x14ac:dyDescent="0.3">
      <c r="A8" s="26">
        <v>41781</v>
      </c>
      <c r="B8" s="27" t="s">
        <v>15</v>
      </c>
      <c r="C8" s="27">
        <v>1017633</v>
      </c>
      <c r="D8" s="27">
        <v>742</v>
      </c>
      <c r="G8" s="28">
        <v>41757</v>
      </c>
      <c r="H8" s="51" t="s">
        <v>5</v>
      </c>
      <c r="I8" s="44">
        <v>1799339</v>
      </c>
      <c r="J8" s="31">
        <v>5442</v>
      </c>
    </row>
    <row r="9" spans="1:10" x14ac:dyDescent="0.3">
      <c r="A9" s="26">
        <v>41839</v>
      </c>
      <c r="B9" s="27" t="s">
        <v>17</v>
      </c>
      <c r="C9" s="27">
        <v>39995</v>
      </c>
      <c r="D9" s="27">
        <v>3368</v>
      </c>
      <c r="G9" s="28">
        <v>41793</v>
      </c>
      <c r="H9" s="51" t="s">
        <v>8</v>
      </c>
      <c r="I9" s="44">
        <v>2809157</v>
      </c>
      <c r="J9" s="31">
        <v>33223</v>
      </c>
    </row>
    <row r="10" spans="1:10" x14ac:dyDescent="0.3">
      <c r="A10" s="26">
        <v>41819</v>
      </c>
      <c r="B10" s="27" t="s">
        <v>19</v>
      </c>
      <c r="C10" s="27">
        <v>2923146</v>
      </c>
      <c r="D10" s="27">
        <v>98</v>
      </c>
      <c r="G10" s="28">
        <v>41850</v>
      </c>
      <c r="H10" s="51" t="s">
        <v>10</v>
      </c>
      <c r="I10" s="44">
        <v>695124</v>
      </c>
      <c r="J10" s="31">
        <v>843248</v>
      </c>
    </row>
    <row r="11" spans="1:10" x14ac:dyDescent="0.3">
      <c r="G11" s="28">
        <v>41765</v>
      </c>
      <c r="H11" s="51" t="s">
        <v>12</v>
      </c>
      <c r="I11" s="44">
        <v>751893</v>
      </c>
      <c r="J11" s="31">
        <v>432</v>
      </c>
    </row>
    <row r="12" spans="1:10" x14ac:dyDescent="0.3">
      <c r="G12" s="28">
        <v>41781</v>
      </c>
      <c r="H12" s="51" t="s">
        <v>15</v>
      </c>
      <c r="I12" s="44">
        <v>1017633</v>
      </c>
      <c r="J12" s="31">
        <v>742</v>
      </c>
    </row>
    <row r="13" spans="1:10" x14ac:dyDescent="0.3">
      <c r="A13" t="s">
        <v>54</v>
      </c>
      <c r="G13" s="28">
        <v>41839</v>
      </c>
      <c r="H13" s="51" t="s">
        <v>17</v>
      </c>
      <c r="I13" s="44">
        <v>39995</v>
      </c>
      <c r="J13" s="31">
        <v>3368</v>
      </c>
    </row>
    <row r="14" spans="1:10" x14ac:dyDescent="0.3">
      <c r="G14" s="28">
        <v>41819</v>
      </c>
      <c r="H14" s="51" t="s">
        <v>19</v>
      </c>
      <c r="I14" s="44">
        <v>2923146</v>
      </c>
      <c r="J14" s="31">
        <v>98</v>
      </c>
    </row>
    <row r="15" spans="1:10" x14ac:dyDescent="0.3">
      <c r="A15" s="23" t="s">
        <v>51</v>
      </c>
      <c r="B15" s="23" t="s">
        <v>1</v>
      </c>
      <c r="C15" s="23" t="s">
        <v>52</v>
      </c>
      <c r="D15" s="23" t="s">
        <v>53</v>
      </c>
    </row>
    <row r="16" spans="1:10" x14ac:dyDescent="0.3">
      <c r="A16" s="28">
        <v>41757</v>
      </c>
      <c r="B16" s="29" t="s">
        <v>5</v>
      </c>
      <c r="C16" s="30">
        <v>1799339</v>
      </c>
      <c r="D16" s="31">
        <v>5442</v>
      </c>
    </row>
    <row r="17" spans="1:4" x14ac:dyDescent="0.3">
      <c r="A17" s="28">
        <v>41793</v>
      </c>
      <c r="B17" s="29" t="s">
        <v>8</v>
      </c>
      <c r="C17" s="30">
        <v>2809157</v>
      </c>
      <c r="D17" s="31">
        <v>33223</v>
      </c>
    </row>
    <row r="18" spans="1:4" x14ac:dyDescent="0.3">
      <c r="A18" s="28">
        <v>41850</v>
      </c>
      <c r="B18" s="29" t="s">
        <v>10</v>
      </c>
      <c r="C18" s="30">
        <v>695124</v>
      </c>
      <c r="D18" s="31">
        <v>843248</v>
      </c>
    </row>
    <row r="19" spans="1:4" x14ac:dyDescent="0.3">
      <c r="A19" s="28">
        <v>41765</v>
      </c>
      <c r="B19" s="29" t="s">
        <v>12</v>
      </c>
      <c r="C19" s="30">
        <v>751893</v>
      </c>
      <c r="D19" s="31">
        <v>432</v>
      </c>
    </row>
    <row r="20" spans="1:4" x14ac:dyDescent="0.3">
      <c r="A20" s="28">
        <v>41781</v>
      </c>
      <c r="B20" s="29" t="s">
        <v>15</v>
      </c>
      <c r="C20" s="30">
        <v>1017633</v>
      </c>
      <c r="D20" s="31">
        <v>742</v>
      </c>
    </row>
    <row r="21" spans="1:4" x14ac:dyDescent="0.3">
      <c r="A21" s="28">
        <v>41839</v>
      </c>
      <c r="B21" s="29" t="s">
        <v>17</v>
      </c>
      <c r="C21" s="30">
        <v>39995</v>
      </c>
      <c r="D21" s="31">
        <v>3368</v>
      </c>
    </row>
    <row r="22" spans="1:4" x14ac:dyDescent="0.3">
      <c r="A22" s="28">
        <v>41819</v>
      </c>
      <c r="B22" s="29" t="s">
        <v>19</v>
      </c>
      <c r="C22" s="30">
        <v>2923146</v>
      </c>
      <c r="D22" s="31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2460-9A7F-4A37-9D34-8E9413786BF7}">
  <dimension ref="A4:F18"/>
  <sheetViews>
    <sheetView workbookViewId="0">
      <selection activeCell="F16" sqref="F16"/>
    </sheetView>
  </sheetViews>
  <sheetFormatPr defaultRowHeight="14.4" x14ac:dyDescent="0.3"/>
  <cols>
    <col min="1" max="1" width="22.21875" customWidth="1"/>
    <col min="2" max="2" width="20" customWidth="1"/>
    <col min="3" max="3" width="11.109375" customWidth="1"/>
    <col min="4" max="4" width="11.33203125" customWidth="1"/>
    <col min="5" max="5" width="11.109375" customWidth="1"/>
    <col min="6" max="6" width="11.33203125" customWidth="1"/>
  </cols>
  <sheetData>
    <row r="4" spans="1:6" x14ac:dyDescent="0.3">
      <c r="A4" s="32" t="s">
        <v>56</v>
      </c>
      <c r="B4" s="32"/>
      <c r="C4" s="32"/>
      <c r="D4" s="32"/>
      <c r="E4" s="32"/>
      <c r="F4" s="32"/>
    </row>
    <row r="6" spans="1:6" x14ac:dyDescent="0.3">
      <c r="A6" s="33" t="s">
        <v>57</v>
      </c>
      <c r="B6" s="34" t="s">
        <v>58</v>
      </c>
      <c r="C6" s="35">
        <v>0.05</v>
      </c>
      <c r="D6" s="35">
        <v>0.1</v>
      </c>
      <c r="E6" s="35">
        <v>0.15</v>
      </c>
      <c r="F6" s="35">
        <v>0.2</v>
      </c>
    </row>
    <row r="8" spans="1:6" x14ac:dyDescent="0.3">
      <c r="A8" s="34" t="s">
        <v>1</v>
      </c>
      <c r="B8" s="34" t="s">
        <v>59</v>
      </c>
      <c r="C8" s="36" t="s">
        <v>60</v>
      </c>
      <c r="D8" s="37" t="s">
        <v>60</v>
      </c>
      <c r="E8" s="37" t="s">
        <v>60</v>
      </c>
      <c r="F8" s="37" t="s">
        <v>60</v>
      </c>
    </row>
    <row r="9" spans="1:6" x14ac:dyDescent="0.3">
      <c r="A9" s="38" t="s">
        <v>61</v>
      </c>
      <c r="B9" s="39">
        <v>14000</v>
      </c>
      <c r="C9" s="40">
        <f>B9*$C$6</f>
        <v>700</v>
      </c>
      <c r="D9" s="5">
        <f>B9*D6</f>
        <v>1400</v>
      </c>
      <c r="E9" s="5">
        <f>B9*$E$6</f>
        <v>2100</v>
      </c>
      <c r="F9" s="5">
        <f>B9*$F$6</f>
        <v>2800</v>
      </c>
    </row>
    <row r="10" spans="1:6" x14ac:dyDescent="0.3">
      <c r="A10" s="38" t="s">
        <v>62</v>
      </c>
      <c r="B10" s="39">
        <v>13060</v>
      </c>
      <c r="C10" s="40">
        <f>B10*$C$6</f>
        <v>653</v>
      </c>
      <c r="D10" s="5">
        <f>B10*$D$6</f>
        <v>1306</v>
      </c>
      <c r="E10" s="5">
        <f t="shared" ref="E10:E14" si="0">B10*$E$6</f>
        <v>1959</v>
      </c>
      <c r="F10" s="5">
        <f t="shared" ref="F10:F14" si="1">B10*$F$6</f>
        <v>2612</v>
      </c>
    </row>
    <row r="11" spans="1:6" x14ac:dyDescent="0.3">
      <c r="A11" s="38" t="s">
        <v>63</v>
      </c>
      <c r="B11" s="39">
        <v>14680</v>
      </c>
      <c r="C11" s="40">
        <f t="shared" ref="C11:C14" si="2">B11*$C$6</f>
        <v>734</v>
      </c>
      <c r="D11" s="5">
        <f t="shared" ref="D11:D14" si="3">B11*$D$6</f>
        <v>1468</v>
      </c>
      <c r="E11" s="5">
        <f t="shared" si="0"/>
        <v>2202</v>
      </c>
      <c r="F11" s="5">
        <f t="shared" si="1"/>
        <v>2936</v>
      </c>
    </row>
    <row r="12" spans="1:6" x14ac:dyDescent="0.3">
      <c r="A12" s="38" t="s">
        <v>64</v>
      </c>
      <c r="B12" s="39">
        <v>5750</v>
      </c>
      <c r="C12" s="40">
        <f t="shared" si="2"/>
        <v>287.5</v>
      </c>
      <c r="D12" s="5">
        <f t="shared" si="3"/>
        <v>575</v>
      </c>
      <c r="E12" s="5">
        <f t="shared" si="0"/>
        <v>862.5</v>
      </c>
      <c r="F12" s="5">
        <f t="shared" si="1"/>
        <v>1150</v>
      </c>
    </row>
    <row r="13" spans="1:6" x14ac:dyDescent="0.3">
      <c r="A13" s="38" t="s">
        <v>65</v>
      </c>
      <c r="B13" s="39">
        <v>9360</v>
      </c>
      <c r="C13" s="40">
        <f t="shared" si="2"/>
        <v>468</v>
      </c>
      <c r="D13" s="5">
        <f t="shared" si="3"/>
        <v>936</v>
      </c>
      <c r="E13" s="5">
        <f t="shared" si="0"/>
        <v>1404</v>
      </c>
      <c r="F13" s="5">
        <f t="shared" si="1"/>
        <v>1872</v>
      </c>
    </row>
    <row r="14" spans="1:6" x14ac:dyDescent="0.3">
      <c r="A14" s="38" t="s">
        <v>66</v>
      </c>
      <c r="B14" s="39">
        <v>2980</v>
      </c>
      <c r="C14" s="40">
        <f t="shared" si="2"/>
        <v>149</v>
      </c>
      <c r="D14" s="5">
        <f t="shared" si="3"/>
        <v>298</v>
      </c>
      <c r="E14" s="5">
        <f t="shared" si="0"/>
        <v>447</v>
      </c>
      <c r="F14" s="5">
        <f t="shared" si="1"/>
        <v>596</v>
      </c>
    </row>
    <row r="15" spans="1:6" x14ac:dyDescent="0.3">
      <c r="B15" s="41">
        <v>59830</v>
      </c>
      <c r="C15" s="41">
        <f>SUM(C9:C14)</f>
        <v>2991.5</v>
      </c>
      <c r="D15" s="41">
        <f>SUM(D9:D14)</f>
        <v>5983</v>
      </c>
      <c r="E15" s="41">
        <f>SUM(E9:E14)</f>
        <v>8974.5</v>
      </c>
      <c r="F15" s="41">
        <f>SUM(F9:F14)</f>
        <v>11966</v>
      </c>
    </row>
    <row r="18" spans="1:6" x14ac:dyDescent="0.3">
      <c r="A18" s="42" t="s">
        <v>49</v>
      </c>
      <c r="B18" s="42"/>
      <c r="C18" s="42"/>
      <c r="D18" s="42"/>
      <c r="E18" s="42"/>
      <c r="F18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91842</dc:creator>
  <cp:lastModifiedBy>Trijeta Ghosh</cp:lastModifiedBy>
  <dcterms:created xsi:type="dcterms:W3CDTF">2023-05-05T17:05:11Z</dcterms:created>
  <dcterms:modified xsi:type="dcterms:W3CDTF">2023-09-02T15:05:40Z</dcterms:modified>
</cp:coreProperties>
</file>