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<sst xmlns="http://schemas.openxmlformats.org/spreadsheetml/2006/main" count="32" uniqueCount="29">
  <si>
    <t>Linear Regression</t>
  </si>
  <si>
    <t>x</t>
  </si>
  <si>
    <t>y</t>
  </si>
  <si>
    <t>xy</t>
  </si>
  <si>
    <t>x^2</t>
  </si>
  <si>
    <t>Slope</t>
  </si>
  <si>
    <t>Intercept</t>
  </si>
  <si>
    <t>Correlation</t>
  </si>
  <si>
    <t>Matrix</t>
  </si>
  <si>
    <t>A*b = y</t>
  </si>
  <si>
    <t>or,</t>
  </si>
  <si>
    <t>b=y*(A^-1)</t>
  </si>
  <si>
    <t>b=((At*A)^-1)*(At*y)</t>
  </si>
  <si>
    <t>Matrix: A</t>
  </si>
  <si>
    <t>Matrix: y</t>
  </si>
  <si>
    <t>Matrix: b</t>
  </si>
  <si>
    <t>m</t>
  </si>
  <si>
    <t>c</t>
  </si>
  <si>
    <t>i) At</t>
  </si>
  <si>
    <t>At</t>
  </si>
  <si>
    <t>ii) At*A</t>
  </si>
  <si>
    <t>At*A</t>
  </si>
  <si>
    <t>iii) (At*A)^-1</t>
  </si>
  <si>
    <t>(At*A)^-1</t>
  </si>
  <si>
    <t>iv) (At*y)</t>
  </si>
  <si>
    <t>(At*y)</t>
  </si>
  <si>
    <t xml:space="preserve">v) b=((At*A)-1) . (At*y) </t>
  </si>
  <si>
    <t>b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</si>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</sst>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/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readingOrder="0" vertical="center"/>
    </xf>
    <xf borderId="1" fillId="5" fontId="3" numFmtId="0" xfId="0" applyAlignment="1" applyBorder="1" applyFont="1">
      <alignment horizontal="center" vertical="center"/>
    </xf>
    <xf borderId="0" fillId="6" fontId="3" numFmtId="0" xfId="0" applyAlignment="1" applyFill="1" applyFont="1">
      <alignment horizontal="center" vertical="center"/>
    </xf>
    <xf borderId="0" fillId="6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2" fillId="7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1" fillId="7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2" fillId="8" fontId="3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1" fillId="0" fontId="3" numFmtId="0" xfId="0" applyAlignment="1" applyBorder="1" applyFont="1">
      <alignment horizontal="center" vertical="center"/>
    </xf>
    <xf borderId="1" fillId="8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9.75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>
        <v>4.0</v>
      </c>
      <c r="B3" s="4">
        <v>16.0</v>
      </c>
      <c r="C3" s="4">
        <f t="shared" ref="C3:C8" si="1">A3*B3</f>
        <v>64</v>
      </c>
      <c r="D3" s="4">
        <f t="shared" ref="D3:D8" si="2">A3*A3</f>
        <v>16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>
        <v>3.0</v>
      </c>
      <c r="B4" s="4">
        <v>12.0</v>
      </c>
      <c r="C4" s="4">
        <f t="shared" si="1"/>
        <v>36</v>
      </c>
      <c r="D4" s="4">
        <f t="shared" si="2"/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>
        <v>7.0</v>
      </c>
      <c r="B5" s="4">
        <v>20.0</v>
      </c>
      <c r="C5" s="4">
        <f t="shared" si="1"/>
        <v>140</v>
      </c>
      <c r="D5" s="4">
        <f t="shared" si="2"/>
        <v>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>
        <v>2.0</v>
      </c>
      <c r="B6" s="4">
        <v>17.0</v>
      </c>
      <c r="C6" s="4">
        <f t="shared" si="1"/>
        <v>34</v>
      </c>
      <c r="D6" s="4">
        <f t="shared" si="2"/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>
        <v>6.0</v>
      </c>
      <c r="B7" s="4">
        <v>18.0</v>
      </c>
      <c r="C7" s="4">
        <f t="shared" si="1"/>
        <v>108</v>
      </c>
      <c r="D7" s="4">
        <f t="shared" si="2"/>
        <v>36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>
        <v>8.0</v>
      </c>
      <c r="B8" s="4">
        <v>25.0</v>
      </c>
      <c r="C8" s="4">
        <f t="shared" si="1"/>
        <v>200</v>
      </c>
      <c r="D8" s="4">
        <f t="shared" si="2"/>
        <v>64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5">
        <f>SUM(A2:A8)</f>
        <v>30</v>
      </c>
      <c r="B10" s="5">
        <f t="shared" ref="B10:D10" si="3">SUM(B3:B8)</f>
        <v>108</v>
      </c>
      <c r="C10" s="5">
        <f t="shared" si="3"/>
        <v>582</v>
      </c>
      <c r="D10" s="5">
        <f t="shared" si="3"/>
        <v>178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6" t="s">
        <v>5</v>
      </c>
      <c r="B13" s="7">
        <f>SLOPE(B3:B8,A3:A8)</f>
        <v>1.5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6" t="s">
        <v>6</v>
      </c>
      <c r="B14" s="7">
        <f>INTERCEPT(B3:B8,A3:A8)</f>
        <v>10.5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6" t="s">
        <v>7</v>
      </c>
      <c r="B15" s="7">
        <f>CORREL(B3:B8,A3:A8)</f>
        <v>0.8186652344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39.75" customHeight="1">
      <c r="A18" s="1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8"/>
      <c r="B20" s="9" t="s">
        <v>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 t="s">
        <v>10</v>
      </c>
      <c r="B21" s="9" t="s">
        <v>11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9" t="s">
        <v>10</v>
      </c>
      <c r="B22" s="9" t="s">
        <v>12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0"/>
      <c r="B23" s="10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0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1" t="s">
        <v>13</v>
      </c>
      <c r="B25" s="12"/>
      <c r="C25" s="2"/>
      <c r="D25" s="13" t="s">
        <v>14</v>
      </c>
      <c r="E25" s="2"/>
      <c r="F25" s="13" t="s">
        <v>15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4">
        <v>4.0</v>
      </c>
      <c r="B26" s="14">
        <v>1.0</v>
      </c>
      <c r="C26" s="2"/>
      <c r="D26" s="4">
        <v>16.0</v>
      </c>
      <c r="E26" s="2"/>
      <c r="F26" s="14" t="s">
        <v>16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4">
        <v>3.0</v>
      </c>
      <c r="B27" s="14">
        <v>1.0</v>
      </c>
      <c r="C27" s="2"/>
      <c r="D27" s="4">
        <v>12.0</v>
      </c>
      <c r="E27" s="2"/>
      <c r="F27" s="14" t="s">
        <v>17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4">
        <v>7.0</v>
      </c>
      <c r="B28" s="14">
        <v>1.0</v>
      </c>
      <c r="C28" s="2"/>
      <c r="D28" s="4">
        <v>20.0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4">
        <v>2.0</v>
      </c>
      <c r="B29" s="14">
        <v>1.0</v>
      </c>
      <c r="C29" s="2"/>
      <c r="D29" s="4">
        <v>17.0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4">
        <v>6.0</v>
      </c>
      <c r="B30" s="14">
        <v>1.0</v>
      </c>
      <c r="C30" s="2"/>
      <c r="D30" s="4">
        <v>18.0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4">
        <v>8.0</v>
      </c>
      <c r="B31" s="14">
        <v>1.0</v>
      </c>
      <c r="C31" s="2"/>
      <c r="D31" s="4">
        <v>25.0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5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16" t="s">
        <v>19</v>
      </c>
      <c r="C35" s="17"/>
      <c r="D35" s="17"/>
      <c r="E35" s="17"/>
      <c r="F35" s="17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18">
        <f t="array" ref="B36:G37">TRANSPOSE(A26:B31)</f>
        <v>4</v>
      </c>
      <c r="C36" s="18">
        <v>3.0</v>
      </c>
      <c r="D36" s="18">
        <v>7.0</v>
      </c>
      <c r="E36" s="18">
        <v>2.0</v>
      </c>
      <c r="F36" s="18">
        <v>6.0</v>
      </c>
      <c r="G36" s="18">
        <v>8.0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18">
        <v>1.0</v>
      </c>
      <c r="C37" s="18">
        <v>1.0</v>
      </c>
      <c r="D37" s="18">
        <v>1.0</v>
      </c>
      <c r="E37" s="18">
        <v>1.0</v>
      </c>
      <c r="F37" s="18">
        <v>1.0</v>
      </c>
      <c r="G37" s="18">
        <v>1.0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5" t="s">
        <v>20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0"/>
      <c r="B40" s="16" t="s">
        <v>21</v>
      </c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18">
        <f t="array" ref="B41:C42">MMULT(B36:G37,A26:B31)</f>
        <v>178</v>
      </c>
      <c r="C41" s="18">
        <v>30.0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18">
        <v>30.0</v>
      </c>
      <c r="C42" s="18">
        <v>6.0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5" t="s">
        <v>22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16" t="s">
        <v>23</v>
      </c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18">
        <f t="array" ref="B46:C47">MINVERSE(B41:C42)</f>
        <v>0.03571428571</v>
      </c>
      <c r="C46" s="18">
        <v>-0.17857142857142846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18">
        <v>-0.17857142857142846</v>
      </c>
      <c r="C47" s="18">
        <v>1.0595238095238089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5" t="s">
        <v>24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19" t="s">
        <v>25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18">
        <f t="array" ref="B51:B52">MMULT(B36:G37,D26:D31)</f>
        <v>582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18">
        <v>108.0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5" t="s">
        <v>26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19" t="s">
        <v>27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18">
        <f t="array" ref="B57:B58">MMULT(B46:C47,B51:B52)</f>
        <v>1.5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18">
        <v>10.5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0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16" t="s">
        <v>28</v>
      </c>
      <c r="C62" s="1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0" t="s">
        <v>16</v>
      </c>
      <c r="C63" s="20">
        <v>1.5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0" t="s">
        <v>17</v>
      </c>
      <c r="C64" s="20">
        <v>10.5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</sheetData>
  <mergeCells count="11">
    <mergeCell ref="B40:C40"/>
    <mergeCell ref="B45:C45"/>
    <mergeCell ref="B62:C62"/>
    <mergeCell ref="A54:B54"/>
    <mergeCell ref="A1:D1"/>
    <mergeCell ref="A18:D18"/>
    <mergeCell ref="A25:B25"/>
    <mergeCell ref="B20:C20"/>
    <mergeCell ref="B21:C21"/>
    <mergeCell ref="B22:C22"/>
    <mergeCell ref="B35:G35"/>
  </mergeCells>
  <drawing r:id="rId1"/>
</worksheet>
</file>