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pivotTables/pivotTable1.xml" ContentType="application/vnd.openxmlformats-officedocument.spreadsheetml.pivotTable+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ate1904="1" showInkAnnotation="0" autoCompressPictures="0"/>
  <mc:AlternateContent xmlns:mc="http://schemas.openxmlformats.org/markup-compatibility/2006">
    <mc:Choice Requires="x15">
      <x15ac:absPath xmlns:x15ac="http://schemas.microsoft.com/office/spreadsheetml/2010/11/ac" url="Z:\Dropbox\Remstar Computing\TR Work\SI Testing\9.1P3 Upgrade FAS2554\"/>
    </mc:Choice>
  </mc:AlternateContent>
  <bookViews>
    <workbookView xWindow="3675" yWindow="1125" windowWidth="18885" windowHeight="10350" tabRatio="500" activeTab="1"/>
  </bookViews>
  <sheets>
    <sheet name="Instructions" sheetId="6" r:id="rId1"/>
    <sheet name="Final Report" sheetId="5" r:id="rId2"/>
    <sheet name="Project Report Prep" sheetId="4" r:id="rId3"/>
    <sheet name="Data" sheetId="1" r:id="rId4"/>
    <sheet name="Validation" sheetId="7" r:id="rId5"/>
  </sheets>
  <calcPr calcId="171027" concurrentCalc="0"/>
  <pivotCaches>
    <pivotCache cacheId="0" r:id="rId6"/>
  </pivotCaches>
  <extLst>
    <ext xmlns:mx="http://schemas.microsoft.com/office/mac/excel/2008/main" uri="{7523E5D3-25F3-A5E0-1632-64F254C22452}">
      <mx:ArchID Flags="2"/>
    </ext>
  </extLst>
</workbook>
</file>

<file path=xl/calcChain.xml><?xml version="1.0" encoding="utf-8"?>
<calcChain xmlns="http://schemas.openxmlformats.org/spreadsheetml/2006/main">
  <c r="C13" i="5" l="1"/>
  <c r="C12" i="5"/>
  <c r="C11" i="5"/>
  <c r="D13" i="5"/>
  <c r="D12" i="5"/>
  <c r="F20" i="5"/>
  <c r="F21" i="5"/>
  <c r="F22" i="5"/>
  <c r="F23" i="5"/>
  <c r="F24" i="5"/>
  <c r="F25" i="5"/>
  <c r="F26" i="5"/>
  <c r="F27" i="5"/>
  <c r="F28" i="5"/>
  <c r="F29" i="5"/>
  <c r="F30" i="5"/>
  <c r="F31" i="5"/>
  <c r="F32" i="5"/>
  <c r="F33" i="5"/>
  <c r="F34" i="5"/>
  <c r="F35" i="5"/>
  <c r="F36" i="5"/>
  <c r="F37" i="5"/>
  <c r="F38"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0"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D11" i="5"/>
</calcChain>
</file>

<file path=xl/sharedStrings.xml><?xml version="1.0" encoding="utf-8"?>
<sst xmlns="http://schemas.openxmlformats.org/spreadsheetml/2006/main" count="943" uniqueCount="369">
  <si>
    <t>Type</t>
  </si>
  <si>
    <t>IP</t>
  </si>
  <si>
    <t>DNS</t>
  </si>
  <si>
    <t>NetBIOS</t>
  </si>
  <si>
    <t>OS</t>
  </si>
  <si>
    <t>IP Status</t>
  </si>
  <si>
    <t>QID</t>
  </si>
  <si>
    <t>Title</t>
  </si>
  <si>
    <t>Severity</t>
  </si>
  <si>
    <t>Port</t>
  </si>
  <si>
    <t>Protocol</t>
  </si>
  <si>
    <t>FQDN</t>
  </si>
  <si>
    <t>SSL</t>
  </si>
  <si>
    <t>CVE ID</t>
  </si>
  <si>
    <t>Vendor Reference</t>
  </si>
  <si>
    <t>Bugtraq ID</t>
  </si>
  <si>
    <t>CVSS Base</t>
  </si>
  <si>
    <t>CVSS Temporal</t>
  </si>
  <si>
    <t>Threat</t>
  </si>
  <si>
    <t>Impact</t>
  </si>
  <si>
    <t>Solution</t>
  </si>
  <si>
    <t>Exploitability</t>
  </si>
  <si>
    <t>Results</t>
  </si>
  <si>
    <t>PCI Vuln</t>
  </si>
  <si>
    <t>Instance</t>
  </si>
  <si>
    <t>Category</t>
  </si>
  <si>
    <t>Grand Total</t>
  </si>
  <si>
    <t>CVE</t>
  </si>
  <si>
    <t>Confidentiality Impact</t>
  </si>
  <si>
    <t>Integrity Impact</t>
  </si>
  <si>
    <t>Availability Impact</t>
  </si>
  <si>
    <t>Severity Impact Description</t>
  </si>
  <si>
    <t>Resolved</t>
  </si>
  <si>
    <t>Unresolved</t>
  </si>
  <si>
    <t>Comments</t>
  </si>
  <si>
    <t>Intruders can easily gain control of the host.</t>
  </si>
  <si>
    <t>Intruders can possibly gain control of the host or there may be potential leakage of sensitive information.</t>
  </si>
  <si>
    <t>Intruders may be able to gain access to specific information stored on the host.</t>
  </si>
  <si>
    <t>SI Security Fulfillment</t>
  </si>
  <si>
    <t>SUMMARY</t>
  </si>
  <si>
    <t>VULNERABILITY SCAN RESULTS &amp; ASSESSMENT</t>
  </si>
  <si>
    <t>1. Receive the scan results report from ISRM</t>
  </si>
  <si>
    <t>3. Refresh the pivot table 'Project Report Prep'</t>
  </si>
  <si>
    <t>Impact Description</t>
  </si>
  <si>
    <t>4. Copy the data fields from 'Project Report Prep' to 'Final Report.' Paste data only.</t>
  </si>
  <si>
    <t>5. Fill in the gaps in the severity ratings in the first column.</t>
  </si>
  <si>
    <t>Fix prior to release</t>
  </si>
  <si>
    <t>INSTRUCTIONS</t>
  </si>
  <si>
    <t>INSTRUCTIONS FOR SI LEAD</t>
  </si>
  <si>
    <t>6. Send the report to the project technical lead</t>
  </si>
  <si>
    <t>7. The project lead should provide a remediation plan and status for every item</t>
  </si>
  <si>
    <t>Network</t>
  </si>
  <si>
    <t>Tracking Method</t>
  </si>
  <si>
    <t>Vuln Status</t>
  </si>
  <si>
    <t>First Detected</t>
  </si>
  <si>
    <t>Last Detected</t>
  </si>
  <si>
    <t>Times Detected</t>
  </si>
  <si>
    <t>CVSS</t>
  </si>
  <si>
    <t>CVSS Environment</t>
  </si>
  <si>
    <t>Ticket State</t>
  </si>
  <si>
    <t>Review each vulnerability, select a remediation plan and status</t>
  </si>
  <si>
    <t>2. Remove any data on the 'Data' tab. Copy data from ISRM report into the 'Data' tab on this file; do not overwrite the field names</t>
  </si>
  <si>
    <t>Notes</t>
  </si>
  <si>
    <t>Remediation Plan (Select One)</t>
  </si>
  <si>
    <t>Status (Select One)</t>
  </si>
  <si>
    <t>INSTRUCTIONS FOR TECHNICAL TEAM LEAD (SME)</t>
  </si>
  <si>
    <t>1. Review the results from the vulnerability scan</t>
  </si>
  <si>
    <t>2. Provide responses in the Remediation Plan and Status columns using the drop-down menu options</t>
  </si>
  <si>
    <t>- Note: if you select 'not applicable' please provide an explanation in the notes column</t>
  </si>
  <si>
    <t>3. Return the document to the SI Lead</t>
  </si>
  <si>
    <t>Note: Final report is locked to protect formulas, pwd is 'siteam'</t>
  </si>
  <si>
    <t>(Multiple Items)</t>
  </si>
  <si>
    <t>Exploitability Metrics (AV/AC/AU) + Impact Metrics (C/I/A)</t>
  </si>
  <si>
    <t>Exploitability Metrics</t>
  </si>
  <si>
    <t>Factor</t>
  </si>
  <si>
    <t>Value</t>
  </si>
  <si>
    <t>Access Vector</t>
  </si>
  <si>
    <t>Local (L)</t>
  </si>
  <si>
    <t>Attacker must have physical access or access to a local system account</t>
  </si>
  <si>
    <t>Adjacent Network (A)</t>
  </si>
  <si>
    <t>Attacker must have access to network broadcast domain</t>
  </si>
  <si>
    <t>Network (N)</t>
  </si>
  <si>
    <t>Vulnerable interface works at layer 3 or above of OSI network stack (e.g. remotely exploitable)</t>
  </si>
  <si>
    <t>Access Complexity</t>
  </si>
  <si>
    <t>High (H)</t>
  </si>
  <si>
    <t>Specialized conditions must exist in order to exploit</t>
  </si>
  <si>
    <t>Medium (M)</t>
  </si>
  <si>
    <t>Additional requirements needed to access source of the vulnerability</t>
  </si>
  <si>
    <t>Low (L)</t>
  </si>
  <si>
    <t>No special conditions required for exploiting vulnerability</t>
  </si>
  <si>
    <t>Authentication</t>
  </si>
  <si>
    <t>Multiple (M)</t>
  </si>
  <si>
    <t>Vulnerability requires attacker to authenticate multiple times</t>
  </si>
  <si>
    <t>Single (S)</t>
  </si>
  <si>
    <t>Attacker only needs to authenticate once</t>
  </si>
  <si>
    <t>None (N)</t>
  </si>
  <si>
    <t>No authentication is required</t>
  </si>
  <si>
    <t>Impact Metrics</t>
  </si>
  <si>
    <t>Security Attribute</t>
  </si>
  <si>
    <t>Gradient</t>
  </si>
  <si>
    <t>System Impact Description</t>
  </si>
  <si>
    <t>Confidentiality</t>
  </si>
  <si>
    <t>No data is exposed</t>
  </si>
  <si>
    <t>Partial (P)</t>
  </si>
  <si>
    <t>Considerable disclosure of information but scope is not unlimited</t>
  </si>
  <si>
    <t>Complete (C)</t>
  </si>
  <si>
    <t>All system data is accessible</t>
  </si>
  <si>
    <t>Integrity</t>
  </si>
  <si>
    <t>No impact to data or system integrity</t>
  </si>
  <si>
    <t>Some data or system file modification is possible although not unlimited</t>
  </si>
  <si>
    <t>Total loss of integrity since all files can be modified</t>
  </si>
  <si>
    <t>Availability</t>
  </si>
  <si>
    <t>No impact to availability</t>
  </si>
  <si>
    <t>Reduced performance or some loss of functionality</t>
  </si>
  <si>
    <t>Total loss of system availability</t>
  </si>
  <si>
    <t xml:space="preserve">The CVSS Base Score is a standardized, open source notation that enables ranking of the inherent severity or risk of a particular vulnerability. 
The score is calculated based on a combination of impact and exploitability metrics. The base score serves as a guide to the risk presented by 
a given vulnerability. It is not a definitive metric of the risk to our computing systems. The construction of the scoring is as follows: </t>
  </si>
  <si>
    <t>CVSS BASE SCORE REFERENCE</t>
  </si>
  <si>
    <t>Column1</t>
  </si>
  <si>
    <t>Column2</t>
  </si>
  <si>
    <t>Likely false positive</t>
  </si>
  <si>
    <t>Patching is scheduled post-release</t>
  </si>
  <si>
    <t>Release will have this vulnerability</t>
  </si>
  <si>
    <t>10.220.192.113</t>
  </si>
  <si>
    <t>orf-lab2554-mgmt.int.thomsonreuters.com</t>
  </si>
  <si>
    <t>FreeBSD</t>
  </si>
  <si>
    <t>host scanned, found vuln</t>
  </si>
  <si>
    <t>SSL/TLS use of weak RC4 cipher</t>
  </si>
  <si>
    <t>SSL/TLS Server supports TLSv1.0</t>
  </si>
  <si>
    <t>Birthday attacks against TLS ciphers with 64bit block size vulnerability (Sweet32)</t>
  </si>
  <si>
    <t>SSLv3.0/TLSv1.0 Protocol Weak CBC Mode Server Side Vulnerability (BEAST)</t>
  </si>
  <si>
    <t>Hidden RPC Services</t>
  </si>
  <si>
    <t>NTP Information Disclosure Vulnerability</t>
  </si>
  <si>
    <t>HTTP Security Header Not Detected</t>
  </si>
  <si>
    <t>SSL Certificate - Self-Signed Certificate</t>
  </si>
  <si>
    <t>SSL Certificate - Subject Common Name Does Not Match Server FQDN</t>
  </si>
  <si>
    <t>SSL Certificate - Improper Usage Vulnerability</t>
  </si>
  <si>
    <t>SSL Certificate - Signature Verification Failed Vulnerability</t>
  </si>
  <si>
    <t>Presence of a Load-Balancing Device Detected</t>
  </si>
  <si>
    <t>OpenSSH Xauth Command Injection Vulnerability</t>
  </si>
  <si>
    <t>NTP.org ntpd Multiple Security Vulnerabilities</t>
  </si>
  <si>
    <t>Network Time Protocol Daemon ntpd Multiple Vulnerabilities</t>
  </si>
  <si>
    <t>OpenSSH "X SECURITY" Bypass Vulnerability</t>
  </si>
  <si>
    <t>Remote Access or Management Service Detected</t>
  </si>
  <si>
    <t>Operating System Detected</t>
  </si>
  <si>
    <t>Web Server HTTP Protocol Versions</t>
  </si>
  <si>
    <t>DNS Host Name</t>
  </si>
  <si>
    <t>Firewall Detected</t>
  </si>
  <si>
    <t>Traceroute</t>
  </si>
  <si>
    <t>Host Scan Time</t>
  </si>
  <si>
    <t>Host Names Found</t>
  </si>
  <si>
    <t>Open UDP Services List</t>
  </si>
  <si>
    <t>Open TCP Services List</t>
  </si>
  <si>
    <t>ICMP Replies Received</t>
  </si>
  <si>
    <t>Degree of Randomness of TCP Initial Sequence Numbers</t>
  </si>
  <si>
    <t>IP ID Values Randomness</t>
  </si>
  <si>
    <t>Default Web Page</t>
  </si>
  <si>
    <t>Web Server Version</t>
  </si>
  <si>
    <t>HTTP Service Unavailable Replies Received</t>
  </si>
  <si>
    <t>Apache Web Server Detected</t>
  </si>
  <si>
    <t>Web Server Supports HTTP Request Pipelining</t>
  </si>
  <si>
    <t>SSL Server Information Retrieval</t>
  </si>
  <si>
    <t>SSL Session Caching Information</t>
  </si>
  <si>
    <t>SSL/TLS invalid protocol version tolerance</t>
  </si>
  <si>
    <t>SSL Server default Diffie-Hellman prime information</t>
  </si>
  <si>
    <t>SSL/TLS Server supports TLS_FALLBACK_SCSV</t>
  </si>
  <si>
    <t>TLS Secure Renegotiation Extension Support Information</t>
  </si>
  <si>
    <t>SSL Certificate - Information</t>
  </si>
  <si>
    <t>SSH daemon information retrieving</t>
  </si>
  <si>
    <t>SSH Banner</t>
  </si>
  <si>
    <t>SSL Web Server Version</t>
  </si>
  <si>
    <t>List of Web Directories</t>
  </si>
  <si>
    <t>Vuln</t>
  </si>
  <si>
    <t>tcp</t>
  </si>
  <si>
    <t>over ssl</t>
  </si>
  <si>
    <t>udp</t>
  </si>
  <si>
    <t>Practice</t>
  </si>
  <si>
    <t>Ig</t>
  </si>
  <si>
    <t>CVE-2013-2566, CVE-2015-2808</t>
  </si>
  <si>
    <t>91787, 58796, 73684</t>
  </si>
  <si>
    <t>CVE-2016-2183</t>
  </si>
  <si>
    <t>92630, 95568</t>
  </si>
  <si>
    <t>CVE-2011-3389</t>
  </si>
  <si>
    <t>49388, 49778</t>
  </si>
  <si>
    <t>CVE-2016-3115</t>
  </si>
  <si>
    <t>OpenSSH 7.2p2</t>
  </si>
  <si>
    <t>CVE-2016-7426, CVE-2016-7427, CVE-2016-7428, CVE-2016-7429, CVE-2016-7431, CVE-2016-7433, CVE-2016-7434, CVE-2016-9310, CVE-2016-9312, CVE-2016-9311</t>
  </si>
  <si>
    <t>ntp-4.2.8p9</t>
  </si>
  <si>
    <t>94451, 94447, 94446, 94453, 94454, 94455, 94448, 94452, 94444, 94450</t>
  </si>
  <si>
    <t>CVE-2017-6464, CVE-2017-6462, CVE-2017-6463, CVE-2017-6455, CVE-2017-6452, CVE-2017-6459, CVE-2017-6458, CVE-2017-6451, CVE-2017-6460, CVE-2016-9042</t>
  </si>
  <si>
    <t>ntp-4.2.8p10</t>
  </si>
  <si>
    <t>97058, 97078, 97074, 97051, 97076, 97052, 97045, 97049, 97050</t>
  </si>
  <si>
    <t>CVE-2015-5352</t>
  </si>
  <si>
    <t>OpenSSH 6.9</t>
  </si>
  <si>
    <t>CVE-1999-0634</t>
  </si>
  <si>
    <t>4.3 (AV:N/AC:M/Au:N/C:P/I:N/A:N)</t>
  </si>
  <si>
    <t>3.7 (E:POC/RL:W/RC:C)</t>
  </si>
  <si>
    <t>2.6 (AV:N/AC:H/Au:N/C:P/I:N/A:N)</t>
  </si>
  <si>
    <t>2.3 (E:F/RL:W/RC:C)</t>
  </si>
  <si>
    <t>5 (AV:N/AC:L/Au:N/C:P/I:N/A:N)</t>
  </si>
  <si>
    <t>4.3 (E:POC/RL:W/RC:C)</t>
  </si>
  <si>
    <t>3.5 (E:POC/RL:W/RC:UR)</t>
  </si>
  <si>
    <t>3.6 (E:U/RL:W/RC:UC)</t>
  </si>
  <si>
    <t>2.1 (E:F/RL:W/RC:UC)</t>
  </si>
  <si>
    <t>4.3 (AV:N/AC:M/Au:N/C:N/I:P/A:N)</t>
  </si>
  <si>
    <t>3.5 (E:U/RL:U/RC:UR)</t>
  </si>
  <si>
    <t>9.4 (AV:N/AC:L/Au:N/C:C/I:C/A:N)</t>
  </si>
  <si>
    <t>6.8 (E:U/RL:W/RC:UC)</t>
  </si>
  <si>
    <t>2.1 (E:U/RL:W/RC:C)</t>
  </si>
  <si>
    <t>5 (AV:N/AC:L/Au:N/C:N/I:P/A:N)</t>
  </si>
  <si>
    <t>0 (AV:N/AC:L/Au:N/C:N/I:N/A:N)</t>
  </si>
  <si>
    <t>0 (E:U/RL:W/RC:UC)</t>
  </si>
  <si>
    <t>5.5 (AV:N/AC:L/Au:S/C:P/I:P/A:N)</t>
  </si>
  <si>
    <t>4.3 (E:POC/RL:OF/RC:C)</t>
  </si>
  <si>
    <t>6.4 (AV:N/AC:L/Au:N/C:P/I:N/A:P)</t>
  </si>
  <si>
    <t>5 (E:POC/RL:OF/RC:C)</t>
  </si>
  <si>
    <t>6.5 (AV:N/AC:L/Au:S/C:P/I:P/A:P)</t>
  </si>
  <si>
    <t>4.8 (E:U/RL:OF/RC:C)</t>
  </si>
  <si>
    <t>3.4 (E:POC/RL:OF/RC:C)</t>
  </si>
  <si>
    <t>Secure Sockets Layer (SSL v2/v3) and Transport Layer Security (TLS ) protocols provide integrity, confidentiality and authenticity services to other protocols that lack these features.
SSL/TLS protocols use ciphers such as AES,DES, 3DES and RC4 to encrypt the content of the higher layer protocols and thus provide the confidentiality service. Normally the output of an encryption process is a sequence of random looking bytes. It was known that RC4 output has some bias in the output. Recently a group of researchers has discovered that the there is a stronger bias in RC4, which make statistical analysis of ciphertext more practical.
The described attack is to inject a malicious javascript into the victim's browser that would ensure that there are multiple connections being established with a target website and the same HTTP cookie is sent multiple times to the website in encrypted form. This provides the attacker a large set of ciphertext samples, that can be used for statistical analysis.
 NOTE: On 3/12/15 NVD changed the CVSS v2 access complicity from high to medium. As a result Qualys revised the CVSS score to 4.3 immediately. On 5/4/15 Qualys is also revising the severity to level 3.</t>
  </si>
  <si>
    <t>If this attack is carried out and an HTTP cookie is recovered, then the attacker can use the cookie to impersonate the user whose cookie was recovered.
This attack is not very practical as it requires the attacker to have access to millions of samples of ciphertext, but there are certain assumptions that an attacker can make to improve the chances of recovering the cleartext from cihpertext. For examples HTTP cookies are either base64 encoded or hex digits. This information can help the attacker in their efforts to recover the cookie.</t>
  </si>
  <si>
    <t>RC4 should not be used where possible. One reason that RC4 was still being used was BEAST and Lucky13 attacks against CBC mode ciphers in SSL and TLS. However, TLSv 1.2 or later address these issues.</t>
  </si>
  <si>
    <t>TLS is capable of using a multitude of ciphers (algorithms) to create the public and private key pairs. 
For example if TLSv1.0 uses either the RC4 stream cipher, or a block cipher in CBC mode. 
RC4 is known to have biases and the block cipher in CBC mode is vulnerable to the POODLE attack. 
TLSv1.0, if configured to use the same cipher suites as SSLv3, includes a means by which a TLS implementation can downgrade the connection to SSL v3.0, thus weakening security. 
A POODLE-type (https://blog.qualys.com/ssllabs/2014/12/08/poodle-bites-tls) attack could also be launched directly at TLS without negotiating a downgrade. 
  This QID will be marked as a Fail for PCI as of May 1st, 2017 in accordance with the new standards.  For existing implementations, Merchants will be able to submit a PCI False Positive / Exception Request and provide proof of their Risk Mitigation and Migration Plan, which will result in a pass for PCI up until June 30th, 2018.
 Further details can be found at: NEW PCI DSS v3.2 and Migrating from SSL and Early TLS v1.1 (https://community.qualys.com/message/34120)</t>
  </si>
  <si>
    <t>An attacker can exploit cryptographic flaws to conduct man-in-the-middle type attacks or to decryption communications. 
For example: An attacker could force a downgrade from the TLS protocol to the older SSLv3.0 protocol and exploit the POODLE vulnerability, read secure communications or maliciously modify messages. 
A POODLE-type (https://blog.qualys.com/ssllabs/2014/12/08/poodle-bites-tls) attack could also be launched directly at TLS without negotiating a downgrade.</t>
  </si>
  <si>
    <t>Disable the use of TLSv1.0 protocol in favor of a cryptographically stronger protocol such as TLSv1.2.
The following openssl commands can be used to do a manual test:
openssl s_client -connect ip:port -tls1
If the test is successful, then the target support TLSv1</t>
  </si>
  <si>
    <t>Legacy block ciphers having block size of 64 bits are vulnerable to a practical collision attack when used in CBC mode. 
All versions of SSL/TLS protocol support cipher suites which use DES or 3DES as the symmetric encryption cipher are affected.</t>
  </si>
  <si>
    <t>Remote attackers can obtain cleartext data via a birthday attack against a long-duration encrypted session.</t>
  </si>
  <si>
    <t>Disable and stop using DES and 3DES ciphers.
The following openssl commands can be used to do a manual test:
openssl s_client -connect ip:port -cipher "DES:3DES" -ssl2
openssl s_client -connect ip:port -cipher "DES:3DES" -ssl3
openssl s_client -connect ip:port -cipher "DES:3DES" -tls1
openssl s_client -connect ip:port -cipher "DES:3DES" -tls1_1
openssl s_client -connect ip:port -cipher "DES:3DES" -tls1_2
If any of these tests is successful, then the target is vulnerable to Sweet32.</t>
  </si>
  <si>
    <t>Source: The Exploit-DB_x000D_
Reference:CVE-2016-2183_x000D_
Description:IBM Informix Dynamic Server / Informix Open Admin Tool - DLL Injection / Remote Code Execution / Heap Buffer Overflow - The Exploit-DB Ref : 42091_x000D_
Link:http://www.exploit-db.com/exploits/42091</t>
  </si>
  <si>
    <t>SSLv 3.0 and TLS v1.0 protocols are used to provide integrity, authenticity and privacy to other protocols such as HTTP and LDAP. They provide these services by using encryption for privacy, x509 certificates for authenticity and one-way hash functions for integrity. To encrypt data SSL and TLS can use block ciphers, which are encryption algorithms that can encrypt only a fixed block of original data to an encrypted block of the same size. Note that these ciphers will always obtain the same resulting block for the same original block of data. To achieve difference in the output the output of encryption is XORed with yet another block of the same size referred to as initialization vectors (IV). A special mode of operation for block ciphers known as CBC (cipher block chaining) uses one IV for the initial block and the result of the previous block for each subsequent block to obtain difference in the output of block cipher encryption.
In SSLv3.0 and TLSv1.0 implementation the choice CBC mode usage was poor because the entire traffic shares one CBC session with single set of initial IVs. The rest of the IV are as mentioned above results of the encryption of the previous blocks. The subsequent IV are available to the eavesdroppers. This allows an attacker with the capability to inject arbitrary traffic into the plain-text stream (to be encrypted by the client) to verify their guess of the plain-text preceding the injected block. If the attackers guess is correct then the output of the encryption will be the same for two blocks.
 For low entropy data it is possible to guess the plain-text block with relatively few number of attempts. For example for data that has 1000 possibilities the number of attempts can be 500.
 For more information please see a paper by Gregory V. Bard. (http://eprint.iacr.org/2006/136.pdf)
 NOTE: 
The CVSS access complexity assigned by NIST to CVE-2011-3389 is 'Medium' which makes the base score 4.3. But Qualys has assigned access complexity to 'High' for server side, because Javascipt injection and MiTM capabilities and a vulnerable client are required to exploit this vulnerability. Therefore the Qualys CVSS score is 2.6.</t>
  </si>
  <si>
    <t>Recently attacks against the web authentication cookies have been described which used this vulnerability. If the authentication cookie is guessed by the attacker then the attacker can impersonate the legitimate user on the Web site which accepts the authentication cookie.</t>
  </si>
  <si>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</si>
  <si>
    <t>The Portmapper/Rpcbind listens on port 111 and stores an updated list of registered RPC services running on the server (RPC name, version and port number). It acts as a "gateway" for clients wanting to connect to any RPC daemon. _x000D_
 _x000D_
When the portmapper/rpcbind is removed or firewalled, standard RPC client programs fail to obtain the portmapper list.  However, by sending carefully crafted packets, it's possible to determine which RPC programs are listening on which port. This technique is known as direct RPC scanning. It's used to bypass portmapper/rpcbind in order to find RPC programs running on a port (TCP or UDP ports). On Linux servers, RPC services are typically listening on privileged ports (below 1024), whereas on Solaris, RPC services are on temporary ports (starting with port 32700).</t>
  </si>
  <si>
    <t>Unauthorized users can build a list of RPC services running on the host. If they discover vulnerable RPC services on the host, they then can exploit them.</t>
  </si>
  <si>
    <t>Firewalling the portmapper port or removing the portmapper service is not sufficient to prevent unauthorized users from accessing the RPC daemons. You should remove all RPC services that are not strictly required on this host.</t>
  </si>
  <si>
    <t>The NTP service running on the host allows queries of NTP variables.</t>
  </si>
  <si>
    <t>A remote user can obtain sensitive information about the host by querying various variables. The information obtained can aid in further attacks against the system.</t>
  </si>
  <si>
    <t>Please reconfigure NTP to restrict remote access.
If you require assistance in configuring NTP, please refer to your vendor. For an overview of NTP service access restrictions, please see this NTP access restrictions (http://support.ntp.org/bin/view/Support/AccessRestrictions).</t>
  </si>
  <si>
    <t>This QID reports the absence of the following HTTP headers (https://www.owasp.org/index.php/OWASP_Secure_Headers_Projecttab=Headers): 
X-Frame-Options: This HTTP response header improves the protection of web applications against clickjacking attacks. Clickjacking, also known as a "UI redress attack", allows an attacker to use multiple transparent or opaque layers to trick a targeted user into clicking on a button or link on another page when they were intending to click on the the top level page.  
X-XSS-Protection: This HTTP header enables the browser built-in Cross-Site Scripting (XSS) filter to prevent cross-site scripting attacks. X-XSS-Protection: 0; disables this functionality. 
X-Content-Type-Options: This HTTP header prevents attacks based on MIME-type mismatch. The only possible value is nosniff. If your server returns X-Content-Type-Options: nosniff in the response, the browser will refuse to load the styles and scripts in case they have an incorrect MIME-type.  
QID Detection Logic: 
This unauthenticated QID looks for the presence of the following HTTP responses: 
Valid directives for X-Frame-Options are: 
X-Frame-Options: DENY - The page cannot be displayed in a frame, regardless of the site attempting to do so. 
X-Frame-Options: SAMEORIGIN - The page can only be displayed in a frame on the same origin as the page itself. 
X-Frame-Options: ALLOW-FROM RESOURCE-URL - The page can only be displayed in a frame on the specified origin. 
Valid directives for X-XSS-Protections are: 
X-XSS-Protection: 1 - Enables XSS filtering (usually default in browsers). If a cross-site scripting attack is detected, the browser will sanitize the page (remove the unsafe parts). 
X-XSS-Protection: 1; mode=block - Enables XSS filtering. Rather than sanitizing the page, the browser will prevent rendering of the page if an attack is detected. 
X-XSS-Protection: 1; report=URI  - Enables XSS filtering. If a cross-site scripting attack is detected, the browser will sanitize the page and report the violation. This uses the functionality of the CSP report-uri directive to send a report. 
X-XSS-Protection HTTP: 0 disables this directive and hence is also treated as not detected. 
A valid directive for X-Content-Type-Options: nosniff</t>
  </si>
  <si>
    <t>Depending on the vulnerability being exploited, an unauthenticated remote attacker could conduct cross-site scripting, clickjacking or MIME-type sniffing attacks.</t>
  </si>
  <si>
    <t>Customers are advised to set proper X-Frame-Options (https://developer.mozilla.org/en-US/docs/Web/HTTP/Headers/X-Frame-Options), X-XSS-Protection (https://developer.mozilla.org/en-US/docs/Web/HTTP/Headers/X-XSS-Protection) and X-Content-Type-Options (https://developer.mozilla.org/en-US/docs/Web/HTTP/Headers/X-Content-Type-Options) HTTP response headers. 
Depending on their server software, customers can set the following directives in their site configuration or Web.config files: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t>
  </si>
  <si>
    <t>An SSL Certificate associates an entity (person, organization, host, etc.) with a Public Key. In an SSL connection, the client authenticates the remote server using the server's Certificate and extracts the Public Key in the Certificate to establish the secure connection.
The client can trust that the Server Certificate belongs the server only if it is signed by a mutually trusted third-party Certificate Authority (CA). Self-signed certificates are created generally for testing purposes or to avoid paying third-party CAs. These should not be used on any production or critical servers.
By exploiting this vulnerability, an attacker can impersonate the server by presenting a fake self-signed certificate. If the client knows that the server does not have a trusted certificate, it will accept this spoofed certificate and communicate with the remote server.</t>
  </si>
  <si>
    <t>By exploiting this vulnerability, an attacker can launch a man-in-the-middle attack.</t>
  </si>
  <si>
    <t>Please install a server certificate signed by a trusted third-party Certificate Authority.</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</si>
  <si>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whose Subject commonName or subjectAltName does not match the server FQDN offers only encryption without authentication.
Please note that a false positive reporting of this vulnerability is possible in the following case: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t>
  </si>
  <si>
    <t>A man-in-the-middle attacker can exploit this vulnerability in tandem with a DNS cache poisoning attack to lure the client to another server, and then steal all the encryption communication.</t>
  </si>
  <si>
    <t>Please install a server certificate whose Subject commonName or subjectAltName matches the server FQDN.</t>
  </si>
  <si>
    <t>An SSL Certificate associates an entity (person, organization, host, etc.) with a Public Key. In an SSL connection, the client authenticates the remote server using the server's Certificate and extracts the Public Key in the Certificate to establish the secure connection.
The basicConstraints section of the certificate may specify if it is a Certificate Authority (CA) certificate. Also, the keyUsage field in the X509v3 extensions section of the certificate, if present, may restrict the usage of the certificate.
In general, a server public key should not be used for Certificate or CRL signing, a client or CA certificate should be not used as a server certificate.</t>
  </si>
  <si>
    <t>If the keyUsage or the basicConstraint field is designated as a critical parameter in the certificate, the client may abort the communication if the usage validation fails.</t>
  </si>
  <si>
    <t>Please install a server certificate with correct usage.</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</si>
  <si>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t>
  </si>
  <si>
    <t>By exploiting this vulnerability, man-in-the-middle attacks in tandem with DNS cache poisoning can occur.
Exception: 
If the server communicates only with a restricted set of clients who have the server certificate or the trusted CA certificate, then the server or CA certificate may not be available publicly, and the scan will be unable to verify the signature.</t>
  </si>
  <si>
    <t>The service detected a load-balancing device in front of your Web servers. This information can provide an attacker with additional information about your network.
Different techniques were used to detect the presence of a load-balancing device, including HTTP header analysis and analysis of IP Time-To-Live (TTL) values, IP Identification (ID) values, and TCP Initial Sequence Numbers (ISN). The actual technique(s) responsible for the detection can be seen in the Result section.
The exact number of Web servers behind a load balancer is difficult to determine, so the number reported here may not be accurate. Furthermore, Netscape Enterprise Server Version 3.6 is known to display an erroneous "Date:" field in the HTTP header when the server receives a lot of requests. This makes it difficult for the service to determine if there is a load-balancing device present by analyzing the HTTP headers. Also, the result given by the analysis of IP ID and TCP ISN values may vary due to different network conditions when the scan was performed.</t>
  </si>
  <si>
    <t>By exploiting this vulnerability, an intruder could use this information in conjunction with other pieces of information to craft sophisticated attacks against your network.
Note also that if the Web servers behind the load balancer are not identical, the scan results for the HTTP vulnerabilities may vary from one scan to another.</t>
  </si>
  <si>
    <t>To prevent the detection of the presence of a load-balancing device based on HTTP header analysis, you should use Network-Time-Protocol (NTP) to synchronize the clocks on all of your hosts (at least those in the DMZ).
To prevent detection by analyzing IP TTL values, IP ID values, and TCP ISN values, you may use hosts with a TCP/IP implementation that generates randomized numbers for these values. However, most operating systems available today do not come with such a TCP/IP implementation.</t>
  </si>
  <si>
    <t>OpenSSH (OpenBSD Secure Shell) is a set of computer programs providing encrypted communication sessions over a computer network using the SSH protocol. 
 The sshd server fails to validate user-supplied X11 authentication credentials when establishing an X11 forwarding session. An authenticated user may inject arbitrary xauth commands by sending an x11 channel request that includes a newline character in the x11 cookie. 
Please note that Systems with X11Forwarding enabled are affected. 
Affected Versions: 
OpenSSH versions prior to 7.2p2</t>
  </si>
  <si>
    <t>An authenticated, remote attacker can exploit this vulnerability to execute arbitrary commands on the targeted system.</t>
  </si>
  <si>
    <t>Users are advised to upgrade to the latest version of the software available. Refer to OpenSSH 7.2p2 Release Notes (http://www.openssh.com/txt/release-7.2p2) for further information.
 Patch: 
Following are links for downloading patches to fix the vulnerabilities:
  OpenSSH 7.2p2 (http://www.openssh.com/)</t>
  </si>
  <si>
    <t>Source: The Exploit-DB_x000D_
Reference:CVE-2016-3115_x000D_
Description:OpenSSH 7.2p1 - Authenticated xauth Command Injection - The Exploit-DB Ref : 39569_x000D_
Link:http://www.exploit-db.com/exploits/39569_x000D_
_x000D_
Source: Qualys_x000D_
Reference:CVE-2016-3115_x000D_
Description:OpenSSH &lt;=7.2p1 xauth injection_x000D_
Link:https://github.com/tintinweb/pub/tree/master/pocs/cve-2016-3115</t>
  </si>
  <si>
    <t>The Network Time Protocol (NTP) is used to synchronize the time of a computer client or server to another server or reference time source. 
This update fixes the following vulnerabilities: 
- Trap crash. (CVE-2016-9311) 
- Mode 6 unauthenticated trap information disclosure and DDoS vector. (CVE-2016-9310) 
- Broadcast Mode Replay Prevention DoS. (CVE-2016-7427) 
- Broadcast Mode Poll Interval Enforcement DoS. (CVE-2016-7428) 
- Windows: ntpd DoS by oversized UDP packet. (CVE-2016-9312) 
- Regression: 010-origin: Zero Origin Timestamp Bypass. (CVE-2016-7431) 
- Null pointer dereference in _IO_str_init_static_internal(). (CVE-2016-7434) 
- Interface selection attack. (CVE-2016-7429) 
- Client rate limiting and server responses. (CVE-2016-7426) 
- Reboot sync calculation problem. (CVE-2016-7433) 
Affected Versions: 
NTP versions prior to 4.2.8p9</t>
  </si>
  <si>
    <t>A remote unauthenticated attacker may be able to perform a denial of service on targeted system.</t>
  </si>
  <si>
    <t>User are advised to upgrade to the 4.2.8p9 or later version to fix the issues. Latest version can be downloaded from here (http://www.ntp.org/downloads.html)
 Patch: 
Following are links for downloading patches to fix the vulnerabilities:
  ntp-4.2.8p9 or later (http://www.ntp.org/downloads.html)</t>
  </si>
  <si>
    <t>Source: The Exploit-DB_x000D_
Reference:CVE-2016-7434_x000D_
Description:NTP 4.2.8p8 - Denial of Service - The Exploit-DB Ref : 40806_x000D_
Link:http://www.exploit-db.com/exploits/40806</t>
  </si>
  <si>
    <t>The Network Time Protocol (NTP) is used to synchronize the time of a computer client or server to another server or reference time source. 
This update fixes multiple denial of service and stack based buffer overflow vulnerabilities.
Affected Versions: 
NTP versions prior to 4.2.8p10</t>
  </si>
  <si>
    <t>Successful exploitation allows attacker to compromise the system.</t>
  </si>
  <si>
    <t>User are advised to upgrade to the 4.2.8p10 or later version to fix the issues. Latest version can be downloaded from here (http://www.ntp.org/downloads.html)
 Patch: 
Following are links for downloading patches to fix the vulnerabilities:
  ntp-4.2.8p10 (http://www.ntp.org/downloads.html)</t>
  </si>
  <si>
    <t>OpenSSH (OpenBSD Secure Shell) is a set of computer programs providing encrypted communication sessions over a computer network using the SSH protocol. 
 A vulnerability has been reported in the application which exist when using ssh -X option, to connect to the SSH client's X server which allow connections without being subject to X11 SECURITY restrictions. Affected Versions: 
OpenSSH prior to version 6.9</t>
  </si>
  <si>
    <t>Succesful exploitation of this vulnerability will allow an attacker to interact with X server without being subject to X SECURITY restrictions or authentication</t>
  </si>
  <si>
    <t>Users are advised to upgrade to the latest version of the software available. Refer to OpenSSH 6.9 Release Notes (http://www.openssh.org/txt/release-6.9) for further information.
 Patch: 
Following are links for downloading patches to fix the vulnerabilities:
  OpenSSH 6.9 (http://www.openssh.com/)</t>
  </si>
  <si>
    <t>A remote access or remote management service was detected. If such a service is accessible to malicious users it can be used to carry different type of attacks. Malicious users could try to brute force credentials or collect additional information on the service which could enable them in crafting further attacks. 
The Results section includes information on the remote access service that was found on the target.
Services like Telnet, Rlogin, SSH, windows remote desktop, pcAnywhere, Citrix Management Console, Remote Admin (RAdmin), VNC, OPENVPN and ISAKMP are checked.</t>
  </si>
  <si>
    <t>Consequences vary by the type of attack.</t>
  </si>
  <si>
    <t>Expose the remote access or remote management services only to the system administrators or intended users of the system.</t>
  </si>
  <si>
    <t>Several different techniques can be used to identify the operating system (OS) running on a host. A short description of these techniques is provided below. The specific technique used to identify the OS on this host is included in the RESULTS section of your report.
1)  TCP/IP Fingerprint : The operating system of a host can be identified from a remote system using TCP/IP fingerprinting. All underlying operating system TCP/IP stacks have subtle differences that can be seen in their responses to specially-crafted TCP packets. According to the results of this "fingerprinting" technique, the OS version is among those listed below. 
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
2)  NetBIOS :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3)  PHP Info : PHP is a hypertext pre-processor, an open-source, server-side, HTML-embedded scripting language used to create dynamic Web pages. Under some configurations it is possible to call PHP functions like phpinfo() and obtain operating system information.
4)  SNMP : The Simple Network Monitoring Protocol is used to monitor hosts, routers, and the networks to which they attach. The SNMP service maintains Management Information Base (MIB), a set of variables (database) that can be fetched by Managers. These include "MIB_II.system.sysDescr" for the operating system.</t>
  </si>
  <si>
    <t>Not  applicable.</t>
  </si>
  <si>
    <t>This QID lists supported HTTP protocol (HTTP 1.x or HTTP 2) from remote web server.</t>
  </si>
  <si>
    <t>N/A</t>
  </si>
  <si>
    <t>The fully qualified domain name of this host, if it was obtained from a DNS server, is displayed in the RESULT section.</t>
  </si>
  <si>
    <t>A packet filtering device protecting this IP was detected. This is likely to be a firewall or a router using access control lists (ACLs).</t>
  </si>
  <si>
    <t>Traceroute describes the path in realtime from the scanner to the remote host being contacted. It reports the IP addresses of all the routers in between.</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</si>
  <si>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For host running the Qualys Windows agent this QID reports the time taken by the agent to collect the host metadata used for the most recent assessment scan.</t>
  </si>
  <si>
    <t>The following host names were discovered for this computer using various methods such as DNS look up, NetBIOS query, and SQL server name query.</t>
  </si>
  <si>
    <t>A port scanner was used to draw a map of all the UDP services on this host that can be accessed from the Internet.
Note that if the host is behind a firewall, there is a small chance that the list includes a few ports that are filtered or blocked by the firewall but are not actually open on the target host. This (false positive on UDP open ports) may happen when the firewall is configured to reject UDP packets for most (but not all) ports with an ICMP Port Unreachable packet. This may also happen when the firewall is configured to allow UDP packets for most (but not all) ports through and filter/block/drop UDP packets for only a few ports. Both cases are uncommon.</t>
  </si>
  <si>
    <t>Unauthorized users can exploit this information to test vulnerabilities in each of the open services.</t>
  </si>
  <si>
    <t>Shut down any unknown or unused service on the list.  If you have difficulty working out which service is provided by which process or program, contact your provider's support team.  For more information about commercial and open-source Intrusion Detection Systems available for detecting port scanners of this kind, visit the CERT Web site (http://www.cert.org).</t>
  </si>
  <si>
    <t>The port scanner enables unauthorized users with the appropriate tools to draw a map of all services on this host that can be accessed from the Internet.  The test was carried out with a "stealth" port scanner so that the server does not log real connections.
The Results section displays the port number (Port), the default service listening on the port (IANA Assigned Ports/Services), the description of the service (Description) and the service that the scanner detected using service discovery (Service Detected).</t>
  </si>
  <si>
    <t>Shut down any unknown or unused service on the list.  If you have difficulty figuring out which service is provided by which process or program, contact your provider's support team.  For more information about commercial and open-source Intrusion Detection Systems available for detecting port scanners of this kind, visit the CERT Web site (http://www.cert.org).</t>
  </si>
  <si>
    <t>ICMP (Internet Control and Error Message Protocol) is a protocol encapsulated in IP packets. ICMP's principal purpose is to provide a protocol layer that informs gateways of the inter-connectivity and accessibility of other gateways or hosts. _x000D_
 _x000D_
We have sent the following types of packets to trigger the host to send us ICMP replies: _x000D_
 _x000D_
Echo Request (to trigger Echo Reply) _x000D_
Timestamp Request (to trigger Timestamp Reply) _x000D_
Address Mask Request (to trigger Address Mask Reply) _x000D_
UDP Packet (to trigger Port Unreachable Reply) _x000D_
IP Packet with Protocol &gt;= 250 (to trigger Protocol Unreachable Reply)_x000D_
 _x000D_
Listed in the "Result" section are the ICMP replies that we have received.</t>
  </si>
  <si>
    <t>TCP Initial Sequence Numbers (ISNs) obtained in the SYNACK replies from the host are analyzed to determine how random they are. The average change between subsequent ISNs and the standard deviation from the average are displayed in the RESULT section. Also included is the degree of difficulty for exploitation of the TCP ISN generation scheme used by the host.</t>
  </si>
  <si>
    <t>The values for the identification (ID) field in IP headers in IP packets from the host are analyzed to determine how random they are. The changes between subsequent ID values for either the network byte ordering or the host byte ordering, whichever is smaller, are displayed in the RESULT section along with the duration taken to send the probes. When incremental values are used, as is the case for TCP/IP implementation in many operating systems, these changes reflect the network load of the host at the time this test was conducted.
Please note that for reliability reasons only the network traffic from open TCP ports is analyzed.</t>
  </si>
  <si>
    <t>The Result section displays the default Web page for the Web server.</t>
  </si>
  <si>
    <t>We have received "503 Service Unavailable" replies in response to our HTTP requests. The server is temporarily unable to service your request due to maintenance downtime or capacity problems.</t>
  </si>
  <si>
    <t>The detection of possible Web Server vulnerabilities can be inconsistent as follows.
- Because our scanner could not access to this service, there are possibility of missing some vulnerabilities which should be detected.
- If the target host is a Windows host, there is a possibility that some
vulnerabilities for IIS that should be detected were not detected.</t>
  </si>
  <si>
    <t>Apache, the open source web server software that is developed and maintained by Apache Software Foundation is detected on the host.</t>
  </si>
  <si>
    <t>Version 1.1 of the HTTP protocol supports URL-Request Pipelining. This means that instead of using the "Keep-Alive" method to keep the TCP connection alive over multiple requests, the protocol allows multiple HTTP URL requests to be made in the same TCP packet. Any Web server which is HTTP 1.1 compliant should then process all the URLs requested in the single TCP packet and respond as usual.
The target Web server was found to support this functionality of the HTTP 1.1 protocol.</t>
  </si>
  <si>
    <t>Support for URL-Request Pipelining has interesting consequences. For example, as explained in this paper by Daniel Roelker (http://www.defcon.org/images/defcon-11/dc-11-presentations/dc-11-Roelker/dc-11-roelker-paper.pdf), it can be used for evading detection by Intrusion Detection Systems. Also, it can be used in HTTP Response-Spliting style attacks.</t>
  </si>
  <si>
    <t xml:space="preserve"> 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</si>
  <si>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t>
  </si>
  <si>
    <t>SSL session caching is part of the SSL and TLS protocols and is not a security threat. The result of this test is for informational purposes only.</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</si>
  <si>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t>
  </si>
  <si>
    <t>Diffie-Hellman is a popular cryptographic algorithm used by SSL/TLS. 
- For fixed primes: 1024 and below are considered unsafe.
- For variable primes: 512 is unsafe. 768 is probably mostly safe, but might not be for long. 1024 and above are considered safe.</t>
  </si>
  <si>
    <t>TLS cipher suite  TLS_FALLBACK_SCSV is a signaling cipher suite value (SCSV).
TLS servers support TLS_FALLBACK_SCSV will prevent downgrade attack.</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</si>
  <si>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t>
  </si>
  <si>
    <t>SSH is a secure protocol, provided it is fully patched, properly configured, and uses FIPS approved algorithms. 
For Red Hat ES 4:-
SSH1 supported					yes
Supported authentification methods for SSH1	RSA,password
Supported ciphers for SSH1			3des,blowfish
SSH2 supported					yes
Supported keys exchange algorithm for SSH2	diffie-hellman-group-exchange-sha1,diffie-hellman-group14-sha1,diffie-hellman-group1-sha1
Supported decryption ciphers for SSH2		aes128-cbc,3des-cbc,blowfish-cbc,cast128-cbc,arcfour,aes192-cbc,aes256-cbc,rijndael-cbc@lysator.liu.se,aes128-ctr,aes192-ctr,aes256-ctr
Supported encryption ciphers for SSH2		aes128-cbc,3des-cbc,blowfish-cbc,cast128-cbc,arcfour,aes192-cbc,aes256-cbc,rijndael-cbc@lysator.liu.se,aes128-ctr,aes192-ctr,aes256-ctr
Supported decryption mac for SSH2		hmac-md5,hmac-sha1,hmac-ripemd160,hmac-ripemd160@openssh.com,hmac-sha1-96,hmac-md5-96
Supported encryption mac for SSH2		hmac-md5,hmac-sha1,hmac-ripemd160,hmac-ripemd160@openssh.com,hmac-sha1-96,hmac-md5-96
Supported authentification methods for SSH2	publickey,gssapi-with-mic,password</t>
  </si>
  <si>
    <t>Successful exploitation allows an attacker to execute arbitrary commands on the SSH server or otherwise subvert an encrypted SSH channel with arbitrary data.</t>
  </si>
  <si>
    <t>SSH version 2 is preferred over SSH version 1.</t>
  </si>
  <si>
    <t>Based largely on the HTTP reply code, the following directories are most likely present on the host.</t>
  </si>
  <si>
    <t>CIPHER	KEY-EXCHANGE	AUTHENTICATION	MAC	ENCRYPTION(KEY-STRENGTH)	GRADE
TLSv1 WITH RC4 CIPHERs IS SUPPORTED	 	 	 	 	 
RC4-MD5	RSA	RSA	MD5	RC4(128)	MEDIUM
RC4-SHA	RSA	RSA	SHA1	RC4(128)	MEDIUM
ECDHE-RSA-RC4-SHA	ECDH	RSA	SHA1	RC4(128)	MEDIUM
TLSv1.1 WITH RC4 CIPHERs IS SUPPORTED	 	 	 	 	 
RC4-MD5	RSA	RSA	MD5	RC4(128)	MEDIUM
RC4-SHA	RSA	RSA	SHA1	RC4(128)	MEDIUM
ECDHE-RSA-RC4-SHA	ECDH	RSA	SHA1	RC4(128)	MEDIUM
TLSv1.2 WITH RC4 CIPHERs IS SUPPORTED	 	 	 	 	 
RC4-MD5	RSA	RSA	MD5	RC4(128)	MEDIUM
RC4-SHA	RSA	RSA	SHA1	RC4(128)	MEDIUM
ECDHE-RSA-RC4-SHA	ECDH	RSA	SHA1	RC4(128)	MEDIUM</t>
  </si>
  <si>
    <t>no</t>
  </si>
  <si>
    <t>TLSv1.0 is supported</t>
  </si>
  <si>
    <t>yes</t>
  </si>
  <si>
    <t>CIPHER	KEY-EXCHANGE	AUTHENTICATION	MAC	ENCRYPTION(KEY-STRENGTH)	GRADE
TLSv1 WITH DES/3DES CIPHERs IS SUPPORTED	 	 	 	 	 
DES-CBC3-SHA	RSA	RSA	SHA1	3DES(168)	MEDIUM
EDH-RSA-DES-CBC3-SHA	DH	RSA	SHA1	3DES(168)	MEDIUM
ECDHE-RSA-DES-CBC3-SHA	ECDH	RSA	SHA1	3DES(168)	MEDIUM
TLSv1.1 WITH DES/3DES CIPHERs IS SUPPORTED	 	 	 	 	 
DES-CBC3-SHA	RSA	RSA	SHA1	3DES(168)	MEDIUM
EDH-RSA-DES-CBC3-SHA	DH	RSA	SHA1	3DES(168)	MEDIUM
ECDHE-RSA-DES-CBC3-SHA	ECDH	RSA	SHA1	3DES(168)	MEDIUM
TLSv1.2 WITH DES/3DES CIPHERs IS SUPPORTED	 	 	 	 	 
DES-CBC3-SHA	RSA	RSA	SHA1	3DES(168)	MEDIUM
EDH-RSA-DES-CBC3-SHA	DH	RSA	SHA1	3DES(168)	MEDIUM
ECDHE-RSA-DES-CBC3-SHA	ECDH	RSA	SHA1	3DES(168)	MEDIUM</t>
  </si>
  <si>
    <t>Available non CBC cipher	Server's choice	SSL version
RC4-SHA	ECDHE-RSA-DES-CBC3-SHA	TLSv1</t>
  </si>
  <si>
    <t>Name	Program	Version	Protocol	Port
portmap/rpcbind	100000	2-4	tcp	111
portmap/rpcbind	100000	2-4	udp	111</t>
  </si>
  <si>
    <t>amd64", system="Data ONTAP/9.1P3", leap=0, stratum=2,
precision=-21, rootdelay=0.812, rootdisp=25.416, refid=163.231.26.18,
reftime=0xdcf294c2.89c8db0a, clock=0xdcf296cd.079ad1a8, peer=64925,
tc=9, mintc=3, offset=-0.086, frequency=59.395, sys_jitter=0.116,
clk_jitter=0.027, clk_wander=0.005</t>
  </si>
  <si>
    <t>X-Frame-Options HTTP Header missing on port 80.
GET / HTTP/1.1
Host: orf-lab2554-mgmt.int.thomsonreuters.com
Connection: Keep-Alive
X-XSS-Protection HTTP Header missing on port 80.
X-Content-Type-Options HTTP Header missing on port 80.</t>
  </si>
  <si>
    <t>Certificate 0 emailAddress=,OU=,O=,L=,ST=,C=US,CN=orf-lab2554.cert  is a self signed certificate.</t>
  </si>
  <si>
    <t>Certificate 0 emailAddress=,OU=,O=,L=,ST=,C=US,CN=orf-lab2554.cert (orf-lab2554.cert) doesn't resolve</t>
  </si>
  <si>
    <t>Certificate 0 emailAddress=,OU=,O=,L=,ST=,C=US,CN=orf-lab2554.cert is not suitable for CRL signing.</t>
  </si>
  <si>
    <t>Certificate 0 emailAddress=,OU=,O=,L=,ST=,C=US,CN=orf-lab2554.cert self signed certificate</t>
  </si>
  <si>
    <t>Load balancing was detected based on variations in the TCP timestamp values in the TCP headers of the SynAck packets from the target.</t>
  </si>
  <si>
    <t>SSH-2.0-OpenSSH_6.6.1_hpn13v11 FreeBSD-20140420 detected on port 22 over TCP.</t>
  </si>
  <si>
    <t>NTP.org ntpd multiple security vulnerabilities detected on port 123 over UDP.</t>
  </si>
  <si>
    <t>_16_82_00_01_06_15_00_00_00_00_01sversion="ntpd 4.2.6p2-o Fri Aug 30 21:04:50 UTC 2013 (999)",
processor="amd64", system="Data ONTAP/9.1P3", leap=0, stratum=2,
precision=-21, rootdelay=0.812, rootdisp=26.316, refid=163.231.26.18,
reftime=0xdcf294c2.89c8db0a, clock=0xdcf29709.5a4164d4, peer=64925,
tc=9, mintc=3, offset=-0.086, frequency=59.395, sys_jitter=0.116,
clk_jitter=0.027, clk_wander=0.005</t>
  </si>
  <si>
    <t>Service name: SSH on TCP port 22.</t>
  </si>
  <si>
    <t>Operating System	Technique	ID
FreeBSD	TCP/IP Fingerprint	U3661:22
amd64 Data ONTAP/9.1P3	NTP</t>
  </si>
  <si>
    <t>Remote Web Server supports HTTP version 1.x on 80 port.GET / HTTP/1.1</t>
  </si>
  <si>
    <t>Remote Web Server supports HTTP version 1.x on 443 port.GET / HTTP/1.1</t>
  </si>
  <si>
    <t>IP address	Host name
10.220.192.113	orf-lab2554-mgmt.int.thomsonreuters.com</t>
  </si>
  <si>
    <t>Some of the ports filtered by the firewall are: 2869.</t>
  </si>
  <si>
    <t>Hops	IP	Round Trip Time	Probe
1	10.213.51.252	0.34ms	ICMP
2	167.68.252.70	0.35ms	ICMP
3	167.68.255.2	0.29ms	ICMP
4	167.68.255.11	0.50ms	ICMP
5	163.231.48.167	0.50ms	ICMP
6	10.220.160.61	0.44ms	ICMP
7	10.220.160.37	0.40ms	ICMP
8	10.220.199.18	0.69ms	ICMP
9	10.220.192.113	0.83ms	ICMP</t>
  </si>
  <si>
    <t>Scan duration: 798 seconds
Start time: Mon, Jun 19 2017, 18:30:17 GMT
End time: Mon, Jun 19 2017, 18:43:35 GMT</t>
  </si>
  <si>
    <t>Host Name	Source
orf-lab2554-mgmt.int.thomsonreuters.com	FQDN</t>
  </si>
  <si>
    <t>Port	IANA Assigned Ports/Services	Description	Service Detected
111	sunrpc	SUN Remote Procedure Call	rpc udp
123	ntp	Network Time Protocol	ntp
161	snmp	SNMP	snmp</t>
  </si>
  <si>
    <t>Port	IANA Assigned Ports/Services	Description	Service Detected	OS On Redirected Port
22	ssh	SSH Remote Login Protocol	ssh 	 
80	www	World Wide Web HTTP	http 	 
111	sunrpc	SUN Remote Procedure Call	rpc 	 
443	https	http protocol over TLS/SSL	http over ssl	 
10000	ndmp	Network Data Management Protocol	Network Data Management Protocol</t>
  </si>
  <si>
    <t>ICMP Reply Type	Triggered By	Additional Information
Echo (type=0 code=0)	Echo Request	Echo Reply
Unreachable (type=3 code=3)	UDP Port 1	Port Unreachable
Unreachable (type=3 code=3)	UDP Port 58784	Port Unreachable
Unreachable (type=3 code=3)	UDP Port 5001	Port Unreachable
Unreachable (type=3 code=3)	UDP Port 5402	Port Unreachable
Unreachable (type=3 code=3)	UDP Port 26409	Port Unreachable
Unreachable (type=3 code=3)	UDP Port 7307	Port Unreachable
Unreachable (type=3 code=3)	UDP Port 20034	Port Unreachable
Unreachable (type=3 code=3)	UDP Port 98	Port Unreachable
Unreachable (type=3 code=3)	UDP Port 26274	Port Unreachable
Unreachable (type=3 code=3)	UDP Port 1038	Port Unreachable</t>
  </si>
  <si>
    <t>Average change between subsequent TCP initial sequence numbers is 1031315514 with a standard deviation of 708782091. These TCP initial sequence numbers were triggered by TCP SYN probes sent to the host at an average rate of 1/(6911 microseconds). The degree of difficulty to exploit the TCP initial sequence number generation scheme is: hard.</t>
  </si>
  <si>
    <t>IP ID changes observed (network order) for port 111: 1 1 1 1 1 1 1 1 1 1 1 1 1 1 1 1 1 1 1 1 1 1 1 1 1 1 1 2 2 
Duration: 30 milli seconds</t>
  </si>
  <si>
    <t>HTTP/1.1 303 See Other
Date: Mon, 19 Jun 2017 18:31:10 GMT
Server: Apache
Cache-Control: no-cache, no-store, must-revalidate
Pragma: no-cache
Expires: 0
Location: http://orf-lab2554-mgmt.int.thomsonreuters.com/sysmgr/SysMgr.html
Content-Length: 272
Keep-Alive: timeout=5, max=100
Connection: Keep-Alive
Content-Type: text/html; charset=iso-8859-1
&lt;!DOCTYPE HTML PUBLIC "-//IETF//DTD HTML 2.0//EN"&gt;
&lt;html&gt;&lt;head&gt;
&lt;title&gt;303 See Other&lt;/title&gt;
&lt;/head&gt;&lt;body&gt;
 See Other 
 The answer to your request is located here (http://orf-lab2554-mgmt.int.thomsonreuters.com/sysmgr/SysMgr.html).&lt;/p&gt;
&lt;/body&gt;&lt;/html&gt;</t>
  </si>
  <si>
    <t>Server Version	Server Banner
Apache	Apache</t>
  </si>
  <si>
    <t>HTTP/1.1 503 Service Unavailable
Content-Type: text/html; charset=UTF-8
Content-Length: 895
Connection: close
P3P: CP="CAO PSA OUR"
Expires: Thu, 01 Jan 1970 00:00:00 GMT
Cache-Control: no-store, no-cache, must-revalidate, post-check=0, pre-check=0
Pragma: no-cache
&lt;html&gt;
&lt;head&gt;
&lt;title&gt;Virus/Spyware Download Blocked&lt;/title&gt;
&lt;meta http-equiv="Content-Type" content="text/html; charset=utf-8"&gt;
&lt;META HTTP-EQUIV="PRAGMA" CONTENT="NO-CACHE"&gt;
&lt;meta name="viewport" content="initial-scale=1.0"&gt;
&lt;style&gt;
content {
border:3px solidaaa;
background-color:fff;
margin:1.5em;
padding:1.5em;
font-family:Tahoma,Helvetica,Arial,sans-serif;
font-size:1em;
}
h1 {
font-size:1.3em;
font-weight:bold;
color:196390;
}
b {
font-weight:normal;
color:196390;
}
&lt;/style&gt;
&lt;/head&gt;
&lt;body bgcolor="e7e8e9"&gt;
&lt;div id="content"&gt;
 Virus/Spyware Download Blocked 
 Download of the virus/spyware has been blocked in accordance with company policy. Please contact your system administrator if you believe this is in error.&lt;/p&gt;
  File name:  cgiforum.pl &lt;/p&gt;
&lt;/div&gt;
&lt;/body&gt;
&lt;/html&gt;</t>
  </si>
  <si>
    <t>Apache web server detected on port 80 - Apache</t>
  </si>
  <si>
    <t>GET / HTTP/1.1
Host:10.220.192.113:80
GET /Q_Evasive/ HTTP/1.1
Host:10.220.192.113:80
HTTP/1.1 303 See Other
Date: Mon, 19 Jun 2017 18:31:27 GMT
Server: Apache
Cache-Control: no-cache, no-store, must-revalidate
Pragma: no-cache
Expires: 0
Location: http://10.220.192.113/sysmgr/SysMgr.html
Content-Length: 247
Content-Type: text/html; charset=iso-8859-1
&lt;!DOCTYPE HTML PUBLIC "-//IETF//DTD HTML 2.0//EN"&gt;
&lt;html&gt;&lt;head&gt;
&lt;title&gt;303 See Other&lt;/title&gt;
&lt;/head&gt;&lt;body&gt;
 See Other 
 The answer to your request is located here (http://10.220.192.113/sysmgr/SysMgr.html).&lt;/p&gt;
&lt;/body&gt;&lt;/html&gt;
HTTP/1.1 404 Not Found
Date: Mon, 19 Jun 2017 18:31:27 GMT
Server: Apache
Content-Length: 208
Content-Type: text/html; charset=iso-8859-1
&lt;!DOCTYPE HTML PUBLIC "-//IETF//DTD HTML 2.0//EN"&gt;
&lt;html&gt;&lt;head&gt;
&lt;title&gt;404 Not Found&lt;/title&gt;
&lt;/head&gt;&lt;body&gt;
 Not Found 
 The requested URL /Q_Evasive/ was not found on this server.&lt;/p&gt;
&lt;/body&gt;&lt;/html&gt;</t>
  </si>
  <si>
    <t>HTTP/1.1 303 See Other
Date: Mon, 19 Jun 2017 18:37:13 GMT
Server: Apache
Cache-Control: no-cache, no-store, must-revalidate
Pragma: no-cache
Expires: 0
Location: https://orf-lab2554-mgmt.int.thomsonreuters.com/sysmgr/SysMgr.html
Content-Length: 273
Keep-Alive: timeout=5, max=100
Connection: Keep-Alive
Content-Type: text/html; charset=iso-8859-1
&lt;!DOCTYPE HTML PUBLIC "-//IETF//DTD HTML 2.0//EN"&gt;
&lt;html&gt;&lt;head&gt;
&lt;title&gt;303 See Other&lt;/title&gt;
&lt;/head&gt;&lt;body&gt;
 See Other 
 The answer to your request is located here (https://orf-lab2554-mgmt.int.thomsonreuters.com/sysmgr/SysMgr.html).&lt;/p&gt;
&lt;/body&gt;&lt;/html&gt;</t>
  </si>
  <si>
    <t>CIPHER	KEY-EXCHANGE	AUTHENTICATION	MAC	ENCRYPTION(KEY-STRENGTH)	GRADE
SSLv2 PROTOCOL IS DISABLED	 	 	 	 	 
SSLv3 PROTOCOL IS DISABLED	 	 	 	 	 
TLSv1 PROTOCOL IS ENABLED	 	 	 	 	 
TLSv1	COMPRESSION METHOD	None	 	 	 
RC4-MD5	RSA	RSA	MD5	RC4(128)	MEDIUM
RC4-SHA	RSA	RSA	SHA1	RC4(128)	MEDIUM
IDEA-CBC-SHA	RSA	RSA	SHA1	IDEA(128)	MEDIUM
DES-CBC3-SHA	RSA	RSA	SHA1	3DES(168)	MEDIUM
EDH-RSA-DES-CBC3-SHA	DH	RSA	SHA1	3DES(168)	MEDIUM
AES128-SHA	RSA	RSA	SHA1	AES(128)	MEDIUM
DHE-RSA-AES128-SHA	DH	RSA	SHA1	AES(128)	MEDIUM
AES256-SHA	RSA	RSA	SHA1	AES(256)	HIGH
DHE-RSA-AES256-SHA	DH	RSA	SHA1	AES(256)	HIGH
CAMELLIA128-SHA	RSA	RSA	SHA1	Camellia(128)	MEDIUM
DHE-RSA-CAMELLIA128-SHA	DH	RSA	SHA1	Camellia(128)	MEDIUM
CAMELLIA256-SHA	RSA	RSA	SHA1	Camellia(256)	HIGH
DHE-RSA-CAMELLIA256-SHA	DH	RSA	SHA1	Camellia(256)	HIGH
SEED-SHA	RSA	RSA	SHA1	SEED(128)	MEDIUM
DHE-RSA-SEED-SHA	DH	RSA	SHA1	SEED(128)	MEDIUM
ECDHE-RSA-RC4-SHA	ECDH	RSA	SHA1	RC4(128)	MEDIUM
ECDHE-RSA-DES-CBC3-SHA	ECDH	RSA	SHA1	3DES(168)	MEDIUM
ECDHE-RSA-AES128-SHA	ECDH	RSA	SHA1	AES(128)	MEDIUM
ECDHE-RSA-AES256-SHA	ECDH	RSA	SHA1	AES(256)	HIGH
TLSv1.1 PROTOCOL IS ENABLED	 	 	 	 	 
TLSv1.1	COMPRESSION METHOD	None	 	 	 
RC4-MD5	RSA	RSA	MD5	RC4(128)	MEDIUM
RC4-SHA	RSA	RSA	SHA1	RC4(128)	MEDIUM
IDEA-CBC-SHA	RSA	RSA	SHA1	IDEA(128)	MEDIUM
DES-CBC3-SHA	RSA	RSA	SHA1	3DES(168)	MEDIUM
EDH-RSA-DES-CBC3-SHA	DH	RSA	SHA1	3DES(168)	MEDIUM
AES128-SHA	RSA	RSA	SHA1	AES(128)	MEDIUM
DHE-RSA-AES128-SHA	DH	RSA	SHA1	AES(128)	MEDIUM
AES256-SHA	RSA	RSA	SHA1	AES(256)	HIGH
DHE-RSA-AES256-SHA	DH	RSA	SHA1	AES(256)	HIGH
CAMELLIA128-SHA	RSA	RSA	SHA1	Camellia(128)	MEDIUM
DHE-RSA-CAMELLIA128-SHA	DH	RSA	SHA1	Camellia(128)	MEDIUM
CAMELLIA256-SHA	RSA	RSA	SHA1	Camellia(256)	HIGH
DHE-RSA-CAMELLIA256-SHA	DH	RSA	SHA1	Camellia(256)	HIGH
SEED-SHA	RSA	RSA	SHA1	SEED(128)	MEDIUM
DHE-RSA-SEED-SHA	DH	RSA	SHA1	SEED(128)	MEDIUM
ECDHE-RSA-RC4-SHA	ECDH	RSA	SHA1	RC4(128)	MEDIUM
ECDHE-RSA-DES-CBC3-SHA	ECDH	RSA	SHA1	3DES(168)	MEDIUM
ECDHE-RSA-AES128-SHA	ECDH	RSA	SHA1	AES(128)	MEDIUM
ECDHE-RSA-AES256-SHA	ECDH	RSA	SHA1	AES(256)	HIGH
TLSv1.2 PROTOCOL IS ENABLED	 	 	 	 	 
TLSv1.2	COMPRESSION METHOD	None	 	 	 
RC4-MD5	RSA	RSA	MD5	RC4(128)	MEDIUM
RC4-SHA	RSA	RSA	SHA1	RC4(128)	MEDIUM
IDEA-CBC-SHA	RSA	RSA	SHA1	IDEA(128)	MEDIUM
DES-CBC3-SHA	RSA	RSA	SHA1	3DES(168)	MEDIUM
EDH-RSA-DES-CBC3-SHA	DH	RSA	SHA1	3DES(168)	MEDIUM
AES128-SHA	RSA	RSA	SHA1	AES(128)	MEDIUM
DHE-RSA-AES128-SHA	DH	RSA	SHA1	AES(128)	MEDIUM
AES256-SHA	RSA	RSA	SHA1	AES(256)	HIGH
DHE-RSA-AES256-SHA	DH	RSA	SHA1	AES(256)	HIGH
AES128-SHA256	RSA	RSA	SHA256	AES(128)	MEDIUM
AES256-SHA256	RSA	RSA	SHA256	AES(256)	HIGH
CAMELLIA128-SHA	RSA	RSA	SHA1	Camellia(128)	MEDIUM
DHE-RSA-CAMELLIA128-SHA	DH	RSA	SHA1	Camellia(128)	MEDIUM
DHE-RSA-AES128-SHA256	DH	RSA	SHA256	AES(128)	MEDIUM
DHE-RSA-AES256-SHA256	DH	RSA	SHA256	AES(256)	HIGH
CAMELLIA256-SHA	RSA	RSA	SHA1	Camellia(256)	HIGH
DHE-RSA-CAMELLIA256-SHA	DH	RSA	SHA1	Camellia(256)	HIGH
SEED-SHA	RSA	RSA	SHA1	SEED(128)	MEDIUM
DHE-RSA-SEED-SHA	DH	RSA	SHA1	SEED(128)	MEDIUM
AES128-GCM-SHA256	RSA	RSA	AEAD	AESGCM(128)	MEDIUM
AES256-GCM-SHA384	RSA	RSA	AEAD	AESGCM(256)	HIGH
DHE-RSA-AES128-GCM-SHA256	DH	RSA	AEAD	AESGCM(128)	MEDIUM
DHE-RSA-AES256-GCM-SHA384	DH	RSA	AEAD	AESGCM(256)	HIGH
ECDHE-RSA-RC4-SHA	ECDH	RSA	SHA1	RC4(128)	MEDIUM
ECDHE-RSA-DES-CBC3-SHA	ECDH	RSA	SHA1	3DES(168)	MEDIUM
ECDHE-RSA-AES128-SHA	ECDH	RSA	SHA1	AES(128)	MEDIUM
ECDHE-RSA-AES256-SHA	ECDH	RSA	SHA1	AES(256)	HIGH
ECDHE-RSA-AES128-SHA256	ECDH	RSA	SHA256	AES(128)	MEDIUM
ECDHE-RSA-AES256-SHA384	ECDH	RSA	SHA384	AES(256)	HIGH
ECDHE-RSA-AES128-GCM-SHA256	ECDH	RSA	AEAD	AESGCM(128)	MEDIUM
ECDHE-RSA-AES256-GCM-SHA384	ECDH	RSA	AEAD	AESGCM(256)	HIGH</t>
  </si>
  <si>
    <t>TLSv1 session caching is enabled on the target.TLSv1.1 session caching is enabled on the target.TLSv1.2 session caching is enabled on the target.</t>
  </si>
  <si>
    <t>my version	target version
0304	0303
0399	0303
0400	rejected
0499	rejected</t>
  </si>
  <si>
    <t>SSL server default to use Diffie-Hellman key exchange method with variable 2048(bits) prime</t>
  </si>
  <si>
    <t>TLS_FALLBACK_SCSV is supported on port 443.</t>
  </si>
  <si>
    <t>TLS Secure Renegotiation Extension Status: supported.</t>
  </si>
  <si>
    <t>NAME	VALUE
(0)CERTIFICATE 0	 
(0)Version	3 (0x2)
(0)Serial Number	 05:4b:e1:49:6c:ca:f3 
(0)Signature Algorithm	sha256WithRSAEncryption
(0)ISSUER NAME	 
commonName	orf-lab2554.cert
 countryName	US
 stateOrProvinceName	
 localityName	
 organizationName	
 organizationalUnitName	
 emailAddress	
(0)SUBJECT NAME	 
commonName	orf-lab2554.cert
 countryName	US
 stateOrProvinceName	
 localityName	
 organizationName	
 organizationalUnitName	
 emailAddress	
(0)Valid From	Mar 29 16:44:16 2017 GMT
(0)Valid Till	Mar 27 16:44:16 2027 GMT
(0)Public Key Algorithm	rsaEncryption
(0)RSA Public Key	(2048 bit)
(0)	 Public-Key: (2048 bit)
(0)	 Modulus:
(0)	 00:96:c3:91:ef:ac:51:83:6f:88:3d:8f:b8:0b:75:
(0)	 73:b9:7b:ba:48:50:d9:e6:45:17:3e:d2:22:d6:c0:
(0)	 69:12:07:9c:cf:42:10:80:1b:6e:96:30:e8:46:20:
(0)	 f6:83:ac:97:4d:0a:cb:c1:f2:74:8f:86:6e:44:e5:
(0)	 57:f2:bb:c9:55:21:5f:19:2c:7c:36:c3:89:58:22:
(0)	 06:17:b9:28:33:6b:29:68:e6:13:bd:0f:53:7b:5f:
(0)	 50:40:54:c2:cb:af:00:c9:9a:b4:e4:ba:bf:e3:5d:
(0)	 7f:7c:07:83:c7:45:e1:aa:14:a7:02:77:3e:a0:7d:
(0)	 a2:de:a3:d1:16:ce:2c:5e:53:21:5d:32:58:19:b3:
(0)	 0c:33:7a:f9:3b:b9:5e:02:25:ff:3e:81:10:38:c9:
(0)	 8e:d3:90:ee:87:74:bd:f1:8b:7b:26:66:f0:0a:31:
(0)	 80:b4:b0:b9:ca:3c:ea:04:9b:14:c8:1a:a5:29:67:
(0)	 c4:08:58:c8:ce:d9:ec:62:2b:ed:1b:7b:5e:6d:17:
(0)	 c2:6a:ea:92:d2:23:ea:32:4c:cc:99:f7:ab:c9:43:
(0)	 67:7d:0a:70:71:fc:f4:f4:71:1a:14:1a:9d:9f:ff:
(0)	 0b:d5:82:3c:1f:ea:4e:71:23:9f:6e:7e:6e:04:de:
(0)	 e5:10:cb:72:1e:af:c7:7e:5d:3e:c7:66:aa:c5:78:
(0)	 52:ef
(0)	 Exponent: 65537 (0x10001)
(0)X509v3 EXTENSIONS	 	
(0)X509v3 Basic Constraints	 CA:TRUE
(0)X509v3 Key Usage	 Certificate Sign, CRL Sign
(0)X509v3 Subject Key Identifier	 79:AC:AB:71:38:AE:9F:9A:8C:5B:61:7C:04:84:E9:A6:13:8E:D2:4F
(0)X509v3 Authority Key Identifier	 keyid:79:AC:AB:71:38:AE:9F:9A:8C:5B:61:7C:04:84:E9:A6:13:8E:D2:4F
(0)	 DirName:/CN=orf-lab2554.cert/C=US/ST=/L=/O=/OU=/emailAddress=
(0)	 serial:05:4B:E1:49:6C:CA:F3
(0)Signature	(256 octets)
(0)	68:d8:13:27:85:10:92:0f:27:bb:a9:dc:fb:0c:bd:dc
(0)	82:44:c0:10:3f:5c:00:f4:e2:77:50:32:e0:ec:53:e3
(0)	d9:44:79:29:ee:d4:0a:73:c4:1c:6a:6f:a0:44:0d:76
(0)	6e:b9:fa:fd:df:23:91:6e:f4:cf:2a:fc:02:ab:d5:3c
(0)	4f:50:a6:44:41:4f:21:5e:b8:71:28:d3:56:7f:93:98
(0)	d7:76:a7:6e:f2:e8:93:8e:8f:64:d5:d6:e2:2d:81:08
(0)	ef:f5:42:db:64:4d:d9:b9:e7:fe:6f:28:c5:98:e2:5f
(0)	5b:3a:a3:81:1d:33:fe:10:f1:6f:b8:fb:37:bf:aa:88
(0)	73:8b:c1:34:d4:65:bb:5f:6d:b2:cc:9a:9c:3b:e5:3d
(0)	d4:b7:77:ed:e8:d6:57:83:36:2c:93:f2:d5:86:80:e6
(0)	45:00:47:92:8f:db:16:a7:d0:ee:0f:e6:fb:d7:5e:fd
(0)	a6:50:1a:ea:9a:69:f3:c1:92:66:e5:62:be:fc:cf:6c
(0)	9f:bd:5a:58:9f:b7:12:20:f9:6c:fe:cd:00:31:32:48
(0)	1a:97:ff:7f:20:b4:70:13:16:b2:bc:ad:3b:0d:d4:f6
(0)	14:7a:bd:5c:98:1a:c6:be:77:53:02:8d:4c:91:49:e9
(0)	20:a0:ed:21:62:b4:1f:77:88:f2:e3:e7:c1:54:96:d6</t>
  </si>
  <si>
    <t>GET / HTTP/1.1
Host:10.220.192.113:443
GET /Q_Evasive/ HTTP/1.1
Host:10.220.192.113:443
HTTP/1.1 303 See Other
Date: Mon, 19 Jun 2017 18:32:16 GMT
Server: Apache
Cache-Control: no-cache, no-store, must-revalidate
Pragma: no-cache
Expires: 0
Location: https://10.220.192.113/sysmgr/SysMgr.html
Content-Length: 248
Content-Type: text/html; charset=iso-8859-1
&lt;!DOCTYPE HTML PUBLIC "-//IETF//DTD HTML 2.0//EN"&gt;
&lt;html&gt;&lt;head&gt;
&lt;title&gt;303 See Other&lt;/title&gt;
&lt;/head&gt;&lt;body&gt;
 See Other 
 The answer to your request is located here (https://10.220.192.113/sysmgr/SysMgr.html).&lt;/p&gt;
&lt;/body&gt;&lt;/html&gt;
HTTP/1.1 404 Not Found
Date: Mon, 19 Jun 2017 18:32:16 GMT
Server: Apache
Content-Length: 208
Content-Type: text/html; charset=iso-8859-1
&lt;!DOCTYPE HTML PUBLIC "-//IETF//DTD HTML 2.0//EN"&gt;
&lt;html&gt;&lt;head&gt;
&lt;title&gt;404 Not Found&lt;/title&gt;
&lt;/head&gt;&lt;body&gt;
 Not Found 
 The requested URL /Q_Evasive/ was not found on this server.&lt;/p&gt;
&lt;/body&gt;&lt;/html&gt;</t>
  </si>
  <si>
    <t>SSH1 supported	no
SSH2 supported	yes
Supported key exchange algorithms for SSH2	diffie-hellman-group-exchange-sha256,diffie-hellman-group-exchange-sha1,diffie-hellman-group14-sha1,ecdh-sha2-nistp256,ecdh-sha2-nistp384,ecdh-sha2-nistp521,curve25519-sha256@libssh.org
Supported host key algorithms for SSH2	ssh-rsa,ssh-dss,ecdsa-sha2-nistp256,ssh-ed25519
Supported decryption ciphers for SSH2	aes256-ctr,aes192-ctr,aes128-ctr,aes256-cbc,aes192-cbc,aes128-cbc,3des-cbc,aes128-gcm@openssh.com,aes256-gcm@openssh.com
Supported encryption ciphers for SSH2	aes256-ctr,aes192-ctr,aes128-ctr,aes256-cbc,aes192-cbc,aes128-cbc,3des-cbc,aes128-gcm@openssh.com,aes256-gcm@openssh.com
Supported decryption macs for SSH2	hmac-sha1,hmac-sha1-96,hmac-sha2-256,hmac-sha2-512,hmac-sha1-etm@openssh.com,hmac-sha1-96-etm@openssh.com,hmac-sha2-256-etm@openssh.com,hmac-sha2-512-etm@openssh.com,hmac-md5,hmac-md5-96,hmac-ripemd160,hmac-ripemd160@openssh.com,umac-64@openssh.com,umac-128@openssh.com,hmac-md5-etm@openssh.com,hmac-md5-96-etm@openssh.com,hmac-ripemd160-etm@openssh.com,umac-64-etm@openssh.com,umac-128-etm@openssh.com
Supported encryption macs for SSH2	hmac-sha1,hmac-sha1-96,hmac-sha2-256,hmac-sha2-512,hmac-sha1-etm@openssh.com,hmac-sha1-96-etm@openssh.com,hmac-sha2-256-etm@openssh.com,hmac-sha2-512-etm@openssh.com,hmac-md5,hmac-md5-96,hmac-ripemd160,hmac-ripemd160@openssh.com,umac-64@openssh.com,umac-128@openssh.com,hmac-md5-etm@openssh.com,hmac-md5-96-etm@openssh.com,hmac-ripemd160-etm@openssh.com,umac-64-etm@openssh.com,umac-128-etm@openssh.com
Supported decompression for SSH2	none,zlib@openssh.com
Supported compression for SSH2	none,zlib@openssh.com
Supported authentication methods for SSH2	publickey,password,keyboard-interactive</t>
  </si>
  <si>
    <t>SSH-2.0-OpenSSH_6.6.1_hpn13v11 FreeBSD-20140420</t>
  </si>
  <si>
    <t>Apache web server detected on port 443 - Apache</t>
  </si>
  <si>
    <t>Directory	Source
/sysmgr/	web page</t>
  </si>
  <si>
    <t>General remote services</t>
  </si>
  <si>
    <t>RPC</t>
  </si>
  <si>
    <t>CGI</t>
  </si>
  <si>
    <t>Web server</t>
  </si>
  <si>
    <t>Information gathering</t>
  </si>
  <si>
    <t>Firewall</t>
  </si>
  <si>
    <t>TCP/IP</t>
  </si>
  <si>
    <t>(blank)</t>
  </si>
  <si>
    <t xml:space="preserve">Based on internal BUG Tracking details and investigations into these:
CVE-2016-7426 - Not Affected
CVE-2016-7427 - Not Affected
CVE-2016-7428 - Not Affected
CVE-2016-7429 - Not Affected
CVE-2016-7431 - Not Affected
CVE-2016-7433 - Not Affected
CVE-2016-7434 - Not Affected
CVE-2016-9310 - Not Affected
CVE-2016-9312 - Not Affected
CVE-2016-9311 - Not Affected
</t>
  </si>
  <si>
    <t>NetApp is not configured to support X11 forwarding so no action recommended</t>
  </si>
  <si>
    <t>Currently not patched</t>
  </si>
  <si>
    <r>
      <t xml:space="preserve">Can be worked around by using: 
</t>
    </r>
    <r>
      <rPr>
        <sz val="9"/>
        <color rgb="FF666666"/>
        <rFont val="Courier New"/>
        <family val="3"/>
      </rPr>
      <t>::*&gt; security config modify -supported-ciphers CURRENT_CIPHER_STRING:!3DES:!DES</t>
    </r>
    <r>
      <rPr>
        <sz val="9"/>
        <color rgb="FF666666"/>
        <rFont val="Arial"/>
        <family val="2"/>
      </rPr>
      <t xml:space="preserve">
Note that "!DES" is only necessary if "!LOW" is not already present, which it is by default.
</t>
    </r>
    <r>
      <rPr>
        <sz val="9"/>
        <color rgb="FFFF0000"/>
        <rFont val="Arial"/>
        <family val="2"/>
      </rPr>
      <t xml:space="preserve">We would need to modify this and then run some testing on it in SI to make sure OCUM/OPM, MSIL etc. are all still ok. </t>
    </r>
    <r>
      <rPr>
        <b/>
        <sz val="9"/>
        <color rgb="FFFF0000"/>
        <rFont val="Arial"/>
        <family val="2"/>
      </rPr>
      <t>This will be incorporated into the next round of SI testing.</t>
    </r>
  </si>
  <si>
    <r>
      <t>Turning on FIPS mode will address most of these issues but there are a few things we would need to address. One of which is putty, widely used to connect to these controllers, which has a problem with FIPS mode requiring a newer version of Putty. We would need to test this and ensure Support are using it. We would also need to set this on the cluster and then test in SI for OCUM/OPM/SSH and associated API access.</t>
    </r>
    <r>
      <rPr>
        <b/>
        <sz val="9"/>
        <color rgb="FFFF0000"/>
        <rFont val="Arial"/>
        <family val="2"/>
      </rPr>
      <t xml:space="preserve"> This will be incorporated into the next round of SI testing</t>
    </r>
    <r>
      <rPr>
        <sz val="9"/>
        <color rgb="FFFF0000"/>
        <rFont val="Arial"/>
        <family val="2"/>
      </rPr>
      <t>.</t>
    </r>
  </si>
  <si>
    <r>
      <t xml:space="preserve">Turning on FIPS mode will address most of these issues but there are a few things we would need to address. One of which is putty, widely used to connect to these controllers, which has a problem with FIPS mode requiring a newer version of Putty. We would need to test this and ensure Support are using it. We would also need to set this on the cluster and then test in SI for OCUM/OPM/SSH and associated API access. </t>
    </r>
    <r>
      <rPr>
        <b/>
        <sz val="9"/>
        <color rgb="FFFF0000"/>
        <rFont val="Arial"/>
        <family val="2"/>
      </rPr>
      <t xml:space="preserve"> This will be incorporated into the next round of SI testing</t>
    </r>
  </si>
  <si>
    <r>
      <t xml:space="preserve">Turning on FIPS mode will address most of these issues but there are a few things we would need to address. One of which is putty, widely used to connect to these controllers, which has a problem with FIPS mode requiring a newer version of Putty. We would need to test this and ensure Support are using it. We would also need to set this on the cluster and then test in SI for OCUM/OPM/SSH and associated API access.  </t>
    </r>
    <r>
      <rPr>
        <b/>
        <sz val="9"/>
        <color rgb="FFFF0000"/>
        <rFont val="Arial"/>
        <family val="2"/>
      </rPr>
      <t>This will be incorporated into the next round of SI testing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</si>
</sst>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sz val="9"/>
      <color rgb="FFFFFFFF"/>
      <name val="Arial"/>
      <family val="2"/>
    </font>
    <font>
      <sz val="9"/>
      <color rgb="FF666666"/>
      <name val="Arial"/>
      <family val="2"/>
    </font>
    <font>
      <sz val="14"/>
      <color rgb="FFFF9100"/>
      <name val="Arial"/>
      <family val="2"/>
    </font>
    <font>
      <sz val="26"/>
      <color theme="0"/>
      <name val="Arial"/>
      <family val="2"/>
    </font>
    <font>
      <sz val="26"/>
      <color theme="1"/>
      <name val="Arial"/>
      <family val="2"/>
    </font>
    <font>
      <sz val="12"/>
      <color rgb="FF505050"/>
      <name val="Arial"/>
      <family val="2"/>
    </font>
    <font>
      <sz val="11"/>
      <color rgb="FF505050"/>
      <name val="Arial"/>
      <family val="2"/>
    </font>
    <font>
      <sz val="12"/>
      <color rgb="FF505050"/>
      <name val="Calibri"/>
      <family val="2"/>
      <scheme val="minor"/>
    </font>
    <font>
      <sz val="10"/>
      <color rgb="FF666666"/>
      <name val="Arial"/>
      <family val="2"/>
    </font>
    <font>
      <sz val="9"/>
      <color rgb="FFFF0000"/>
      <name val="Arial"/>
      <family val="2"/>
    </font>
    <font>
      <sz val="9"/>
      <color rgb="FF666666"/>
      <name val="Courier New"/>
      <family val="3"/>
    </font>
    <font>
      <b/>
      <sz val="9"/>
      <color rgb="FFFF0000"/>
      <name val="Arial"/>
      <family val="2"/>
    </font>
  </fonts>
  <fills count="4">
    <fill>
      <patternFill patternType="none"/>
    </fill>
    <fill>
      <patternFill patternType="gray125"/>
    </fill>
    <fill>
      <patternFill patternType="solid">
        <fgColor rgb="FFFF9100"/>
        <bgColor indexed="64"/>
      </patternFill>
    </fill>
    <fill>
      <patternFill patternType="solid">
        <fgColor rgb="FFFFFF00"/>
        <bgColor indexed="64"/>
      </patternFill>
    </fill>
  </fills>
  <borders count="18">
    <border>
      <left/>
      <right/>
      <top/>
      <bottom/>
      <diagonal/>
    </border>
    <border>
      <left style="medium">
        <color rgb="FFA0968C"/>
      </left>
      <right style="medium">
        <color rgb="FFA0968C"/>
      </right>
      <top/>
      <bottom style="medium">
        <color rgb="FFA0968C"/>
      </bottom>
      <diagonal/>
    </border>
    <border>
      <left style="medium">
        <color rgb="FFFF9100"/>
      </left>
      <right style="medium">
        <color rgb="FFFF9100"/>
      </right>
      <top style="medium">
        <color rgb="FFFF9100"/>
      </top>
      <bottom/>
      <diagonal/>
    </border>
    <border>
      <left style="medium">
        <color rgb="FFFF9100"/>
      </left>
      <right style="medium">
        <color rgb="FFFF9100"/>
      </right>
      <top/>
      <bottom style="medium">
        <color rgb="FFFF9100"/>
      </bottom>
      <diagonal/>
    </border>
    <border>
      <left/>
      <right style="medium">
        <color rgb="FFA0968C"/>
      </right>
      <top/>
      <bottom style="medium">
        <color rgb="FFA0968C"/>
      </bottom>
      <diagonal/>
    </border>
    <border>
      <left style="medium">
        <color rgb="FFFF9100"/>
      </left>
      <right style="medium">
        <color rgb="FFFF9100"/>
      </right>
      <top style="medium">
        <color rgb="FFFF9100"/>
      </top>
      <bottom style="medium">
        <color rgb="FFFF9100"/>
      </bottom>
      <diagonal/>
    </border>
    <border>
      <left/>
      <right style="medium">
        <color rgb="FFFF9100"/>
      </right>
      <top style="medium">
        <color rgb="FFFF9100"/>
      </top>
      <bottom style="medium">
        <color rgb="FFFF9100"/>
      </bottom>
      <diagonal/>
    </border>
    <border>
      <left style="medium">
        <color rgb="FFA0968C"/>
      </left>
      <right style="medium">
        <color rgb="FFA0968C"/>
      </right>
      <top style="medium">
        <color rgb="FFA0968C"/>
      </top>
      <bottom style="medium">
        <color rgb="FFA0968C"/>
      </bottom>
      <diagonal/>
    </border>
    <border>
      <left style="medium">
        <color rgb="FFA0968C"/>
      </left>
      <right/>
      <top style="medium">
        <color rgb="FFA0968C"/>
      </top>
      <bottom style="medium">
        <color rgb="FFA0968C"/>
      </bottom>
      <diagonal/>
    </border>
    <border>
      <left/>
      <right/>
      <top style="medium">
        <color rgb="FFA0968C"/>
      </top>
      <bottom style="medium">
        <color rgb="FFA0968C"/>
      </bottom>
      <diagonal/>
    </border>
    <border>
      <left/>
      <right style="medium">
        <color rgb="FFA0968C"/>
      </right>
      <top style="medium">
        <color rgb="FFA0968C"/>
      </top>
      <bottom style="medium">
        <color rgb="FFA0968C"/>
      </bottom>
      <diagonal/>
    </border>
    <border>
      <left style="medium">
        <color rgb="FFA0968C"/>
      </left>
      <right/>
      <top style="medium">
        <color rgb="FFFF9100"/>
      </top>
      <bottom style="medium">
        <color rgb="FFA0968C"/>
      </bottom>
      <diagonal/>
    </border>
    <border>
      <left style="medium">
        <color rgb="FFFF9100"/>
      </left>
      <right/>
      <top style="medium">
        <color rgb="FFFF9100"/>
      </top>
      <bottom style="medium">
        <color rgb="FFA0968C"/>
      </bottom>
      <diagonal/>
    </border>
    <border>
      <left/>
      <right/>
      <top style="medium">
        <color rgb="FFFF9100"/>
      </top>
      <bottom style="medium">
        <color rgb="FFA0968C"/>
      </bottom>
      <diagonal/>
    </border>
    <border>
      <left/>
      <right style="medium">
        <color rgb="FFFF9100"/>
      </right>
      <top style="medium">
        <color rgb="FFFF9100"/>
      </top>
      <bottom style="medium">
        <color rgb="FFA0968C"/>
      </bottom>
      <diagonal/>
    </border>
    <border>
      <left style="medium">
        <color rgb="FFA0968C"/>
      </left>
      <right style="medium">
        <color rgb="FFA0968C"/>
      </right>
      <top/>
      <bottom/>
      <diagonal/>
    </border>
    <border>
      <left style="medium">
        <color rgb="FFA0968C"/>
      </left>
      <right style="medium">
        <color rgb="FFA0968C"/>
      </right>
      <top style="medium">
        <color rgb="FFFF9100"/>
      </top>
      <bottom/>
      <diagonal/>
    </border>
    <border>
      <left style="medium">
        <color rgb="FFA0968C"/>
      </left>
      <right style="medium">
        <color rgb="FFA0968C"/>
      </right>
      <top style="medium">
        <color rgb="FFA0968C"/>
      </top>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0" xfId="0" pivotButton="1"/>
    <xf numFmtId="0" fontId="0" fillId="0" borderId="0" xfId="0" pivotButton="1" applyAlignment="1">
      <alignment wrapText="1"/>
    </xf>
    <xf numFmtId="0" fontId="0" fillId="0" borderId="0" xfId="0" applyAlignment="1"/>
    <xf numFmtId="0" fontId="7" fillId="0" borderId="0" xfId="0" applyFont="1"/>
    <xf numFmtId="0" fontId="8" fillId="0" borderId="0" xfId="0" applyFont="1"/>
    <xf numFmtId="0" fontId="0" fillId="0" borderId="0" xfId="0" applyProtection="1">
      <protection locked="0"/>
    </xf>
    <xf numFmtId="0" fontId="3" fillId="0" borderId="0" xfId="0" applyFont="1" applyProtection="1">
      <protection locked="0"/>
    </xf>
    <xf numFmtId="0" fontId="6" fillId="0" borderId="0" xfId="0" applyFont="1" applyProtection="1">
      <protection locked="0"/>
    </xf>
    <xf numFmtId="0" fontId="0" fillId="0" borderId="0" xfId="0" applyAlignment="1" applyProtection="1">
      <protection locked="0"/>
    </xf>
    <xf numFmtId="0" fontId="1" fillId="2" borderId="5" xfId="0" applyFont="1" applyFill="1" applyBorder="1" applyAlignment="1" applyProtection="1">
      <alignment vertical="center" wrapText="1"/>
      <protection locked="0"/>
    </xf>
    <xf numFmtId="0" fontId="1" fillId="2" borderId="6" xfId="0" applyFont="1" applyFill="1" applyBorder="1" applyAlignment="1" applyProtection="1">
      <alignment vertical="center" wrapText="1"/>
      <protection locked="0"/>
    </xf>
    <xf numFmtId="0" fontId="1" fillId="2" borderId="6" xfId="0" applyFont="1" applyFill="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2" fillId="0" borderId="7" xfId="0" applyFont="1" applyBorder="1" applyAlignment="1" applyProtection="1">
      <alignment vertical="center" wrapText="1"/>
      <protection locked="0"/>
    </xf>
    <xf numFmtId="0" fontId="2" fillId="0" borderId="1" xfId="0" applyFont="1" applyBorder="1" applyAlignment="1" applyProtection="1">
      <alignment vertical="center" wrapText="1"/>
      <protection locked="0"/>
    </xf>
    <xf numFmtId="0" fontId="7" fillId="0" borderId="0" xfId="0" applyFont="1" applyProtection="1">
      <protection locked="0"/>
    </xf>
    <xf numFmtId="0" fontId="8" fillId="0" borderId="0" xfId="0" quotePrefix="1" applyFont="1" applyProtection="1">
      <protection locked="0"/>
    </xf>
    <xf numFmtId="0" fontId="0" fillId="0" borderId="0" xfId="0" quotePrefix="1" applyProtection="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vertical="center" wrapText="1"/>
      <protection locked="0"/>
    </xf>
    <xf numFmtId="0" fontId="2" fillId="0" borderId="11" xfId="0" applyFont="1" applyBorder="1" applyAlignment="1" applyProtection="1">
      <alignment horizontal="left" vertical="center" wrapText="1"/>
      <protection locked="0"/>
    </xf>
    <xf numFmtId="0" fontId="2" fillId="0" borderId="4" xfId="0" applyFont="1" applyBorder="1" applyAlignment="1" applyProtection="1">
      <alignment vertical="center" wrapText="1"/>
    </xf>
    <xf numFmtId="0" fontId="2" fillId="0" borderId="7" xfId="0" applyFont="1" applyBorder="1" applyAlignment="1" applyProtection="1">
      <alignment horizontal="center" vertical="center" wrapText="1"/>
    </xf>
    <xf numFmtId="0" fontId="9" fillId="0" borderId="0" xfId="0" applyFont="1" applyAlignment="1">
      <alignment vertical="center"/>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2" fillId="0" borderId="4" xfId="0" applyFont="1" applyBorder="1" applyAlignment="1">
      <alignment vertical="center" wrapText="1"/>
    </xf>
    <xf numFmtId="22" fontId="0" fillId="0" borderId="0" xfId="0" applyNumberFormat="1" applyAlignment="1"/>
    <xf numFmtId="0" fontId="10" fillId="0" borderId="4" xfId="0" applyFont="1" applyBorder="1" applyAlignment="1" applyProtection="1">
      <alignment vertical="center" wrapText="1"/>
      <protection locked="0"/>
    </xf>
    <xf numFmtId="0" fontId="2" fillId="3" borderId="4" xfId="0" applyFont="1" applyFill="1" applyBorder="1" applyAlignment="1" applyProtection="1">
      <alignment vertical="center" wrapText="1"/>
      <protection locked="0"/>
    </xf>
    <xf numFmtId="0" fontId="2" fillId="0" borderId="17" xfId="0" applyFont="1" applyBorder="1" applyAlignment="1">
      <alignment vertical="center" wrapText="1"/>
    </xf>
    <xf numFmtId="0" fontId="2" fillId="0" borderId="15" xfId="0" applyFont="1" applyBorder="1" applyAlignment="1">
      <alignment vertical="center" wrapText="1"/>
    </xf>
    <xf numFmtId="0" fontId="2" fillId="0" borderId="1" xfId="0" applyFont="1" applyBorder="1" applyAlignment="1">
      <alignment vertical="center" wrapText="1"/>
    </xf>
    <xf numFmtId="0" fontId="9" fillId="0" borderId="0" xfId="0" applyFont="1" applyAlignment="1">
      <alignment horizontal="left"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2" fillId="0" borderId="16" xfId="0" applyFont="1" applyBorder="1" applyAlignment="1">
      <alignment vertical="center" wrapText="1"/>
    </xf>
    <xf numFmtId="0" fontId="1" fillId="2" borderId="2" xfId="0" applyFont="1" applyFill="1" applyBorder="1" applyAlignment="1" applyProtection="1">
      <alignment vertical="center" wrapText="1"/>
      <protection locked="0"/>
    </xf>
    <xf numFmtId="0" fontId="1" fillId="2" borderId="3" xfId="0" applyFont="1" applyFill="1" applyBorder="1" applyAlignment="1" applyProtection="1">
      <alignment vertical="center" wrapText="1"/>
      <protection locked="0"/>
    </xf>
    <xf numFmtId="0" fontId="4" fillId="2" borderId="0" xfId="0" applyFont="1" applyFill="1" applyAlignment="1" applyProtection="1">
      <alignment horizontal="left" vertical="center"/>
      <protection locked="0"/>
    </xf>
    <xf numFmtId="0" fontId="1" fillId="2" borderId="12" xfId="0" applyFont="1" applyFill="1" applyBorder="1" applyAlignment="1" applyProtection="1">
      <alignment horizontal="left" vertical="center" wrapText="1"/>
      <protection locked="0"/>
    </xf>
    <xf numFmtId="0" fontId="1" fillId="2" borderId="13" xfId="0" applyFont="1" applyFill="1" applyBorder="1" applyAlignment="1" applyProtection="1">
      <alignment horizontal="left" vertical="center" wrapText="1"/>
      <protection locked="0"/>
    </xf>
    <xf numFmtId="0" fontId="1" fillId="2" borderId="14"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9" xfId="0" applyFont="1" applyBorder="1" applyAlignment="1" applyProtection="1">
      <alignment horizontal="left" vertical="center" wrapText="1"/>
      <protection locked="0"/>
    </xf>
    <xf numFmtId="0" fontId="2" fillId="0" borderId="10" xfId="0" applyFont="1" applyBorder="1" applyAlignment="1" applyProtection="1">
      <alignment horizontal="left" vertical="center" wrapText="1"/>
      <protection locked="0"/>
    </xf>
    <xf numFmtId="0" fontId="1" fillId="2" borderId="2" xfId="0" applyFont="1" applyFill="1" applyBorder="1" applyAlignment="1" applyProtection="1">
      <alignment horizontal="left" vertical="center" wrapText="1"/>
      <protection locked="0"/>
    </xf>
    <xf numFmtId="0" fontId="1" fillId="2" borderId="3" xfId="0" applyFont="1" applyFill="1" applyBorder="1" applyAlignment="1" applyProtection="1">
      <alignment horizontal="left" vertical="center" wrapText="1"/>
      <protection locked="0"/>
    </xf>
  </cellXfs>
  <cellStyles count="1">
    <cellStyle name="Normal" xfId="0" builtinId="0"/>
  </cellStyles>
  <dxfs count="2">
    <dxf>
      <alignment wrapText="1" readingOrder="0"/>
    </dxf>
    <dxf>
      <alignment wrapText="1" readingOrder="0"/>
    </dxf>
  </dxfs>
  <tableStyles count="0" defaultTableStyle="TableStyleMedium9" defaultPivotStyle="PivotStyleMedium4"/>
  <colors>
    <mruColors>
      <color rgb="FF505050"/>
      <color rgb="FFFF9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elichowski, Matt (TR Technology)" refreshedDate="41443.613846296299" createdVersion="4" refreshedVersion="5" minRefreshableVersion="3" recordCount="150">
  <cacheSource type="worksheet">
    <worksheetSource name="Table1"/>
  </cacheSource>
  <cacheFields count="37">
    <cacheField name="IP" numFmtId="0">
      <sharedItems containsBlank="1"/>
    </cacheField>
    <cacheField name="Network" numFmtId="0">
      <sharedItems containsNonDate="0" containsString="0" containsBlank="1"/>
    </cacheField>
    <cacheField name="DNS" numFmtId="0">
      <sharedItems containsBlank="1"/>
    </cacheField>
    <cacheField name="NetBIOS" numFmtId="0">
      <sharedItems containsNonDate="0" containsString="0" containsBlank="1"/>
    </cacheField>
    <cacheField name="Tracking Method" numFmtId="0">
      <sharedItems containsNonDate="0" containsString="0" containsBlank="1"/>
    </cacheField>
    <cacheField name="OS" numFmtId="0">
      <sharedItems containsBlank="1"/>
    </cacheField>
    <cacheField name="IP Status" numFmtId="0">
      <sharedItems containsBlank="1"/>
    </cacheField>
    <cacheField name="QID" numFmtId="0">
      <sharedItems containsString="0" containsBlank="1" containsNumber="1" containsInteger="1" minValue="6" maxValue="86672"/>
    </cacheField>
    <cacheField name="Title" numFmtId="0">
      <sharedItems containsBlank="1" count="97">
        <s v="SSL/TLS use of weak RC4 cipher"/>
        <s v="SSL/TLS Server supports TLSv1.0"/>
        <s v="Birthday attacks against TLS ciphers with 64bit block size vulnerability (Sweet32)"/>
        <s v="SSLv3.0/TLSv1.0 Protocol Weak CBC Mode Server Side Vulnerability (BEAST)"/>
        <s v="Hidden RPC Services"/>
        <s v="NTP Information Disclosure Vulnerability"/>
        <s v="HTTP Security Header Not Detected"/>
        <s v="SSL Certificate - Self-Signed Certificate"/>
        <s v="SSL Certificate - Subject Common Name Does Not Match Server FQDN"/>
        <s v="SSL Certificate - Improper Usage Vulnerability"/>
        <s v="SSL Certificate - Signature Verification Failed Vulnerability"/>
        <s v="Presence of a Load-Balancing Device Detected"/>
        <s v="OpenSSH Xauth Command Injection Vulnerability"/>
        <s v="NTP.org ntpd Multiple Security Vulnerabilities"/>
        <s v="Network Time Protocol Daemon ntpd Multiple Vulnerabilities"/>
        <s v="OpenSSH &quot;X SECURITY&quot; Bypass Vulnerability"/>
        <s v="Remote Access or Management Service Detected"/>
        <s v="Operating System Detected"/>
        <s v="Web Server HTTP Protocol Versions"/>
        <s v="DNS Host Name"/>
        <s v="Firewall Detected"/>
        <s v="Traceroute"/>
        <s v="Host Scan Time"/>
        <s v="Host Names Found"/>
        <s v="Open UDP Services List"/>
        <s v="Open TCP Services List"/>
        <s v="ICMP Replies Received"/>
        <s v="Degree of Randomness of TCP Initial Sequence Numbers"/>
        <s v="IP ID Values Randomness"/>
        <s v="Default Web Page"/>
        <s v="Web Server Version"/>
        <s v="HTTP Service Unavailable Replies Received"/>
        <s v="Apache Web Server Detected"/>
        <s v="Web Server Supports HTTP Request Pipelining"/>
        <s v="SSL Server Information Retrieval"/>
        <s v="SSL Session Caching Information"/>
        <s v="SSL/TLS invalid protocol version tolerance"/>
        <s v="SSL Server default Diffie-Hellman prime information"/>
        <s v="SSL/TLS Server supports TLS_FALLBACK_SCSV"/>
        <s v="TLS Secure Renegotiation Extension Support Information"/>
        <s v="SSL Certificate - Information"/>
        <s v="SSH daemon information retrieving"/>
        <s v="SSH Banner"/>
        <s v="SSL Web Server Version"/>
        <s v="List of Web Directories"/>
        <m/>
        <s v="Microsoft Improperly Issued Digital Certificates Spoofing Vulnerability (KB3119884)" u="1"/>
        <s v="Oracle Enterprise Linux Security Update for Unbreakable Enterprise kernel (ELSA-2015-3012)" u="1"/>
        <s v="Microsoft .NET Framework Security Feature Bypass Vulnerability (MS16-035)" u="1"/>
        <s v="Microsoft .NET Framework Denial of Service And Information Disclosure Vulnerabilities (MS16-019)" u="1"/>
        <s v="Oracle Enterprise Linux Security Update for Unbreakable Enterprise kernel (ELSA-2015-3041)" u="1"/>
        <s v="Microsoft Windows .NET Framework Information Disclosure Vulnerability (MS16-091)" u="1"/>
        <s v="Oracle Enterprise Linux Security Update for Kernel (ELSA-2014-0771)" u="1"/>
        <s v="TLS Secure Renegotiation Extension Supported" u="1"/>
        <s v="Microsoft Windows Deprecation of SHA-1 Hashing Algorithm for Microsoft Root Certificate Program (KB3123479)" u="1"/>
        <s v="Oracle Enterprise Linux Security Update for kernel (ELSA-2015-2636)" u="1"/>
        <s v="Oracle Enterprise Linux Security Update for kernel (ELSA-2015-1221)" u="1"/>
        <s v="Oracle Enterprise Linux Security Update for kernel (ELSA-2015-0674)" u="1"/>
        <s v="SSLv3 Padding Oracle Attack Information Disclosure Vulnerability (POODLE)" u="1"/>
        <s v="Oracle Enterprise Linux Security Update for Kernel (ELSA-2014-0328)" u="1"/>
        <s v="Microsoft Windows Kerberos Security Feature Bypass Vulnerability (MS15-122)" u="1"/>
        <s v="Oracle Enterprise Linux Security Update for Unbreakable Enterprise kernel (ELSA-2015-3035)" u="1"/>
        <s v="Oracle Enterprise Linux Security Update for kernel (ELSA-2015-1081)" u="1"/>
        <s v="Oracle Enterprise Linux Security Update for bind (ELSA-2015-2655)" u="1"/>
        <s v="OpenSSH &quot;child_set_env()&quot; Security Bypass Issue" u="1"/>
        <s v="Oracle Enterprise Linux Security Update for kernel (ELSA-2014-1167)" u="1"/>
        <s v="Open RPC Services List" u="1"/>
        <s v="EOL/Obsolete Software SNMP Version Detected" u="1"/>
        <s v="Oracle Enterprise Linux Security Update for Unbreakable Enterprise kernel (ELSA-2015-3032)" u="1"/>
        <s v="Oracle Enterprise Linux Security Update for Kernel (ELSA-2014-0924)" u="1"/>
        <s v="Oracle Enterprise Linux Security Update for kernel (ELSA-2014-1997)" u="1"/>
        <s v="Oracle Enterprise Linux Security Update for kernel (ELSA-2014-1392)" u="1"/>
        <s v="Oracle Enterprise Linux Security Update for kernel (ELSA-2015-0087)" u="1"/>
        <s v="Oracle Enterprise Linux Security Update for kernel (ELSA-2014-0981)" u="1"/>
        <s v="General information about this host" u="1"/>
        <s v="ypbind RPC Daemon Present Vulnerability" u="1"/>
        <s v="Microsoft .NET Framework Elevation of Privilege and Denial Of Service Vulnerability (MS15-048)" u="1"/>
        <s v="Microsoft Windows .NET Framework Information Disclosure Vulnerability (MS16-065)" u="1"/>
        <s v="OpenSSH LoginGraceTime Denial of Service Vulnerability" u="1"/>
        <s v="Microsoft Security Advisory Update to Improve TLS Session Resumption Interoperability (KB3109853)" u="1"/>
        <s v="Oracle Enterprise Linux Security Update for Unbreakable Enterprise Kernel (ELSA-2013-2587)" u="1"/>
        <s v="OpenSSH J-PAKE Session Key Retrieval Vulnerability" u="1"/>
        <s v="Microsoft Improperly Issued Digital Certificates Spoofing Vulnerability (KB3123040)" u="1"/>
        <s v="OpenSSH Commands Information Disclosure Vulnerability" u="1"/>
        <s v="Enabled DCOM" u="1"/>
        <s v="Microsoft .Net Framework Remote Code Execution Vulnerability (MS14-057)" u="1"/>
        <s v="Oracle Enterprise Linux Security Update for Unbreakable Enterprise Kernel (ELSA-2015-3019)" u="1"/>
        <s v="Readable SNMP Information" u="1"/>
        <s v="Oracle Enterprise Linux Security Update for nss-util (ELSA-2016-0370)" u="1"/>
        <s v="Oracle Enterprise Linux Security Update for kernel (ELSA-2014-1843)" u="1"/>
        <s v="Oracle Enterprise Linux Security Update for Unbreakable Enterprise Kernel (ELSA-2013-2583)" u="1"/>
        <s v="Windows Unquoted/Trusted Service Paths Privilege Escalation Security Issue" u="1"/>
        <s v="Oracle Enterprise Linux Security Update for glibc (ELSA-2016-0175)" u="1"/>
        <s v="SSL Server Has SSLv3 Enabled Vulnerability" u="1"/>
        <s v="Oracle Enterprise Linux Security Update for kernel (ELSA-2015-0864)" u="1"/>
        <s v="Oracle Enterprise Linux Security Update for Unbreakable Enterprise kernel (ELSA-2015-3045)" u="1"/>
        <s v="Oracle Enterprise Linux Security Update for Unbreakable Enterprise kernel (ELSA-2015-3013)" u="1"/>
      </sharedItems>
    </cacheField>
    <cacheField name="Vuln Status" numFmtId="0">
      <sharedItems containsNonDate="0" containsString="0" containsBlank="1"/>
    </cacheField>
    <cacheField name="Type" numFmtId="0">
      <sharedItems containsBlank="1" count="4">
        <s v="Vuln"/>
        <s v="Practice"/>
        <s v="Ig"/>
        <m/>
      </sharedItems>
    </cacheField>
    <cacheField name="Severity" numFmtId="0">
      <sharedItems containsString="0" containsBlank="1" containsNumber="1" containsInteger="1" minValue="1" maxValue="5" count="6">
        <n v="3"/>
        <n v="2"/>
        <n v="1"/>
        <m/>
        <n v="4" u="1"/>
        <n v="5" u="1"/>
      </sharedItems>
    </cacheField>
    <cacheField name="Port" numFmtId="0">
      <sharedItems containsString="0" containsBlank="1" containsNumber="1" containsInteger="1" minValue="22" maxValue="443"/>
    </cacheField>
    <cacheField name="Protocol" numFmtId="0">
      <sharedItems containsBlank="1"/>
    </cacheField>
    <cacheField name="FQDN" numFmtId="0">
      <sharedItems containsNonDate="0" containsString="0" containsBlank="1"/>
    </cacheField>
    <cacheField name="SSL" numFmtId="0">
      <sharedItems containsBlank="1"/>
    </cacheField>
    <cacheField name="First Detected" numFmtId="0">
      <sharedItems containsNonDate="0" containsString="0" containsBlank="1"/>
    </cacheField>
    <cacheField name="Last Detected" numFmtId="0">
      <sharedItems containsNonDate="0" containsString="0" containsBlank="1"/>
    </cacheField>
    <cacheField name="Times Detected" numFmtId="0">
      <sharedItems containsNonDate="0" containsString="0" containsBlank="1"/>
    </cacheField>
    <cacheField name="CVE ID" numFmtId="0">
      <sharedItems containsBlank="1" count="47">
        <s v="CVE-2013-2566, CVE-2015-2808"/>
        <m/>
        <s v="CVE-2016-2183"/>
        <s v="CVE-2011-3389"/>
        <s v="CVE-2016-3115"/>
        <s v="CVE-2016-7426, CVE-2016-7427, CVE-2016-7428, CVE-2016-7429, CVE-2016-7431, CVE-2016-7433, CVE-2016-7434, CVE-2016-9310, CVE-2016-9312, CVE-2016-9311"/>
        <s v="CVE-2017-6464, CVE-2017-6462, CVE-2017-6463, CVE-2017-6455, CVE-2017-6452, CVE-2017-6459, CVE-2017-6458, CVE-2017-6451, CVE-2017-6460, CVE-2016-9042"/>
        <s v="CVE-2015-5352"/>
        <s v="CVE-1999-0634"/>
        <s v="CVE-2016-0149" u="1"/>
        <s v="CVE-2013-1860, CVE-2014-0055, CVE-2014-0069, CVE-2014-0101" u="1"/>
        <s v="CVE-2013-7421, CVE-2014-3610, CVE-2014-5206, CVE-2014-5207, CVE-2014-7970, CVE-2014-7975, CVE-2014-8133, CVE-2014-8134, CVE-2014-9644, CVE-2015-2042" u="1"/>
        <s v="CVE-2015-6095" u="1"/>
        <s v="CVE-2012-6657, CVE-2014-3673, CVE-2014-3687, CVE-2014-3688, CVE-2014-5471, CVE-2014-5472, CVE-2014-6410, CVE-2014-9322" u="1"/>
        <s v="CVE-2015-2150, CVE-2015-3331" u="1"/>
        <s v="CVE-2014-3566" u="1"/>
        <s v="CVE-2016-1950" u="1"/>
        <s v="CVE-2014-4073, CVE-2014-4121, CVE-2014-4122" u="1"/>
        <s v="CVE-2014-3215, CVE-2014-9529, CVE-2014-9584, CVE-2014-8171" u="1"/>
        <s v="CVE-2013-2596, CVE-2013-4483, CVE-2014-0181, CVE-2014-3122, CVE-2014-3601, CVE-2014-4608, CVE-2014-4653, CVE-2014-4654, CVE-2014-4655, CVE-2014-5045, CVE-2014-5077" u="1"/>
        <s v="CVE-2013-2566" u="1"/>
        <s v="CVE-2014-3185, CVE-2014-3611, CVE-2014-3645, CVE-2014-3646" u="1"/>
        <s v="CVE-2010-4478" u="1"/>
        <s v="CVE-2012-6647, CVE-2013-7339, CVE-2014-2672, CVE-2014-2678, CVE-2014-2706, CVE-2014-2851, CVE-2014-3144, CVE-2014-3145" u="1"/>
        <s v="CVE-2014-0205, CVE-2014-3535, CVE-2014-3917, CVE-2014-4667" u="1"/>
        <s v="CVE-2014-8159, CVE-2014-7822, CVE-2014-8369, CVE-2014-8160" u="1"/>
        <s v="CVE-2010-5107" u="1"/>
        <s v="CVE-2016-3255" u="1"/>
        <s v="CVE-2015-7547" u="1"/>
        <s v="CVE-2014-4656, CVE-2014-7841" u="1"/>
        <s v="CVE-2013-6378, CVE-2014-0203, CVE-2014-1737, CVE-2014-1738, CVE-2014-1874, CVE-2014-2039, CVE-2014-3153" u="1"/>
        <s v="CVE-2014-3215, CVE-2014-3690, CVE-2014-7825, CVE-2014-7826, CVE-2014-8171, CVE-2014-8884, CVE-2014-9529, CVE-2014-9584, CVE-2015-1421" u="1"/>
        <s v="CVE-2014-8159, CVE-2015-1421, CVE-2015-2150" u="1"/>
        <s v="CVE-2015-2925, CVE-2015-5307, CVE-2015-7613, CVE-2015-7872, CVE-2015-8104" u="1"/>
        <s v="CVE-2015-1593, CVE-2015-2830" u="1"/>
        <s v="CVE-2016-0033, CVE-2016-0047" u="1"/>
        <s v="CVE-2011-5321, CVE-2015-1593, CVE-2015-2830, CVE-2015-2922, CVE-2015-3636" u="1"/>
        <s v="CVE-2016-0132" u="1"/>
        <s v="CVE-2014-2532" u="1"/>
        <s v="CVE-2014-4699, CVE-2014-4943" u="1"/>
        <s v="CVE-2015-1672, CVE-2015-1673" u="1"/>
        <s v="CVE-2014-7825, CVE-2014-7826, CVE-2014-8160, CVE-2014-8173, CVE-2014-8369, CVE-2014-8884" u="1"/>
        <s v="CVE-2012-0814" u="1"/>
        <s v="CVE-2014-9419, CVE-2014-9420, CVE-2014-9585" u="1"/>
        <s v="CVE-2014-9419, CVE-2014-9420, CVE-2014-9585, CVE-2015-1805, CVE-2015-3331, CVE-2014-8159" u="1"/>
        <s v="CVE-2015-8000" u="1"/>
        <s v="CVE-1999-0517, CVE-1999-0186, CVE-1999-0254, CVE-1999-0516, CVE-1999-0472, CVE-2001-0514, CVE-2002-0109" u="1"/>
      </sharedItems>
    </cacheField>
    <cacheField name="Vendor Reference" numFmtId="0">
      <sharedItems containsBlank="1"/>
    </cacheField>
    <cacheField name="Bugtraq ID" numFmtId="0">
      <sharedItems containsBlank="1" containsMixedTypes="1" containsNumber="1" containsInteger="1" minValue="75525" maxValue="84314"/>
    </cacheField>
    <cacheField name="CVSS" numFmtId="0">
      <sharedItems containsNonDate="0" containsString="0" containsBlank="1"/>
    </cacheField>
    <cacheField name="CVSS Base" numFmtId="0">
      <sharedItems containsBlank="1" count="26">
        <s v="4.3 (AV:N/AC:M/Au:N/C:P/I:N/A:N)"/>
        <s v="2.6 (AV:N/AC:H/Au:N/C:P/I:N/A:N)"/>
        <s v="5 (AV:N/AC:L/Au:N/C:P/I:N/A:N)"/>
        <s v="4.3 (AV:N/AC:M/Au:N/C:N/I:P/A:N)"/>
        <s v="9.4 (AV:N/AC:L/Au:N/C:C/I:C/A:N)"/>
        <s v="5 (AV:N/AC:L/Au:N/C:N/I:P/A:N)"/>
        <s v="0 (AV:N/AC:L/Au:N/C:N/I:N/A:N)"/>
        <s v="5.5 (AV:N/AC:L/Au:S/C:P/I:P/A:N)"/>
        <s v="6.4 (AV:N/AC:L/Au:N/C:P/I:N/A:P)"/>
        <s v="6.5 (AV:N/AC:L/Au:S/C:P/I:P/A:P)"/>
        <m/>
        <s v="4.9 (AV:L/AC:L/Au:N/C:N/I:C/A:N)" u="1"/>
        <s v="6.4 (AV:N/AC:L/Au:N/C:P/I:P/A:N)" u="1"/>
        <s v="6.8 (AV:L/AC:L/Au:S/C:C/I:C/A:C)" u="1"/>
        <s v="6.9 (AV:L/AC:M/Au:N/C:C/I:C/A:C)" u="1"/>
        <s v="10 (AV:N/AC:L/Au:N/C:C/I:C/A:C)" u="1"/>
        <s v="9.3 (AV:N/AC:M/Au:N/C:C/I:C/A:C)" u="1"/>
        <s v="3.5 (AV:N/AC:M/Au:S/C:P/I:N/A:N)" u="1"/>
        <s v="4 (AV:N/AC:H/Au:N/C:P/I:P/A:N)" u="1"/>
        <s v="6 (AV:N/AC:M/Au:S/C:P/I:P/A:P)" u="1"/>
        <s v="7.2 (AV:L/AC:L/Au:N/C:C/I:C/A:C)" u="1"/>
        <s v="6.8 (AV:N/AC:M/Au:N/C:P/I:P/A:P)" u="1"/>
        <s v="2.1 (AV:L/AC:L/Au:N/C:P/I:N/A:N)" u="1"/>
        <s v="7.5 (AV:N/AC:L/Au:N/C:P/I:P/A:P)" u="1"/>
        <s v="5.8 (AV:N/AC:M/Au:N/C:P/I:P/A:N)" u="1"/>
        <s v="5 (AV:N/AC:L/Au:N/C:N/I:N/A:P)" u="1"/>
      </sharedItems>
    </cacheField>
    <cacheField name="CVSS Temporal" numFmtId="0">
      <sharedItems containsBlank="1"/>
    </cacheField>
    <cacheField name="CVSS Environment" numFmtId="0">
      <sharedItems containsNonDate="0" containsString="0" containsBlank="1"/>
    </cacheField>
    <cacheField name="Threat" numFmtId="0">
      <sharedItems containsBlank="1" longText="1"/>
    </cacheField>
    <cacheField name="Impact" numFmtId="0">
      <sharedItems containsBlank="1" count="56" longText="1">
        <s v="If this attack is carried out and an HTTP cookie is recovered, then the attacker can use the cookie to impersonate the user whose cookie was recovered._x000a_ _x000a_This attack is not very practical as it requires the attacker to have access to millions of samples of ciphertext, but there are certain assumptions that an attacker can make to improve the chances of recovering the cleartext from cihpertext. For examples HTTP cookies are either base64 encoded or hex digits. This information can help the attacker in their efforts to recover the cookie."/>
        <s v="An attacker can exploit cryptographic flaws to conduct man-in-the-middle type attacks or to decryption communications. _x000a_For example: An attacker could force a downgrade from the TLS protocol to the older SSLv3.0 protocol and exploit the POODLE vulnerability, read secure communications or maliciously modify messages. _x000a_A POODLE-type (https://blog.qualys.com/ssllabs/2014/12/08/poodle-bites-tls) attack could also be launched directly at TLS without negotiating a downgrade."/>
        <s v="Remote attackers can obtain cleartext data via a birthday attack against a long-duration encrypted session."/>
        <s v="Recently attacks against the web authentication cookies have been described which used this vulnerability. If the authentication cookie is guessed by the attacker then the attacker can impersonate the legitimate user on the Web site which accepts the authentication cookie."/>
        <s v="Unauthorized users can build a list of RPC services running on the host. If they discover vulnerable RPC services on the host, they then can exploit them."/>
        <s v="A remote user can obtain sensitive information about the host by querying various variables. The information obtained can aid in further attacks against the system."/>
        <s v="Depending on the vulnerability being exploited, an unauthenticated remote attacker could conduct cross-site scripting, clickjacking or MIME-type sniffing attacks."/>
        <s v="By exploiting this vulnerability, an attacker can launch a man-in-the-middle attack."/>
        <s v="A man-in-the-middle attacker can exploit this vulnerability in tandem with a DNS cache poisoning attack to lure the client to another server, and then steal all the encryption communication."/>
        <s v="If the keyUsage or the basicConstraint field is designated as a critical parameter in the certificate, the client may abort the communication if the usage validation fails."/>
        <s v="By exploiting this vulnerability, man-in-the-middle attacks in tandem with DNS cache poisoning can occur._x000a_ _x000a_Exception: _x000a_If the server communicates only with a restricted set of clients who have the server certificate or the trusted CA certificate, then the server or CA certificate may not be available publicly, and the scan will be unable to verify the signature."/>
        <s v="By exploiting this vulnerability, an intruder could use this information in conjunction with other pieces of information to craft sophisticated attacks against your network._x000a_ _x000a_Note also that if the Web servers behind the load balancer are not identical, the scan results for the HTTP vulnerabilities may vary from one scan to another."/>
        <s v="An authenticated, remote attacker can exploit this vulnerability to execute arbitrary commands on the targeted system."/>
        <s v="A remote unauthenticated attacker may be able to perform a denial of service on targeted system."/>
        <s v="Successful exploitation allows attacker to compromise the system."/>
        <s v="Succesful exploitation of this vulnerability will allow an attacker to interact with X server without being subject to X SECURITY restrictions or authentication"/>
        <s v="Consequences vary by the type of attack."/>
        <s v="Not  applicable."/>
        <s v="N/A"/>
        <m/>
        <s v="Unauthorized users can exploit this information to test vulnerabilities in each of the open services."/>
        <s v="The detection of possible Web Server vulnerabilities can be inconsistent as follows._x000a__x000a_- Because our scanner could not access to this service, there are possibility of missing some vulnerabilities which should be detected._x000a__x000a_- If the target host is a Windows host, there is a possibility that some_x000a_vulnerabilities for IIS that should be detected were not detected."/>
        <s v="Support for URL-Request Pipelining has interesting consequences. For example, as explained in this paper by Daniel Roelker (http://www.defcon.org/images/defcon-11/dc-11-presentations/dc-11-Roelker/dc-11-roelker-paper.pdf), it can be used for evading detection by Intrusion Detection Systems. Also, it can be used in HTTP Response-Spliting style attacks."/>
        <s v="SSL session caching is part of the SSL and TLS protocols and is not a security threat. The result of this test is for informational purposes only."/>
        <s v="Successful exploitation allows an attacker to execute arbitrary commands on the SSH server or otherwise subvert an encrypted SSH channel with arbitrary data."/>
        <s v="Successful exploitation allows attacker to get access to the remote system." u="1"/>
        <s v="Unauthorized users can exploit the NIS domain name to retrieve the IP and port of the ypserver that the ypbind daemon is bound to.  They can subsequently attack ypserver, and dump map names (e.g., a shared password file). Furthermore, if the ypbind daemon was launched on the server at boot with the command line argument &quot;-ypset&quot; or &quot;-ypsetme&quot; (extremely vulnerable), unauthorized users can force ypbind to bind to their own ypserver by spoofing specific RPC packets.  This would cause a root compromise on the client host." u="1"/>
        <s v="The system is at high risk of being exposed to security vulnerabilities. Since the vendor no longer provides updates, obsolete software is more vulnerable to viruses and other attacks." u="1"/>
        <s v="An attacker who can take a man-in-the-middle (MitM) position can exploit this vulnerability and gain access to encrypted communication between a client and server." u="1"/>
        <s v="Unauthorized users can subsequently test vulnerabilities related to each of the services open." u="1"/>
        <s v="Successfully exploiting this vulnerability might allow an attacker to bypass Kerberos authentication on a target machine." u="1"/>
        <s v="Successful exploitation could allow an unauthenticated remote attacker to cause the targeted server to stop responding to legitimate user queries, leading to a denial of service on the targeted server. " u="1"/>
        <s v="If this attack is carried out and an HTTP cookie is recovered, then the attacker can then use the cookie to impersonate the user whose cookie was recovered._x000a_ _x000a_This attack is not very practical as it requires the attacker to have access to millions of samples of ciphertext, but there are certain assumptions that an attacker can make to improve the chances of recovering the cleartext from cihpertext. For examples HTTP cookies are either base64 encoded or hex digits. This information can help the attacker in their efforts to recover the cookie." u="1"/>
        <s v="Buffer overflow vulnerabilities have been discovered previously in the DCOM implementation in most versions of Windows. Microsoft has issued several advisories and patches (MS03-026 (http://www.microsoft.com/technet/security/bulletin/MS03-026.mspx), MS03-039 (http://www.microsoft.com/technet/security/bulletin/MS03-039.mspx), MS08-067 (http://www.microsoft.com/technet/security/Bulletin/MS08-067.mspx) to address several DCOM and RPC vulnerabilities._x000a_ _x000a_Gimmiv.A malware has also been reported to exploit a vulnerability in RPC DCOM.  _x000a_DCOM enabled  attracts Internet worms and permits your system to be remotely compromised by malicious hackers." u="1"/>
        <s v="Successful exploitation of these vulnerabilities will allow an attacker to crash the kernel." u="1"/>
        <s v="These SSL certificates could be used to spoof content, perform phishing attacks, or perform man-in-the-middle attacks against web properties." u="1"/>
        <s v="Successfully exploiting this vulnerabilities might allow an attacker to gain escalated privileges or cause denial-of-service like conditions." u="1"/>
        <s v="Read-access to all SNMP information can give unauthorized users an incredible amount of valuable information about your network.  See the &quot;Information Gathered&quot; section of the report for a demonstration. _x000a_ _x000a_ Note : The SNMP information shown in the &quot;Information Gathered&quot; section is only a portion of what a remote user may actually be able to extract." u="1"/>
        <s v="This vulnerability could be exploited to gain complete access to sensitive information. Malicious users could also use this vulnerability to change all the contents or configuration on the system." u="1"/>
        <s v="Only authenticated users can exploit this vulnerability to obtain usernames and other sensitive information." u="1"/>
        <s v="Successfully exploiting this security issue might allow a remote attacker to gain escalated privileges" u="1"/>
        <s v="This vulnerability can also be used to cause a limited denial of service in the form of interruptions in resource availability." u="1"/>
        <s v="An attacker who successfully exploited this vulnerability can decrypt encrypted SSL/TLS traffic." u="1"/>
        <s v="Exploitation could result in remote code execution." u="1"/>
        <s v="This issue can be exploited by malicious local users to bypass certain security restrictions." u="1"/>
        <s v="Successful exploitation allows an attacker to modify the contents of an XML file without invalidating the signature associated with the file." u="1"/>
        <s v="An attacker could craft duplicate digital certificates by defeating the SHA-1 hashing algorithm via collision attacks. This could then be used to fraudulently spoof content, perform phishing attacks or perform man-in-the-middle attacks. " u="1"/>
        <s v="An attacker who successfully exploited this vulnerability can read arbitrary files via an XML external entity declaration." u="1"/>
        <s v="Successful exploitation of these vulnerabilities will allow an attacker to elevate privileges or cause a denial of service." u="1"/>
        <s v="This vulnerability could be exploited to gain partial access to sensitive information." u="1"/>
        <s v="Successful exploitation allows attacker to cause denial of service and get access to sensitive information." u="1"/>
        <s v="Successful exploitation of this vulnerability will allow an attacker to cause a denial of service." u="1"/>
        <s v="The update addresses an issue in schannel.dll that could cause RFC5077 session ticket-based resumption to fail and subsequently cause WinInet-based clients (for example, Internet Explorer and Microsoft Edge) to perform a fallback to a lower TLS protocol version than the one that would have been negotiated otherwise." u="1"/>
        <s v="Successful exploitation of this vulnerability will allow an attacker to execute arbitrary code, failed exploits may result in denial of service." u="1"/>
        <s v="An attacker can exploit this vulnerability to read secure communications or maliciously modify messages." u="1"/>
        <s v="Successfully exploiting these vulnerabilities might allow a remote attacker to execute arbitrary code, gain escalated privileges or bypass ASLR on the target." u="1"/>
      </sharedItems>
    </cacheField>
    <cacheField name="Solution" numFmtId="0">
      <sharedItems containsBlank="1" longText="1"/>
    </cacheField>
    <cacheField name="Exploitability" numFmtId="0">
      <sharedItems containsBlank="1" longText="1"/>
    </cacheField>
    <cacheField name="Results" numFmtId="0">
      <sharedItems containsBlank="1" longText="1"/>
    </cacheField>
    <cacheField name="PCI Vuln" numFmtId="0">
      <sharedItems containsBlank="1"/>
    </cacheField>
    <cacheField name="Ticket State" numFmtId="0">
      <sharedItems containsNonDate="0" containsString="0" containsBlank="1"/>
    </cacheField>
    <cacheField name="Instance" numFmtId="0">
      <sharedItems containsNonDate="0" containsString="0" containsBlank="1"/>
    </cacheField>
    <cacheField name="Category" numFmtId="0">
      <sharedItems containsBlank="1"/>
    </cacheField>
    <cacheField name="Column1" numFmtId="0">
      <sharedItems containsNonDate="0" containsString="0" containsBlank="1"/>
    </cacheField>
    <cacheField name="Column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
  <r>
    <s v="10.220.192.113"/>
    <m/>
    <s v="orf-lab2554-mgmt.int.thomsonreuters.com"/>
    <m/>
    <m/>
    <s v="FreeBSD"/>
    <s v="host scanned, found vuln"/>
    <n v="38601"/>
    <x v="0"/>
    <m/>
    <x v="0"/>
    <x v="0"/>
    <n v="443"/>
    <s v="tcp"/>
    <m/>
    <s v="over ssl"/>
    <m/>
    <m/>
    <m/>
    <x v="0"/>
    <m/>
    <s v="91787, 58796, 73684"/>
    <m/>
    <x v="0"/>
    <s v="3.7 (E:POC/RL:W/RC:C)"/>
    <m/>
    <s v="Secure Sockets Layer (SSL v2/v3) and Transport Layer Security (TLS ) protocols provide integrity, confidentiality and authenticity services to other protocols that lack these features._x000a_ _x000a_SSL/TLS protocols use ciphers such as AES,DES, 3DES and RC4 to encrypt the content of the higher layer protocols and thus provide the confidentiality service. Normally the output of an encryption process is a sequence of random looking bytes. It was known that RC4 output has some bias in the output. Recently a group of researchers has discovered that the there is a stronger bias in RC4, which make statistical analysis of ciphertext more practical._x000a_ _x000a_The described attack is to inject a malicious javascript into the victim's browser that would ensure that there are multiple connections being established with a target website and the same HTTP cookie is sent multiple times to the website in encrypted form. This provides the attacker a large set of ciphertext samples, that can be used for statistical analysis._x000a__x000a_ NOTE: On 3/12/15 NVD changed the CVSS v2 access complicity from high to medium. As a result Qualys revised the CVSS score to 4.3 immediately. On 5/4/15 Qualys is also revising the severity to level 3."/>
    <x v="0"/>
    <s v="RC4 should not be used where possible. One reason that RC4 was still being used was BEAST and Lucky13 attacks against CBC mode ciphers in SSL and TLS. However, TLSv 1.2 or later address these issues."/>
    <m/>
    <s v="CIPHER_x0009_KEY-EXCHANGE_x0009_AUTHENTICATION_x0009_MAC_x0009_ENCRYPTION(KEY-STRENGTH)_x0009_GRADE_x000a_TLSv1 WITH RC4 CIPHERs IS SUPPORTED_x0009_ _x0009_ _x0009_ _x0009_ _x0009_ _x000a_RC4-MD5_x0009_RSA_x0009_RSA_x0009_MD5_x0009_RC4(128)_x0009_MEDIUM_x000a_RC4-SHA_x0009_RSA_x0009_RSA_x0009_SHA1_x0009_RC4(128)_x0009_MEDIUM_x000a_ECDHE-RSA-RC4-SHA_x0009_ECDH_x0009_RSA_x0009_SHA1_x0009_RC4(128)_x0009_MEDIUM_x000a_TLSv1.1 WITH RC4 CIPHERs IS SUPPORTED_x0009_ _x0009_ _x0009_ _x0009_ _x0009_ _x000a_RC4-MD5_x0009_RSA_x0009_RSA_x0009_MD5_x0009_RC4(128)_x0009_MEDIUM_x000a_RC4-SHA_x0009_RSA_x0009_RSA_x0009_SHA1_x0009_RC4(128)_x0009_MEDIUM_x000a_ECDHE-RSA-RC4-SHA_x0009_ECDH_x0009_RSA_x0009_SHA1_x0009_RC4(128)_x0009_MEDIUM_x000a_TLSv1.2 WITH RC4 CIPHERs IS SUPPORTED_x0009_ _x0009_ _x0009_ _x0009_ _x0009_ _x000a_RC4-MD5_x0009_RSA_x0009_RSA_x0009_MD5_x0009_RC4(128)_x0009_MEDIUM_x000a_RC4-SHA_x0009_RSA_x0009_RSA_x0009_SHA1_x0009_RC4(128)_x0009_MEDIUM_x000a_ECDHE-RSA-RC4-SHA_x0009_ECDH_x0009_RSA_x0009_SHA1_x0009_RC4(128)_x0009_MEDIUM"/>
    <s v="no"/>
    <m/>
    <m/>
    <s v="General remote services"/>
    <m/>
    <m/>
  </r>
  <r>
    <s v="10.220.192.113"/>
    <m/>
    <s v="orf-lab2554-mgmt.int.thomsonreuters.com"/>
    <m/>
    <m/>
    <s v="FreeBSD"/>
    <s v="host scanned, found vuln"/>
    <n v="38628"/>
    <x v="1"/>
    <m/>
    <x v="0"/>
    <x v="0"/>
    <n v="443"/>
    <s v="tcp"/>
    <m/>
    <s v="over ssl"/>
    <m/>
    <m/>
    <m/>
    <x v="1"/>
    <m/>
    <m/>
    <m/>
    <x v="1"/>
    <s v="2.3 (E:F/RL:W/RC:C)"/>
    <m/>
    <s v="TLS is capable of using a multitude of ciphers (algorithms) to create the public and private key pairs. _x000a_For example if TLSv1.0 uses either the RC4 stream cipher, or a block cipher in CBC mode. _x000a_RC4 is known to have biases and the block cipher in CBC mode is vulnerable to the POODLE attack. _x000a__x000a_TLSv1.0, if configured to use the same cipher suites as SSLv3, includes a means by which a TLS implementation can downgrade the connection to SSL v3.0, thus weakening security. _x000a__x000a_A POODLE-type (https://blog.qualys.com/ssllabs/2014/12/08/poodle-bites-tls) attack could also be launched directly at TLS without negotiating a downgrade. _x000a__x000a_  This QID will be marked as a Fail for PCI as of May 1st, 2017 in accordance with the new standards.  For existing implementations, Merchants will be able to submit a PCI False Positive / Exception Request and provide proof of their Risk Mitigation and Migration Plan, which will result in a pass for PCI up until June 30th, 2018._x000a_ _x000a_ Further details can be found at: NEW PCI DSS v3.2 and Migrating from SSL and Early TLS v1.1 (https://community.qualys.com/message/34120)"/>
    <x v="1"/>
    <s v="Disable the use of TLSv1.0 protocol in favor of a cryptographically stronger protocol such as TLSv1.2._x000a_The following openssl commands can be used to do a manual test:_x000a_openssl s_client -connect ip:port -tls1_x000a__x000a_If the test is successful, then the target support TLSv1"/>
    <m/>
    <s v="TLSv1.0 is supported"/>
    <s v="yes"/>
    <m/>
    <m/>
    <s v="General remote services"/>
    <m/>
    <m/>
  </r>
  <r>
    <s v="10.220.192.113"/>
    <m/>
    <s v="orf-lab2554-mgmt.int.thomsonreuters.com"/>
    <m/>
    <m/>
    <s v="FreeBSD"/>
    <s v="host scanned, found vuln"/>
    <n v="38657"/>
    <x v="2"/>
    <m/>
    <x v="0"/>
    <x v="0"/>
    <n v="443"/>
    <s v="tcp"/>
    <m/>
    <s v="over ssl"/>
    <m/>
    <m/>
    <m/>
    <x v="2"/>
    <m/>
    <s v="92630, 95568"/>
    <m/>
    <x v="2"/>
    <s v="4.3 (E:POC/RL:W/RC:C)"/>
    <m/>
    <s v="Legacy block ciphers having block size of 64 bits are vulnerable to a practical collision attack when used in CBC mode. _x000a_All versions of SSL/TLS protocol support cipher suites which use DES or 3DES as the symmetric encryption cipher are affected."/>
    <x v="2"/>
    <s v="Disable and stop using DES and 3DES ciphers._x000a_The following openssl commands can be used to do a manual test:_x000a_openssl s_client -connect ip:port -cipher &quot;DES:3DES&quot; -ssl2_x000a_openssl s_client -connect ip:port -cipher &quot;DES:3DES&quot; -ssl3_x000a_openssl s_client -connect ip:port -cipher &quot;DES:3DES&quot; -tls1_x000a_openssl s_client -connect ip:port -cipher &quot;DES:3DES&quot; -tls1_1_x000a_openssl s_client -connect ip:port -cipher &quot;DES:3DES&quot; -tls1_2_x000a__x000a_If any of these tests is successful, then the target is vulnerable to Sweet32."/>
    <s v="Source: The Exploit-DB_x000d__x000a_Reference:CVE-2016-2183_x000d__x000a_Description:IBM Informix Dynamic Server / Informix Open Admin Tool - DLL Injection / Remote Code Execution / Heap Buffer Overflow - The Exploit-DB Ref : 42091_x000d__x000a_Link:http://www.exploit-db.com/exploits/42091"/>
    <s v="CIPHER_x0009_KEY-EXCHANGE_x0009_AUTHENTICATION_x0009_MAC_x0009_ENCRYPTION(KEY-STRENGTH)_x0009_GRADE_x000a_TLSv1 WITH DES/3DES CIPHERs IS SUPPORTED_x0009_ _x0009_ _x0009_ _x0009_ _x0009_ _x000a_DES-CBC3-SHA_x0009_RSA_x0009_RSA_x0009_SHA1_x0009_3DES(168)_x0009_MEDIUM_x000a_EDH-RSA-DES-CBC3-SHA_x0009_DH_x0009_RSA_x0009_SHA1_x0009_3DES(168)_x0009_MEDIUM_x000a_ECDHE-RSA-DES-CBC3-SHA_x0009_ECDH_x0009_RSA_x0009_SHA1_x0009_3DES(168)_x0009_MEDIUM_x000a_TLSv1.1 WITH DES/3DES CIPHERs IS SUPPORTED_x0009_ _x0009_ _x0009_ _x0009_ _x0009_ _x000a_DES-CBC3-SHA_x0009_RSA_x0009_RSA_x0009_SHA1_x0009_3DES(168)_x0009_MEDIUM_x000a_EDH-RSA-DES-CBC3-SHA_x0009_DH_x0009_RSA_x0009_SHA1_x0009_3DES(168)_x0009_MEDIUM_x000a_ECDHE-RSA-DES-CBC3-SHA_x0009_ECDH_x0009_RSA_x0009_SHA1_x0009_3DES(168)_x0009_MEDIUM_x000a_TLSv1.2 WITH DES/3DES CIPHERs IS SUPPORTED_x0009_ _x0009_ _x0009_ _x0009_ _x0009_ _x000a_DES-CBC3-SHA_x0009_RSA_x0009_RSA_x0009_SHA1_x0009_3DES(168)_x0009_MEDIUM_x000a_EDH-RSA-DES-CBC3-SHA_x0009_DH_x0009_RSA_x0009_SHA1_x0009_3DES(168)_x0009_MEDIUM_x000a_ECDHE-RSA-DES-CBC3-SHA_x0009_ECDH_x0009_RSA_x0009_SHA1_x0009_3DES(168)_x0009_MEDIUM"/>
    <s v="no"/>
    <m/>
    <m/>
    <s v="General remote services"/>
    <m/>
    <m/>
  </r>
  <r>
    <s v="10.220.192.113"/>
    <m/>
    <s v="orf-lab2554-mgmt.int.thomsonreuters.com"/>
    <m/>
    <m/>
    <s v="FreeBSD"/>
    <s v="host scanned, found vuln"/>
    <n v="42366"/>
    <x v="3"/>
    <m/>
    <x v="0"/>
    <x v="0"/>
    <n v="443"/>
    <s v="tcp"/>
    <m/>
    <s v="over ssl"/>
    <m/>
    <m/>
    <m/>
    <x v="3"/>
    <m/>
    <s v="49388, 49778"/>
    <m/>
    <x v="0"/>
    <s v="3.5 (E:POC/RL:W/RC:UR)"/>
    <m/>
    <s v="SSLv 3.0 and TLS v1.0 protocols are used to provide integrity, authenticity and privacy to other protocols such as HTTP and LDAP. They provide these services by using encryption for privacy, x509 certificates for authenticity and one-way hash functions for integrity. To encrypt data SSL and TLS can use block ciphers, which are encryption algorithms that can encrypt only a fixed block of original data to an encrypted block of the same size. Note that these ciphers will always obtain the same resulting block for the same original block of data. To achieve difference in the output the output of encryption is XORed with yet another block of the same size referred to as initialization vectors (IV). A special mode of operation for block ciphers known as CBC (cipher block chaining) uses one IV for the initial block and the result of the previous block for each subsequent block to obtain difference in the output of block cipher encryption._x000a_ _x000a_In SSLv3.0 and TLSv1.0 implementation the choice CBC mode usage was poor because the entire traffic shares one CBC session with single set of initial IVs. The rest of the IV are as mentioned above results of the encryption of the previous blocks. The subsequent IV are available to the eavesdroppers. This allows an attacker with the capability to inject arbitrary traffic into the plain-text stream (to be encrypted by the client) to verify their guess of the plain-text preceding the injected block. If the attackers guess is correct then the output of the encryption will be the same for two blocks._x000a_ For low entropy data it is possible to guess the plain-text block with relatively few number of attempts. For example for data that has 1000 possibilities the number of attempts can be 500._x000a_ For more information please see a paper by Gregory V. Bard. (http://eprint.iacr.org/2006/136.pdf)_x000a_ NOTE: _x000a_The CVSS access complexity assigned by NIST to CVE-2011-3389 is 'Medium' which makes the base score 4.3. But Qualys has assigned access complexity to 'High' for server side, because Javascipt injection and MiTM capabilities and a vulnerable client are required to exploit this vulnerability. Therefore the Qualys CVSS score is 2.6."/>
    <x v="3"/>
    <s v="This attack was identified in 2004 and later revisions of TLS protocol which contain a fix for this. If possible, upgrade to TLSv1.1 or TLSv1.2. If upgrading to TLSv1.1 or TLSv1.2 is not possible, then disabling CBC mode ciphers will remove the vulnerability._x000a_ _x000a_Setting your SSL server to prioritize RC4 ciphers mitigates this vulnerability. Microsoft has posted information including workarounds for IIS at KB2588513 (http://technet.microsoft.com/en-us/security/advisory/2588513)._x000a_ _x000a_Using the following SSL configuration in Apache mitigates this vulnerability: _x000a_SSLHonorCipherOrder On _x000a_SSLCipherSuite RC4-SHA:HIGH:!ADH _x000a_ _x000a_Qualys SSL/TLS Deployment Best Practices can be found here (https://www.ssllabs.com/projects/best-practices/)._x000a__x000a_ _x000a_Note: RC4 recommendation is only in situations where upgrade to TLSv1.2 is not possible. RC4 in TLS v1.0 has output bias problem as described in QID 38601. Therefore it is recommended to upgrade to TLS v1.2 or later."/>
    <m/>
    <s v="Available non CBC cipher_x0009_Server's choice_x0009_SSL version_x000a_RC4-SHA_x0009_ECDHE-RSA-DES-CBC3-SHA_x0009_TLSv1"/>
    <s v="no"/>
    <m/>
    <m/>
    <s v="General remote services"/>
    <m/>
    <m/>
  </r>
  <r>
    <s v="10.220.192.113"/>
    <m/>
    <s v="orf-lab2554-mgmt.int.thomsonreuters.com"/>
    <m/>
    <m/>
    <s v="FreeBSD"/>
    <s v="host scanned, found vuln"/>
    <n v="11"/>
    <x v="4"/>
    <m/>
    <x v="0"/>
    <x v="1"/>
    <m/>
    <m/>
    <m/>
    <m/>
    <m/>
    <m/>
    <m/>
    <x v="1"/>
    <m/>
    <m/>
    <m/>
    <x v="2"/>
    <s v="3.6 (E:U/RL:W/RC:UC)"/>
    <m/>
    <s v="The Portmapper/Rpcbind listens on port 111 and stores an updated list of registered RPC services running on the server (RPC name, version and port number). It acts as a &quot;gateway&quot; for clients wanting to connect to any RPC daemon. _x000d__x000a_ _x000d__x000a_When the portmapper/rpcbind is removed or firewalled, standard RPC client programs fail to obtain the portmapper list.  However, by sending carefully crafted packets, it's possible to determine which RPC programs are listening on which port. This technique is known as direct RPC scanning. It's used to bypass portmapper/rpcbind in order to find RPC programs running on a port (TCP or UDP ports). On Linux servers, RPC services are typically listening on privileged ports (below 1024), whereas on Solaris, RPC services are on temporary ports (starting with port 32700)."/>
    <x v="4"/>
    <s v="Firewalling the portmapper port or removing the portmapper service is not sufficient to prevent unauthorized users from accessing the RPC daemons. You should remove all RPC services that are not strictly required on this host."/>
    <m/>
    <s v="Name_x0009_Program_x0009_Version_x0009_Protocol_x0009_Port_x000a_portmap/rpcbind_x0009_100000_x0009_2-4_x0009_tcp_x0009_111_x000a_portmap/rpcbind_x0009_100000_x0009_2-4_x0009_udp_x0009_111"/>
    <s v="yes"/>
    <m/>
    <m/>
    <s v="RPC"/>
    <m/>
    <m/>
  </r>
  <r>
    <s v="10.220.192.113"/>
    <m/>
    <s v="orf-lab2554-mgmt.int.thomsonreuters.com"/>
    <m/>
    <m/>
    <s v="FreeBSD"/>
    <s v="host scanned, found vuln"/>
    <n v="38293"/>
    <x v="5"/>
    <m/>
    <x v="0"/>
    <x v="1"/>
    <n v="123"/>
    <s v="udp"/>
    <m/>
    <m/>
    <m/>
    <m/>
    <m/>
    <x v="1"/>
    <m/>
    <m/>
    <m/>
    <x v="1"/>
    <s v="2.1 (E:F/RL:W/RC:UC)"/>
    <m/>
    <s v="The NTP service running on the host allows queries of NTP variables."/>
    <x v="5"/>
    <s v="Please reconfigure NTP to restrict remote access._x000a_ _x000a_If you require assistance in configuring NTP, please refer to your vendor. For an overview of NTP service access restrictions, please see this NTP access restrictions (http://support.ntp.org/bin/view/Support/AccessRestrictions)."/>
    <m/>
    <s v="amd64&quot;, system=&quot;Data ONTAP/9.1P3&quot;, leap=0, stratum=2,_x000a_precision=-21, rootdelay=0.812, rootdisp=25.416, refid=163.231.26.18,_x000a_reftime=0xdcf294c2.89c8db0a, clock=0xdcf296cd.079ad1a8, peer=64925,_x000a_tc=9, mintc=3, offset=-0.086, frequency=59.395, sys_jitter=0.116,_x000a_clk_jitter=0.027, clk_wander=0.005"/>
    <s v="no"/>
    <m/>
    <m/>
    <s v="General remote services"/>
    <m/>
    <m/>
  </r>
  <r>
    <s v="10.220.192.113"/>
    <m/>
    <s v="orf-lab2554-mgmt.int.thomsonreuters.com"/>
    <m/>
    <m/>
    <s v="FreeBSD"/>
    <s v="host scanned, found vuln"/>
    <n v="11827"/>
    <x v="6"/>
    <m/>
    <x v="0"/>
    <x v="1"/>
    <n v="80"/>
    <s v="tcp"/>
    <m/>
    <m/>
    <m/>
    <m/>
    <m/>
    <x v="1"/>
    <m/>
    <m/>
    <m/>
    <x v="3"/>
    <s v="3.5 (E:U/RL:U/RC:UR)"/>
    <m/>
    <s v="This QID reports the absence of the following HTTP headers (https://www.owasp.org/index.php/OWASP_Secure_Headers_Projecttab=Headers): _x000a_X-Frame-Options: This HTTP response header improves the protection of web applications against clickjacking attacks. Clickjacking, also known as a &quot;UI redress attack&quot;, allows an attacker to use multiple transparent or opaque layers to trick a targeted user into clicking on a button or link on another page when they were intending to click on the the top level page.  _x000a_X-XSS-Protection: This HTTP header enables the browser built-in Cross-Site Scripting (XSS) filter to prevent cross-site scripting attacks. X-XSS-Protection: 0; disables this functionality. _x000a_X-Content-Type-Options: This HTTP header prevents attacks based on MIME-type mismatch. The only possible value is nosniff. If your server returns X-Content-Type-Options: nosniff in the response, the browser will refuse to load the styles and scripts in case they have an incorrect MIME-type.  _x000a_QID Detection Logic: _x000a_This unauthenticated QID looks for the presence of the following HTTP responses: _x000a_Valid directives for X-Frame-Options are: _x000a_X-Frame-Options: DENY - The page cannot be displayed in a frame, regardless of the site attempting to do so. _x000a_X-Frame-Options: SAMEORIGIN - The page can only be displayed in a frame on the same origin as the page itself. _x000a_X-Frame-Options: ALLOW-FROM RESOURCE-URL - The page can only be displayed in a frame on the specified origin. _x000a_Valid directives for X-XSS-Protections are: _x000a_X-XSS-Protection: 1 - Enables XSS filtering (usually default in browsers). If a cross-site scripting attack is detected, the browser will sanitize the page (remove the unsafe parts). _x000a_X-XSS-Protection: 1; mode=block - Enables XSS filtering. Rather than sanitizing the page, the browser will prevent rendering of the page if an attack is detected. _x000a_X-XSS-Protection: 1; report=URI  - Enables XSS filtering. If a cross-site scripting attack is detected, the browser will sanitize the page and report the violation. This uses the functionality of the CSP report-uri directive to send a report. _x000a_X-XSS-Protection HTTP: 0 disables this directive and hence is also treated as not detected. _x000a_A valid directive for X-Content-Type-Options: nosniff"/>
    <x v="6"/>
    <s v="Customers are advised to set proper X-Frame-Options (https://developer.mozilla.org/en-US/docs/Web/HTTP/Headers/X-Frame-Options), X-XSS-Protection (https://developer.mozilla.org/en-US/docs/Web/HTTP/Headers/X-XSS-Protection) and X-Content-Type-Options (https://developer.mozilla.org/en-US/docs/Web/HTTP/Headers/X-Content-Type-Options) HTTP response headers. _x000a_Depending on their server software, customers can set the following directives in their site configuration or Web.config files: _x000a_X-Frame-Options: _x000a_Apache: Header always append X-Frame-Options SAMEORIGIN _x000a_nginx: add_header X-Frame-Options SAMEORIGIN; _x000a_HAProxy: rspadd X-Frame-Options:\ SAMEORIGIN _x000a_IIS: &lt;HTTPPROTOCOL&gt;&lt;CUSTOMHEADERS&gt;&lt;ADD NAME=&quot;X-Frame-Options&quot; VALUE=&quot;SAMEORIGIN&quot;&gt;&lt;/ADD&gt;&lt;/CUSTOMHEADERS&gt;&lt;/HTTPPROTOCOL&gt; _x000a_X-XSS-Protection: _x000a_Apache: Header always set X-XSS-Protection &quot;1; mode=block&quot;  _x000a_PHP: header(&quot;X-XSS-Protection: 1; mode=block&quot;); _x000a_X-Content-Type-Options: _x000a_Apache: Header always set X-Content-Type-Options: nosniff"/>
    <m/>
    <s v="X-Frame-Options HTTP Header missing on port 80._x000a_GET / HTTP/1.1_x000a_Host: orf-lab2554-mgmt.int.thomsonreuters.com_x000a_Connection: Keep-Alive_x000a__x000a__x000a__x000a_X-XSS-Protection HTTP Header missing on port 80._x000a_X-Content-Type-Options HTTP Header missing on port 80."/>
    <s v="yes"/>
    <m/>
    <m/>
    <s v="CGI"/>
    <m/>
    <m/>
  </r>
  <r>
    <s v="10.220.192.113"/>
    <m/>
    <s v="orf-lab2554-mgmt.int.thomsonreuters.com"/>
    <m/>
    <m/>
    <s v="FreeBSD"/>
    <s v="host scanned, found vuln"/>
    <n v="38169"/>
    <x v="7"/>
    <m/>
    <x v="0"/>
    <x v="1"/>
    <n v="443"/>
    <s v="tcp"/>
    <m/>
    <s v="over ssl"/>
    <m/>
    <m/>
    <m/>
    <x v="1"/>
    <m/>
    <m/>
    <m/>
    <x v="4"/>
    <s v="6.8 (E:U/RL:W/RC:UC)"/>
    <m/>
    <s v="An SSL Certificate associates an entity (person, organization, host, etc.) with a Public Key. In an SSL connection, the client authenticates the remote server using the server's Certificate and extracts the Public Key in the Certificate to establish the secure connection._x000a_ _x000a_The client can trust that the Server Certificate belongs the server only if it is signed by a mutually trusted third-party Certificate Authority (CA). Self-signed certificates are created generally for testing purposes or to avoid paying third-party CAs. These should not be used on any production or critical servers._x000a_ _x000a_By exploiting this vulnerability, an attacker can impersonate the server by presenting a fake self-signed certificate. If the client knows that the server does not have a trusted certificate, it will accept this spoofed certificate and communicate with the remote server."/>
    <x v="7"/>
    <s v="Please install a server certificate signed by a trusted third-party Certificate Authority."/>
    <m/>
    <s v="Certificate 0 emailAddress=,OU=,O=,L=,ST=,C=US,CN=orf-lab2554.cert  is a self signed certificate."/>
    <s v="yes"/>
    <m/>
    <m/>
    <s v="General remote services"/>
    <m/>
    <m/>
  </r>
  <r>
    <s v="10.220.192.113"/>
    <m/>
    <s v="orf-lab2554-mgmt.int.thomsonreuters.com"/>
    <m/>
    <m/>
    <s v="FreeBSD"/>
    <s v="host scanned, found vuln"/>
    <n v="38170"/>
    <x v="8"/>
    <m/>
    <x v="0"/>
    <x v="1"/>
    <n v="443"/>
    <s v="tcp"/>
    <m/>
    <s v="over ssl"/>
    <m/>
    <m/>
    <m/>
    <x v="1"/>
    <m/>
    <m/>
    <m/>
    <x v="1"/>
    <s v="2.1 (E:U/RL:W/RC:C)"/>
    <m/>
    <s v="An SSL Certificate associates an entity (person, organization, host, etc.) with a Public Key. In an SSL connection, the client authenticates the remote server using the server's Certificate and extracts the Public Key in the Certificate to establish the secure connection._x000a_ _x000a_A certificate whose Subject commonName or subjectAltName does not match the server FQDN offers only encryption without authentication._x000a_ _x000a_Please note that a false positive reporting of this vulnerability is possible in the following case:_x000a_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
    <x v="8"/>
    <s v="Please install a server certificate whose Subject commonName or subjectAltName matches the server FQDN."/>
    <m/>
    <s v="Certificate 0 emailAddress=,OU=,O=,L=,ST=,C=US,CN=orf-lab2554.cert (orf-lab2554.cert) doesn't resolve"/>
    <s v="no"/>
    <m/>
    <m/>
    <s v="General remote services"/>
    <m/>
    <m/>
  </r>
  <r>
    <s v="10.220.192.113"/>
    <m/>
    <s v="orf-lab2554-mgmt.int.thomsonreuters.com"/>
    <m/>
    <m/>
    <s v="FreeBSD"/>
    <s v="host scanned, found vuln"/>
    <n v="38172"/>
    <x v="9"/>
    <m/>
    <x v="0"/>
    <x v="1"/>
    <n v="443"/>
    <s v="tcp"/>
    <m/>
    <s v="over ssl"/>
    <m/>
    <m/>
    <m/>
    <x v="1"/>
    <m/>
    <m/>
    <m/>
    <x v="5"/>
    <s v="3.6 (E:U/RL:W/RC:UC)"/>
    <m/>
    <s v="An SSL Certificate associates an entity (person, organization, host, etc.) with a Public Key. In an SSL connection, the client authenticates the remote server using the server's Certificate and extracts the Public Key in the Certificate to establish the secure connection._x000a_ _x000a_The basicConstraints section of the certificate may specify if it is a Certificate Authority (CA) certificate. Also, the keyUsage field in the X509v3 extensions section of the certificate, if present, may restrict the usage of the certificate._x000a_ _x000a_In general, a server public key should not be used for Certificate or CRL signing, a client or CA certificate should be not used as a server certificate."/>
    <x v="9"/>
    <s v="Please install a server certificate with correct usage."/>
    <m/>
    <s v="Certificate 0 emailAddress=,OU=,O=,L=,ST=,C=US,CN=orf-lab2554.cert is not suitable for CRL signing."/>
    <s v="yes"/>
    <m/>
    <m/>
    <s v="General remote services"/>
    <m/>
    <m/>
  </r>
  <r>
    <s v="10.220.192.113"/>
    <m/>
    <s v="orf-lab2554-mgmt.int.thomsonreuters.com"/>
    <m/>
    <m/>
    <s v="FreeBSD"/>
    <s v="host scanned, found vuln"/>
    <n v="38173"/>
    <x v="10"/>
    <m/>
    <x v="0"/>
    <x v="1"/>
    <n v="443"/>
    <s v="tcp"/>
    <m/>
    <s v="over ssl"/>
    <m/>
    <m/>
    <m/>
    <x v="1"/>
    <m/>
    <m/>
    <m/>
    <x v="4"/>
    <s v="6.8 (E:U/RL:W/RC:UC)"/>
    <m/>
    <s v="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_x000a_ _x000a_If a client is unable to verify the certificate, it can abort communication or prompt the user to continue the communication without authentication."/>
    <x v="10"/>
    <s v="Please install a server certificate signed by a trusted third-party Certificate Authority."/>
    <m/>
    <s v="Certificate 0 emailAddress=,OU=,O=,L=,ST=,C=US,CN=orf-lab2554.cert self signed certificate"/>
    <s v="yes"/>
    <m/>
    <m/>
    <s v="General remote services"/>
    <m/>
    <m/>
  </r>
  <r>
    <s v="10.220.192.113"/>
    <m/>
    <s v="orf-lab2554-mgmt.int.thomsonreuters.com"/>
    <m/>
    <m/>
    <s v="FreeBSD"/>
    <s v="host scanned, found vuln"/>
    <n v="86189"/>
    <x v="11"/>
    <m/>
    <x v="0"/>
    <x v="2"/>
    <n v="80"/>
    <s v="tcp"/>
    <m/>
    <m/>
    <m/>
    <m/>
    <m/>
    <x v="1"/>
    <m/>
    <m/>
    <m/>
    <x v="6"/>
    <s v="0 (E:U/RL:W/RC:UC)"/>
    <m/>
    <s v="The service detected a load-balancing device in front of your Web servers. This information can provide an attacker with additional information about your network._x000a_ _x000a_Different techniques were used to detect the presence of a load-balancing device, including HTTP header analysis and analysis of IP Time-To-Live (TTL) values, IP Identification (ID) values, and TCP Initial Sequence Numbers (ISN). The actual technique(s) responsible for the detection can be seen in the Result section._x000a_ _x000a_The exact number of Web servers behind a load balancer is difficult to determine, so the number reported here may not be accurate. Furthermore, Netscape Enterprise Server Version 3.6 is known to display an erroneous &quot;Date:&quot; field in the HTTP header when the server receives a lot of requests. This makes it difficult for the service to determine if there is a load-balancing device present by analyzing the HTTP headers. Also, the result given by the analysis of IP ID and TCP ISN values may vary due to different network conditions when the scan was performed."/>
    <x v="11"/>
    <s v="To prevent the detection of the presence of a load-balancing device based on HTTP header analysis, you should use Network-Time-Protocol (NTP) to synchronize the clocks on all of your hosts (at least those in the DMZ)._x000a_ _x000a_To prevent detection by analyzing IP TTL values, IP ID values, and TCP ISN values, you may use hosts with a TCP/IP implementation that generates randomized numbers for these values. However, most operating systems available today do not come with such a TCP/IP implementation."/>
    <m/>
    <s v="Load balancing was detected based on variations in the TCP timestamp values in the TCP headers of the SynAck packets from the target."/>
    <s v="no"/>
    <m/>
    <m/>
    <s v="Web server"/>
    <m/>
    <m/>
  </r>
  <r>
    <s v="10.220.192.113"/>
    <m/>
    <s v="orf-lab2554-mgmt.int.thomsonreuters.com"/>
    <m/>
    <m/>
    <s v="FreeBSD"/>
    <s v="host scanned, found vuln"/>
    <n v="86189"/>
    <x v="11"/>
    <m/>
    <x v="0"/>
    <x v="2"/>
    <n v="443"/>
    <s v="tcp"/>
    <m/>
    <s v="over ssl"/>
    <m/>
    <m/>
    <m/>
    <x v="1"/>
    <m/>
    <m/>
    <m/>
    <x v="6"/>
    <s v="0 (E:U/RL:W/RC:UC)"/>
    <m/>
    <s v="The service detected a load-balancing device in front of your Web servers. This information can provide an attacker with additional information about your network._x000a_ _x000a_Different techniques were used to detect the presence of a load-balancing device, including HTTP header analysis and analysis of IP Time-To-Live (TTL) values, IP Identification (ID) values, and TCP Initial Sequence Numbers (ISN). The actual technique(s) responsible for the detection can be seen in the Result section._x000a_ _x000a_The exact number of Web servers behind a load balancer is difficult to determine, so the number reported here may not be accurate. Furthermore, Netscape Enterprise Server Version 3.6 is known to display an erroneous &quot;Date:&quot; field in the HTTP header when the server receives a lot of requests. This makes it difficult for the service to determine if there is a load-balancing device present by analyzing the HTTP headers. Also, the result given by the analysis of IP ID and TCP ISN values may vary due to different network conditions when the scan was performed."/>
    <x v="11"/>
    <s v="To prevent the detection of the presence of a load-balancing device based on HTTP header analysis, you should use Network-Time-Protocol (NTP) to synchronize the clocks on all of your hosts (at least those in the DMZ)._x000a_ _x000a_To prevent detection by analyzing IP TTL values, IP ID values, and TCP ISN values, you may use hosts with a TCP/IP implementation that generates randomized numbers for these values. However, most operating systems available today do not come with such a TCP/IP implementation."/>
    <m/>
    <s v="Load balancing was detected based on variations in the TCP timestamp values in the TCP headers of the SynAck packets from the target."/>
    <s v="no"/>
    <m/>
    <m/>
    <s v="Web server"/>
    <m/>
    <m/>
  </r>
  <r>
    <s v="10.220.192.113"/>
    <m/>
    <s v="orf-lab2554-mgmt.int.thomsonreuters.com"/>
    <m/>
    <m/>
    <s v="FreeBSD"/>
    <s v="host scanned, found vuln"/>
    <n v="38623"/>
    <x v="12"/>
    <m/>
    <x v="1"/>
    <x v="0"/>
    <m/>
    <m/>
    <m/>
    <m/>
    <m/>
    <m/>
    <m/>
    <x v="4"/>
    <s v="OpenSSH 7.2p2"/>
    <n v="84314"/>
    <m/>
    <x v="7"/>
    <s v="4.3 (E:POC/RL:OF/RC:C)"/>
    <m/>
    <s v="OpenSSH (OpenBSD Secure Shell) is a set of computer programs providing encrypted communication sessions over a computer network using the SSH protocol. _x000a_ The sshd server fails to validate user-supplied X11 authentication credentials when establishing an X11 forwarding session. An authenticated user may inject arbitrary xauth commands by sending an x11 channel request that includes a newline character in the x11 cookie. _x000a_Please note that Systems with X11Forwarding enabled are affected. _x000a_Affected Versions: _x000a_OpenSSH versions prior to 7.2p2"/>
    <x v="12"/>
    <s v="Users are advised to upgrade to the latest version of the software available. Refer to OpenSSH 7.2p2 Release Notes (http://www.openssh.com/txt/release-7.2p2) for further information._x000a_ Patch: _x000a_Following are links for downloading patches to fix the vulnerabilities:_x000a_  OpenSSH 7.2p2 (http://www.openssh.com/)"/>
    <s v="Source: The Exploit-DB_x000d__x000a_Reference:CVE-2016-3115_x000d__x000a_Description:OpenSSH 7.2p1 - Authenticated xauth Command Injection - The Exploit-DB Ref : 39569_x000d__x000a_Link:http://www.exploit-db.com/exploits/39569_x000d__x000a__x000d__x000a_Source: Qualys_x000d__x000a_Reference:CVE-2016-3115_x000d__x000a_Description:OpenSSH &lt;=7.2p1 xauth injection_x000d__x000a_Link:https://github.com/tintinweb/pub/tree/master/pocs/cve-2016-3115"/>
    <s v="SSH-2.0-OpenSSH_6.6.1_hpn13v11 FreeBSD-20140420 detected on port 22 over TCP."/>
    <s v="yes"/>
    <m/>
    <m/>
    <s v="General remote services"/>
    <m/>
    <m/>
  </r>
  <r>
    <s v="10.220.192.113"/>
    <m/>
    <s v="orf-lab2554-mgmt.int.thomsonreuters.com"/>
    <m/>
    <m/>
    <s v="FreeBSD"/>
    <s v="host scanned, found vuln"/>
    <n v="38651"/>
    <x v="13"/>
    <m/>
    <x v="1"/>
    <x v="0"/>
    <n v="123"/>
    <s v="udp"/>
    <m/>
    <m/>
    <m/>
    <m/>
    <m/>
    <x v="5"/>
    <s v="ntp-4.2.8p9"/>
    <s v="94451, 94447, 94446, 94453, 94454, 94455, 94448, 94452, 94444, 94450"/>
    <m/>
    <x v="8"/>
    <s v="5 (E:POC/RL:OF/RC:C)"/>
    <m/>
    <s v="The Network Time Protocol (NTP) is used to synchronize the time of a computer client or server to another server or reference time source. _x000a_This update fixes the following vulnerabilities: _x000a_- Trap crash. (CVE-2016-9311) _x000a_- Mode 6 unauthenticated trap information disclosure and DDoS vector. (CVE-2016-9310) _x000a_- Broadcast Mode Replay Prevention DoS. (CVE-2016-7427) _x000a_- Broadcast Mode Poll Interval Enforcement DoS. (CVE-2016-7428) _x000a_- Windows: ntpd DoS by oversized UDP packet. (CVE-2016-9312) _x000a_- Regression: 010-origin: Zero Origin Timestamp Bypass. (CVE-2016-7431) _x000a_- Null pointer dereference in _IO_str_init_static_internal(). (CVE-2016-7434) _x000a_- Interface selection attack. (CVE-2016-7429) _x000a_- Client rate limiting and server responses. (CVE-2016-7426) _x000a_- Reboot sync calculation problem. (CVE-2016-7433) _x000a_Affected Versions: _x000a_NTP versions prior to 4.2.8p9"/>
    <x v="13"/>
    <s v="User are advised to upgrade to the 4.2.8p9 or later version to fix the issues. Latest version can be downloaded from here (http://www.ntp.org/downloads.html)_x000a_ Patch: _x000a_Following are links for downloading patches to fix the vulnerabilities:_x000a_  ntp-4.2.8p9 or later (http://www.ntp.org/downloads.html)"/>
    <s v="Source: The Exploit-DB_x000d__x000a_Reference:CVE-2016-7434_x000d__x000a_Description:NTP 4.2.8p8 - Denial of Service - The Exploit-DB Ref : 40806_x000d__x000a_Link:http://www.exploit-db.com/exploits/40806"/>
    <s v="NTP.org ntpd multiple security vulnerabilities detected on port 123 over UDP."/>
    <s v="yes"/>
    <m/>
    <m/>
    <s v="General remote services"/>
    <m/>
    <m/>
  </r>
  <r>
    <s v="10.220.192.113"/>
    <m/>
    <s v="orf-lab2554-mgmt.int.thomsonreuters.com"/>
    <m/>
    <m/>
    <s v="FreeBSD"/>
    <s v="host scanned, found vuln"/>
    <n v="38665"/>
    <x v="14"/>
    <m/>
    <x v="1"/>
    <x v="0"/>
    <n v="123"/>
    <s v="udp"/>
    <m/>
    <m/>
    <m/>
    <m/>
    <m/>
    <x v="6"/>
    <s v="ntp-4.2.8p10"/>
    <s v="97058, 97078, 97074, 97051, 97076, 97052, 97045, 97049, 97050"/>
    <m/>
    <x v="9"/>
    <s v="4.8 (E:U/RL:OF/RC:C)"/>
    <m/>
    <s v="The Network Time Protocol (NTP) is used to synchronize the time of a computer client or server to another server or reference time source. _x000a_This update fixes multiple denial of service and stack based buffer overflow vulnerabilities._x000a_ _x000a_Affected Versions: _x000a_NTP versions prior to 4.2.8p10"/>
    <x v="14"/>
    <s v="User are advised to upgrade to the 4.2.8p10 or later version to fix the issues. Latest version can be downloaded from here (http://www.ntp.org/downloads.html)_x000a_ Patch: _x000a_Following are links for downloading patches to fix the vulnerabilities:_x000a_  ntp-4.2.8p10 (http://www.ntp.org/downloads.html)"/>
    <m/>
    <s v="_16_82_00_01_06_15_00_00_00_00_01sversion=&quot;ntpd 4.2.6p2-o Fri Aug 30 21:04:50 UTC 2013 (999)&quot;,_x000a_processor=&quot;amd64&quot;, system=&quot;Data ONTAP/9.1P3&quot;, leap=0, stratum=2,_x000a_precision=-21, rootdelay=0.812, rootdisp=26.316, refid=163.231.26.18,_x000a_reftime=0xdcf294c2.89c8db0a, clock=0xdcf29709.5a4164d4, peer=64925,_x000a_tc=9, mintc=3, offset=-0.086, frequency=59.395, sys_jitter=0.116,_x000a_clk_jitter=0.027, clk_wander=0.005"/>
    <s v="yes"/>
    <m/>
    <m/>
    <s v="General remote services"/>
    <m/>
    <m/>
  </r>
  <r>
    <s v="10.220.192.113"/>
    <m/>
    <s v="orf-lab2554-mgmt.int.thomsonreuters.com"/>
    <m/>
    <m/>
    <s v="FreeBSD"/>
    <s v="host scanned, found vuln"/>
    <n v="38611"/>
    <x v="15"/>
    <m/>
    <x v="1"/>
    <x v="0"/>
    <n v="22"/>
    <s v="tcp"/>
    <m/>
    <m/>
    <m/>
    <m/>
    <m/>
    <x v="7"/>
    <s v="OpenSSH 6.9"/>
    <n v="75525"/>
    <m/>
    <x v="3"/>
    <s v="3.4 (E:POC/RL:OF/RC:C)"/>
    <m/>
    <s v="OpenSSH (OpenBSD Secure Shell) is a set of computer programs providing encrypted communication sessions over a computer network using the SSH protocol. _x000a_ A vulnerability has been reported in the application which exist when using ssh -X option, to connect to the SSH client's X server which allow connections without being subject to X11 SECURITY restrictions. Affected Versions: _x000a_OpenSSH prior to version 6.9"/>
    <x v="15"/>
    <s v="Users are advised to upgrade to the latest version of the software available. Refer to OpenSSH 6.9 Release Notes (http://www.openssh.org/txt/release-6.9) for further information._x000a_ Patch: _x000a_Following are links for downloading patches to fix the vulnerabilities:_x000a_  OpenSSH 6.9 (http://www.openssh.com/)"/>
    <m/>
    <s v="SSH-2.0-OpenSSH_6.6.1_hpn13v11 FreeBSD-20140420 detected on port 22 over TCP."/>
    <s v="yes"/>
    <m/>
    <m/>
    <s v="General remote services"/>
    <m/>
    <m/>
  </r>
  <r>
    <s v="10.220.192.113"/>
    <m/>
    <s v="orf-lab2554-mgmt.int.thomsonreuters.com"/>
    <m/>
    <m/>
    <s v="FreeBSD"/>
    <s v="host scanned, found vuln"/>
    <n v="42017"/>
    <x v="16"/>
    <m/>
    <x v="2"/>
    <x v="0"/>
    <m/>
    <m/>
    <m/>
    <m/>
    <m/>
    <m/>
    <m/>
    <x v="1"/>
    <m/>
    <m/>
    <m/>
    <x v="10"/>
    <m/>
    <m/>
    <s v="A remote access or remote management service was detected. If such a service is accessible to malicious users it can be used to carry different type of attacks. Malicious users could try to brute force credentials or collect additional information on the service which could enable them in crafting further attacks. _x000a_ _x000a_The Results section includes information on the remote access service that was found on the target._x000a_ _x000a_Services like Telnet, Rlogin, SSH, windows remote desktop, pcAnywhere, Citrix Management Console, Remote Admin (RAdmin), VNC, OPENVPN and ISAKMP are checked."/>
    <x v="16"/>
    <s v="Expose the remote access or remote management services only to the system administrators or intended users of the system."/>
    <m/>
    <s v="Service name: SSH on TCP port 22."/>
    <s v="no"/>
    <m/>
    <m/>
    <s v="General remote services"/>
    <m/>
    <m/>
  </r>
  <r>
    <s v="10.220.192.113"/>
    <m/>
    <s v="orf-lab2554-mgmt.int.thomsonreuters.com"/>
    <m/>
    <m/>
    <s v="FreeBSD"/>
    <s v="host scanned, found vuln"/>
    <n v="45017"/>
    <x v="17"/>
    <m/>
    <x v="2"/>
    <x v="1"/>
    <m/>
    <m/>
    <m/>
    <m/>
    <m/>
    <m/>
    <m/>
    <x v="1"/>
    <m/>
    <m/>
    <m/>
    <x v="10"/>
    <m/>
    <m/>
    <s v="Several different techniques can be used to identify the operating system (OS) running on a host. A short description of these techniques is provided below. The specific technique used to identify the OS on this host is included in the RESULTS section of your report._x000a_ _x000a_1)  TCP/IP Fingerprint : The operating system of a host can be identified from a remote system using TCP/IP fingerprinting. All underlying operating system TCP/IP stacks have subtle differences that can be seen in their responses to specially-crafted TCP packets. According to the results of this &quot;fingerprinting&quot; technique, the OS version is among those listed below. _x000a_ _x000a_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_x000a_ _x000a_2)  NetBIOS :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_x000a_ _x000a_3)  PHP Info : PHP is a hypertext pre-processor, an open-source, server-side, HTML-embedded scripting language used to create dynamic Web pages. Under some configurations it is possible to call PHP functions like phpinfo() and obtain operating system information._x000a_ _x000a_4)  SNMP : The Simple Network Monitoring Protocol is used to monitor hosts, routers, and the networks to which they attach. The SNMP service maintains Management Information Base (MIB), a set of variables (database) that can be fetched by Managers. These include &quot;MIB_II.system.sysDescr&quot; for the operating system."/>
    <x v="17"/>
    <s v="Not  applicable."/>
    <m/>
    <s v="Operating System_x0009_Technique_x0009_ID_x000a_FreeBSD_x0009_TCP/IP Fingerprint_x0009_U3661:22_x000a_amd64 Data ONTAP/9.1P3_x0009_NTP"/>
    <s v="no"/>
    <m/>
    <m/>
    <s v="Information gathering"/>
    <m/>
    <m/>
  </r>
  <r>
    <s v="10.220.192.113"/>
    <m/>
    <s v="orf-lab2554-mgmt.int.thomsonreuters.com"/>
    <m/>
    <m/>
    <s v="FreeBSD"/>
    <s v="host scanned, found vuln"/>
    <n v="45266"/>
    <x v="18"/>
    <m/>
    <x v="2"/>
    <x v="1"/>
    <n v="80"/>
    <s v="tcp"/>
    <m/>
    <m/>
    <m/>
    <m/>
    <m/>
    <x v="1"/>
    <m/>
    <m/>
    <m/>
    <x v="10"/>
    <m/>
    <m/>
    <s v="This QID lists supported HTTP protocol (HTTP 1.x or HTTP 2) from remote web server."/>
    <x v="18"/>
    <s v="N/A"/>
    <m/>
    <s v="Remote Web Server supports HTTP version 1.x on 80 port.GET / HTTP/1.1"/>
    <s v="no"/>
    <m/>
    <m/>
    <s v="Information gathering"/>
    <m/>
    <m/>
  </r>
  <r>
    <s v="10.220.192.113"/>
    <m/>
    <s v="orf-lab2554-mgmt.int.thomsonreuters.com"/>
    <m/>
    <m/>
    <s v="FreeBSD"/>
    <s v="host scanned, found vuln"/>
    <n v="45266"/>
    <x v="18"/>
    <m/>
    <x v="2"/>
    <x v="1"/>
    <n v="443"/>
    <s v="tcp"/>
    <m/>
    <m/>
    <m/>
    <m/>
    <m/>
    <x v="1"/>
    <m/>
    <m/>
    <m/>
    <x v="10"/>
    <m/>
    <m/>
    <s v="This QID lists supported HTTP protocol (HTTP 1.x or HTTP 2) from remote web server."/>
    <x v="18"/>
    <s v="N/A"/>
    <m/>
    <s v="Remote Web Server supports HTTP version 1.x on 443 port.GET / HTTP/1.1"/>
    <s v="no"/>
    <m/>
    <m/>
    <s v="Information gathering"/>
    <m/>
    <m/>
  </r>
  <r>
    <s v="10.220.192.113"/>
    <m/>
    <s v="orf-lab2554-mgmt.int.thomsonreuters.com"/>
    <m/>
    <m/>
    <s v="FreeBSD"/>
    <s v="host scanned, found vuln"/>
    <n v="6"/>
    <x v="19"/>
    <m/>
    <x v="2"/>
    <x v="2"/>
    <m/>
    <m/>
    <m/>
    <m/>
    <m/>
    <m/>
    <m/>
    <x v="1"/>
    <m/>
    <m/>
    <m/>
    <x v="10"/>
    <m/>
    <m/>
    <s v="The fully qualified domain name of this host, if it was obtained from a DNS server, is displayed in the RESULT section."/>
    <x v="19"/>
    <m/>
    <m/>
    <s v="IP address_x0009_Host name_x000a_10.220.192.113_x0009_orf-lab2554-mgmt.int.thomsonreuters.com"/>
    <s v="no"/>
    <m/>
    <m/>
    <s v="Information gathering"/>
    <m/>
    <m/>
  </r>
  <r>
    <s v="10.220.192.113"/>
    <m/>
    <s v="orf-lab2554-mgmt.int.thomsonreuters.com"/>
    <m/>
    <m/>
    <s v="FreeBSD"/>
    <s v="host scanned, found vuln"/>
    <n v="34011"/>
    <x v="20"/>
    <m/>
    <x v="2"/>
    <x v="2"/>
    <m/>
    <m/>
    <m/>
    <m/>
    <m/>
    <m/>
    <m/>
    <x v="1"/>
    <m/>
    <m/>
    <m/>
    <x v="10"/>
    <m/>
    <m/>
    <s v="A packet filtering device protecting this IP was detected. This is likely to be a firewall or a router using access control lists (ACLs)."/>
    <x v="19"/>
    <m/>
    <m/>
    <s v="Some of the ports filtered by the firewall are: 2869."/>
    <s v="no"/>
    <m/>
    <m/>
    <s v="Firewall"/>
    <m/>
    <m/>
  </r>
  <r>
    <s v="10.220.192.113"/>
    <m/>
    <s v="orf-lab2554-mgmt.int.thomsonreuters.com"/>
    <m/>
    <m/>
    <s v="FreeBSD"/>
    <s v="host scanned, found vuln"/>
    <n v="45006"/>
    <x v="21"/>
    <m/>
    <x v="2"/>
    <x v="2"/>
    <m/>
    <m/>
    <m/>
    <m/>
    <m/>
    <m/>
    <m/>
    <x v="1"/>
    <m/>
    <m/>
    <m/>
    <x v="10"/>
    <m/>
    <m/>
    <s v="Traceroute describes the path in realtime from the scanner to the remote host being contacted. It reports the IP addresses of all the routers in between."/>
    <x v="19"/>
    <m/>
    <m/>
    <s v="Hops_x0009_IP_x0009_Round Trip Time_x0009_Probe_x000a_1_x0009_10.213.51.252_x0009_0.34ms_x0009_ICMP_x000a_2_x0009_167.68.252.70_x0009_0.35ms_x0009_ICMP_x000a_3_x0009_167.68.255.2_x0009_0.29ms_x0009_ICMP_x000a_4_x0009_167.68.255.11_x0009_0.50ms_x0009_ICMP_x000a_5_x0009_163.231.48.167_x0009_0.50ms_x0009_ICMP_x000a_6_x0009_10.220.160.61_x0009_0.44ms_x0009_ICMP_x000a_7_x0009_10.220.160.37_x0009_0.40ms_x0009_ICMP_x000a_8_x0009_10.220.199.18_x0009_0.69ms_x0009_ICMP_x000a_9_x0009_10.220.192.113_x0009_0.83ms_x0009_ICMP"/>
    <s v="no"/>
    <m/>
    <m/>
    <s v="Information gathering"/>
    <m/>
    <m/>
  </r>
  <r>
    <s v="10.220.192.113"/>
    <m/>
    <s v="orf-lab2554-mgmt.int.thomsonreuters.com"/>
    <m/>
    <m/>
    <s v="FreeBSD"/>
    <s v="host scanned, found vuln"/>
    <n v="45038"/>
    <x v="22"/>
    <m/>
    <x v="2"/>
    <x v="2"/>
    <m/>
    <m/>
    <m/>
    <m/>
    <m/>
    <m/>
    <m/>
    <x v="1"/>
    <m/>
    <m/>
    <m/>
    <x v="10"/>
    <m/>
    <m/>
    <s v="The Host Scan Time is the period of time it takes the scanning engine to perform the vulnerability assessment of a single target host. The Host Scan Time for this host is reported in the Result section below. _x000a_ _x000a_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_x000a_ _x000a_For host running the Qualys Windows agent this QID reports the time taken by the agent to collect the host metadata used for the most recent assessment scan."/>
    <x v="18"/>
    <s v="N/A"/>
    <m/>
    <s v="Scan duration: 798 seconds_x000a__x000a_Start time: Mon, Jun 19 2017, 18:30:17 GMT_x000a__x000a_End time: Mon, Jun 19 2017, 18:43:35 GMT"/>
    <s v="no"/>
    <m/>
    <m/>
    <s v="Information gathering"/>
    <m/>
    <m/>
  </r>
  <r>
    <s v="10.220.192.113"/>
    <m/>
    <s v="orf-lab2554-mgmt.int.thomsonreuters.com"/>
    <m/>
    <m/>
    <s v="FreeBSD"/>
    <s v="host scanned, found vuln"/>
    <n v="45039"/>
    <x v="23"/>
    <m/>
    <x v="2"/>
    <x v="2"/>
    <m/>
    <m/>
    <m/>
    <m/>
    <m/>
    <m/>
    <m/>
    <x v="1"/>
    <m/>
    <m/>
    <m/>
    <x v="10"/>
    <m/>
    <m/>
    <s v="The following host names were discovered for this computer using various methods such as DNS look up, NetBIOS query, and SQL server name query."/>
    <x v="18"/>
    <s v="N/A"/>
    <m/>
    <s v="Host Name_x0009_Source_x000a_orf-lab2554-mgmt.int.thomsonreuters.com_x0009_FQDN"/>
    <s v="no"/>
    <m/>
    <m/>
    <s v="Information gathering"/>
    <m/>
    <m/>
  </r>
  <r>
    <s v="10.220.192.113"/>
    <m/>
    <s v="orf-lab2554-mgmt.int.thomsonreuters.com"/>
    <m/>
    <m/>
    <s v="FreeBSD"/>
    <s v="host scanned, found vuln"/>
    <n v="82004"/>
    <x v="24"/>
    <m/>
    <x v="2"/>
    <x v="2"/>
    <m/>
    <m/>
    <m/>
    <m/>
    <m/>
    <m/>
    <m/>
    <x v="1"/>
    <m/>
    <m/>
    <m/>
    <x v="10"/>
    <m/>
    <m/>
    <s v="A port scanner was used to draw a map of all the UDP services on this host that can be accessed from the Internet._x000a_ _x000a_Note that if the host is behind a firewall, there is a small chance that the list includes a few ports that are filtered or blocked by the firewall but are not actually open on the target host. This (false positive on UDP open ports) may happen when the firewall is configured to reject UDP packets for most (but not all) ports with an ICMP Port Unreachable packet. This may also happen when the firewall is configured to allow UDP packets for most (but not all) ports through and filter/block/drop UDP packets for only a few ports. Both cases are uncommon."/>
    <x v="20"/>
    <s v="Shut down any unknown or unused service on the list.  If you have difficulty working out which service is provided by which process or program, contact your provider's support team.  For more information about commercial and open-source Intrusion Detection Systems available for detecting port scanners of this kind, visit the CERT Web site (http://www.cert.org)."/>
    <m/>
    <s v="Port_x0009_IANA Assigned Ports/Services_x0009_Description_x0009_Service Detected_x000a_111_x0009_sunrpc_x0009_SUN Remote Procedure Call_x0009_rpc udp_x000a_123_x0009_ntp_x0009_Network Time Protocol_x0009_ntp_x000a_161_x0009_snmp_x0009_SNMP_x0009_snmp"/>
    <s v="no"/>
    <m/>
    <m/>
    <s v="TCP/IP"/>
    <m/>
    <m/>
  </r>
  <r>
    <s v="10.220.192.113"/>
    <m/>
    <s v="orf-lab2554-mgmt.int.thomsonreuters.com"/>
    <m/>
    <m/>
    <s v="FreeBSD"/>
    <s v="host scanned, found vuln"/>
    <n v="82023"/>
    <x v="25"/>
    <m/>
    <x v="2"/>
    <x v="2"/>
    <m/>
    <m/>
    <m/>
    <m/>
    <m/>
    <m/>
    <m/>
    <x v="1"/>
    <m/>
    <m/>
    <m/>
    <x v="10"/>
    <m/>
    <m/>
    <s v="The port scanner enables unauthorized users with the appropriate tools to draw a map of all services on this host that can be accessed from the Internet.  The test was carried out with a &quot;stealth&quot; port scanner so that the server does not log real connections._x000a_ _x000a_The Results section displays the port number (Port), the default service listening on the port (IANA Assigned Ports/Services), the description of the service (Description) and the service that the scanner detected using service discovery (Service Detected)."/>
    <x v="20"/>
    <s v="Shut down any unknown or unused service on the list.  If you have difficulty figuring out which service is provided by which process or program, contact your provider's support team.  For more information about commercial and open-source Intrusion Detection Systems available for detecting port scanners of this kind, visit the CERT Web site (http://www.cert.org)."/>
    <m/>
    <s v="Port_x0009_IANA Assigned Ports/Services_x0009_Description_x0009_Service Detected_x0009_OS On Redirected Port_x000a_22_x0009_ssh_x0009_SSH Remote Login Protocol_x0009_ssh _x0009_ _x000a_80_x0009_www_x0009_World Wide Web HTTP_x0009_http _x0009_ _x000a_111_x0009_sunrpc_x0009_SUN Remote Procedure Call_x0009_rpc _x0009_ _x000a_443_x0009_https_x0009_http protocol over TLS/SSL_x0009_http over ssl_x0009_ _x000a_10000_x0009_ndmp_x0009_Network Data Management Protocol_x0009_Network Data Management Protocol"/>
    <s v="no"/>
    <m/>
    <m/>
    <s v="TCP/IP"/>
    <m/>
    <m/>
  </r>
  <r>
    <s v="10.220.192.113"/>
    <m/>
    <s v="orf-lab2554-mgmt.int.thomsonreuters.com"/>
    <m/>
    <m/>
    <s v="FreeBSD"/>
    <s v="host scanned, found vuln"/>
    <n v="82040"/>
    <x v="26"/>
    <m/>
    <x v="2"/>
    <x v="2"/>
    <m/>
    <m/>
    <m/>
    <m/>
    <m/>
    <m/>
    <m/>
    <x v="1"/>
    <m/>
    <m/>
    <m/>
    <x v="10"/>
    <m/>
    <m/>
    <s v="ICMP (Internet Control and Error Message Protocol) is a protocol encapsulated in IP packets. ICMP's principal purpose is to provide a protocol layer that informs gateways of the inter-connectivity and accessibility of other gateways or hosts. _x000d__x000a_ _x000d__x000a_We have sent the following types of packets to trigger the host to send us ICMP replies: _x000d__x000a_ _x000d__x000a_Echo Request (to trigger Echo Reply) _x000d__x000a_Timestamp Request (to trigger Timestamp Reply) _x000d__x000a_Address Mask Request (to trigger Address Mask Reply) _x000d__x000a_UDP Packet (to trigger Port Unreachable Reply) _x000d__x000a_IP Packet with Protocol &gt;= 250 (to trigger Protocol Unreachable Reply)_x000d__x000a_ _x000d__x000a_Listed in the &quot;Result&quot; section are the ICMP replies that we have received."/>
    <x v="19"/>
    <m/>
    <m/>
    <s v="ICMP Reply Type_x0009_Triggered By_x0009_Additional Information_x000a_Echo (type=0 code=0)_x0009_Echo Request_x0009_Echo Reply_x000a_Unreachable (type=3 code=3)_x0009_UDP Port 1_x0009_Port Unreachable_x000a_Unreachable (type=3 code=3)_x0009_UDP Port 58784_x0009_Port Unreachable_x000a_Unreachable (type=3 code=3)_x0009_UDP Port 5001_x0009_Port Unreachable_x000a_Unreachable (type=3 code=3)_x0009_UDP Port 5402_x0009_Port Unreachable_x000a_Unreachable (type=3 code=3)_x0009_UDP Port 26409_x0009_Port Unreachable_x000a_Unreachable (type=3 code=3)_x0009_UDP Port 7307_x0009_Port Unreachable_x000a_Unreachable (type=3 code=3)_x0009_UDP Port 20034_x0009_Port Unreachable_x000a_Unreachable (type=3 code=3)_x0009_UDP Port 98_x0009_Port Unreachable_x000a_Unreachable (type=3 code=3)_x0009_UDP Port 26274_x0009_Port Unreachable_x000a_Unreachable (type=3 code=3)_x0009_UDP Port 1038_x0009_Port Unreachable"/>
    <s v="no"/>
    <m/>
    <m/>
    <s v="TCP/IP"/>
    <m/>
    <m/>
  </r>
  <r>
    <s v="10.220.192.113"/>
    <m/>
    <s v="orf-lab2554-mgmt.int.thomsonreuters.com"/>
    <m/>
    <m/>
    <s v="FreeBSD"/>
    <s v="host scanned, found vuln"/>
    <n v="82045"/>
    <x v="27"/>
    <m/>
    <x v="2"/>
    <x v="2"/>
    <m/>
    <m/>
    <m/>
    <m/>
    <m/>
    <m/>
    <m/>
    <x v="1"/>
    <m/>
    <m/>
    <m/>
    <x v="10"/>
    <m/>
    <m/>
    <s v="TCP Initial Sequence Numbers (ISNs) obtained in the SYNACK replies from the host are analyzed to determine how random they are. The average change between subsequent ISNs and the standard deviation from the average are displayed in the RESULT section. Also included is the degree of difficulty for exploitation of the TCP ISN generation scheme used by the host."/>
    <x v="18"/>
    <s v="N/A"/>
    <m/>
    <s v="Average change between subsequent TCP initial sequence numbers is 1031315514 with a standard deviation of 708782091. These TCP initial sequence numbers were triggered by TCP SYN probes sent to the host at an average rate of 1/(6911 microseconds). The degree of difficulty to exploit the TCP initial sequence number generation scheme is: hard."/>
    <s v="no"/>
    <m/>
    <m/>
    <s v="TCP/IP"/>
    <m/>
    <m/>
  </r>
  <r>
    <s v="10.220.192.113"/>
    <m/>
    <s v="orf-lab2554-mgmt.int.thomsonreuters.com"/>
    <m/>
    <m/>
    <s v="FreeBSD"/>
    <s v="host scanned, found vuln"/>
    <n v="82046"/>
    <x v="28"/>
    <m/>
    <x v="2"/>
    <x v="2"/>
    <m/>
    <m/>
    <m/>
    <m/>
    <m/>
    <m/>
    <m/>
    <x v="1"/>
    <m/>
    <m/>
    <m/>
    <x v="10"/>
    <m/>
    <m/>
    <s v="The values for the identification (ID) field in IP headers in IP packets from the host are analyzed to determine how random they are. The changes between subsequent ID values for either the network byte ordering or the host byte ordering, whichever is smaller, are displayed in the RESULT section along with the duration taken to send the probes. When incremental values are used, as is the case for TCP/IP implementation in many operating systems, these changes reflect the network load of the host at the time this test was conducted._x000a_ _x000a_Please note that for reliability reasons only the network traffic from open TCP ports is analyzed."/>
    <x v="18"/>
    <s v="N/A"/>
    <m/>
    <s v="IP ID changes observed (network order) for port 111: 1 1 1 1 1 1 1 1 1 1 1 1 1 1 1 1 1 1 1 1 1 1 1 1 1 1 1 2 2 _x000a_Duration: 30 milli seconds"/>
    <s v="no"/>
    <m/>
    <m/>
    <s v="TCP/IP"/>
    <m/>
    <m/>
  </r>
  <r>
    <s v="10.220.192.113"/>
    <m/>
    <s v="orf-lab2554-mgmt.int.thomsonreuters.com"/>
    <m/>
    <m/>
    <s v="FreeBSD"/>
    <s v="host scanned, found vuln"/>
    <n v="12230"/>
    <x v="29"/>
    <m/>
    <x v="2"/>
    <x v="2"/>
    <n v="80"/>
    <s v="tcp"/>
    <m/>
    <m/>
    <m/>
    <m/>
    <m/>
    <x v="1"/>
    <m/>
    <m/>
    <m/>
    <x v="10"/>
    <m/>
    <m/>
    <s v="The Result section displays the default Web page for the Web server."/>
    <x v="18"/>
    <s v="N/A"/>
    <m/>
    <s v="HTTP/1.1 303 See Other_x000a_Date: Mon, 19 Jun 2017 18:31:10 GMT_x000a_Server: Apache_x000a_Cache-Control: no-cache, no-store, must-revalidate_x000a_Pragma: no-cache_x000a_Expires: 0_x000a_Location: http://orf-lab2554-mgmt.int.thomsonreuters.com/sysmgr/SysMgr.html_x000a_Content-Length: 272_x000a_Keep-Alive: timeout=5, max=100_x000a_Connection: Keep-Alive_x000a_Content-Type: text/html; charset=iso-8859-1_x000a__x000a_&lt;!DOCTYPE HTML PUBLIC &quot;-//IETF//DTD HTML 2.0//EN&quot;&gt;_x000a_&lt;html&gt;&lt;head&gt;_x000a_&lt;title&gt;303 See Other&lt;/title&gt;_x000a_&lt;/head&gt;&lt;body&gt;_x000a_ See Other _x000a_ The answer to your request is located here (http://orf-lab2554-mgmt.int.thomsonreuters.com/sysmgr/SysMgr.html).&lt;/p&gt;_x000a_&lt;/body&gt;&lt;/html&gt;"/>
    <s v="no"/>
    <m/>
    <m/>
    <s v="CGI"/>
    <m/>
    <m/>
  </r>
  <r>
    <s v="10.220.192.113"/>
    <m/>
    <s v="orf-lab2554-mgmt.int.thomsonreuters.com"/>
    <m/>
    <m/>
    <s v="FreeBSD"/>
    <s v="host scanned, found vuln"/>
    <n v="86000"/>
    <x v="30"/>
    <m/>
    <x v="2"/>
    <x v="2"/>
    <n v="80"/>
    <s v="tcp"/>
    <m/>
    <m/>
    <m/>
    <m/>
    <m/>
    <x v="1"/>
    <m/>
    <m/>
    <m/>
    <x v="10"/>
    <m/>
    <m/>
    <s v="N/A"/>
    <x v="18"/>
    <s v="N/A"/>
    <m/>
    <s v="Server Version_x0009_Server Banner_x000a_Apache_x0009_Apache"/>
    <s v="no"/>
    <m/>
    <m/>
    <s v="Web server"/>
    <m/>
    <m/>
  </r>
  <r>
    <s v="10.220.192.113"/>
    <m/>
    <s v="orf-lab2554-mgmt.int.thomsonreuters.com"/>
    <m/>
    <m/>
    <s v="FreeBSD"/>
    <s v="host scanned, found vuln"/>
    <n v="86383"/>
    <x v="31"/>
    <m/>
    <x v="2"/>
    <x v="2"/>
    <n v="80"/>
    <s v="tcp"/>
    <m/>
    <m/>
    <m/>
    <m/>
    <m/>
    <x v="1"/>
    <m/>
    <m/>
    <m/>
    <x v="10"/>
    <m/>
    <m/>
    <s v="We have received &quot;503 Service Unavailable&quot; replies in response to our HTTP requests. The server is temporarily unable to service your request due to maintenance downtime or capacity problems."/>
    <x v="21"/>
    <s v="N/A"/>
    <m/>
    <s v="HTTP/1.1 503 Service Unavailable_x000a_Content-Type: text/html; charset=UTF-8_x000a_Content-Length: 895_x000a_Connection: close_x000a_P3P: CP=&quot;CAO PSA OUR&quot;_x000a_Expires: Thu, 01 Jan 1970 00:00:00 GMT_x000a_Cache-Control: no-store, no-cache, must-revalidate, post-check=0, pre-check=0_x000a_Pragma: no-cache_x000a__x000a_&lt;html&gt;_x000a_&lt;head&gt;_x000a_&lt;title&gt;Virus/Spyware Download Blocked&lt;/title&gt;_x000a_&lt;meta http-equiv=&quot;Content-Type&quot; content=&quot;text/html; charset=utf-8&quot;&gt;_x000a_&lt;META HTTP-EQUIV=&quot;PRAGMA&quot; CONTENT=&quot;NO-CACHE&quot;&gt;_x000a_&lt;meta name=&quot;viewport&quot; content=&quot;initial-scale=1.0&quot;&gt;_x000a_&lt;style&gt;_x000a_content {_x000a_border:3px solidaaa;_x000a_background-color:fff;_x000a_margin:1.5em;_x000a_padding:1.5em;_x000a_font-family:Tahoma,Helvetica,Arial,sans-serif;_x000a_font-size:1em;_x000a_}_x000a_h1 {_x000a_font-size:1.3em;_x000a_font-weight:bold;_x000a_color:196390;_x000a_}_x000a_b {_x000a_font-weight:normal;_x000a_color:196390;_x000a_}_x000a_&lt;/style&gt;_x000a_&lt;/head&gt;_x000a_&lt;body bgcolor=&quot;e7e8e9&quot;&gt;_x000a_&lt;div id=&quot;content&quot;&gt;_x000a_ Virus/Spyware Download Blocked _x000a_ Download of the virus/spyware has been blocked in accordance with company policy. Please contact your system administrator if you believe this is in error.&lt;/p&gt;_x000a_  File name:  cgiforum.pl &lt;/p&gt;_x000a_&lt;/div&gt;_x000a_&lt;/body&gt;_x000a_&lt;/html&gt;"/>
    <s v="no"/>
    <m/>
    <m/>
    <s v="Web server"/>
    <m/>
    <m/>
  </r>
  <r>
    <s v="10.220.192.113"/>
    <m/>
    <s v="orf-lab2554-mgmt.int.thomsonreuters.com"/>
    <m/>
    <m/>
    <s v="FreeBSD"/>
    <s v="host scanned, found vuln"/>
    <n v="86496"/>
    <x v="32"/>
    <m/>
    <x v="2"/>
    <x v="2"/>
    <n v="80"/>
    <s v="tcp"/>
    <m/>
    <m/>
    <m/>
    <m/>
    <m/>
    <x v="1"/>
    <m/>
    <m/>
    <m/>
    <x v="10"/>
    <m/>
    <m/>
    <s v="Apache, the open source web server software that is developed and maintained by Apache Software Foundation is detected on the host."/>
    <x v="18"/>
    <s v="N/A"/>
    <m/>
    <s v="Apache web server detected on port 80 - Apache"/>
    <s v="no"/>
    <m/>
    <m/>
    <s v="Web server"/>
    <m/>
    <m/>
  </r>
  <r>
    <s v="10.220.192.113"/>
    <m/>
    <s v="orf-lab2554-mgmt.int.thomsonreuters.com"/>
    <m/>
    <m/>
    <s v="FreeBSD"/>
    <s v="host scanned, found vuln"/>
    <n v="86565"/>
    <x v="33"/>
    <m/>
    <x v="2"/>
    <x v="2"/>
    <n v="80"/>
    <s v="tcp"/>
    <m/>
    <m/>
    <m/>
    <m/>
    <m/>
    <x v="1"/>
    <m/>
    <m/>
    <m/>
    <x v="10"/>
    <m/>
    <m/>
    <s v="Version 1.1 of the HTTP protocol supports URL-Request Pipelining. This means that instead of using the &quot;Keep-Alive&quot; method to keep the TCP connection alive over multiple requests, the protocol allows multiple HTTP URL requests to be made in the same TCP packet. Any Web server which is HTTP 1.1 compliant should then process all the URLs requested in the single TCP packet and respond as usual._x000a_ _x000a_The target Web server was found to support this functionality of the HTTP 1.1 protocol."/>
    <x v="22"/>
    <s v="N/A"/>
    <m/>
    <s v="GET / HTTP/1.1_x000a_Host:10.220.192.113:80_x000a__x000a_GET /Q_Evasive/ HTTP/1.1_x000a_Host:10.220.192.113:80_x000a__x000a__x000a__x000a_HTTP/1.1 303 See Other_x000a_Date: Mon, 19 Jun 2017 18:31:27 GMT_x000a_Server: Apache_x000a_Cache-Control: no-cache, no-store, must-revalidate_x000a_Pragma: no-cache_x000a_Expires: 0_x000a_Location: http://10.220.192.113/sysmgr/SysMgr.html_x000a_Content-Length: 247_x000a_Content-Type: text/html; charset=iso-8859-1_x000a__x000a_&lt;!DOCTYPE HTML PUBLIC &quot;-//IETF//DTD HTML 2.0//EN&quot;&gt;_x000a_&lt;html&gt;&lt;head&gt;_x000a_&lt;title&gt;303 See Other&lt;/title&gt;_x000a_&lt;/head&gt;&lt;body&gt;_x000a_ See Other _x000a_ The answer to your request is located here (http://10.220.192.113/sysmgr/SysMgr.html).&lt;/p&gt;_x000a_&lt;/body&gt;&lt;/html&gt;_x000a_HTTP/1.1 404 Not Found_x000a_Date: Mon, 19 Jun 2017 18:31:27 GMT_x000a_Server: Apache_x000a_Content-Length: 208_x000a_Content-Type: text/html; charset=iso-8859-1_x000a__x000a_&lt;!DOCTYPE HTML PUBLIC &quot;-//IETF//DTD HTML 2.0//EN&quot;&gt;_x000a_&lt;html&gt;&lt;head&gt;_x000a_&lt;title&gt;404 Not Found&lt;/title&gt;_x000a_&lt;/head&gt;&lt;body&gt;_x000a_ Not Found _x000a_ The requested URL /Q_Evasive/ was not found on this server.&lt;/p&gt;_x000a_&lt;/body&gt;&lt;/html&gt;"/>
    <s v="no"/>
    <m/>
    <m/>
    <s v="Web server"/>
    <m/>
    <m/>
  </r>
  <r>
    <s v="10.220.192.113"/>
    <m/>
    <s v="orf-lab2554-mgmt.int.thomsonreuters.com"/>
    <m/>
    <m/>
    <s v="FreeBSD"/>
    <s v="host scanned, found vuln"/>
    <n v="12230"/>
    <x v="29"/>
    <m/>
    <x v="2"/>
    <x v="2"/>
    <n v="443"/>
    <s v="tcp"/>
    <m/>
    <s v="over ssl"/>
    <m/>
    <m/>
    <m/>
    <x v="1"/>
    <m/>
    <m/>
    <m/>
    <x v="10"/>
    <m/>
    <m/>
    <s v="The Result section displays the default Web page for the Web server."/>
    <x v="18"/>
    <s v="N/A"/>
    <m/>
    <s v="HTTP/1.1 303 See Other_x000a_Date: Mon, 19 Jun 2017 18:37:13 GMT_x000a_Server: Apache_x000a_Cache-Control: no-cache, no-store, must-revalidate_x000a_Pragma: no-cache_x000a_Expires: 0_x000a_Location: https://orf-lab2554-mgmt.int.thomsonreuters.com/sysmgr/SysMgr.html_x000a_Content-Length: 273_x000a_Keep-Alive: timeout=5, max=100_x000a_Connection: Keep-Alive_x000a_Content-Type: text/html; charset=iso-8859-1_x000a__x000a_&lt;!DOCTYPE HTML PUBLIC &quot;-//IETF//DTD HTML 2.0//EN&quot;&gt;_x000a_&lt;html&gt;&lt;head&gt;_x000a_&lt;title&gt;303 See Other&lt;/title&gt;_x000a_&lt;/head&gt;&lt;body&gt;_x000a_ See Other _x000a_ The answer to your request is located here (https://orf-lab2554-mgmt.int.thomsonreuters.com/sysmgr/SysMgr.html).&lt;/p&gt;_x000a_&lt;/body&gt;&lt;/html&gt;"/>
    <s v="no"/>
    <m/>
    <m/>
    <s v="CGI"/>
    <m/>
    <m/>
  </r>
  <r>
    <s v="10.220.192.113"/>
    <m/>
    <s v="orf-lab2554-mgmt.int.thomsonreuters.com"/>
    <m/>
    <m/>
    <s v="FreeBSD"/>
    <s v="host scanned, found vuln"/>
    <n v="38116"/>
    <x v="34"/>
    <m/>
    <x v="2"/>
    <x v="2"/>
    <n v="443"/>
    <s v="tcp"/>
    <m/>
    <s v="over ssl"/>
    <m/>
    <m/>
    <m/>
    <x v="1"/>
    <m/>
    <m/>
    <m/>
    <x v="10"/>
    <m/>
    <m/>
    <s v=" The following is a list of supported SSL ciphers. _x000a_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x v="18"/>
    <s v="N/A"/>
    <m/>
    <s v="CIPHER_x0009_KEY-EXCHANGE_x0009_AUTHENTICATION_x0009_MAC_x0009_ENCRYPTION(KEY-STRENGTH)_x0009_GRADE_x000a_SSLv2 PROTOCOL IS DISABLED_x0009_ _x0009_ _x0009_ _x0009_ _x0009_ _x000a_SSLv3 PROTOCOL IS DISABLED_x0009_ _x0009_ _x0009_ _x0009_ _x0009_ _x000a_TLSv1 PROTOCOL IS ENABLED_x0009_ _x0009_ _x0009_ _x0009_ _x0009_ _x000a_TLSv1_x0009_COMPRESSION METHOD_x0009_None_x0009_ _x0009_ _x0009_ _x000a_RC4-MD5_x0009_RSA_x0009_RSA_x0009_MD5_x0009_RC4(128)_x0009_MEDIUM_x000a_RC4-SHA_x0009_RSA_x0009_RSA_x0009_SHA1_x0009_RC4(128)_x0009_MEDIUM_x000a_IDEA-CBC-SHA_x0009_RSA_x0009_RSA_x0009_SHA1_x0009_IDEA(128)_x0009_MEDIUM_x000a_DES-CBC3-SHA_x0009_RSA_x0009_RSA_x0009_SHA1_x0009_3DES(168)_x0009_MEDIUM_x000a_EDH-RSA-DES-CBC3-SHA_x0009_DH_x0009_RSA_x0009_SHA1_x0009_3DES(168)_x0009_MEDIUM_x000a_AES128-SHA_x0009_RSA_x0009_RSA_x0009_SHA1_x0009_AES(128)_x0009_MEDIUM_x000a_DHE-RSA-AES128-SHA_x0009_DH_x0009_RSA_x0009_SHA1_x0009_AES(128)_x0009_MEDIUM_x000a_AES256-SHA_x0009_RSA_x0009_RSA_x0009_SHA1_x0009_AES(256)_x0009_HIGH_x000a_DHE-RSA-AES256-SHA_x0009_DH_x0009_RSA_x0009_SHA1_x0009_AES(256)_x0009_HIGH_x000a_CAMELLIA128-SHA_x0009_RSA_x0009_RSA_x0009_SHA1_x0009_Camellia(128)_x0009_MEDIUM_x000a_DHE-RSA-CAMELLIA128-SHA_x0009_DH_x0009_RSA_x0009_SHA1_x0009_Camellia(128)_x0009_MEDIUM_x000a_CAMELLIA256-SHA_x0009_RSA_x0009_RSA_x0009_SHA1_x0009_Camellia(256)_x0009_HIGH_x000a_DHE-RSA-CAMELLIA256-SHA_x0009_DH_x0009_RSA_x0009_SHA1_x0009_Camellia(256)_x0009_HIGH_x000a_SEED-SHA_x0009_RSA_x0009_RSA_x0009_SHA1_x0009_SEED(128)_x0009_MEDIUM_x000a_DHE-RSA-SEED-SHA_x0009_DH_x0009_RSA_x0009_SHA1_x0009_SEED(128)_x0009_MEDIUM_x000a_ECDHE-RSA-RC4-SHA_x0009_ECDH_x0009_RSA_x0009_SHA1_x0009_RC4(128)_x0009_MEDIUM_x000a_ECDHE-RSA-DES-CBC3-SHA_x0009_ECDH_x0009_RSA_x0009_SHA1_x0009_3DES(168)_x0009_MEDIUM_x000a_ECDHE-RSA-AES128-SHA_x0009_ECDH_x0009_RSA_x0009_SHA1_x0009_AES(128)_x0009_MEDIUM_x000a_ECDHE-RSA-AES256-SHA_x0009_ECDH_x0009_RSA_x0009_SHA1_x0009_AES(256)_x0009_HIGH_x000a_TLSv1.1 PROTOCOL IS ENABLED_x0009_ _x0009_ _x0009_ _x0009_ _x0009_ _x000a_TLSv1.1_x0009_COMPRESSION METHOD_x0009_None_x0009_ _x0009_ _x0009_ _x000a_RC4-MD5_x0009_RSA_x0009_RSA_x0009_MD5_x0009_RC4(128)_x0009_MEDIUM_x000a_RC4-SHA_x0009_RSA_x0009_RSA_x0009_SHA1_x0009_RC4(128)_x0009_MEDIUM_x000a_IDEA-CBC-SHA_x0009_RSA_x0009_RSA_x0009_SHA1_x0009_IDEA(128)_x0009_MEDIUM_x000a_DES-CBC3-SHA_x0009_RSA_x0009_RSA_x0009_SHA1_x0009_3DES(168)_x0009_MEDIUM_x000a_EDH-RSA-DES-CBC3-SHA_x0009_DH_x0009_RSA_x0009_SHA1_x0009_3DES(168)_x0009_MEDIUM_x000a_AES128-SHA_x0009_RSA_x0009_RSA_x0009_SHA1_x0009_AES(128)_x0009_MEDIUM_x000a_DHE-RSA-AES128-SHA_x0009_DH_x0009_RSA_x0009_SHA1_x0009_AES(128)_x0009_MEDIUM_x000a_AES256-SHA_x0009_RSA_x0009_RSA_x0009_SHA1_x0009_AES(256)_x0009_HIGH_x000a_DHE-RSA-AES256-SHA_x0009_DH_x0009_RSA_x0009_SHA1_x0009_AES(256)_x0009_HIGH_x000a_CAMELLIA128-SHA_x0009_RSA_x0009_RSA_x0009_SHA1_x0009_Camellia(128)_x0009_MEDIUM_x000a_DHE-RSA-CAMELLIA128-SHA_x0009_DH_x0009_RSA_x0009_SHA1_x0009_Camellia(128)_x0009_MEDIUM_x000a_CAMELLIA256-SHA_x0009_RSA_x0009_RSA_x0009_SHA1_x0009_Camellia(256)_x0009_HIGH_x000a_DHE-RSA-CAMELLIA256-SHA_x0009_DH_x0009_RSA_x0009_SHA1_x0009_Camellia(256)_x0009_HIGH_x000a_SEED-SHA_x0009_RSA_x0009_RSA_x0009_SHA1_x0009_SEED(128)_x0009_MEDIUM_x000a_DHE-RSA-SEED-SHA_x0009_DH_x0009_RSA_x0009_SHA1_x0009_SEED(128)_x0009_MEDIUM_x000a_ECDHE-RSA-RC4-SHA_x0009_ECDH_x0009_RSA_x0009_SHA1_x0009_RC4(128)_x0009_MEDIUM_x000a_ECDHE-RSA-DES-CBC3-SHA_x0009_ECDH_x0009_RSA_x0009_SHA1_x0009_3DES(168)_x0009_MEDIUM_x000a_ECDHE-RSA-AES128-SHA_x0009_ECDH_x0009_RSA_x0009_SHA1_x0009_AES(128)_x0009_MEDIUM_x000a_ECDHE-RSA-AES256-SHA_x0009_ECDH_x0009_RSA_x0009_SHA1_x0009_AES(256)_x0009_HIGH_x000a_TLSv1.2 PROTOCOL IS ENABLED_x0009_ _x0009_ _x0009_ _x0009_ _x0009_ _x000a_TLSv1.2_x0009_COMPRESSION METHOD_x0009_None_x0009_ _x0009_ _x0009_ _x000a_RC4-MD5_x0009_RSA_x0009_RSA_x0009_MD5_x0009_RC4(128)_x0009_MEDIUM_x000a_RC4-SHA_x0009_RSA_x0009_RSA_x0009_SHA1_x0009_RC4(128)_x0009_MEDIUM_x000a_IDEA-CBC-SHA_x0009_RSA_x0009_RSA_x0009_SHA1_x0009_IDEA(128)_x0009_MEDIUM_x000a_DES-CBC3-SHA_x0009_RSA_x0009_RSA_x0009_SHA1_x0009_3DES(168)_x0009_MEDIUM_x000a_EDH-RSA-DES-CBC3-SHA_x0009_DH_x0009_RSA_x0009_SHA1_x0009_3DES(168)_x0009_MEDIUM_x000a_AES128-SHA_x0009_RSA_x0009_RSA_x0009_SHA1_x0009_AES(128)_x0009_MEDIUM_x000a_DHE-RSA-AES128-SHA_x0009_DH_x0009_RSA_x0009_SHA1_x0009_AES(128)_x0009_MEDIUM_x000a_AES256-SHA_x0009_RSA_x0009_RSA_x0009_SHA1_x0009_AES(256)_x0009_HIGH_x000a_DHE-RSA-AES256-SHA_x0009_DH_x0009_RSA_x0009_SHA1_x0009_AES(256)_x0009_HIGH_x000a_AES128-SHA256_x0009_RSA_x0009_RSA_x0009_SHA256_x0009_AES(128)_x0009_MEDIUM_x000a_AES256-SHA256_x0009_RSA_x0009_RSA_x0009_SHA256_x0009_AES(256)_x0009_HIGH_x000a_CAMELLIA128-SHA_x0009_RSA_x0009_RSA_x0009_SHA1_x0009_Camellia(128)_x0009_MEDIUM_x000a_DHE-RSA-CAMELLIA128-SHA_x0009_DH_x0009_RSA_x0009_SHA1_x0009_Camellia(128)_x0009_MEDIUM_x000a_DHE-RSA-AES128-SHA256_x0009_DH_x0009_RSA_x0009_SHA256_x0009_AES(128)_x0009_MEDIUM_x000a_DHE-RSA-AES256-SHA256_x0009_DH_x0009_RSA_x0009_SHA256_x0009_AES(256)_x0009_HIGH_x000a_CAMELLIA256-SHA_x0009_RSA_x0009_RSA_x0009_SHA1_x0009_Camellia(256)_x0009_HIGH_x000a_DHE-RSA-CAMELLIA256-SHA_x0009_DH_x0009_RSA_x0009_SHA1_x0009_Camellia(256)_x0009_HIGH_x000a_SEED-SHA_x0009_RSA_x0009_RSA_x0009_SHA1_x0009_SEED(128)_x0009_MEDIUM_x000a_DHE-RSA-SEED-SHA_x0009_DH_x0009_RSA_x0009_SHA1_x0009_SEED(128)_x0009_MEDIUM_x000a_AES128-GCM-SHA256_x0009_RSA_x0009_RSA_x0009_AEAD_x0009_AESGCM(128)_x0009_MEDIUM_x000a_AES256-GCM-SHA384_x0009_RSA_x0009_RSA_x0009_AEAD_x0009_AESGCM(256)_x0009_HIGH_x000a_DHE-RSA-AES128-GCM-SHA256_x0009_DH_x0009_RSA_x0009_AEAD_x0009_AESGCM(128)_x0009_MEDIUM_x000a_DHE-RSA-AES256-GCM-SHA384_x0009_DH_x0009_RSA_x0009_AEAD_x0009_AESGCM(256)_x0009_HIGH_x000a_ECDHE-RSA-RC4-SHA_x0009_ECDH_x0009_RSA_x0009_SHA1_x0009_RC4(128)_x0009_MEDIUM_x000a_ECDHE-RSA-DES-CBC3-SHA_x0009_ECDH_x0009_RSA_x0009_SHA1_x0009_3DES(168)_x0009_MEDIUM_x000a_ECDHE-RSA-AES128-SHA_x0009_ECDH_x0009_RSA_x0009_SHA1_x0009_AES(128)_x0009_MEDIUM_x000a_ECDHE-RSA-AES256-SHA_x0009_ECDH_x0009_RSA_x0009_SHA1_x0009_AES(256)_x0009_HIGH_x000a_ECDHE-RSA-AES128-SHA256_x0009_ECDH_x0009_RSA_x0009_SHA256_x0009_AES(128)_x0009_MEDIUM_x000a_ECDHE-RSA-AES256-SHA384_x0009_ECDH_x0009_RSA_x0009_SHA384_x0009_AES(256)_x0009_HIGH_x000a_ECDHE-RSA-AES128-GCM-SHA256_x0009_ECDH_x0009_RSA_x0009_AEAD_x0009_AESGCM(128)_x0009_MEDIUM_x000a_ECDHE-RSA-AES256-GCM-SHA384_x0009_ECDH_x0009_RSA_x0009_AEAD_x0009_AESGCM(256)_x0009_HIGH"/>
    <s v="no"/>
    <m/>
    <m/>
    <s v="General remote services"/>
    <m/>
    <m/>
  </r>
  <r>
    <s v="10.220.192.113"/>
    <m/>
    <s v="orf-lab2554-mgmt.int.thomsonreuters.com"/>
    <m/>
    <m/>
    <s v="FreeBSD"/>
    <s v="host scanned, found vuln"/>
    <n v="38291"/>
    <x v="35"/>
    <m/>
    <x v="2"/>
    <x v="2"/>
    <n v="443"/>
    <s v="tcp"/>
    <m/>
    <s v="over ssl"/>
    <m/>
    <m/>
    <m/>
    <x v="1"/>
    <m/>
    <m/>
    <m/>
    <x v="10"/>
    <m/>
    <m/>
    <s v="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_x000a_ _x000a_This test determines if SSL session caching is enabled on the host."/>
    <x v="23"/>
    <m/>
    <m/>
    <s v="TLSv1 session caching is enabled on the target.TLSv1.1 session caching is enabled on the target.TLSv1.2 session caching is enabled on the target."/>
    <s v="no"/>
    <m/>
    <m/>
    <s v="General remote services"/>
    <m/>
    <m/>
  </r>
  <r>
    <s v="10.220.192.113"/>
    <m/>
    <s v="orf-lab2554-mgmt.int.thomsonreuters.com"/>
    <m/>
    <m/>
    <s v="FreeBSD"/>
    <s v="host scanned, found vuln"/>
    <n v="38597"/>
    <x v="36"/>
    <m/>
    <x v="2"/>
    <x v="2"/>
    <n v="443"/>
    <s v="tcp"/>
    <m/>
    <s v="over ssl"/>
    <m/>
    <m/>
    <m/>
    <x v="1"/>
    <m/>
    <m/>
    <m/>
    <x v="10"/>
    <m/>
    <m/>
    <s v="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
    <x v="18"/>
    <s v="N/A"/>
    <m/>
    <s v="my version_x0009_target version_x000a_0304_x0009_0303_x000a_0399_x0009_0303_x000a_0400_x0009_rejected_x000a_0499_x0009_rejected"/>
    <s v="no"/>
    <m/>
    <m/>
    <s v="General remote services"/>
    <m/>
    <m/>
  </r>
  <r>
    <s v="10.220.192.113"/>
    <m/>
    <s v="orf-lab2554-mgmt.int.thomsonreuters.com"/>
    <m/>
    <m/>
    <s v="FreeBSD"/>
    <s v="host scanned, found vuln"/>
    <n v="38609"/>
    <x v="37"/>
    <m/>
    <x v="2"/>
    <x v="2"/>
    <n v="443"/>
    <s v="tcp"/>
    <m/>
    <s v="over ssl"/>
    <m/>
    <m/>
    <m/>
    <x v="1"/>
    <m/>
    <m/>
    <m/>
    <x v="10"/>
    <m/>
    <m/>
    <s v="Diffie-Hellman is a popular cryptographic algorithm used by SSL/TLS. _x000a_- For fixed primes: 1024 and below are considered unsafe._x000a__x000a_- For variable primes: 512 is unsafe. 768 is probably mostly safe, but might not be for long. 1024 and above are considered safe."/>
    <x v="18"/>
    <s v="N/A"/>
    <m/>
    <s v="SSL server default to use Diffie-Hellman key exchange method with variable 2048(bits) prime"/>
    <s v="no"/>
    <m/>
    <m/>
    <s v="General remote services"/>
    <m/>
    <m/>
  </r>
  <r>
    <s v="10.220.192.113"/>
    <m/>
    <s v="orf-lab2554-mgmt.int.thomsonreuters.com"/>
    <m/>
    <m/>
    <s v="FreeBSD"/>
    <s v="host scanned, found vuln"/>
    <n v="38610"/>
    <x v="38"/>
    <m/>
    <x v="2"/>
    <x v="2"/>
    <n v="443"/>
    <s v="tcp"/>
    <m/>
    <s v="over ssl"/>
    <m/>
    <m/>
    <m/>
    <x v="1"/>
    <m/>
    <m/>
    <m/>
    <x v="10"/>
    <m/>
    <m/>
    <s v="TLS cipher suite  TLS_FALLBACK_SCSV is a signaling cipher suite value (SCSV)._x000a__x000a_TLS servers support TLS_FALLBACK_SCSV will prevent downgrade attack."/>
    <x v="18"/>
    <s v="N/A"/>
    <m/>
    <s v="TLS_FALLBACK_SCSV is supported on port 443."/>
    <s v="no"/>
    <m/>
    <m/>
    <s v="General remote services"/>
    <m/>
    <m/>
  </r>
  <r>
    <s v="10.220.192.113"/>
    <m/>
    <s v="orf-lab2554-mgmt.int.thomsonreuters.com"/>
    <m/>
    <m/>
    <s v="FreeBSD"/>
    <s v="host scanned, found vuln"/>
    <n v="42350"/>
    <x v="39"/>
    <m/>
    <x v="2"/>
    <x v="2"/>
    <n v="443"/>
    <s v="tcp"/>
    <m/>
    <s v="over ssl"/>
    <m/>
    <m/>
    <m/>
    <x v="1"/>
    <m/>
    <m/>
    <m/>
    <x v="10"/>
    <m/>
    <m/>
    <s v="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
    <x v="18"/>
    <s v="N/A"/>
    <m/>
    <s v="TLS Secure Renegotiation Extension Status: supported."/>
    <s v="no"/>
    <m/>
    <m/>
    <s v="General remote services"/>
    <m/>
    <m/>
  </r>
  <r>
    <s v="10.220.192.113"/>
    <m/>
    <s v="orf-lab2554-mgmt.int.thomsonreuters.com"/>
    <m/>
    <m/>
    <s v="FreeBSD"/>
    <s v="host scanned, found vuln"/>
    <n v="86002"/>
    <x v="40"/>
    <m/>
    <x v="2"/>
    <x v="2"/>
    <n v="443"/>
    <s v="tcp"/>
    <m/>
    <s v="over ssl"/>
    <m/>
    <m/>
    <m/>
    <x v="1"/>
    <m/>
    <m/>
    <m/>
    <x v="10"/>
    <m/>
    <m/>
    <m/>
    <x v="19"/>
    <m/>
    <m/>
    <s v="NAME_x0009_VALUE_x000a_(0)CERTIFICATE 0_x0009_ _x000a_(0)Version_x0009_3 (0x2)_x000a_(0)Serial Number_x0009_ 05:4b:e1:49:6c:ca:f3 _x000a_(0)Signature Algorithm_x0009_sha256WithRSAEncryption_x000a_(0)ISSUER NAME_x0009_ _x000a_commonName_x0009_orf-lab2554.cert_x000a_ countryName_x0009_US_x000a_ stateOrProvinceName_x0009__x000a_ localityName_x0009__x000a_ organizationName_x0009__x000a_ organizationalUnitName_x0009__x000a_ emailAddress_x0009__x000a_(0)SUBJECT NAME_x0009_ _x000a_commonName_x0009_orf-lab2554.cert_x000a_ countryName_x0009_US_x000a_ stateOrProvinceName_x0009__x000a_ localityName_x0009__x000a_ organizationName_x0009__x000a_ organizationalUnitName_x0009__x000a_ emailAddress_x0009__x000a_(0)Valid From_x0009_Mar 29 16:44:16 2017 GMT_x000a_(0)Valid Till_x0009_Mar 27 16:44:16 2027 GMT_x000a_(0)Public Key Algorithm_x0009_rsaEncryption_x000a_(0)RSA Public Key_x0009_(2048 bit)_x000a_(0)_x0009_ Public-Key: (2048 bit)_x000a_(0)_x0009_ Modulus:_x000a_(0)_x0009_ 00:96:c3:91:ef:ac:51:83:6f:88:3d:8f:b8:0b:75:_x000a_(0)_x0009_ 73:b9:7b:ba:48:50:d9:e6:45:17:3e:d2:22:d6:c0:_x000a_(0)_x0009_ 69:12:07:9c:cf:42:10:80:1b:6e:96:30:e8:46:20:_x000a_(0)_x0009_ f6:83:ac:97:4d:0a:cb:c1:f2:74:8f:86:6e:44:e5:_x000a_(0)_x0009_ 57:f2:bb:c9:55:21:5f:19:2c:7c:36:c3:89:58:22:_x000a_(0)_x0009_ 06:17:b9:28:33:6b:29:68:e6:13:bd:0f:53:7b:5f:_x000a_(0)_x0009_ 50:40:54:c2:cb:af:00:c9:9a:b4:e4:ba:bf:e3:5d:_x000a_(0)_x0009_ 7f:7c:07:83:c7:45:e1:aa:14:a7:02:77:3e:a0:7d:_x000a_(0)_x0009_ a2:de:a3:d1:16:ce:2c:5e:53:21:5d:32:58:19:b3:_x000a_(0)_x0009_ 0c:33:7a:f9:3b:b9:5e:02:25:ff:3e:81:10:38:c9:_x000a_(0)_x0009_ 8e:d3:90:ee:87:74:bd:f1:8b:7b:26:66:f0:0a:31:_x000a_(0)_x0009_ 80:b4:b0:b9:ca:3c:ea:04:9b:14:c8:1a:a5:29:67:_x000a_(0)_x0009_ c4:08:58:c8:ce:d9:ec:62:2b:ed:1b:7b:5e:6d:17:_x000a_(0)_x0009_ c2:6a:ea:92:d2:23:ea:32:4c:cc:99:f7:ab:c9:43:_x000a_(0)_x0009_ 67:7d:0a:70:71:fc:f4:f4:71:1a:14:1a:9d:9f:ff:_x000a_(0)_x0009_ 0b:d5:82:3c:1f:ea:4e:71:23:9f:6e:7e:6e:04:de:_x000a_(0)_x0009_ e5:10:cb:72:1e:af:c7:7e:5d:3e:c7:66:aa:c5:78:_x000a_(0)_x0009_ 52:ef_x000a_(0)_x0009_ Exponent: 65537 (0x10001)_x000a_(0)X509v3 EXTENSIONS_x0009_ _x0009__x000a_(0)X509v3 Basic Constraints_x0009_ CA:TRUE_x000a_(0)X509v3 Key Usage_x0009_ Certificate Sign, CRL Sign_x000a_(0)X509v3 Subject Key Identifier_x0009_ 79:AC:AB:71:38:AE:9F:9A:8C:5B:61:7C:04:84:E9:A6:13:8E:D2:4F_x000a_(0)X509v3 Authority Key Identifier_x0009_ keyid:79:AC:AB:71:38:AE:9F:9A:8C:5B:61:7C:04:84:E9:A6:13:8E:D2:4F_x000a_(0)_x0009_ DirName:/CN=orf-lab2554.cert/C=US/ST=/L=/O=/OU=/emailAddress=_x000a_(0)_x0009_ serial:05:4B:E1:49:6C:CA:F3_x000a_(0)Signature_x0009_(256 octets)_x000a_(0)_x0009_68:d8:13:27:85:10:92:0f:27:bb:a9:dc:fb:0c:bd:dc_x000a_(0)_x0009_82:44:c0:10:3f:5c:00:f4:e2:77:50:32:e0:ec:53:e3_x000a_(0)_x0009_d9:44:79:29:ee:d4:0a:73:c4:1c:6a:6f:a0:44:0d:76_x000a_(0)_x0009_6e:b9:fa:fd:df:23:91:6e:f4:cf:2a:fc:02:ab:d5:3c_x000a_(0)_x0009_4f:50:a6:44:41:4f:21:5e:b8:71:28:d3:56:7f:93:98_x000a_(0)_x0009_d7:76:a7:6e:f2:e8:93:8e:8f:64:d5:d6:e2:2d:81:08_x000a_(0)_x0009_ef:f5:42:db:64:4d:d9:b9:e7:fe:6f:28:c5:98:e2:5f_x000a_(0)_x0009_5b:3a:a3:81:1d:33:fe:10:f1:6f:b8:fb:37:bf:aa:88_x000a_(0)_x0009_73:8b:c1:34:d4:65:bb:5f:6d:b2:cc:9a:9c:3b:e5:3d_x000a_(0)_x0009_d4:b7:77:ed:e8:d6:57:83:36:2c:93:f2:d5:86:80:e6_x000a_(0)_x0009_45:00:47:92:8f:db:16:a7:d0:ee:0f:e6:fb:d7:5e:fd_x000a_(0)_x0009_a6:50:1a:ea:9a:69:f3:c1:92:66:e5:62:be:fc:cf:6c_x000a_(0)_x0009_9f:bd:5a:58:9f:b7:12:20:f9:6c:fe:cd:00:31:32:48_x000a_(0)_x0009_1a:97:ff:7f:20:b4:70:13:16:b2:bc:ad:3b:0d:d4:f6_x000a_(0)_x0009_14:7a:bd:5c:98:1a:c6:be:77:53:02:8d:4c:91:49:e9_x000a_(0)_x0009_20:a0:ed:21:62:b4:1f:77:88:f2:e3:e7:c1:54:96:d6"/>
    <s v="no"/>
    <m/>
    <m/>
    <s v="Web server"/>
    <m/>
    <m/>
  </r>
  <r>
    <s v="10.220.192.113"/>
    <m/>
    <s v="orf-lab2554-mgmt.int.thomsonreuters.com"/>
    <m/>
    <m/>
    <s v="FreeBSD"/>
    <s v="host scanned, found vuln"/>
    <n v="86565"/>
    <x v="33"/>
    <m/>
    <x v="2"/>
    <x v="2"/>
    <n v="443"/>
    <s v="tcp"/>
    <m/>
    <s v="over ssl"/>
    <m/>
    <m/>
    <m/>
    <x v="1"/>
    <m/>
    <m/>
    <m/>
    <x v="10"/>
    <m/>
    <m/>
    <s v="Version 1.1 of the HTTP protocol supports URL-Request Pipelining. This means that instead of using the &quot;Keep-Alive&quot; method to keep the TCP connection alive over multiple requests, the protocol allows multiple HTTP URL requests to be made in the same TCP packet. Any Web server which is HTTP 1.1 compliant should then process all the URLs requested in the single TCP packet and respond as usual._x000a_ _x000a_The target Web server was found to support this functionality of the HTTP 1.1 protocol."/>
    <x v="22"/>
    <s v="N/A"/>
    <m/>
    <s v="GET / HTTP/1.1_x000a_Host:10.220.192.113:443_x000a__x000a_GET /Q_Evasive/ HTTP/1.1_x000a_Host:10.220.192.113:443_x000a__x000a__x000a__x000a_HTTP/1.1 303 See Other_x000a_Date: Mon, 19 Jun 2017 18:32:16 GMT_x000a_Server: Apache_x000a_Cache-Control: no-cache, no-store, must-revalidate_x000a_Pragma: no-cache_x000a_Expires: 0_x000a_Location: https://10.220.192.113/sysmgr/SysMgr.html_x000a_Content-Length: 248_x000a_Content-Type: text/html; charset=iso-8859-1_x000a__x000a_&lt;!DOCTYPE HTML PUBLIC &quot;-//IETF//DTD HTML 2.0//EN&quot;&gt;_x000a_&lt;html&gt;&lt;head&gt;_x000a_&lt;title&gt;303 See Other&lt;/title&gt;_x000a_&lt;/head&gt;&lt;body&gt;_x000a_ See Other _x000a_ The answer to your request is located here (https://10.220.192.113/sysmgr/SysMgr.html).&lt;/p&gt;_x000a_&lt;/body&gt;&lt;/html&gt;_x000a_HTTP/1.1 404 Not Found_x000a_Date: Mon, 19 Jun 2017 18:32:16 GMT_x000a_Server: Apache_x000a_Content-Length: 208_x000a_Content-Type: text/html; charset=iso-8859-1_x000a__x000a_&lt;!DOCTYPE HTML PUBLIC &quot;-//IETF//DTD HTML 2.0//EN&quot;&gt;_x000a_&lt;html&gt;&lt;head&gt;_x000a_&lt;title&gt;404 Not Found&lt;/title&gt;_x000a_&lt;/head&gt;&lt;body&gt;_x000a_ Not Found _x000a_ The requested URL /Q_Evasive/ was not found on this server.&lt;/p&gt;_x000a_&lt;/body&gt;&lt;/html&gt;"/>
    <s v="no"/>
    <m/>
    <m/>
    <s v="Web server"/>
    <m/>
    <m/>
  </r>
  <r>
    <s v="10.220.192.113"/>
    <m/>
    <s v="orf-lab2554-mgmt.int.thomsonreuters.com"/>
    <m/>
    <m/>
    <s v="FreeBSD"/>
    <s v="host scanned, found vuln"/>
    <n v="38047"/>
    <x v="41"/>
    <m/>
    <x v="2"/>
    <x v="2"/>
    <n v="22"/>
    <s v="tcp"/>
    <m/>
    <m/>
    <m/>
    <m/>
    <m/>
    <x v="8"/>
    <m/>
    <m/>
    <m/>
    <x v="10"/>
    <m/>
    <m/>
    <s v="SSH is a secure protocol, provided it is fully patched, properly configured, and uses FIPS approved algorithms. _x000a_ _x000a_ _x000a_For Red Hat ES 4:-_x000a_SSH1 supported_x0009__x0009__x0009__x0009__x0009_yes_x000a_Supported authentification methods for SSH1_x0009_RSA,password_x000a_Supported ciphers for SSH1_x0009__x0009__x0009_3des,blowfish_x000a_SSH2 supported_x0009__x0009__x0009__x0009__x0009_yes_x000a_Supported keys exchange algorithm for SSH2_x0009_diffie-hellman-group-exchange-sha1,diffie-hellman-group14-sha1,diffie-hellman-group1-sha1_x000a_Supported decryption ciphers for SSH2_x0009__x0009_aes128-cbc,3des-cbc,blowfish-cbc,cast128-cbc,arcfour,aes192-cbc,aes256-cbc,rijndael-cbc@lysator.liu.se,aes128-ctr,aes192-ctr,aes256-ctr_x000a_Supported encryption ciphers for SSH2_x0009__x0009_aes128-cbc,3des-cbc,blowfish-cbc,cast128-cbc,arcfour,aes192-cbc,aes256-cbc,rijndael-cbc@lysator.liu.se,aes128-ctr,aes192-ctr,aes256-ctr_x000a_Supported decryption mac for SSH2_x0009__x0009_hmac-md5,hmac-sha1,hmac-ripemd160,hmac-ripemd160@openssh.com,hmac-sha1-96,hmac-md5-96_x000a_Supported encryption mac for SSH2_x0009__x0009_hmac-md5,hmac-sha1,hmac-ripemd160,hmac-ripemd160@openssh.com,hmac-sha1-96,hmac-md5-96_x000a_Supported authentification methods for SSH2_x0009_publickey,gssapi-with-mic,password"/>
    <x v="24"/>
    <s v="SSH version 2 is preferred over SSH version 1."/>
    <m/>
    <s v="SSH1 supported_x0009_no_x000a_SSH2 supported_x0009_yes_x000a_Supported key exchange algorithms for SSH2_x0009_diffie-hellman-group-exchange-sha256,diffie-hellman-group-exchange-sha1,diffie-hellman-group14-sha1,ecdh-sha2-nistp256,ecdh-sha2-nistp384,ecdh-sha2-nistp521,curve25519-sha256@libssh.org_x000a_Supported host key algorithms for SSH2_x0009_ssh-rsa,ssh-dss,ecdsa-sha2-nistp256,ssh-ed25519_x000a_Supported decryption ciphers for SSH2_x0009_aes256-ctr,aes192-ctr,aes128-ctr,aes256-cbc,aes192-cbc,aes128-cbc,3des-cbc,aes128-gcm@openssh.com,aes256-gcm@openssh.com_x000a_Supported encryption ciphers for SSH2_x0009_aes256-ctr,aes192-ctr,aes128-ctr,aes256-cbc,aes192-cbc,aes128-cbc,3des-cbc,aes128-gcm@openssh.com,aes256-gcm@openssh.com_x000a_Supported decryption macs for SSH2_x0009_hmac-sha1,hmac-sha1-96,hmac-sha2-256,hmac-sha2-512,hmac-sha1-etm@openssh.com,hmac-sha1-96-etm@openssh.com,hmac-sha2-256-etm@openssh.com,hmac-sha2-512-etm@openssh.com,hmac-md5,hmac-md5-96,hmac-ripemd160,hmac-ripemd160@openssh.com,umac-64@openssh.com,umac-128@openssh.com,hmac-md5-etm@openssh.com,hmac-md5-96-etm@openssh.com,hmac-ripemd160-etm@openssh.com,umac-64-etm@openssh.com,umac-128-etm@openssh.com_x000a_Supported encryption macs for SSH2_x0009_hmac-sha1,hmac-sha1-96,hmac-sha2-256,hmac-sha2-512,hmac-sha1-etm@openssh.com,hmac-sha1-96-etm@openssh.com,hmac-sha2-256-etm@openssh.com,hmac-sha2-512-etm@openssh.com,hmac-md5,hmac-md5-96,hmac-ripemd160,hmac-ripemd160@openssh.com,umac-64@openssh.com,umac-128@openssh.com,hmac-md5-etm@openssh.com,hmac-md5-96-etm@openssh.com,hmac-ripemd160-etm@openssh.com,umac-64-etm@openssh.com,umac-128-etm@openssh.com_x000a_Supported decompression for SSH2_x0009_none,zlib@openssh.com_x000a_Supported compression for SSH2_x0009_none,zlib@openssh.com_x000a_Supported authentication methods for SSH2_x0009_publickey,password,keyboard-interactive"/>
    <s v="no"/>
    <m/>
    <m/>
    <s v="General remote services"/>
    <m/>
    <m/>
  </r>
  <r>
    <s v="10.220.192.113"/>
    <m/>
    <s v="orf-lab2554-mgmt.int.thomsonreuters.com"/>
    <m/>
    <m/>
    <s v="FreeBSD"/>
    <s v="host scanned, found vuln"/>
    <n v="38050"/>
    <x v="42"/>
    <m/>
    <x v="2"/>
    <x v="2"/>
    <n v="22"/>
    <s v="tcp"/>
    <m/>
    <m/>
    <m/>
    <m/>
    <m/>
    <x v="1"/>
    <m/>
    <m/>
    <m/>
    <x v="10"/>
    <m/>
    <m/>
    <m/>
    <x v="19"/>
    <m/>
    <m/>
    <s v="SSH-2.0-OpenSSH_6.6.1_hpn13v11 FreeBSD-20140420"/>
    <s v="no"/>
    <m/>
    <m/>
    <s v="General remote services"/>
    <m/>
    <m/>
  </r>
  <r>
    <s v="10.220.192.113"/>
    <m/>
    <s v="orf-lab2554-mgmt.int.thomsonreuters.com"/>
    <m/>
    <m/>
    <s v="FreeBSD"/>
    <s v="host scanned, found vuln"/>
    <n v="86001"/>
    <x v="43"/>
    <m/>
    <x v="2"/>
    <x v="2"/>
    <n v="443"/>
    <s v="tcp"/>
    <m/>
    <m/>
    <m/>
    <m/>
    <m/>
    <x v="1"/>
    <m/>
    <m/>
    <m/>
    <x v="10"/>
    <m/>
    <m/>
    <m/>
    <x v="19"/>
    <m/>
    <m/>
    <s v="Server Version_x0009_Server Banner_x000a_Apache_x0009_Apache"/>
    <s v="no"/>
    <m/>
    <m/>
    <s v="Web server"/>
    <m/>
    <m/>
  </r>
  <r>
    <s v="10.220.192.113"/>
    <m/>
    <s v="orf-lab2554-mgmt.int.thomsonreuters.com"/>
    <m/>
    <m/>
    <s v="FreeBSD"/>
    <s v="host scanned, found vuln"/>
    <n v="86496"/>
    <x v="32"/>
    <m/>
    <x v="2"/>
    <x v="2"/>
    <n v="443"/>
    <s v="tcp"/>
    <m/>
    <m/>
    <m/>
    <m/>
    <m/>
    <x v="1"/>
    <m/>
    <m/>
    <m/>
    <x v="10"/>
    <m/>
    <m/>
    <s v="Apache, the open source web server software that is developed and maintained by Apache Software Foundation is detected on the host."/>
    <x v="18"/>
    <s v="N/A"/>
    <m/>
    <s v="Apache web server detected on port 443 - Apache"/>
    <s v="no"/>
    <m/>
    <m/>
    <s v="Web server"/>
    <m/>
    <m/>
  </r>
  <r>
    <s v="10.220.192.113"/>
    <m/>
    <s v="orf-lab2554-mgmt.int.thomsonreuters.com"/>
    <m/>
    <m/>
    <s v="FreeBSD"/>
    <s v="host scanned, found vuln"/>
    <n v="86672"/>
    <x v="44"/>
    <m/>
    <x v="2"/>
    <x v="2"/>
    <n v="443"/>
    <s v="tcp"/>
    <m/>
    <m/>
    <m/>
    <m/>
    <m/>
    <x v="1"/>
    <m/>
    <m/>
    <m/>
    <x v="10"/>
    <m/>
    <m/>
    <s v="Based largely on the HTTP reply code, the following directories are most likely present on the host."/>
    <x v="19"/>
    <m/>
    <m/>
    <s v="Directory_x0009_Source_x000a_/sysmgr/_x0009_web page"/>
    <s v="no"/>
    <m/>
    <m/>
    <s v="Web server"/>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r>
    <m/>
    <m/>
    <m/>
    <m/>
    <m/>
    <m/>
    <m/>
    <m/>
    <x v="45"/>
    <m/>
    <x v="3"/>
    <x v="3"/>
    <m/>
    <m/>
    <m/>
    <m/>
    <m/>
    <m/>
    <m/>
    <x v="1"/>
    <m/>
    <m/>
    <m/>
    <x v="10"/>
    <m/>
    <m/>
    <m/>
    <x v="19"/>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4" indent="0" compact="0" compactData="0" gridDropZones="1" multipleFieldFilters="0">
  <location ref="A3:K21" firstHeaderRow="2" firstDataRow="2" firstDataCol="5" rowPageCount="1" colPageCount="1"/>
  <pivotFields count="37">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defaultSubtotal="0"/>
    <pivotField axis="axisRow" compact="0" outline="0" showAll="0" sortType="ascending" defaultSubtotal="0">
      <items count="97">
        <item x="32"/>
        <item x="2"/>
        <item x="29"/>
        <item x="27"/>
        <item x="19"/>
        <item m="1" x="84"/>
        <item m="1" x="67"/>
        <item x="20"/>
        <item m="1" x="74"/>
        <item x="4"/>
        <item x="23"/>
        <item x="22"/>
        <item x="6"/>
        <item x="31"/>
        <item x="26"/>
        <item x="28"/>
        <item x="44"/>
        <item m="1" x="49"/>
        <item m="1" x="76"/>
        <item m="1" x="85"/>
        <item m="1" x="48"/>
        <item m="1" x="46"/>
        <item m="1" x="82"/>
        <item m="1" x="79"/>
        <item m="1" x="77"/>
        <item m="1" x="51"/>
        <item m="1" x="54"/>
        <item m="1" x="60"/>
        <item x="14"/>
        <item x="5"/>
        <item x="13"/>
        <item m="1" x="66"/>
        <item x="25"/>
        <item x="24"/>
        <item m="1" x="64"/>
        <item x="15"/>
        <item m="1" x="83"/>
        <item m="1" x="81"/>
        <item m="1" x="78"/>
        <item x="12"/>
        <item x="17"/>
        <item m="1" x="63"/>
        <item m="1" x="92"/>
        <item m="1" x="59"/>
        <item m="1" x="52"/>
        <item m="1" x="69"/>
        <item m="1" x="73"/>
        <item m="1" x="65"/>
        <item m="1" x="71"/>
        <item m="1" x="89"/>
        <item m="1" x="70"/>
        <item m="1" x="72"/>
        <item m="1" x="57"/>
        <item m="1" x="94"/>
        <item m="1" x="62"/>
        <item m="1" x="56"/>
        <item m="1" x="55"/>
        <item m="1" x="88"/>
        <item m="1" x="90"/>
        <item m="1" x="80"/>
        <item m="1" x="47"/>
        <item m="1" x="96"/>
        <item m="1" x="86"/>
        <item m="1" x="68"/>
        <item m="1" x="61"/>
        <item m="1" x="50"/>
        <item m="1" x="95"/>
        <item x="11"/>
        <item m="1" x="87"/>
        <item x="16"/>
        <item x="42"/>
        <item x="41"/>
        <item x="9"/>
        <item x="40"/>
        <item x="7"/>
        <item x="10"/>
        <item x="8"/>
        <item x="37"/>
        <item m="1" x="93"/>
        <item x="34"/>
        <item x="35"/>
        <item x="43"/>
        <item x="36"/>
        <item x="38"/>
        <item x="1"/>
        <item x="0"/>
        <item m="1" x="58"/>
        <item x="3"/>
        <item x="39"/>
        <item m="1" x="53"/>
        <item x="21"/>
        <item x="18"/>
        <item x="33"/>
        <item x="30"/>
        <item m="1" x="91"/>
        <item m="1" x="75"/>
        <item x="45"/>
      </items>
    </pivotField>
    <pivotField compact="0" outline="0" showAll="0" defaultSubtotal="0"/>
    <pivotField axis="axisPage" compact="0" outline="0" multipleItemSelectionAllowed="1" showAll="0">
      <items count="5">
        <item h="1" x="2"/>
        <item x="1"/>
        <item x="0"/>
        <item h="1" x="3"/>
        <item t="default"/>
      </items>
    </pivotField>
    <pivotField axis="axisRow" compact="0" outline="0" showAll="0" sortType="descending" defaultSubtotal="0">
      <items count="6">
        <item x="3"/>
        <item m="1" x="5"/>
        <item m="1" x="4"/>
        <item x="0"/>
        <item x="1"/>
        <item x="2"/>
      </items>
    </pivotField>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axis="axisRow" compact="0" outline="0" showAll="0" defaultSubtotal="0">
      <items count="47">
        <item m="1" x="46"/>
        <item x="8"/>
        <item m="1" x="22"/>
        <item m="1" x="26"/>
        <item x="3"/>
        <item m="1" x="42"/>
        <item m="1" x="20"/>
        <item m="1" x="38"/>
        <item m="1" x="15"/>
        <item x="7"/>
        <item x="1"/>
        <item m="1" x="28"/>
        <item m="1" x="16"/>
        <item m="1" x="44"/>
        <item m="1" x="43"/>
        <item m="1" x="33"/>
        <item m="1" x="45"/>
        <item m="1" x="10"/>
        <item m="1" x="30"/>
        <item m="1" x="39"/>
        <item m="1" x="23"/>
        <item m="1" x="24"/>
        <item m="1" x="19"/>
        <item m="1" x="21"/>
        <item m="1" x="13"/>
        <item m="1" x="29"/>
        <item m="1" x="25"/>
        <item m="1" x="41"/>
        <item m="1" x="11"/>
        <item m="1" x="14"/>
        <item m="1" x="32"/>
        <item m="1" x="31"/>
        <item m="1" x="18"/>
        <item m="1" x="34"/>
        <item m="1" x="36"/>
        <item m="1" x="17"/>
        <item m="1" x="40"/>
        <item m="1" x="35"/>
        <item m="1" x="37"/>
        <item m="1" x="9"/>
        <item m="1" x="27"/>
        <item m="1" x="12"/>
        <item x="0"/>
        <item x="2"/>
        <item x="4"/>
        <item x="5"/>
        <item x="6"/>
      </items>
    </pivotField>
    <pivotField compact="0" outline="0" showAll="0"/>
    <pivotField compact="0" outline="0" showAll="0"/>
    <pivotField compact="0" outline="0" showAll="0" defaultSubtotal="0"/>
    <pivotField axis="axisRow" compact="0" outline="0" showAll="0" sortType="ascending" defaultSubtotal="0">
      <items count="26">
        <item x="6"/>
        <item m="1" x="15"/>
        <item m="1" x="22"/>
        <item x="1"/>
        <item m="1" x="17"/>
        <item m="1" x="18"/>
        <item x="3"/>
        <item x="0"/>
        <item m="1" x="11"/>
        <item m="1" x="25"/>
        <item x="5"/>
        <item x="2"/>
        <item x="7"/>
        <item m="1" x="24"/>
        <item m="1" x="19"/>
        <item x="8"/>
        <item m="1" x="12"/>
        <item x="9"/>
        <item m="1" x="13"/>
        <item m="1" x="21"/>
        <item m="1" x="14"/>
        <item m="1" x="20"/>
        <item m="1" x="23"/>
        <item m="1" x="16"/>
        <item x="4"/>
        <item x="10"/>
      </items>
    </pivotField>
    <pivotField compact="0" outline="0" showAll="0"/>
    <pivotField compact="0" outline="0" showAll="0" defaultSubtotal="0"/>
    <pivotField compact="0" outline="0" showAll="0"/>
    <pivotField axis="axisRow" compact="0" outline="0" showAll="0" defaultSubtotal="0">
      <items count="56">
        <item x="8"/>
        <item x="5"/>
        <item m="1" x="54"/>
        <item m="1" x="28"/>
        <item x="7"/>
        <item x="11"/>
        <item x="10"/>
        <item x="16"/>
        <item x="9"/>
        <item m="1" x="32"/>
        <item x="18"/>
        <item x="17"/>
        <item m="1" x="39"/>
        <item m="1" x="37"/>
        <item x="3"/>
        <item x="23"/>
        <item x="15"/>
        <item x="24"/>
        <item m="1" x="25"/>
        <item m="1" x="31"/>
        <item x="22"/>
        <item m="1" x="27"/>
        <item m="1" x="44"/>
        <item x="4"/>
        <item m="1" x="26"/>
        <item x="20"/>
        <item m="1" x="29"/>
        <item x="19"/>
        <item m="1" x="43"/>
        <item m="1" x="53"/>
        <item m="1" x="38"/>
        <item m="1" x="51"/>
        <item m="1" x="41"/>
        <item m="1" x="34"/>
        <item m="1" x="48"/>
        <item m="1" x="49"/>
        <item m="1" x="55"/>
        <item m="1" x="36"/>
        <item m="1" x="46"/>
        <item m="1" x="50"/>
        <item m="1" x="45"/>
        <item m="1" x="42"/>
        <item m="1" x="47"/>
        <item m="1" x="40"/>
        <item m="1" x="30"/>
        <item m="1" x="35"/>
        <item m="1" x="52"/>
        <item m="1" x="33"/>
        <item x="0"/>
        <item x="1"/>
        <item x="2"/>
        <item x="6"/>
        <item x="12"/>
        <item x="13"/>
        <item x="14"/>
        <item x="21"/>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defaultSubtotal="0"/>
    <pivotField compact="0" outline="0" showAll="0" defaultSubtotal="0"/>
  </pivotFields>
  <rowFields count="5">
    <field x="11"/>
    <field x="8"/>
    <field x="27"/>
    <field x="19"/>
    <field x="23"/>
  </rowFields>
  <rowItems count="17">
    <i>
      <x v="3"/>
      <x v="1"/>
      <x v="50"/>
      <x v="43"/>
      <x v="11"/>
    </i>
    <i r="1">
      <x v="28"/>
      <x v="54"/>
      <x v="46"/>
      <x v="17"/>
    </i>
    <i r="1">
      <x v="30"/>
      <x v="53"/>
      <x v="45"/>
      <x v="15"/>
    </i>
    <i r="1">
      <x v="35"/>
      <x v="16"/>
      <x v="9"/>
      <x v="6"/>
    </i>
    <i r="1">
      <x v="39"/>
      <x v="52"/>
      <x v="44"/>
      <x v="12"/>
    </i>
    <i r="1">
      <x v="84"/>
      <x v="49"/>
      <x v="10"/>
      <x v="3"/>
    </i>
    <i r="1">
      <x v="85"/>
      <x v="48"/>
      <x v="42"/>
      <x v="7"/>
    </i>
    <i r="1">
      <x v="87"/>
      <x v="14"/>
      <x v="4"/>
      <x v="7"/>
    </i>
    <i>
      <x v="4"/>
      <x v="9"/>
      <x v="23"/>
      <x v="10"/>
      <x v="11"/>
    </i>
    <i r="1">
      <x v="12"/>
      <x v="51"/>
      <x v="10"/>
      <x v="6"/>
    </i>
    <i r="1">
      <x v="29"/>
      <x v="1"/>
      <x v="10"/>
      <x v="3"/>
    </i>
    <i r="1">
      <x v="72"/>
      <x v="8"/>
      <x v="10"/>
      <x v="10"/>
    </i>
    <i r="1">
      <x v="74"/>
      <x v="4"/>
      <x v="10"/>
      <x v="24"/>
    </i>
    <i r="1">
      <x v="75"/>
      <x v="6"/>
      <x v="10"/>
      <x v="24"/>
    </i>
    <i r="1">
      <x v="76"/>
      <x/>
      <x v="10"/>
      <x v="3"/>
    </i>
    <i>
      <x v="5"/>
      <x v="67"/>
      <x v="5"/>
      <x v="10"/>
      <x/>
    </i>
    <i t="grand">
      <x/>
    </i>
  </rowItems>
  <colItems count="1">
    <i/>
  </colItems>
  <pageFields count="1">
    <pageField fld="10" hier="-1"/>
  </pageFields>
  <formats count="2">
    <format dxfId="1">
      <pivotArea field="27" type="button" dataOnly="0" labelOnly="1" outline="0" axis="axisRow" fieldPosition="2"/>
    </format>
    <format dxfId="0">
      <pivotArea dataOnly="0" labelOnly="1" grandRow="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AK151" totalsRowShown="0">
  <autoFilter ref="A1:AK151"/>
  <sortState ref="A9:AA158">
    <sortCondition descending="1" ref="I8:I158"/>
  </sortState>
  <tableColumns count="37">
    <tableColumn id="1" name="IP"/>
    <tableColumn id="2" name="Network"/>
    <tableColumn id="3" name="DNS"/>
    <tableColumn id="4" name="NetBIOS"/>
    <tableColumn id="5" name="Tracking Method"/>
    <tableColumn id="6" name="OS"/>
    <tableColumn id="7" name="IP Status"/>
    <tableColumn id="8" name="QID"/>
    <tableColumn id="9" name="Title"/>
    <tableColumn id="10" name="Vuln Status"/>
    <tableColumn id="11" name="Type"/>
    <tableColumn id="12" name="Severity"/>
    <tableColumn id="13" name="Port"/>
    <tableColumn id="14" name="Protocol"/>
    <tableColumn id="15" name="FQDN"/>
    <tableColumn id="16" name="SSL"/>
    <tableColumn id="17" name="First Detected"/>
    <tableColumn id="18" name="Last Detected"/>
    <tableColumn id="19" name="Times Detected"/>
    <tableColumn id="20" name="CVE ID"/>
    <tableColumn id="21" name="Vendor Reference"/>
    <tableColumn id="22" name="Bugtraq ID"/>
    <tableColumn id="23" name="CVSS"/>
    <tableColumn id="24" name="CVSS Base"/>
    <tableColumn id="25" name="CVSS Temporal"/>
    <tableColumn id="26" name="CVSS Environment"/>
    <tableColumn id="27" name="Threat"/>
    <tableColumn id="28" name="Impact"/>
    <tableColumn id="29" name="Solution"/>
    <tableColumn id="30" name="Exploitability"/>
    <tableColumn id="31" name="Results"/>
    <tableColumn id="32" name="PCI Vuln"/>
    <tableColumn id="33" name="Ticket State"/>
    <tableColumn id="34" name="Instance"/>
    <tableColumn id="35" name="Category"/>
    <tableColumn id="36" name="Column1"/>
    <tableColumn id="37" name="Column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8"/>
  <sheetViews>
    <sheetView workbookViewId="0">
      <selection activeCell="A3" sqref="A3:I5"/>
    </sheetView>
  </sheetViews>
  <sheetFormatPr defaultRowHeight="15.75" x14ac:dyDescent="0.25"/>
  <cols>
    <col min="1" max="1" width="37.375" customWidth="1"/>
    <col min="2" max="2" width="21.5" customWidth="1"/>
    <col min="3" max="3" width="50.5" customWidth="1"/>
  </cols>
  <sheetData>
    <row r="3" spans="1:9" x14ac:dyDescent="0.25">
      <c r="A3" s="36" t="s">
        <v>38</v>
      </c>
      <c r="B3" s="37"/>
      <c r="C3" s="37"/>
      <c r="D3" s="37"/>
      <c r="E3" s="37"/>
      <c r="F3" s="37"/>
      <c r="G3" s="37"/>
      <c r="H3" s="37"/>
      <c r="I3" s="37"/>
    </row>
    <row r="4" spans="1:9" x14ac:dyDescent="0.25">
      <c r="A4" s="37"/>
      <c r="B4" s="37"/>
      <c r="C4" s="37"/>
      <c r="D4" s="37"/>
      <c r="E4" s="37"/>
      <c r="F4" s="37"/>
      <c r="G4" s="37"/>
      <c r="H4" s="37"/>
      <c r="I4" s="37"/>
    </row>
    <row r="5" spans="1:9" x14ac:dyDescent="0.25">
      <c r="A5" s="37"/>
      <c r="B5" s="37"/>
      <c r="C5" s="37"/>
      <c r="D5" s="37"/>
      <c r="E5" s="37"/>
      <c r="F5" s="37"/>
      <c r="G5" s="37"/>
      <c r="H5" s="37"/>
      <c r="I5" s="37"/>
    </row>
    <row r="7" spans="1:9" x14ac:dyDescent="0.25">
      <c r="A7" s="5" t="s">
        <v>48</v>
      </c>
    </row>
    <row r="8" spans="1:9" x14ac:dyDescent="0.25">
      <c r="A8" s="5"/>
    </row>
    <row r="9" spans="1:9" x14ac:dyDescent="0.25">
      <c r="A9" s="6" t="s">
        <v>41</v>
      </c>
    </row>
    <row r="10" spans="1:9" x14ac:dyDescent="0.25">
      <c r="A10" s="6" t="s">
        <v>61</v>
      </c>
    </row>
    <row r="11" spans="1:9" x14ac:dyDescent="0.25">
      <c r="A11" s="6" t="s">
        <v>42</v>
      </c>
    </row>
    <row r="12" spans="1:9" x14ac:dyDescent="0.25">
      <c r="A12" s="6" t="s">
        <v>44</v>
      </c>
    </row>
    <row r="13" spans="1:9" x14ac:dyDescent="0.25">
      <c r="A13" s="6" t="s">
        <v>45</v>
      </c>
    </row>
    <row r="14" spans="1:9" x14ac:dyDescent="0.25">
      <c r="A14" s="6" t="s">
        <v>49</v>
      </c>
    </row>
    <row r="15" spans="1:9" x14ac:dyDescent="0.25">
      <c r="A15" s="6" t="s">
        <v>50</v>
      </c>
    </row>
    <row r="18" spans="1:3" x14ac:dyDescent="0.25">
      <c r="A18" s="5" t="s">
        <v>65</v>
      </c>
    </row>
    <row r="20" spans="1:3" x14ac:dyDescent="0.25">
      <c r="A20" s="6" t="s">
        <v>66</v>
      </c>
    </row>
    <row r="21" spans="1:3" x14ac:dyDescent="0.25">
      <c r="A21" s="6" t="s">
        <v>67</v>
      </c>
    </row>
    <row r="22" spans="1:3" x14ac:dyDescent="0.25">
      <c r="A22" s="6" t="s">
        <v>68</v>
      </c>
    </row>
    <row r="23" spans="1:3" x14ac:dyDescent="0.25">
      <c r="A23" s="6" t="s">
        <v>69</v>
      </c>
    </row>
    <row r="27" spans="1:3" x14ac:dyDescent="0.25">
      <c r="A27" s="6" t="s">
        <v>70</v>
      </c>
    </row>
    <row r="30" spans="1:3" x14ac:dyDescent="0.25">
      <c r="A30" s="5" t="s">
        <v>116</v>
      </c>
    </row>
    <row r="31" spans="1:3" x14ac:dyDescent="0.25">
      <c r="A31" s="5"/>
    </row>
    <row r="32" spans="1:3" ht="61.5" customHeight="1" x14ac:dyDescent="0.25">
      <c r="A32" s="35" t="s">
        <v>115</v>
      </c>
      <c r="B32" s="35"/>
      <c r="C32" s="35"/>
    </row>
    <row r="33" spans="1:3" x14ac:dyDescent="0.25">
      <c r="A33" s="25"/>
    </row>
    <row r="34" spans="1:3" x14ac:dyDescent="0.25">
      <c r="A34" s="25" t="s">
        <v>72</v>
      </c>
    </row>
    <row r="35" spans="1:3" x14ac:dyDescent="0.25">
      <c r="A35" s="25"/>
    </row>
    <row r="36" spans="1:3" ht="16.5" thickBot="1" x14ac:dyDescent="0.3">
      <c r="A36" s="25" t="s">
        <v>73</v>
      </c>
    </row>
    <row r="37" spans="1:3" ht="16.5" thickBot="1" x14ac:dyDescent="0.3">
      <c r="A37" s="26" t="s">
        <v>74</v>
      </c>
      <c r="B37" s="27" t="s">
        <v>75</v>
      </c>
      <c r="C37" s="27" t="s">
        <v>31</v>
      </c>
    </row>
    <row r="38" spans="1:3" ht="24.75" thickBot="1" x14ac:dyDescent="0.3">
      <c r="A38" s="38" t="s">
        <v>76</v>
      </c>
      <c r="B38" s="28" t="s">
        <v>77</v>
      </c>
      <c r="C38" s="28" t="s">
        <v>78</v>
      </c>
    </row>
    <row r="39" spans="1:3" ht="16.5" thickBot="1" x14ac:dyDescent="0.3">
      <c r="A39" s="33"/>
      <c r="B39" s="28" t="s">
        <v>79</v>
      </c>
      <c r="C39" s="28" t="s">
        <v>80</v>
      </c>
    </row>
    <row r="40" spans="1:3" ht="24.75" thickBot="1" x14ac:dyDescent="0.3">
      <c r="A40" s="34"/>
      <c r="B40" s="28" t="s">
        <v>81</v>
      </c>
      <c r="C40" s="28" t="s">
        <v>82</v>
      </c>
    </row>
    <row r="41" spans="1:3" ht="16.5" thickBot="1" x14ac:dyDescent="0.3">
      <c r="A41" s="32" t="s">
        <v>83</v>
      </c>
      <c r="B41" s="28" t="s">
        <v>84</v>
      </c>
      <c r="C41" s="28" t="s">
        <v>85</v>
      </c>
    </row>
    <row r="42" spans="1:3" ht="16.5" thickBot="1" x14ac:dyDescent="0.3">
      <c r="A42" s="33"/>
      <c r="B42" s="28" t="s">
        <v>86</v>
      </c>
      <c r="C42" s="28" t="s">
        <v>87</v>
      </c>
    </row>
    <row r="43" spans="1:3" ht="16.5" thickBot="1" x14ac:dyDescent="0.3">
      <c r="A43" s="34"/>
      <c r="B43" s="28" t="s">
        <v>88</v>
      </c>
      <c r="C43" s="28" t="s">
        <v>89</v>
      </c>
    </row>
    <row r="44" spans="1:3" ht="16.5" thickBot="1" x14ac:dyDescent="0.3">
      <c r="A44" s="32" t="s">
        <v>90</v>
      </c>
      <c r="B44" s="28" t="s">
        <v>91</v>
      </c>
      <c r="C44" s="28" t="s">
        <v>92</v>
      </c>
    </row>
    <row r="45" spans="1:3" ht="16.5" thickBot="1" x14ac:dyDescent="0.3">
      <c r="A45" s="33"/>
      <c r="B45" s="28" t="s">
        <v>93</v>
      </c>
      <c r="C45" s="28" t="s">
        <v>94</v>
      </c>
    </row>
    <row r="46" spans="1:3" ht="16.5" thickBot="1" x14ac:dyDescent="0.3">
      <c r="A46" s="34"/>
      <c r="B46" s="28" t="s">
        <v>95</v>
      </c>
      <c r="C46" s="28" t="s">
        <v>96</v>
      </c>
    </row>
    <row r="47" spans="1:3" x14ac:dyDescent="0.25">
      <c r="A47" s="25"/>
    </row>
    <row r="48" spans="1:3" ht="16.5" thickBot="1" x14ac:dyDescent="0.3">
      <c r="A48" s="25" t="s">
        <v>97</v>
      </c>
    </row>
    <row r="49" spans="1:3" ht="16.5" thickBot="1" x14ac:dyDescent="0.3">
      <c r="A49" s="26" t="s">
        <v>98</v>
      </c>
      <c r="B49" s="27" t="s">
        <v>99</v>
      </c>
      <c r="C49" s="27" t="s">
        <v>100</v>
      </c>
    </row>
    <row r="50" spans="1:3" ht="16.5" thickBot="1" x14ac:dyDescent="0.3">
      <c r="A50" s="38" t="s">
        <v>101</v>
      </c>
      <c r="B50" s="28" t="s">
        <v>95</v>
      </c>
      <c r="C50" s="28" t="s">
        <v>102</v>
      </c>
    </row>
    <row r="51" spans="1:3" ht="16.5" thickBot="1" x14ac:dyDescent="0.3">
      <c r="A51" s="33"/>
      <c r="B51" s="28" t="s">
        <v>103</v>
      </c>
      <c r="C51" s="28" t="s">
        <v>104</v>
      </c>
    </row>
    <row r="52" spans="1:3" ht="16.5" thickBot="1" x14ac:dyDescent="0.3">
      <c r="A52" s="34"/>
      <c r="B52" s="28" t="s">
        <v>105</v>
      </c>
      <c r="C52" s="28" t="s">
        <v>106</v>
      </c>
    </row>
    <row r="53" spans="1:3" ht="16.5" thickBot="1" x14ac:dyDescent="0.3">
      <c r="A53" s="32" t="s">
        <v>107</v>
      </c>
      <c r="B53" s="28" t="s">
        <v>95</v>
      </c>
      <c r="C53" s="28" t="s">
        <v>108</v>
      </c>
    </row>
    <row r="54" spans="1:3" ht="24.75" thickBot="1" x14ac:dyDescent="0.3">
      <c r="A54" s="33"/>
      <c r="B54" s="28" t="s">
        <v>103</v>
      </c>
      <c r="C54" s="28" t="s">
        <v>109</v>
      </c>
    </row>
    <row r="55" spans="1:3" ht="16.5" thickBot="1" x14ac:dyDescent="0.3">
      <c r="A55" s="34"/>
      <c r="B55" s="28" t="s">
        <v>105</v>
      </c>
      <c r="C55" s="28" t="s">
        <v>110</v>
      </c>
    </row>
    <row r="56" spans="1:3" ht="16.5" thickBot="1" x14ac:dyDescent="0.3">
      <c r="A56" s="32" t="s">
        <v>111</v>
      </c>
      <c r="B56" s="28" t="s">
        <v>95</v>
      </c>
      <c r="C56" s="28" t="s">
        <v>112</v>
      </c>
    </row>
    <row r="57" spans="1:3" ht="16.5" thickBot="1" x14ac:dyDescent="0.3">
      <c r="A57" s="33"/>
      <c r="B57" s="28" t="s">
        <v>103</v>
      </c>
      <c r="C57" s="28" t="s">
        <v>113</v>
      </c>
    </row>
    <row r="58" spans="1:3" ht="16.5" thickBot="1" x14ac:dyDescent="0.3">
      <c r="A58" s="34"/>
      <c r="B58" s="28" t="s">
        <v>105</v>
      </c>
      <c r="C58" s="28" t="s">
        <v>114</v>
      </c>
    </row>
  </sheetData>
  <mergeCells count="8">
    <mergeCell ref="A53:A55"/>
    <mergeCell ref="A56:A58"/>
    <mergeCell ref="A32:C32"/>
    <mergeCell ref="A3:I5"/>
    <mergeCell ref="A38:A40"/>
    <mergeCell ref="A41:A43"/>
    <mergeCell ref="A44:A46"/>
    <mergeCell ref="A50:A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15"/>
  <sheetViews>
    <sheetView tabSelected="1" workbookViewId="0">
      <pane ySplit="19" topLeftCell="A20" activePane="bottomLeft" state="frozen"/>
      <selection pane="bottomLeft" activeCell="O27" sqref="O27"/>
    </sheetView>
  </sheetViews>
  <sheetFormatPr defaultRowHeight="15.75" x14ac:dyDescent="0.25"/>
  <cols>
    <col min="1" max="1" width="7.375" style="7" customWidth="1"/>
    <col min="2" max="2" width="40.125" style="7" customWidth="1"/>
    <col min="3" max="3" width="30.5" style="7" customWidth="1"/>
    <col min="4" max="4" width="12.875" style="7" customWidth="1"/>
    <col min="5" max="5" width="9" style="7"/>
    <col min="6" max="6" width="10.75" style="7" customWidth="1"/>
    <col min="7" max="8" width="8.875" style="7" customWidth="1"/>
    <col min="9" max="9" width="13.375" style="7" customWidth="1"/>
    <col min="10" max="10" width="10.375" style="7" customWidth="1"/>
    <col min="11" max="11" width="34.875" style="7" customWidth="1"/>
    <col min="12" max="16384" width="9" style="7"/>
  </cols>
  <sheetData>
    <row r="2" spans="1:11" ht="15.75" customHeight="1" x14ac:dyDescent="0.25">
      <c r="A2" s="41" t="s">
        <v>38</v>
      </c>
      <c r="B2" s="41"/>
      <c r="C2" s="41"/>
      <c r="D2" s="41"/>
      <c r="E2" s="41"/>
      <c r="F2" s="41"/>
      <c r="G2" s="41"/>
      <c r="H2" s="41"/>
      <c r="I2" s="41"/>
      <c r="J2" s="41"/>
      <c r="K2" s="41"/>
    </row>
    <row r="3" spans="1:11" ht="15.75" customHeight="1" x14ac:dyDescent="0.25">
      <c r="A3" s="41"/>
      <c r="B3" s="41"/>
      <c r="C3" s="41"/>
      <c r="D3" s="41"/>
      <c r="E3" s="41"/>
      <c r="F3" s="41"/>
      <c r="G3" s="41"/>
      <c r="H3" s="41"/>
      <c r="I3" s="41"/>
      <c r="J3" s="41"/>
      <c r="K3" s="41"/>
    </row>
    <row r="4" spans="1:11" ht="15.75" customHeight="1" x14ac:dyDescent="0.25">
      <c r="A4" s="41"/>
      <c r="B4" s="41"/>
      <c r="C4" s="41"/>
      <c r="D4" s="41"/>
      <c r="E4" s="41"/>
      <c r="F4" s="41"/>
      <c r="G4" s="41"/>
      <c r="H4" s="41"/>
      <c r="I4" s="41"/>
      <c r="J4" s="41"/>
      <c r="K4" s="41"/>
    </row>
    <row r="6" spans="1:11" ht="18" x14ac:dyDescent="0.25">
      <c r="A6" s="8" t="s">
        <v>40</v>
      </c>
    </row>
    <row r="8" spans="1:11" x14ac:dyDescent="0.25">
      <c r="A8" s="9" t="s">
        <v>39</v>
      </c>
    </row>
    <row r="9" spans="1:11" s="10" customFormat="1" ht="16.5" thickBot="1" x14ac:dyDescent="0.3"/>
    <row r="10" spans="1:11" ht="16.5" thickBot="1" x14ac:dyDescent="0.3">
      <c r="A10" s="11" t="s">
        <v>8</v>
      </c>
      <c r="B10" s="12" t="s">
        <v>31</v>
      </c>
      <c r="C10" s="13" t="s">
        <v>32</v>
      </c>
      <c r="D10" s="13" t="s">
        <v>33</v>
      </c>
      <c r="E10" s="42" t="s">
        <v>34</v>
      </c>
      <c r="F10" s="43"/>
      <c r="G10" s="43"/>
      <c r="H10" s="43"/>
      <c r="I10" s="43"/>
      <c r="J10" s="43"/>
      <c r="K10" s="44"/>
    </row>
    <row r="11" spans="1:11" ht="16.5" thickBot="1" x14ac:dyDescent="0.3">
      <c r="A11" s="14">
        <v>5</v>
      </c>
      <c r="B11" s="15" t="s">
        <v>35</v>
      </c>
      <c r="C11" s="24">
        <f>COUNTIFS($A$20:$A$160,"5",$J$20:$J$160,"Resolved")</f>
        <v>0</v>
      </c>
      <c r="D11" s="24">
        <f>COUNTIFS($A$20:$A$160,"5",$J20:$J160,"Unresolved")</f>
        <v>0</v>
      </c>
      <c r="E11" s="45"/>
      <c r="F11" s="46"/>
      <c r="G11" s="46"/>
      <c r="H11" s="46"/>
      <c r="I11" s="46"/>
      <c r="J11" s="46"/>
      <c r="K11" s="47"/>
    </row>
    <row r="12" spans="1:11" ht="24.75" thickBot="1" x14ac:dyDescent="0.3">
      <c r="A12" s="14">
        <v>4</v>
      </c>
      <c r="B12" s="16" t="s">
        <v>36</v>
      </c>
      <c r="C12" s="24">
        <f>COUNTIFS($A$20:$A$160,"4",$J$20:$J$160,"Resolved")</f>
        <v>0</v>
      </c>
      <c r="D12" s="24">
        <f>COUNTIFS($A$20:$A$160,"4",$J20:$J160,"Unresolved")</f>
        <v>0</v>
      </c>
      <c r="E12" s="45"/>
      <c r="F12" s="46"/>
      <c r="G12" s="46"/>
      <c r="H12" s="46"/>
      <c r="I12" s="46"/>
      <c r="J12" s="46"/>
      <c r="K12" s="47"/>
    </row>
    <row r="13" spans="1:11" ht="24.75" thickBot="1" x14ac:dyDescent="0.3">
      <c r="A13" s="14">
        <v>3</v>
      </c>
      <c r="B13" s="16" t="s">
        <v>37</v>
      </c>
      <c r="C13" s="24">
        <f>COUNTIFS($A$20:$A$160,"3",$J$20:$J$160,"Resolved")</f>
        <v>0</v>
      </c>
      <c r="D13" s="24">
        <f>COUNTIFS($A$20:$A$160,"3",$J20:$J160,"Unresolved")</f>
        <v>8</v>
      </c>
      <c r="E13" s="45"/>
      <c r="F13" s="46"/>
      <c r="G13" s="46"/>
      <c r="H13" s="46"/>
      <c r="I13" s="46"/>
      <c r="J13" s="46"/>
      <c r="K13" s="47"/>
    </row>
    <row r="15" spans="1:11" x14ac:dyDescent="0.25">
      <c r="A15" s="17" t="s">
        <v>47</v>
      </c>
    </row>
    <row r="16" spans="1:11" x14ac:dyDescent="0.25">
      <c r="A16" s="18" t="s">
        <v>60</v>
      </c>
    </row>
    <row r="17" spans="1:11" ht="16.5" thickBot="1" x14ac:dyDescent="0.3">
      <c r="A17" s="19"/>
    </row>
    <row r="18" spans="1:11" ht="15.75" customHeight="1" x14ac:dyDescent="0.25">
      <c r="A18" s="39" t="s">
        <v>8</v>
      </c>
      <c r="B18" s="39" t="s">
        <v>7</v>
      </c>
      <c r="C18" s="48" t="s">
        <v>43</v>
      </c>
      <c r="D18" s="39" t="s">
        <v>27</v>
      </c>
      <c r="E18" s="39" t="s">
        <v>16</v>
      </c>
      <c r="F18" s="39" t="s">
        <v>28</v>
      </c>
      <c r="G18" s="39" t="s">
        <v>29</v>
      </c>
      <c r="H18" s="39" t="s">
        <v>30</v>
      </c>
      <c r="I18" s="39" t="s">
        <v>63</v>
      </c>
      <c r="J18" s="39" t="s">
        <v>64</v>
      </c>
      <c r="K18" s="39" t="s">
        <v>62</v>
      </c>
    </row>
    <row r="19" spans="1:11" ht="16.5" thickBot="1" x14ac:dyDescent="0.3">
      <c r="A19" s="40"/>
      <c r="B19" s="40"/>
      <c r="C19" s="49"/>
      <c r="D19" s="40"/>
      <c r="E19" s="40"/>
      <c r="F19" s="40"/>
      <c r="G19" s="40"/>
      <c r="H19" s="40"/>
      <c r="I19" s="40"/>
      <c r="J19" s="40"/>
      <c r="K19" s="40"/>
    </row>
    <row r="20" spans="1:11" ht="156.75" thickBot="1" x14ac:dyDescent="0.3">
      <c r="A20" s="20">
        <v>3</v>
      </c>
      <c r="B20" s="21" t="s">
        <v>128</v>
      </c>
      <c r="C20" s="22" t="s">
        <v>225</v>
      </c>
      <c r="D20" s="21" t="s">
        <v>179</v>
      </c>
      <c r="E20" s="21" t="s">
        <v>198</v>
      </c>
      <c r="F20" s="23" t="str">
        <f>IF(ISBLANK(E20),"",IF(ISNUMBER(FIND("C:C",E20)),"Complete",IF(ISNUMBER(FIND("C:P",E20)),"Partial",IF(ISNUMBER(FIND("C:N",E20)),"None"))))</f>
        <v>Partial</v>
      </c>
      <c r="G20" s="23" t="str">
        <f>IF(ISBLANK(E20),"",IF(ISNUMBER(FIND("I:C",E20)),"Complete",IF(ISNUMBER(FIND("I:P",E20)),"Partial",IF(ISNUMBER(FIND("I:N",E20)),"None"))))</f>
        <v>None</v>
      </c>
      <c r="H20" s="23" t="str">
        <f>IF(ISBLANK(E20),"",IF(ISNUMBER(FIND("A:C",E20)),"Complete",IF(ISNUMBER(FIND("A:P",E20)),"Partial",IF(ISNUMBER(FIND("A:N",E20)),"None"))))</f>
        <v>None</v>
      </c>
      <c r="I20" s="21"/>
      <c r="J20" s="21" t="s">
        <v>33</v>
      </c>
      <c r="K20" s="21" t="s">
        <v>365</v>
      </c>
    </row>
    <row r="21" spans="1:11" ht="120.75" thickBot="1" x14ac:dyDescent="0.3">
      <c r="A21" s="20">
        <v>3</v>
      </c>
      <c r="B21" s="21" t="s">
        <v>140</v>
      </c>
      <c r="C21" s="22" t="s">
        <v>263</v>
      </c>
      <c r="D21" s="21" t="s">
        <v>188</v>
      </c>
      <c r="E21" s="21" t="s">
        <v>215</v>
      </c>
      <c r="F21" s="23" t="str">
        <f>IF(ISBLANK(E21),"",IF(ISNUMBER(FIND("C:C",E21)),"Complete",IF(ISNUMBER(FIND("C:P",E21)),"Partial",IF(ISNUMBER(FIND("C:N",E21)),"None"))))</f>
        <v>Partial</v>
      </c>
      <c r="G21" s="23" t="str">
        <f t="shared" ref="G21:G84" si="0">IF(ISBLANK(E21),"",IF(ISNUMBER(FIND("I:C",E21)),"Complete",IF(ISNUMBER(FIND("I:P",E21)),"Partial",IF(ISNUMBER(FIND("I:N",E21)),"None"))))</f>
        <v>Partial</v>
      </c>
      <c r="H21" s="23" t="str">
        <f t="shared" ref="H21:H84" si="1">IF(ISBLANK(E21),"",IF(ISNUMBER(FIND("A:C",E21)),"Complete",IF(ISNUMBER(FIND("A:P",E21)),"Partial",IF(ISNUMBER(FIND("A:N",E21)),"None"))))</f>
        <v>Partial</v>
      </c>
      <c r="I21" s="21"/>
      <c r="J21" s="21" t="s">
        <v>33</v>
      </c>
      <c r="K21" s="31" t="s">
        <v>364</v>
      </c>
    </row>
    <row r="22" spans="1:11" ht="168.75" thickBot="1" x14ac:dyDescent="0.3">
      <c r="A22" s="20">
        <v>3</v>
      </c>
      <c r="B22" s="21" t="s">
        <v>139</v>
      </c>
      <c r="C22" s="22" t="s">
        <v>259</v>
      </c>
      <c r="D22" s="21" t="s">
        <v>185</v>
      </c>
      <c r="E22" s="21" t="s">
        <v>213</v>
      </c>
      <c r="F22" s="23" t="str">
        <f t="shared" ref="F22:F84" si="2">IF(ISBLANK(E22),"",IF(ISNUMBER(FIND("C:C",E22)),"Complete",IF(ISNUMBER(FIND("C:P",E22)),"Partial",IF(ISNUMBER(FIND("C:N",E22)),"None"))))</f>
        <v>Partial</v>
      </c>
      <c r="G22" s="23" t="str">
        <f t="shared" si="0"/>
        <v>None</v>
      </c>
      <c r="H22" s="23" t="str">
        <f t="shared" si="1"/>
        <v>Partial</v>
      </c>
      <c r="I22" s="21"/>
      <c r="J22" s="21" t="s">
        <v>33</v>
      </c>
      <c r="K22" s="30" t="s">
        <v>362</v>
      </c>
    </row>
    <row r="23" spans="1:11" ht="48.75" thickBot="1" x14ac:dyDescent="0.3">
      <c r="A23" s="20">
        <v>3</v>
      </c>
      <c r="B23" s="21" t="s">
        <v>141</v>
      </c>
      <c r="C23" s="22" t="s">
        <v>266</v>
      </c>
      <c r="D23" s="21" t="s">
        <v>191</v>
      </c>
      <c r="E23" s="21" t="s">
        <v>203</v>
      </c>
      <c r="F23" s="23" t="str">
        <f t="shared" si="2"/>
        <v>None</v>
      </c>
      <c r="G23" s="23" t="str">
        <f t="shared" si="0"/>
        <v>Partial</v>
      </c>
      <c r="H23" s="23" t="str">
        <f t="shared" si="1"/>
        <v>None</v>
      </c>
      <c r="I23" s="21"/>
      <c r="J23" s="21" t="s">
        <v>33</v>
      </c>
      <c r="K23" s="30" t="s">
        <v>363</v>
      </c>
    </row>
    <row r="24" spans="1:11" ht="48.75" thickBot="1" x14ac:dyDescent="0.3">
      <c r="A24" s="20">
        <v>3</v>
      </c>
      <c r="B24" s="21" t="s">
        <v>138</v>
      </c>
      <c r="C24" s="22" t="s">
        <v>255</v>
      </c>
      <c r="D24" s="21" t="s">
        <v>183</v>
      </c>
      <c r="E24" s="21" t="s">
        <v>211</v>
      </c>
      <c r="F24" s="23" t="str">
        <f t="shared" si="2"/>
        <v>Partial</v>
      </c>
      <c r="G24" s="23" t="str">
        <f t="shared" si="0"/>
        <v>Partial</v>
      </c>
      <c r="H24" s="23" t="str">
        <f t="shared" si="1"/>
        <v>None</v>
      </c>
      <c r="I24" s="21"/>
      <c r="J24" s="21" t="s">
        <v>33</v>
      </c>
      <c r="K24" s="30" t="s">
        <v>363</v>
      </c>
    </row>
    <row r="25" spans="1:11" ht="168.75" thickBot="1" x14ac:dyDescent="0.3">
      <c r="A25" s="20">
        <v>3</v>
      </c>
      <c r="B25" s="21" t="s">
        <v>127</v>
      </c>
      <c r="C25" s="22" t="s">
        <v>222</v>
      </c>
      <c r="D25" s="21" t="s">
        <v>361</v>
      </c>
      <c r="E25" s="21" t="s">
        <v>196</v>
      </c>
      <c r="F25" s="23" t="str">
        <f t="shared" si="2"/>
        <v>Partial</v>
      </c>
      <c r="G25" s="23" t="str">
        <f t="shared" si="0"/>
        <v>None</v>
      </c>
      <c r="H25" s="23" t="str">
        <f t="shared" si="1"/>
        <v>None</v>
      </c>
      <c r="I25" s="21"/>
      <c r="J25" s="21" t="s">
        <v>33</v>
      </c>
      <c r="K25" s="30" t="s">
        <v>366</v>
      </c>
    </row>
    <row r="26" spans="1:11" ht="180.75" thickBot="1" x14ac:dyDescent="0.3">
      <c r="A26" s="20">
        <v>3</v>
      </c>
      <c r="B26" s="21" t="s">
        <v>126</v>
      </c>
      <c r="C26" s="22" t="s">
        <v>219</v>
      </c>
      <c r="D26" s="21" t="s">
        <v>177</v>
      </c>
      <c r="E26" s="21" t="s">
        <v>194</v>
      </c>
      <c r="F26" s="23" t="str">
        <f t="shared" si="2"/>
        <v>Partial</v>
      </c>
      <c r="G26" s="23" t="str">
        <f t="shared" si="0"/>
        <v>None</v>
      </c>
      <c r="H26" s="23" t="str">
        <f t="shared" si="1"/>
        <v>None</v>
      </c>
      <c r="I26" s="21"/>
      <c r="J26" s="21" t="s">
        <v>33</v>
      </c>
      <c r="K26" s="30" t="s">
        <v>367</v>
      </c>
    </row>
    <row r="27" spans="1:11" ht="132.75" thickBot="1" x14ac:dyDescent="0.3">
      <c r="A27" s="20">
        <v>3</v>
      </c>
      <c r="B27" s="21" t="s">
        <v>129</v>
      </c>
      <c r="C27" s="22" t="s">
        <v>229</v>
      </c>
      <c r="D27" s="21" t="s">
        <v>181</v>
      </c>
      <c r="E27" s="21" t="s">
        <v>194</v>
      </c>
      <c r="F27" s="23" t="str">
        <f t="shared" si="2"/>
        <v>Partial</v>
      </c>
      <c r="G27" s="23" t="str">
        <f t="shared" si="0"/>
        <v>None</v>
      </c>
      <c r="H27" s="23" t="str">
        <f t="shared" si="1"/>
        <v>None</v>
      </c>
      <c r="I27" s="21"/>
      <c r="J27" s="21" t="s">
        <v>33</v>
      </c>
      <c r="K27" s="30" t="s">
        <v>368</v>
      </c>
    </row>
    <row r="28" spans="1:11" ht="16.5" thickBot="1" x14ac:dyDescent="0.3">
      <c r="A28" s="20"/>
      <c r="B28" s="21"/>
      <c r="C28" s="22"/>
      <c r="D28" s="21"/>
      <c r="E28" s="21"/>
      <c r="F28" s="23" t="str">
        <f t="shared" si="2"/>
        <v/>
      </c>
      <c r="G28" s="23" t="str">
        <f t="shared" si="0"/>
        <v/>
      </c>
      <c r="H28" s="23" t="str">
        <f t="shared" si="1"/>
        <v/>
      </c>
      <c r="I28" s="21"/>
      <c r="J28" s="21"/>
      <c r="K28" s="21"/>
    </row>
    <row r="29" spans="1:11" ht="16.5" thickBot="1" x14ac:dyDescent="0.3">
      <c r="A29" s="20"/>
      <c r="B29" s="21"/>
      <c r="C29" s="22"/>
      <c r="D29" s="21"/>
      <c r="E29" s="21"/>
      <c r="F29" s="23" t="str">
        <f t="shared" si="2"/>
        <v/>
      </c>
      <c r="G29" s="23" t="str">
        <f t="shared" si="0"/>
        <v/>
      </c>
      <c r="H29" s="23" t="str">
        <f t="shared" si="1"/>
        <v/>
      </c>
      <c r="I29" s="21"/>
      <c r="J29" s="21"/>
      <c r="K29" s="21"/>
    </row>
    <row r="30" spans="1:11" ht="16.5" thickBot="1" x14ac:dyDescent="0.3">
      <c r="A30" s="20"/>
      <c r="B30" s="21"/>
      <c r="C30" s="22"/>
      <c r="D30" s="21"/>
      <c r="E30" s="21"/>
      <c r="F30" s="23" t="str">
        <f t="shared" si="2"/>
        <v/>
      </c>
      <c r="G30" s="23" t="str">
        <f t="shared" si="0"/>
        <v/>
      </c>
      <c r="H30" s="23" t="str">
        <f t="shared" si="1"/>
        <v/>
      </c>
      <c r="I30" s="21"/>
      <c r="J30" s="21"/>
      <c r="K30" s="21"/>
    </row>
    <row r="31" spans="1:11" ht="16.5" thickBot="1" x14ac:dyDescent="0.3">
      <c r="A31" s="20"/>
      <c r="B31" s="21"/>
      <c r="C31" s="22"/>
      <c r="D31" s="21"/>
      <c r="E31" s="21"/>
      <c r="F31" s="23" t="str">
        <f t="shared" si="2"/>
        <v/>
      </c>
      <c r="G31" s="23" t="str">
        <f t="shared" si="0"/>
        <v/>
      </c>
      <c r="H31" s="23" t="str">
        <f t="shared" si="1"/>
        <v/>
      </c>
      <c r="I31" s="21"/>
      <c r="J31" s="21"/>
      <c r="K31" s="21"/>
    </row>
    <row r="32" spans="1:11" ht="16.5" thickBot="1" x14ac:dyDescent="0.3">
      <c r="A32" s="20"/>
      <c r="B32" s="21"/>
      <c r="C32" s="22"/>
      <c r="D32" s="21"/>
      <c r="E32" s="21"/>
      <c r="F32" s="23" t="str">
        <f t="shared" si="2"/>
        <v/>
      </c>
      <c r="G32" s="23" t="str">
        <f t="shared" si="0"/>
        <v/>
      </c>
      <c r="H32" s="23" t="str">
        <f t="shared" si="1"/>
        <v/>
      </c>
      <c r="I32" s="21"/>
      <c r="J32" s="21"/>
      <c r="K32" s="21"/>
    </row>
    <row r="33" spans="1:11" ht="16.5" thickBot="1" x14ac:dyDescent="0.3">
      <c r="A33" s="20"/>
      <c r="B33" s="21"/>
      <c r="C33" s="22"/>
      <c r="D33" s="21"/>
      <c r="E33" s="21"/>
      <c r="F33" s="23" t="str">
        <f t="shared" si="2"/>
        <v/>
      </c>
      <c r="G33" s="23" t="str">
        <f t="shared" si="0"/>
        <v/>
      </c>
      <c r="H33" s="23" t="str">
        <f t="shared" si="1"/>
        <v/>
      </c>
      <c r="I33" s="21"/>
      <c r="J33" s="21"/>
      <c r="K33" s="21"/>
    </row>
    <row r="34" spans="1:11" ht="16.5" thickBot="1" x14ac:dyDescent="0.3">
      <c r="A34" s="20"/>
      <c r="B34" s="21"/>
      <c r="C34" s="22"/>
      <c r="D34" s="21"/>
      <c r="E34" s="21"/>
      <c r="F34" s="23" t="str">
        <f t="shared" si="2"/>
        <v/>
      </c>
      <c r="G34" s="23" t="str">
        <f t="shared" si="0"/>
        <v/>
      </c>
      <c r="H34" s="23" t="str">
        <f t="shared" si="1"/>
        <v/>
      </c>
      <c r="I34" s="21"/>
      <c r="J34" s="21"/>
      <c r="K34" s="21"/>
    </row>
    <row r="35" spans="1:11" ht="16.5" thickBot="1" x14ac:dyDescent="0.3">
      <c r="A35" s="20"/>
      <c r="B35" s="21"/>
      <c r="C35" s="22"/>
      <c r="D35" s="21"/>
      <c r="E35" s="21"/>
      <c r="F35" s="23" t="str">
        <f t="shared" si="2"/>
        <v/>
      </c>
      <c r="G35" s="23" t="str">
        <f t="shared" si="0"/>
        <v/>
      </c>
      <c r="H35" s="23" t="str">
        <f t="shared" si="1"/>
        <v/>
      </c>
      <c r="I35" s="21"/>
      <c r="J35" s="21"/>
      <c r="K35" s="21"/>
    </row>
    <row r="36" spans="1:11" ht="16.5" thickBot="1" x14ac:dyDescent="0.3">
      <c r="A36" s="20"/>
      <c r="B36" s="21"/>
      <c r="C36" s="22"/>
      <c r="D36" s="21"/>
      <c r="E36" s="21"/>
      <c r="F36" s="23" t="str">
        <f t="shared" si="2"/>
        <v/>
      </c>
      <c r="G36" s="23" t="str">
        <f t="shared" si="0"/>
        <v/>
      </c>
      <c r="H36" s="23" t="str">
        <f t="shared" si="1"/>
        <v/>
      </c>
      <c r="I36" s="21"/>
      <c r="J36" s="21"/>
      <c r="K36" s="21"/>
    </row>
    <row r="37" spans="1:11" ht="16.5" thickBot="1" x14ac:dyDescent="0.3">
      <c r="A37" s="20"/>
      <c r="B37" s="21"/>
      <c r="C37" s="22"/>
      <c r="D37" s="21"/>
      <c r="E37" s="21"/>
      <c r="F37" s="23" t="str">
        <f t="shared" si="2"/>
        <v/>
      </c>
      <c r="G37" s="23" t="str">
        <f t="shared" si="0"/>
        <v/>
      </c>
      <c r="H37" s="23" t="str">
        <f t="shared" si="1"/>
        <v/>
      </c>
      <c r="I37" s="21"/>
      <c r="J37" s="21"/>
      <c r="K37" s="21"/>
    </row>
    <row r="38" spans="1:11" ht="16.5" thickBot="1" x14ac:dyDescent="0.3">
      <c r="A38" s="20"/>
      <c r="B38" s="21"/>
      <c r="C38" s="22"/>
      <c r="D38" s="21"/>
      <c r="E38" s="21"/>
      <c r="F38" s="23" t="str">
        <f t="shared" si="2"/>
        <v/>
      </c>
      <c r="G38" s="23" t="str">
        <f t="shared" si="0"/>
        <v/>
      </c>
      <c r="H38" s="23" t="str">
        <f t="shared" si="1"/>
        <v/>
      </c>
      <c r="I38" s="21"/>
      <c r="J38" s="21"/>
      <c r="K38" s="21"/>
    </row>
    <row r="39" spans="1:11" ht="16.5" thickBot="1" x14ac:dyDescent="0.3">
      <c r="A39" s="20"/>
      <c r="B39" s="21"/>
      <c r="C39" s="22"/>
      <c r="D39" s="21"/>
      <c r="E39" s="21"/>
      <c r="F39" s="23" t="str">
        <f t="shared" si="2"/>
        <v/>
      </c>
      <c r="G39" s="23" t="str">
        <f t="shared" si="0"/>
        <v/>
      </c>
      <c r="H39" s="23" t="str">
        <f t="shared" si="1"/>
        <v/>
      </c>
      <c r="I39" s="21"/>
      <c r="J39" s="21"/>
      <c r="K39" s="21"/>
    </row>
    <row r="40" spans="1:11" ht="16.5" thickBot="1" x14ac:dyDescent="0.3">
      <c r="A40" s="20"/>
      <c r="B40" s="21"/>
      <c r="C40" s="22"/>
      <c r="D40" s="21"/>
      <c r="E40" s="21"/>
      <c r="F40" s="23" t="str">
        <f t="shared" si="2"/>
        <v/>
      </c>
      <c r="G40" s="23" t="str">
        <f t="shared" si="0"/>
        <v/>
      </c>
      <c r="H40" s="23" t="str">
        <f t="shared" si="1"/>
        <v/>
      </c>
      <c r="I40" s="21"/>
      <c r="J40" s="21"/>
      <c r="K40" s="21"/>
    </row>
    <row r="41" spans="1:11" ht="16.5" thickBot="1" x14ac:dyDescent="0.3">
      <c r="A41" s="20"/>
      <c r="B41" s="21"/>
      <c r="C41" s="22"/>
      <c r="D41" s="21"/>
      <c r="E41" s="21"/>
      <c r="F41" s="23" t="str">
        <f t="shared" si="2"/>
        <v/>
      </c>
      <c r="G41" s="23" t="str">
        <f t="shared" si="0"/>
        <v/>
      </c>
      <c r="H41" s="23" t="str">
        <f t="shared" si="1"/>
        <v/>
      </c>
      <c r="I41" s="21"/>
      <c r="J41" s="21"/>
      <c r="K41" s="21"/>
    </row>
    <row r="42" spans="1:11" ht="16.5" thickBot="1" x14ac:dyDescent="0.3">
      <c r="A42" s="20"/>
      <c r="B42" s="21"/>
      <c r="C42" s="22"/>
      <c r="D42" s="21"/>
      <c r="E42" s="21"/>
      <c r="F42" s="23" t="str">
        <f t="shared" si="2"/>
        <v/>
      </c>
      <c r="G42" s="23" t="str">
        <f t="shared" si="0"/>
        <v/>
      </c>
      <c r="H42" s="23" t="str">
        <f t="shared" si="1"/>
        <v/>
      </c>
      <c r="I42" s="21"/>
      <c r="J42" s="21"/>
      <c r="K42" s="21"/>
    </row>
    <row r="43" spans="1:11" ht="16.5" thickBot="1" x14ac:dyDescent="0.3">
      <c r="A43" s="20"/>
      <c r="B43" s="21"/>
      <c r="C43" s="22"/>
      <c r="D43" s="21"/>
      <c r="E43" s="21"/>
      <c r="F43" s="23" t="str">
        <f t="shared" si="2"/>
        <v/>
      </c>
      <c r="G43" s="23" t="str">
        <f t="shared" si="0"/>
        <v/>
      </c>
      <c r="H43" s="23" t="str">
        <f t="shared" si="1"/>
        <v/>
      </c>
      <c r="I43" s="21"/>
      <c r="J43" s="21"/>
      <c r="K43" s="21"/>
    </row>
    <row r="44" spans="1:11" ht="16.5" thickBot="1" x14ac:dyDescent="0.3">
      <c r="A44" s="20"/>
      <c r="B44" s="21"/>
      <c r="C44" s="22"/>
      <c r="D44" s="21"/>
      <c r="E44" s="21"/>
      <c r="F44" s="23" t="str">
        <f t="shared" si="2"/>
        <v/>
      </c>
      <c r="G44" s="23" t="str">
        <f t="shared" si="0"/>
        <v/>
      </c>
      <c r="H44" s="23" t="str">
        <f t="shared" si="1"/>
        <v/>
      </c>
      <c r="I44" s="21"/>
      <c r="J44" s="21"/>
      <c r="K44" s="21"/>
    </row>
    <row r="45" spans="1:11" ht="16.5" thickBot="1" x14ac:dyDescent="0.3">
      <c r="A45" s="20"/>
      <c r="B45" s="21"/>
      <c r="C45" s="22"/>
      <c r="D45" s="21"/>
      <c r="E45" s="21"/>
      <c r="F45" s="23" t="str">
        <f t="shared" si="2"/>
        <v/>
      </c>
      <c r="G45" s="23" t="str">
        <f t="shared" si="0"/>
        <v/>
      </c>
      <c r="H45" s="23" t="str">
        <f t="shared" si="1"/>
        <v/>
      </c>
      <c r="I45" s="21"/>
      <c r="J45" s="21"/>
      <c r="K45" s="21"/>
    </row>
    <row r="46" spans="1:11" ht="16.5" thickBot="1" x14ac:dyDescent="0.3">
      <c r="A46" s="20"/>
      <c r="B46" s="21"/>
      <c r="C46" s="22"/>
      <c r="D46" s="21"/>
      <c r="E46" s="21"/>
      <c r="F46" s="23" t="str">
        <f t="shared" si="2"/>
        <v/>
      </c>
      <c r="G46" s="23" t="str">
        <f t="shared" si="0"/>
        <v/>
      </c>
      <c r="H46" s="23" t="str">
        <f t="shared" si="1"/>
        <v/>
      </c>
      <c r="I46" s="21"/>
      <c r="J46" s="21"/>
      <c r="K46" s="21"/>
    </row>
    <row r="47" spans="1:11" ht="16.5" thickBot="1" x14ac:dyDescent="0.3">
      <c r="A47" s="20"/>
      <c r="B47" s="21"/>
      <c r="C47" s="22"/>
      <c r="D47" s="21"/>
      <c r="E47" s="21"/>
      <c r="F47" s="23" t="str">
        <f t="shared" si="2"/>
        <v/>
      </c>
      <c r="G47" s="23" t="str">
        <f t="shared" si="0"/>
        <v/>
      </c>
      <c r="H47" s="23" t="str">
        <f t="shared" si="1"/>
        <v/>
      </c>
      <c r="I47" s="21"/>
      <c r="J47" s="21"/>
      <c r="K47" s="21"/>
    </row>
    <row r="48" spans="1:11" ht="16.5" thickBot="1" x14ac:dyDescent="0.3">
      <c r="A48" s="20"/>
      <c r="B48" s="21"/>
      <c r="C48" s="22"/>
      <c r="D48" s="21"/>
      <c r="E48" s="21"/>
      <c r="F48" s="23" t="str">
        <f t="shared" si="2"/>
        <v/>
      </c>
      <c r="G48" s="23" t="str">
        <f t="shared" si="0"/>
        <v/>
      </c>
      <c r="H48" s="23" t="str">
        <f t="shared" si="1"/>
        <v/>
      </c>
      <c r="I48" s="21"/>
      <c r="J48" s="21"/>
      <c r="K48" s="21"/>
    </row>
    <row r="49" spans="1:11" ht="16.5" thickBot="1" x14ac:dyDescent="0.3">
      <c r="A49" s="20"/>
      <c r="B49" s="21"/>
      <c r="C49" s="22"/>
      <c r="D49" s="21"/>
      <c r="E49" s="21"/>
      <c r="F49" s="23" t="str">
        <f t="shared" si="2"/>
        <v/>
      </c>
      <c r="G49" s="23" t="str">
        <f t="shared" si="0"/>
        <v/>
      </c>
      <c r="H49" s="23" t="str">
        <f t="shared" si="1"/>
        <v/>
      </c>
      <c r="I49" s="21"/>
      <c r="J49" s="21"/>
      <c r="K49" s="21"/>
    </row>
    <row r="50" spans="1:11" ht="16.5" thickBot="1" x14ac:dyDescent="0.3">
      <c r="A50" s="20"/>
      <c r="B50" s="21"/>
      <c r="C50" s="22"/>
      <c r="D50" s="21"/>
      <c r="E50" s="21"/>
      <c r="F50" s="23" t="str">
        <f t="shared" si="2"/>
        <v/>
      </c>
      <c r="G50" s="23" t="str">
        <f t="shared" si="0"/>
        <v/>
      </c>
      <c r="H50" s="23" t="str">
        <f t="shared" si="1"/>
        <v/>
      </c>
      <c r="I50" s="21"/>
      <c r="J50" s="21"/>
      <c r="K50" s="21"/>
    </row>
    <row r="51" spans="1:11" ht="16.5" thickBot="1" x14ac:dyDescent="0.3">
      <c r="A51" s="20"/>
      <c r="B51" s="21"/>
      <c r="C51" s="22"/>
      <c r="D51" s="21"/>
      <c r="E51" s="21"/>
      <c r="F51" s="23" t="str">
        <f t="shared" si="2"/>
        <v/>
      </c>
      <c r="G51" s="23" t="str">
        <f t="shared" si="0"/>
        <v/>
      </c>
      <c r="H51" s="23" t="str">
        <f t="shared" si="1"/>
        <v/>
      </c>
      <c r="I51" s="21"/>
      <c r="J51" s="21"/>
      <c r="K51" s="21"/>
    </row>
    <row r="52" spans="1:11" ht="16.5" thickBot="1" x14ac:dyDescent="0.3">
      <c r="A52" s="20"/>
      <c r="B52" s="21"/>
      <c r="C52" s="22"/>
      <c r="D52" s="21"/>
      <c r="E52" s="21"/>
      <c r="F52" s="23" t="str">
        <f t="shared" si="2"/>
        <v/>
      </c>
      <c r="G52" s="23" t="str">
        <f t="shared" si="0"/>
        <v/>
      </c>
      <c r="H52" s="23" t="str">
        <f t="shared" si="1"/>
        <v/>
      </c>
      <c r="I52" s="21"/>
      <c r="J52" s="21"/>
      <c r="K52" s="21"/>
    </row>
    <row r="53" spans="1:11" ht="16.5" thickBot="1" x14ac:dyDescent="0.3">
      <c r="A53" s="20"/>
      <c r="B53" s="21"/>
      <c r="C53" s="22"/>
      <c r="D53" s="21"/>
      <c r="E53" s="21"/>
      <c r="F53" s="23" t="str">
        <f t="shared" si="2"/>
        <v/>
      </c>
      <c r="G53" s="23" t="str">
        <f t="shared" si="0"/>
        <v/>
      </c>
      <c r="H53" s="23" t="str">
        <f t="shared" si="1"/>
        <v/>
      </c>
      <c r="I53" s="21"/>
      <c r="J53" s="21"/>
      <c r="K53" s="21"/>
    </row>
    <row r="54" spans="1:11" ht="16.5" thickBot="1" x14ac:dyDescent="0.3">
      <c r="A54" s="20"/>
      <c r="B54" s="21"/>
      <c r="C54" s="22"/>
      <c r="D54" s="21"/>
      <c r="E54" s="21"/>
      <c r="F54" s="23" t="str">
        <f t="shared" si="2"/>
        <v/>
      </c>
      <c r="G54" s="23" t="str">
        <f t="shared" si="0"/>
        <v/>
      </c>
      <c r="H54" s="23" t="str">
        <f t="shared" si="1"/>
        <v/>
      </c>
      <c r="I54" s="21"/>
      <c r="J54" s="21"/>
      <c r="K54" s="21"/>
    </row>
    <row r="55" spans="1:11" ht="16.5" thickBot="1" x14ac:dyDescent="0.3">
      <c r="A55" s="20"/>
      <c r="B55" s="21"/>
      <c r="C55" s="22"/>
      <c r="D55" s="21"/>
      <c r="E55" s="21"/>
      <c r="F55" s="23" t="str">
        <f t="shared" si="2"/>
        <v/>
      </c>
      <c r="G55" s="23" t="str">
        <f t="shared" si="0"/>
        <v/>
      </c>
      <c r="H55" s="23" t="str">
        <f t="shared" si="1"/>
        <v/>
      </c>
      <c r="I55" s="21"/>
      <c r="J55" s="21"/>
      <c r="K55" s="21"/>
    </row>
    <row r="56" spans="1:11" ht="16.5" thickBot="1" x14ac:dyDescent="0.3">
      <c r="A56" s="20"/>
      <c r="B56" s="21"/>
      <c r="C56" s="22"/>
      <c r="D56" s="21"/>
      <c r="E56" s="21"/>
      <c r="F56" s="23" t="str">
        <f t="shared" si="2"/>
        <v/>
      </c>
      <c r="G56" s="23" t="str">
        <f t="shared" si="0"/>
        <v/>
      </c>
      <c r="H56" s="23" t="str">
        <f t="shared" si="1"/>
        <v/>
      </c>
      <c r="I56" s="21"/>
      <c r="J56" s="21"/>
      <c r="K56" s="21"/>
    </row>
    <row r="57" spans="1:11" ht="16.5" thickBot="1" x14ac:dyDescent="0.3">
      <c r="A57" s="20"/>
      <c r="B57" s="21"/>
      <c r="C57" s="22"/>
      <c r="D57" s="21"/>
      <c r="E57" s="21"/>
      <c r="F57" s="23" t="str">
        <f t="shared" si="2"/>
        <v/>
      </c>
      <c r="G57" s="23" t="str">
        <f t="shared" si="0"/>
        <v/>
      </c>
      <c r="H57" s="23" t="str">
        <f t="shared" si="1"/>
        <v/>
      </c>
      <c r="I57" s="21"/>
      <c r="J57" s="21"/>
      <c r="K57" s="21"/>
    </row>
    <row r="58" spans="1:11" ht="16.5" thickBot="1" x14ac:dyDescent="0.3">
      <c r="A58" s="20"/>
      <c r="B58" s="21"/>
      <c r="C58" s="22"/>
      <c r="D58" s="21"/>
      <c r="E58" s="21"/>
      <c r="F58" s="23" t="str">
        <f t="shared" si="2"/>
        <v/>
      </c>
      <c r="G58" s="23" t="str">
        <f t="shared" si="0"/>
        <v/>
      </c>
      <c r="H58" s="23" t="str">
        <f t="shared" si="1"/>
        <v/>
      </c>
      <c r="I58" s="21"/>
      <c r="J58" s="21"/>
      <c r="K58" s="21"/>
    </row>
    <row r="59" spans="1:11" ht="16.5" thickBot="1" x14ac:dyDescent="0.3">
      <c r="A59" s="20"/>
      <c r="B59" s="21"/>
      <c r="C59" s="22"/>
      <c r="D59" s="21"/>
      <c r="E59" s="21"/>
      <c r="F59" s="23" t="str">
        <f t="shared" si="2"/>
        <v/>
      </c>
      <c r="G59" s="23" t="str">
        <f t="shared" si="0"/>
        <v/>
      </c>
      <c r="H59" s="23" t="str">
        <f t="shared" si="1"/>
        <v/>
      </c>
      <c r="I59" s="21"/>
      <c r="J59" s="21"/>
      <c r="K59" s="21"/>
    </row>
    <row r="60" spans="1:11" ht="16.5" thickBot="1" x14ac:dyDescent="0.3">
      <c r="A60" s="20"/>
      <c r="B60" s="21"/>
      <c r="C60" s="22"/>
      <c r="D60" s="21"/>
      <c r="E60" s="21"/>
      <c r="F60" s="23" t="str">
        <f t="shared" si="2"/>
        <v/>
      </c>
      <c r="G60" s="23" t="str">
        <f t="shared" si="0"/>
        <v/>
      </c>
      <c r="H60" s="23" t="str">
        <f t="shared" si="1"/>
        <v/>
      </c>
      <c r="I60" s="21"/>
      <c r="J60" s="21"/>
      <c r="K60" s="21"/>
    </row>
    <row r="61" spans="1:11" ht="16.5" thickBot="1" x14ac:dyDescent="0.3">
      <c r="A61" s="20"/>
      <c r="B61" s="21"/>
      <c r="C61" s="22"/>
      <c r="D61" s="21"/>
      <c r="E61" s="21"/>
      <c r="F61" s="23" t="str">
        <f t="shared" si="2"/>
        <v/>
      </c>
      <c r="G61" s="23" t="str">
        <f t="shared" si="0"/>
        <v/>
      </c>
      <c r="H61" s="23" t="str">
        <f t="shared" si="1"/>
        <v/>
      </c>
      <c r="I61" s="21"/>
      <c r="J61" s="21"/>
      <c r="K61" s="21"/>
    </row>
    <row r="62" spans="1:11" ht="16.5" thickBot="1" x14ac:dyDescent="0.3">
      <c r="A62" s="20"/>
      <c r="B62" s="21"/>
      <c r="C62" s="22"/>
      <c r="D62" s="21"/>
      <c r="E62" s="21"/>
      <c r="F62" s="23" t="str">
        <f t="shared" si="2"/>
        <v/>
      </c>
      <c r="G62" s="23" t="str">
        <f t="shared" si="0"/>
        <v/>
      </c>
      <c r="H62" s="23" t="str">
        <f t="shared" si="1"/>
        <v/>
      </c>
      <c r="I62" s="21"/>
      <c r="J62" s="21"/>
      <c r="K62" s="21"/>
    </row>
    <row r="63" spans="1:11" ht="16.5" thickBot="1" x14ac:dyDescent="0.3">
      <c r="A63" s="20"/>
      <c r="B63" s="21"/>
      <c r="C63" s="22"/>
      <c r="D63" s="21"/>
      <c r="E63" s="21"/>
      <c r="F63" s="23" t="str">
        <f t="shared" si="2"/>
        <v/>
      </c>
      <c r="G63" s="23" t="str">
        <f t="shared" si="0"/>
        <v/>
      </c>
      <c r="H63" s="23" t="str">
        <f t="shared" si="1"/>
        <v/>
      </c>
      <c r="I63" s="21"/>
      <c r="J63" s="21"/>
      <c r="K63" s="21"/>
    </row>
    <row r="64" spans="1:11" ht="16.5" thickBot="1" x14ac:dyDescent="0.3">
      <c r="A64" s="20"/>
      <c r="B64" s="21"/>
      <c r="C64" s="22"/>
      <c r="D64" s="21"/>
      <c r="E64" s="21"/>
      <c r="F64" s="23" t="str">
        <f t="shared" si="2"/>
        <v/>
      </c>
      <c r="G64" s="23" t="str">
        <f t="shared" si="0"/>
        <v/>
      </c>
      <c r="H64" s="23" t="str">
        <f t="shared" si="1"/>
        <v/>
      </c>
      <c r="I64" s="21"/>
      <c r="J64" s="21"/>
      <c r="K64" s="21"/>
    </row>
    <row r="65" spans="1:11" ht="16.5" thickBot="1" x14ac:dyDescent="0.3">
      <c r="A65" s="20"/>
      <c r="B65" s="21"/>
      <c r="C65" s="22"/>
      <c r="D65" s="21"/>
      <c r="E65" s="21"/>
      <c r="F65" s="23" t="str">
        <f t="shared" si="2"/>
        <v/>
      </c>
      <c r="G65" s="23" t="str">
        <f t="shared" si="0"/>
        <v/>
      </c>
      <c r="H65" s="23" t="str">
        <f t="shared" si="1"/>
        <v/>
      </c>
      <c r="I65" s="21"/>
      <c r="J65" s="21"/>
      <c r="K65" s="21"/>
    </row>
    <row r="66" spans="1:11" ht="16.5" thickBot="1" x14ac:dyDescent="0.3">
      <c r="A66" s="20"/>
      <c r="B66" s="21"/>
      <c r="C66" s="22"/>
      <c r="D66" s="21"/>
      <c r="E66" s="21"/>
      <c r="F66" s="23" t="str">
        <f t="shared" si="2"/>
        <v/>
      </c>
      <c r="G66" s="23" t="str">
        <f t="shared" si="0"/>
        <v/>
      </c>
      <c r="H66" s="23" t="str">
        <f t="shared" si="1"/>
        <v/>
      </c>
      <c r="I66" s="21"/>
      <c r="J66" s="21"/>
      <c r="K66" s="21"/>
    </row>
    <row r="67" spans="1:11" ht="16.5" thickBot="1" x14ac:dyDescent="0.3">
      <c r="A67" s="20"/>
      <c r="B67" s="21"/>
      <c r="C67" s="22"/>
      <c r="D67" s="21"/>
      <c r="E67" s="21"/>
      <c r="F67" s="23" t="str">
        <f t="shared" si="2"/>
        <v/>
      </c>
      <c r="G67" s="23" t="str">
        <f t="shared" si="0"/>
        <v/>
      </c>
      <c r="H67" s="23" t="str">
        <f t="shared" si="1"/>
        <v/>
      </c>
      <c r="I67" s="21"/>
      <c r="J67" s="21"/>
      <c r="K67" s="21"/>
    </row>
    <row r="68" spans="1:11" ht="16.5" thickBot="1" x14ac:dyDescent="0.3">
      <c r="A68" s="20"/>
      <c r="B68" s="21"/>
      <c r="C68" s="22"/>
      <c r="D68" s="21"/>
      <c r="E68" s="21"/>
      <c r="F68" s="23" t="str">
        <f t="shared" si="2"/>
        <v/>
      </c>
      <c r="G68" s="23" t="str">
        <f t="shared" si="0"/>
        <v/>
      </c>
      <c r="H68" s="23" t="str">
        <f t="shared" si="1"/>
        <v/>
      </c>
      <c r="I68" s="21"/>
      <c r="J68" s="21"/>
      <c r="K68" s="21"/>
    </row>
    <row r="69" spans="1:11" ht="16.5" thickBot="1" x14ac:dyDescent="0.3">
      <c r="A69" s="20"/>
      <c r="B69" s="21"/>
      <c r="C69" s="22"/>
      <c r="D69" s="21"/>
      <c r="E69" s="21"/>
      <c r="F69" s="23" t="str">
        <f t="shared" si="2"/>
        <v/>
      </c>
      <c r="G69" s="23" t="str">
        <f t="shared" si="0"/>
        <v/>
      </c>
      <c r="H69" s="23" t="str">
        <f t="shared" si="1"/>
        <v/>
      </c>
      <c r="I69" s="21"/>
      <c r="J69" s="21"/>
      <c r="K69" s="21"/>
    </row>
    <row r="70" spans="1:11" ht="16.5" thickBot="1" x14ac:dyDescent="0.3">
      <c r="A70" s="20"/>
      <c r="B70" s="21"/>
      <c r="C70" s="22"/>
      <c r="D70" s="21"/>
      <c r="E70" s="21"/>
      <c r="F70" s="23" t="str">
        <f t="shared" si="2"/>
        <v/>
      </c>
      <c r="G70" s="23" t="str">
        <f t="shared" si="0"/>
        <v/>
      </c>
      <c r="H70" s="23" t="str">
        <f t="shared" si="1"/>
        <v/>
      </c>
      <c r="I70" s="21"/>
      <c r="J70" s="21"/>
      <c r="K70" s="21"/>
    </row>
    <row r="71" spans="1:11" ht="16.5" thickBot="1" x14ac:dyDescent="0.3">
      <c r="A71" s="20"/>
      <c r="B71" s="21"/>
      <c r="C71" s="22"/>
      <c r="D71" s="21"/>
      <c r="E71" s="21"/>
      <c r="F71" s="23" t="str">
        <f t="shared" si="2"/>
        <v/>
      </c>
      <c r="G71" s="23" t="str">
        <f t="shared" si="0"/>
        <v/>
      </c>
      <c r="H71" s="23" t="str">
        <f t="shared" si="1"/>
        <v/>
      </c>
      <c r="I71" s="21"/>
      <c r="J71" s="21"/>
      <c r="K71" s="21"/>
    </row>
    <row r="72" spans="1:11" ht="16.5" thickBot="1" x14ac:dyDescent="0.3">
      <c r="A72" s="20"/>
      <c r="B72" s="21"/>
      <c r="C72" s="22"/>
      <c r="D72" s="21"/>
      <c r="E72" s="21"/>
      <c r="F72" s="23" t="str">
        <f t="shared" si="2"/>
        <v/>
      </c>
      <c r="G72" s="23" t="str">
        <f t="shared" si="0"/>
        <v/>
      </c>
      <c r="H72" s="23" t="str">
        <f t="shared" si="1"/>
        <v/>
      </c>
      <c r="I72" s="21"/>
      <c r="J72" s="21"/>
      <c r="K72" s="21"/>
    </row>
    <row r="73" spans="1:11" ht="16.5" thickBot="1" x14ac:dyDescent="0.3">
      <c r="A73" s="20"/>
      <c r="B73" s="21"/>
      <c r="C73" s="22"/>
      <c r="D73" s="21"/>
      <c r="E73" s="21"/>
      <c r="F73" s="23" t="str">
        <f t="shared" si="2"/>
        <v/>
      </c>
      <c r="G73" s="23" t="str">
        <f t="shared" si="0"/>
        <v/>
      </c>
      <c r="H73" s="23" t="str">
        <f t="shared" si="1"/>
        <v/>
      </c>
      <c r="I73" s="21"/>
      <c r="J73" s="21"/>
      <c r="K73" s="21"/>
    </row>
    <row r="74" spans="1:11" ht="16.5" thickBot="1" x14ac:dyDescent="0.3">
      <c r="A74" s="20"/>
      <c r="B74" s="21"/>
      <c r="C74" s="22"/>
      <c r="D74" s="21"/>
      <c r="E74" s="21"/>
      <c r="F74" s="23" t="str">
        <f t="shared" si="2"/>
        <v/>
      </c>
      <c r="G74" s="23" t="str">
        <f t="shared" si="0"/>
        <v/>
      </c>
      <c r="H74" s="23" t="str">
        <f t="shared" si="1"/>
        <v/>
      </c>
      <c r="I74" s="21"/>
      <c r="J74" s="21"/>
      <c r="K74" s="21"/>
    </row>
    <row r="75" spans="1:11" ht="16.5" thickBot="1" x14ac:dyDescent="0.3">
      <c r="A75" s="20"/>
      <c r="B75" s="21"/>
      <c r="C75" s="22"/>
      <c r="D75" s="21"/>
      <c r="E75" s="21"/>
      <c r="F75" s="23" t="str">
        <f t="shared" si="2"/>
        <v/>
      </c>
      <c r="G75" s="23" t="str">
        <f t="shared" si="0"/>
        <v/>
      </c>
      <c r="H75" s="23" t="str">
        <f t="shared" si="1"/>
        <v/>
      </c>
      <c r="I75" s="21"/>
      <c r="J75" s="21"/>
      <c r="K75" s="21"/>
    </row>
    <row r="76" spans="1:11" ht="16.5" thickBot="1" x14ac:dyDescent="0.3">
      <c r="A76" s="20"/>
      <c r="B76" s="21"/>
      <c r="C76" s="22"/>
      <c r="D76" s="21"/>
      <c r="E76" s="21"/>
      <c r="F76" s="23" t="str">
        <f t="shared" si="2"/>
        <v/>
      </c>
      <c r="G76" s="23" t="str">
        <f t="shared" si="0"/>
        <v/>
      </c>
      <c r="H76" s="23" t="str">
        <f t="shared" si="1"/>
        <v/>
      </c>
      <c r="I76" s="21"/>
      <c r="J76" s="21"/>
      <c r="K76" s="21"/>
    </row>
    <row r="77" spans="1:11" ht="16.5" thickBot="1" x14ac:dyDescent="0.3">
      <c r="A77" s="20"/>
      <c r="B77" s="21"/>
      <c r="C77" s="22"/>
      <c r="D77" s="21"/>
      <c r="E77" s="21"/>
      <c r="F77" s="23" t="str">
        <f t="shared" si="2"/>
        <v/>
      </c>
      <c r="G77" s="23" t="str">
        <f t="shared" si="0"/>
        <v/>
      </c>
      <c r="H77" s="23" t="str">
        <f t="shared" si="1"/>
        <v/>
      </c>
      <c r="I77" s="21"/>
      <c r="J77" s="21"/>
      <c r="K77" s="21"/>
    </row>
    <row r="78" spans="1:11" ht="16.5" thickBot="1" x14ac:dyDescent="0.3">
      <c r="A78" s="20"/>
      <c r="B78" s="21"/>
      <c r="C78" s="22"/>
      <c r="D78" s="21"/>
      <c r="E78" s="21"/>
      <c r="F78" s="23" t="str">
        <f t="shared" si="2"/>
        <v/>
      </c>
      <c r="G78" s="23" t="str">
        <f t="shared" si="0"/>
        <v/>
      </c>
      <c r="H78" s="23" t="str">
        <f t="shared" si="1"/>
        <v/>
      </c>
      <c r="I78" s="21"/>
      <c r="J78" s="21"/>
      <c r="K78" s="21"/>
    </row>
    <row r="79" spans="1:11" ht="16.5" thickBot="1" x14ac:dyDescent="0.3">
      <c r="A79" s="20"/>
      <c r="B79" s="21"/>
      <c r="C79" s="22"/>
      <c r="D79" s="21"/>
      <c r="E79" s="21"/>
      <c r="F79" s="23" t="str">
        <f t="shared" si="2"/>
        <v/>
      </c>
      <c r="G79" s="23" t="str">
        <f t="shared" si="0"/>
        <v/>
      </c>
      <c r="H79" s="23" t="str">
        <f t="shared" si="1"/>
        <v/>
      </c>
      <c r="I79" s="21"/>
      <c r="J79" s="21"/>
      <c r="K79" s="21"/>
    </row>
    <row r="80" spans="1:11" ht="16.5" thickBot="1" x14ac:dyDescent="0.3">
      <c r="A80" s="20"/>
      <c r="B80" s="21"/>
      <c r="C80" s="22"/>
      <c r="D80" s="21"/>
      <c r="E80" s="21"/>
      <c r="F80" s="23" t="str">
        <f t="shared" si="2"/>
        <v/>
      </c>
      <c r="G80" s="23" t="str">
        <f t="shared" si="0"/>
        <v/>
      </c>
      <c r="H80" s="23" t="str">
        <f t="shared" si="1"/>
        <v/>
      </c>
      <c r="I80" s="21"/>
      <c r="J80" s="21"/>
      <c r="K80" s="21"/>
    </row>
    <row r="81" spans="1:11" ht="16.5" thickBot="1" x14ac:dyDescent="0.3">
      <c r="A81" s="20"/>
      <c r="B81" s="21"/>
      <c r="C81" s="22"/>
      <c r="D81" s="21"/>
      <c r="E81" s="21"/>
      <c r="F81" s="23" t="str">
        <f t="shared" si="2"/>
        <v/>
      </c>
      <c r="G81" s="23" t="str">
        <f t="shared" si="0"/>
        <v/>
      </c>
      <c r="H81" s="23" t="str">
        <f t="shared" si="1"/>
        <v/>
      </c>
      <c r="I81" s="21"/>
      <c r="J81" s="21"/>
      <c r="K81" s="21"/>
    </row>
    <row r="82" spans="1:11" ht="16.5" thickBot="1" x14ac:dyDescent="0.3">
      <c r="A82" s="20"/>
      <c r="B82" s="21"/>
      <c r="C82" s="22"/>
      <c r="D82" s="21"/>
      <c r="E82" s="21"/>
      <c r="F82" s="23" t="str">
        <f t="shared" si="2"/>
        <v/>
      </c>
      <c r="G82" s="23" t="str">
        <f t="shared" si="0"/>
        <v/>
      </c>
      <c r="H82" s="23" t="str">
        <f t="shared" si="1"/>
        <v/>
      </c>
      <c r="I82" s="21"/>
      <c r="J82" s="21"/>
      <c r="K82" s="21"/>
    </row>
    <row r="83" spans="1:11" ht="16.5" thickBot="1" x14ac:dyDescent="0.3">
      <c r="A83" s="20"/>
      <c r="B83" s="21"/>
      <c r="C83" s="22"/>
      <c r="D83" s="21"/>
      <c r="E83" s="21"/>
      <c r="F83" s="23" t="str">
        <f t="shared" si="2"/>
        <v/>
      </c>
      <c r="G83" s="23" t="str">
        <f t="shared" si="0"/>
        <v/>
      </c>
      <c r="H83" s="23" t="str">
        <f t="shared" si="1"/>
        <v/>
      </c>
      <c r="I83" s="21"/>
      <c r="J83" s="21"/>
      <c r="K83" s="21"/>
    </row>
    <row r="84" spans="1:11" ht="16.5" thickBot="1" x14ac:dyDescent="0.3">
      <c r="A84" s="20"/>
      <c r="B84" s="21"/>
      <c r="C84" s="22"/>
      <c r="D84" s="21"/>
      <c r="E84" s="21"/>
      <c r="F84" s="23" t="str">
        <f t="shared" si="2"/>
        <v/>
      </c>
      <c r="G84" s="23" t="str">
        <f t="shared" si="0"/>
        <v/>
      </c>
      <c r="H84" s="23" t="str">
        <f t="shared" si="1"/>
        <v/>
      </c>
      <c r="I84" s="21"/>
      <c r="J84" s="21"/>
      <c r="K84" s="21"/>
    </row>
    <row r="85" spans="1:11" ht="16.5" thickBot="1" x14ac:dyDescent="0.3">
      <c r="A85" s="20"/>
      <c r="B85" s="21"/>
      <c r="C85" s="22"/>
      <c r="D85" s="21"/>
      <c r="E85" s="21"/>
      <c r="F85" s="23" t="str">
        <f t="shared" ref="F85:F148" si="3">IF(ISBLANK(E85),"",IF(ISNUMBER(FIND("C:C",E85)),"Complete",IF(ISNUMBER(FIND("C:P",E85)),"Partial",IF(ISNUMBER(FIND("C:N",E85)),"None"))))</f>
        <v/>
      </c>
      <c r="G85" s="23" t="str">
        <f t="shared" ref="G85:G148" si="4">IF(ISBLANK(E85),"",IF(ISNUMBER(FIND("I:C",E85)),"Complete",IF(ISNUMBER(FIND("I:P",E85)),"Partial",IF(ISNUMBER(FIND("I:N",E85)),"None"))))</f>
        <v/>
      </c>
      <c r="H85" s="23" t="str">
        <f t="shared" ref="H85:H148" si="5">IF(ISBLANK(E85),"",IF(ISNUMBER(FIND("A:C",E85)),"Complete",IF(ISNUMBER(FIND("A:P",E85)),"Partial",IF(ISNUMBER(FIND("A:N",E85)),"None"))))</f>
        <v/>
      </c>
      <c r="I85" s="21"/>
      <c r="J85" s="21"/>
      <c r="K85" s="21"/>
    </row>
    <row r="86" spans="1:11" ht="16.5" thickBot="1" x14ac:dyDescent="0.3">
      <c r="A86" s="20"/>
      <c r="B86" s="21"/>
      <c r="C86" s="22"/>
      <c r="D86" s="21"/>
      <c r="E86" s="21"/>
      <c r="F86" s="23" t="str">
        <f t="shared" si="3"/>
        <v/>
      </c>
      <c r="G86" s="23" t="str">
        <f t="shared" si="4"/>
        <v/>
      </c>
      <c r="H86" s="23" t="str">
        <f t="shared" si="5"/>
        <v/>
      </c>
      <c r="I86" s="21"/>
      <c r="J86" s="21"/>
      <c r="K86" s="21"/>
    </row>
    <row r="87" spans="1:11" ht="16.5" thickBot="1" x14ac:dyDescent="0.3">
      <c r="A87" s="20"/>
      <c r="B87" s="21"/>
      <c r="C87" s="22"/>
      <c r="D87" s="21"/>
      <c r="E87" s="21"/>
      <c r="F87" s="23" t="str">
        <f t="shared" si="3"/>
        <v/>
      </c>
      <c r="G87" s="23" t="str">
        <f t="shared" si="4"/>
        <v/>
      </c>
      <c r="H87" s="23" t="str">
        <f t="shared" si="5"/>
        <v/>
      </c>
      <c r="I87" s="21"/>
      <c r="J87" s="21"/>
      <c r="K87" s="21"/>
    </row>
    <row r="88" spans="1:11" ht="16.5" thickBot="1" x14ac:dyDescent="0.3">
      <c r="A88" s="20"/>
      <c r="B88" s="21"/>
      <c r="C88" s="22"/>
      <c r="D88" s="21"/>
      <c r="E88" s="21"/>
      <c r="F88" s="23" t="str">
        <f t="shared" si="3"/>
        <v/>
      </c>
      <c r="G88" s="23" t="str">
        <f t="shared" si="4"/>
        <v/>
      </c>
      <c r="H88" s="23" t="str">
        <f t="shared" si="5"/>
        <v/>
      </c>
      <c r="I88" s="21"/>
      <c r="J88" s="21"/>
      <c r="K88" s="21"/>
    </row>
    <row r="89" spans="1:11" ht="16.5" thickBot="1" x14ac:dyDescent="0.3">
      <c r="A89" s="20"/>
      <c r="B89" s="21"/>
      <c r="C89" s="22"/>
      <c r="D89" s="21"/>
      <c r="E89" s="21"/>
      <c r="F89" s="23" t="str">
        <f t="shared" si="3"/>
        <v/>
      </c>
      <c r="G89" s="23" t="str">
        <f t="shared" si="4"/>
        <v/>
      </c>
      <c r="H89" s="23" t="str">
        <f t="shared" si="5"/>
        <v/>
      </c>
      <c r="I89" s="21"/>
      <c r="J89" s="21"/>
      <c r="K89" s="21"/>
    </row>
    <row r="90" spans="1:11" ht="16.5" thickBot="1" x14ac:dyDescent="0.3">
      <c r="A90" s="20"/>
      <c r="B90" s="21"/>
      <c r="C90" s="22"/>
      <c r="D90" s="21"/>
      <c r="E90" s="21"/>
      <c r="F90" s="23" t="str">
        <f t="shared" si="3"/>
        <v/>
      </c>
      <c r="G90" s="23" t="str">
        <f t="shared" si="4"/>
        <v/>
      </c>
      <c r="H90" s="23" t="str">
        <f t="shared" si="5"/>
        <v/>
      </c>
      <c r="I90" s="21"/>
      <c r="J90" s="21"/>
      <c r="K90" s="21"/>
    </row>
    <row r="91" spans="1:11" ht="16.5" thickBot="1" x14ac:dyDescent="0.3">
      <c r="A91" s="20"/>
      <c r="B91" s="21"/>
      <c r="C91" s="22"/>
      <c r="D91" s="21"/>
      <c r="E91" s="21"/>
      <c r="F91" s="23" t="str">
        <f t="shared" si="3"/>
        <v/>
      </c>
      <c r="G91" s="23" t="str">
        <f t="shared" si="4"/>
        <v/>
      </c>
      <c r="H91" s="23" t="str">
        <f t="shared" si="5"/>
        <v/>
      </c>
      <c r="I91" s="21"/>
      <c r="J91" s="21"/>
      <c r="K91" s="21"/>
    </row>
    <row r="92" spans="1:11" ht="16.5" thickBot="1" x14ac:dyDescent="0.3">
      <c r="A92" s="20"/>
      <c r="B92" s="21"/>
      <c r="C92" s="22"/>
      <c r="D92" s="21"/>
      <c r="E92" s="21"/>
      <c r="F92" s="23" t="str">
        <f t="shared" si="3"/>
        <v/>
      </c>
      <c r="G92" s="23" t="str">
        <f t="shared" si="4"/>
        <v/>
      </c>
      <c r="H92" s="23" t="str">
        <f t="shared" si="5"/>
        <v/>
      </c>
      <c r="I92" s="21"/>
      <c r="J92" s="21"/>
      <c r="K92" s="21"/>
    </row>
    <row r="93" spans="1:11" ht="16.5" thickBot="1" x14ac:dyDescent="0.3">
      <c r="A93" s="20"/>
      <c r="B93" s="21"/>
      <c r="C93" s="22"/>
      <c r="D93" s="21"/>
      <c r="E93" s="21"/>
      <c r="F93" s="23" t="str">
        <f t="shared" si="3"/>
        <v/>
      </c>
      <c r="G93" s="23" t="str">
        <f t="shared" si="4"/>
        <v/>
      </c>
      <c r="H93" s="23" t="str">
        <f t="shared" si="5"/>
        <v/>
      </c>
      <c r="I93" s="21"/>
      <c r="J93" s="21"/>
      <c r="K93" s="21"/>
    </row>
    <row r="94" spans="1:11" ht="16.5" thickBot="1" x14ac:dyDescent="0.3">
      <c r="A94" s="20"/>
      <c r="B94" s="21"/>
      <c r="C94" s="22"/>
      <c r="D94" s="21"/>
      <c r="E94" s="21"/>
      <c r="F94" s="23" t="str">
        <f t="shared" si="3"/>
        <v/>
      </c>
      <c r="G94" s="23" t="str">
        <f t="shared" si="4"/>
        <v/>
      </c>
      <c r="H94" s="23" t="str">
        <f t="shared" si="5"/>
        <v/>
      </c>
      <c r="I94" s="21"/>
      <c r="J94" s="21"/>
      <c r="K94" s="21"/>
    </row>
    <row r="95" spans="1:11" ht="16.5" thickBot="1" x14ac:dyDescent="0.3">
      <c r="A95" s="20"/>
      <c r="B95" s="21"/>
      <c r="C95" s="22"/>
      <c r="D95" s="21"/>
      <c r="E95" s="21"/>
      <c r="F95" s="23" t="str">
        <f t="shared" si="3"/>
        <v/>
      </c>
      <c r="G95" s="23" t="str">
        <f t="shared" si="4"/>
        <v/>
      </c>
      <c r="H95" s="23" t="str">
        <f t="shared" si="5"/>
        <v/>
      </c>
      <c r="I95" s="21"/>
      <c r="J95" s="21"/>
      <c r="K95" s="21"/>
    </row>
    <row r="96" spans="1:11" ht="16.5" thickBot="1" x14ac:dyDescent="0.3">
      <c r="A96" s="20"/>
      <c r="B96" s="21"/>
      <c r="C96" s="22"/>
      <c r="D96" s="21"/>
      <c r="E96" s="21"/>
      <c r="F96" s="23" t="str">
        <f t="shared" si="3"/>
        <v/>
      </c>
      <c r="G96" s="23" t="str">
        <f t="shared" si="4"/>
        <v/>
      </c>
      <c r="H96" s="23" t="str">
        <f t="shared" si="5"/>
        <v/>
      </c>
      <c r="I96" s="21"/>
      <c r="J96" s="21"/>
      <c r="K96" s="21"/>
    </row>
    <row r="97" spans="1:11" ht="16.5" thickBot="1" x14ac:dyDescent="0.3">
      <c r="A97" s="20"/>
      <c r="B97" s="21"/>
      <c r="C97" s="22"/>
      <c r="D97" s="21"/>
      <c r="E97" s="21"/>
      <c r="F97" s="23" t="str">
        <f t="shared" si="3"/>
        <v/>
      </c>
      <c r="G97" s="23" t="str">
        <f t="shared" si="4"/>
        <v/>
      </c>
      <c r="H97" s="23" t="str">
        <f t="shared" si="5"/>
        <v/>
      </c>
      <c r="I97" s="21"/>
      <c r="J97" s="21"/>
      <c r="K97" s="21"/>
    </row>
    <row r="98" spans="1:11" ht="16.5" thickBot="1" x14ac:dyDescent="0.3">
      <c r="A98" s="20"/>
      <c r="B98" s="21"/>
      <c r="C98" s="22"/>
      <c r="D98" s="21"/>
      <c r="E98" s="21"/>
      <c r="F98" s="23" t="str">
        <f t="shared" si="3"/>
        <v/>
      </c>
      <c r="G98" s="23" t="str">
        <f t="shared" si="4"/>
        <v/>
      </c>
      <c r="H98" s="23" t="str">
        <f t="shared" si="5"/>
        <v/>
      </c>
      <c r="I98" s="21"/>
      <c r="J98" s="21"/>
      <c r="K98" s="21"/>
    </row>
    <row r="99" spans="1:11" ht="16.5" thickBot="1" x14ac:dyDescent="0.3">
      <c r="A99" s="20"/>
      <c r="B99" s="21"/>
      <c r="C99" s="22"/>
      <c r="D99" s="21"/>
      <c r="E99" s="21"/>
      <c r="F99" s="23" t="str">
        <f t="shared" si="3"/>
        <v/>
      </c>
      <c r="G99" s="23" t="str">
        <f t="shared" si="4"/>
        <v/>
      </c>
      <c r="H99" s="23" t="str">
        <f t="shared" si="5"/>
        <v/>
      </c>
      <c r="I99" s="21"/>
      <c r="J99" s="21"/>
      <c r="K99" s="21"/>
    </row>
    <row r="100" spans="1:11" ht="16.5" thickBot="1" x14ac:dyDescent="0.3">
      <c r="A100" s="20"/>
      <c r="B100" s="21"/>
      <c r="C100" s="22"/>
      <c r="D100" s="21"/>
      <c r="E100" s="21"/>
      <c r="F100" s="23" t="str">
        <f t="shared" si="3"/>
        <v/>
      </c>
      <c r="G100" s="23" t="str">
        <f t="shared" si="4"/>
        <v/>
      </c>
      <c r="H100" s="23" t="str">
        <f t="shared" si="5"/>
        <v/>
      </c>
      <c r="I100" s="21"/>
      <c r="J100" s="21"/>
      <c r="K100" s="21"/>
    </row>
    <row r="101" spans="1:11" ht="16.5" thickBot="1" x14ac:dyDescent="0.3">
      <c r="A101" s="20"/>
      <c r="B101" s="21"/>
      <c r="C101" s="22"/>
      <c r="D101" s="21"/>
      <c r="E101" s="21"/>
      <c r="F101" s="23" t="str">
        <f t="shared" si="3"/>
        <v/>
      </c>
      <c r="G101" s="23" t="str">
        <f t="shared" si="4"/>
        <v/>
      </c>
      <c r="H101" s="23" t="str">
        <f t="shared" si="5"/>
        <v/>
      </c>
      <c r="I101" s="21"/>
      <c r="J101" s="21"/>
      <c r="K101" s="21"/>
    </row>
    <row r="102" spans="1:11" ht="16.5" thickBot="1" x14ac:dyDescent="0.3">
      <c r="A102" s="20"/>
      <c r="B102" s="21"/>
      <c r="C102" s="22"/>
      <c r="D102" s="21"/>
      <c r="E102" s="21"/>
      <c r="F102" s="23" t="str">
        <f t="shared" si="3"/>
        <v/>
      </c>
      <c r="G102" s="23" t="str">
        <f t="shared" si="4"/>
        <v/>
      </c>
      <c r="H102" s="23" t="str">
        <f t="shared" si="5"/>
        <v/>
      </c>
      <c r="I102" s="21"/>
      <c r="J102" s="21"/>
      <c r="K102" s="21"/>
    </row>
    <row r="103" spans="1:11" ht="16.5" thickBot="1" x14ac:dyDescent="0.3">
      <c r="A103" s="20"/>
      <c r="B103" s="21"/>
      <c r="C103" s="22"/>
      <c r="D103" s="21"/>
      <c r="E103" s="21"/>
      <c r="F103" s="23" t="str">
        <f t="shared" si="3"/>
        <v/>
      </c>
      <c r="G103" s="23" t="str">
        <f t="shared" si="4"/>
        <v/>
      </c>
      <c r="H103" s="23" t="str">
        <f t="shared" si="5"/>
        <v/>
      </c>
      <c r="I103" s="21"/>
      <c r="J103" s="21"/>
      <c r="K103" s="21"/>
    </row>
    <row r="104" spans="1:11" ht="16.5" thickBot="1" x14ac:dyDescent="0.3">
      <c r="A104" s="20"/>
      <c r="B104" s="21"/>
      <c r="C104" s="22"/>
      <c r="D104" s="21"/>
      <c r="E104" s="21"/>
      <c r="F104" s="23" t="str">
        <f t="shared" si="3"/>
        <v/>
      </c>
      <c r="G104" s="23" t="str">
        <f t="shared" si="4"/>
        <v/>
      </c>
      <c r="H104" s="23" t="str">
        <f t="shared" si="5"/>
        <v/>
      </c>
      <c r="I104" s="21"/>
      <c r="J104" s="21"/>
      <c r="K104" s="21"/>
    </row>
    <row r="105" spans="1:11" ht="16.5" thickBot="1" x14ac:dyDescent="0.3">
      <c r="A105" s="20"/>
      <c r="B105" s="21"/>
      <c r="C105" s="22"/>
      <c r="D105" s="21"/>
      <c r="E105" s="21"/>
      <c r="F105" s="23" t="str">
        <f t="shared" si="3"/>
        <v/>
      </c>
      <c r="G105" s="23" t="str">
        <f t="shared" si="4"/>
        <v/>
      </c>
      <c r="H105" s="23" t="str">
        <f t="shared" si="5"/>
        <v/>
      </c>
      <c r="I105" s="21"/>
      <c r="J105" s="21"/>
      <c r="K105" s="21"/>
    </row>
    <row r="106" spans="1:11" ht="16.5" thickBot="1" x14ac:dyDescent="0.3">
      <c r="A106" s="20"/>
      <c r="B106" s="21"/>
      <c r="C106" s="22"/>
      <c r="D106" s="21"/>
      <c r="E106" s="21"/>
      <c r="F106" s="23" t="str">
        <f t="shared" si="3"/>
        <v/>
      </c>
      <c r="G106" s="23" t="str">
        <f t="shared" si="4"/>
        <v/>
      </c>
      <c r="H106" s="23" t="str">
        <f t="shared" si="5"/>
        <v/>
      </c>
      <c r="I106" s="21"/>
      <c r="J106" s="21"/>
      <c r="K106" s="21"/>
    </row>
    <row r="107" spans="1:11" ht="16.5" thickBot="1" x14ac:dyDescent="0.3">
      <c r="A107" s="20"/>
      <c r="B107" s="21"/>
      <c r="C107" s="22"/>
      <c r="D107" s="21"/>
      <c r="E107" s="21"/>
      <c r="F107" s="23" t="str">
        <f t="shared" si="3"/>
        <v/>
      </c>
      <c r="G107" s="23" t="str">
        <f t="shared" si="4"/>
        <v/>
      </c>
      <c r="H107" s="23" t="str">
        <f t="shared" si="5"/>
        <v/>
      </c>
      <c r="I107" s="21"/>
      <c r="J107" s="21"/>
      <c r="K107" s="21"/>
    </row>
    <row r="108" spans="1:11" ht="16.5" thickBot="1" x14ac:dyDescent="0.3">
      <c r="A108" s="20"/>
      <c r="B108" s="21"/>
      <c r="C108" s="22"/>
      <c r="D108" s="21"/>
      <c r="E108" s="21"/>
      <c r="F108" s="23" t="str">
        <f t="shared" si="3"/>
        <v/>
      </c>
      <c r="G108" s="23" t="str">
        <f t="shared" si="4"/>
        <v/>
      </c>
      <c r="H108" s="23" t="str">
        <f t="shared" si="5"/>
        <v/>
      </c>
      <c r="I108" s="21"/>
      <c r="J108" s="21"/>
      <c r="K108" s="21"/>
    </row>
    <row r="109" spans="1:11" ht="16.5" thickBot="1" x14ac:dyDescent="0.3">
      <c r="A109" s="20"/>
      <c r="B109" s="21"/>
      <c r="C109" s="22"/>
      <c r="D109" s="21"/>
      <c r="E109" s="21"/>
      <c r="F109" s="23" t="str">
        <f t="shared" si="3"/>
        <v/>
      </c>
      <c r="G109" s="23" t="str">
        <f t="shared" si="4"/>
        <v/>
      </c>
      <c r="H109" s="23" t="str">
        <f t="shared" si="5"/>
        <v/>
      </c>
      <c r="I109" s="21"/>
      <c r="J109" s="21"/>
      <c r="K109" s="21"/>
    </row>
    <row r="110" spans="1:11" ht="16.5" thickBot="1" x14ac:dyDescent="0.3">
      <c r="A110" s="20"/>
      <c r="B110" s="21"/>
      <c r="C110" s="22"/>
      <c r="D110" s="21"/>
      <c r="E110" s="21"/>
      <c r="F110" s="23" t="str">
        <f t="shared" si="3"/>
        <v/>
      </c>
      <c r="G110" s="23" t="str">
        <f t="shared" si="4"/>
        <v/>
      </c>
      <c r="H110" s="23" t="str">
        <f t="shared" si="5"/>
        <v/>
      </c>
      <c r="I110" s="21"/>
      <c r="J110" s="21"/>
      <c r="K110" s="21"/>
    </row>
    <row r="111" spans="1:11" ht="16.5" thickBot="1" x14ac:dyDescent="0.3">
      <c r="A111" s="20"/>
      <c r="B111" s="21"/>
      <c r="C111" s="22"/>
      <c r="D111" s="21"/>
      <c r="E111" s="21"/>
      <c r="F111" s="23" t="str">
        <f t="shared" si="3"/>
        <v/>
      </c>
      <c r="G111" s="23" t="str">
        <f t="shared" si="4"/>
        <v/>
      </c>
      <c r="H111" s="23" t="str">
        <f t="shared" si="5"/>
        <v/>
      </c>
      <c r="I111" s="21"/>
      <c r="J111" s="21"/>
      <c r="K111" s="21"/>
    </row>
    <row r="112" spans="1:11" ht="16.5" thickBot="1" x14ac:dyDescent="0.3">
      <c r="A112" s="20"/>
      <c r="B112" s="21"/>
      <c r="C112" s="22"/>
      <c r="D112" s="21"/>
      <c r="E112" s="21"/>
      <c r="F112" s="23" t="str">
        <f t="shared" si="3"/>
        <v/>
      </c>
      <c r="G112" s="23" t="str">
        <f t="shared" si="4"/>
        <v/>
      </c>
      <c r="H112" s="23" t="str">
        <f t="shared" si="5"/>
        <v/>
      </c>
      <c r="I112" s="21"/>
      <c r="J112" s="21"/>
      <c r="K112" s="21"/>
    </row>
    <row r="113" spans="1:11" ht="16.5" thickBot="1" x14ac:dyDescent="0.3">
      <c r="A113" s="20"/>
      <c r="B113" s="21"/>
      <c r="C113" s="22"/>
      <c r="D113" s="21"/>
      <c r="E113" s="21"/>
      <c r="F113" s="23" t="str">
        <f t="shared" si="3"/>
        <v/>
      </c>
      <c r="G113" s="23" t="str">
        <f t="shared" si="4"/>
        <v/>
      </c>
      <c r="H113" s="23" t="str">
        <f t="shared" si="5"/>
        <v/>
      </c>
      <c r="I113" s="21"/>
      <c r="J113" s="21"/>
      <c r="K113" s="21"/>
    </row>
    <row r="114" spans="1:11" ht="16.5" thickBot="1" x14ac:dyDescent="0.3">
      <c r="A114" s="20"/>
      <c r="B114" s="21"/>
      <c r="C114" s="22"/>
      <c r="D114" s="21"/>
      <c r="E114" s="21"/>
      <c r="F114" s="23" t="str">
        <f t="shared" si="3"/>
        <v/>
      </c>
      <c r="G114" s="23" t="str">
        <f t="shared" si="4"/>
        <v/>
      </c>
      <c r="H114" s="23" t="str">
        <f t="shared" si="5"/>
        <v/>
      </c>
      <c r="I114" s="21"/>
      <c r="J114" s="21"/>
      <c r="K114" s="21"/>
    </row>
    <row r="115" spans="1:11" ht="16.5" thickBot="1" x14ac:dyDescent="0.3">
      <c r="A115" s="20"/>
      <c r="B115" s="21"/>
      <c r="C115" s="22"/>
      <c r="D115" s="21"/>
      <c r="E115" s="21"/>
      <c r="F115" s="23" t="str">
        <f t="shared" si="3"/>
        <v/>
      </c>
      <c r="G115" s="23" t="str">
        <f t="shared" si="4"/>
        <v/>
      </c>
      <c r="H115" s="23" t="str">
        <f t="shared" si="5"/>
        <v/>
      </c>
      <c r="I115" s="21"/>
      <c r="J115" s="21"/>
      <c r="K115" s="21"/>
    </row>
    <row r="116" spans="1:11" ht="16.5" thickBot="1" x14ac:dyDescent="0.3">
      <c r="A116" s="20"/>
      <c r="B116" s="21"/>
      <c r="C116" s="22"/>
      <c r="D116" s="21"/>
      <c r="E116" s="21"/>
      <c r="F116" s="23" t="str">
        <f t="shared" si="3"/>
        <v/>
      </c>
      <c r="G116" s="23" t="str">
        <f t="shared" si="4"/>
        <v/>
      </c>
      <c r="H116" s="23" t="str">
        <f t="shared" si="5"/>
        <v/>
      </c>
      <c r="I116" s="21"/>
      <c r="J116" s="21"/>
      <c r="K116" s="21"/>
    </row>
    <row r="117" spans="1:11" ht="16.5" thickBot="1" x14ac:dyDescent="0.3">
      <c r="A117" s="20"/>
      <c r="B117" s="21"/>
      <c r="C117" s="22"/>
      <c r="D117" s="21"/>
      <c r="E117" s="21"/>
      <c r="F117" s="23" t="str">
        <f t="shared" si="3"/>
        <v/>
      </c>
      <c r="G117" s="23" t="str">
        <f t="shared" si="4"/>
        <v/>
      </c>
      <c r="H117" s="23" t="str">
        <f t="shared" si="5"/>
        <v/>
      </c>
      <c r="I117" s="21"/>
      <c r="J117" s="21"/>
      <c r="K117" s="21"/>
    </row>
    <row r="118" spans="1:11" ht="16.5" thickBot="1" x14ac:dyDescent="0.3">
      <c r="A118" s="20"/>
      <c r="B118" s="21"/>
      <c r="C118" s="22"/>
      <c r="D118" s="21"/>
      <c r="E118" s="21"/>
      <c r="F118" s="23" t="str">
        <f t="shared" si="3"/>
        <v/>
      </c>
      <c r="G118" s="23" t="str">
        <f t="shared" si="4"/>
        <v/>
      </c>
      <c r="H118" s="23" t="str">
        <f t="shared" si="5"/>
        <v/>
      </c>
      <c r="I118" s="21"/>
      <c r="J118" s="21"/>
      <c r="K118" s="21"/>
    </row>
    <row r="119" spans="1:11" ht="16.5" thickBot="1" x14ac:dyDescent="0.3">
      <c r="A119" s="20"/>
      <c r="B119" s="21"/>
      <c r="C119" s="22"/>
      <c r="D119" s="21"/>
      <c r="E119" s="21"/>
      <c r="F119" s="23" t="str">
        <f t="shared" si="3"/>
        <v/>
      </c>
      <c r="G119" s="23" t="str">
        <f t="shared" si="4"/>
        <v/>
      </c>
      <c r="H119" s="23" t="str">
        <f t="shared" si="5"/>
        <v/>
      </c>
      <c r="I119" s="21"/>
      <c r="J119" s="21"/>
      <c r="K119" s="21"/>
    </row>
    <row r="120" spans="1:11" ht="16.5" thickBot="1" x14ac:dyDescent="0.3">
      <c r="A120" s="20"/>
      <c r="B120" s="21"/>
      <c r="C120" s="22"/>
      <c r="D120" s="21"/>
      <c r="E120" s="21"/>
      <c r="F120" s="23" t="str">
        <f t="shared" si="3"/>
        <v/>
      </c>
      <c r="G120" s="23" t="str">
        <f t="shared" si="4"/>
        <v/>
      </c>
      <c r="H120" s="23" t="str">
        <f t="shared" si="5"/>
        <v/>
      </c>
      <c r="I120" s="21"/>
      <c r="J120" s="21"/>
      <c r="K120" s="21"/>
    </row>
    <row r="121" spans="1:11" ht="16.5" thickBot="1" x14ac:dyDescent="0.3">
      <c r="A121" s="20"/>
      <c r="B121" s="21"/>
      <c r="C121" s="22"/>
      <c r="D121" s="21"/>
      <c r="E121" s="21"/>
      <c r="F121" s="23" t="str">
        <f t="shared" si="3"/>
        <v/>
      </c>
      <c r="G121" s="23" t="str">
        <f t="shared" si="4"/>
        <v/>
      </c>
      <c r="H121" s="23" t="str">
        <f t="shared" si="5"/>
        <v/>
      </c>
      <c r="I121" s="21"/>
      <c r="J121" s="21"/>
      <c r="K121" s="21"/>
    </row>
    <row r="122" spans="1:11" ht="16.5" thickBot="1" x14ac:dyDescent="0.3">
      <c r="A122" s="20"/>
      <c r="B122" s="21"/>
      <c r="C122" s="22"/>
      <c r="D122" s="21"/>
      <c r="E122" s="21"/>
      <c r="F122" s="23" t="str">
        <f t="shared" si="3"/>
        <v/>
      </c>
      <c r="G122" s="23" t="str">
        <f t="shared" si="4"/>
        <v/>
      </c>
      <c r="H122" s="23" t="str">
        <f t="shared" si="5"/>
        <v/>
      </c>
      <c r="I122" s="21"/>
      <c r="J122" s="21"/>
      <c r="K122" s="21"/>
    </row>
    <row r="123" spans="1:11" ht="16.5" thickBot="1" x14ac:dyDescent="0.3">
      <c r="A123" s="20"/>
      <c r="B123" s="21"/>
      <c r="C123" s="22"/>
      <c r="D123" s="21"/>
      <c r="E123" s="21"/>
      <c r="F123" s="23" t="str">
        <f t="shared" si="3"/>
        <v/>
      </c>
      <c r="G123" s="23" t="str">
        <f t="shared" si="4"/>
        <v/>
      </c>
      <c r="H123" s="23" t="str">
        <f t="shared" si="5"/>
        <v/>
      </c>
      <c r="I123" s="21"/>
      <c r="J123" s="21"/>
      <c r="K123" s="21"/>
    </row>
    <row r="124" spans="1:11" ht="16.5" thickBot="1" x14ac:dyDescent="0.3">
      <c r="A124" s="20"/>
      <c r="B124" s="21"/>
      <c r="C124" s="22"/>
      <c r="D124" s="21"/>
      <c r="E124" s="21"/>
      <c r="F124" s="23" t="str">
        <f t="shared" si="3"/>
        <v/>
      </c>
      <c r="G124" s="23" t="str">
        <f t="shared" si="4"/>
        <v/>
      </c>
      <c r="H124" s="23" t="str">
        <f t="shared" si="5"/>
        <v/>
      </c>
      <c r="I124" s="21"/>
      <c r="J124" s="21"/>
      <c r="K124" s="21"/>
    </row>
    <row r="125" spans="1:11" ht="16.5" thickBot="1" x14ac:dyDescent="0.3">
      <c r="A125" s="20"/>
      <c r="B125" s="21"/>
      <c r="C125" s="22"/>
      <c r="D125" s="21"/>
      <c r="E125" s="21"/>
      <c r="F125" s="23" t="str">
        <f t="shared" si="3"/>
        <v/>
      </c>
      <c r="G125" s="23" t="str">
        <f t="shared" si="4"/>
        <v/>
      </c>
      <c r="H125" s="23" t="str">
        <f t="shared" si="5"/>
        <v/>
      </c>
      <c r="I125" s="21"/>
      <c r="J125" s="21"/>
      <c r="K125" s="21"/>
    </row>
    <row r="126" spans="1:11" ht="16.5" thickBot="1" x14ac:dyDescent="0.3">
      <c r="A126" s="20"/>
      <c r="B126" s="21"/>
      <c r="C126" s="22"/>
      <c r="D126" s="21"/>
      <c r="E126" s="21"/>
      <c r="F126" s="23" t="str">
        <f t="shared" si="3"/>
        <v/>
      </c>
      <c r="G126" s="23" t="str">
        <f t="shared" si="4"/>
        <v/>
      </c>
      <c r="H126" s="23" t="str">
        <f t="shared" si="5"/>
        <v/>
      </c>
      <c r="I126" s="21"/>
      <c r="J126" s="21"/>
      <c r="K126" s="21"/>
    </row>
    <row r="127" spans="1:11" ht="16.5" thickBot="1" x14ac:dyDescent="0.3">
      <c r="A127" s="20"/>
      <c r="B127" s="21"/>
      <c r="C127" s="22"/>
      <c r="D127" s="21"/>
      <c r="E127" s="21"/>
      <c r="F127" s="23" t="str">
        <f t="shared" si="3"/>
        <v/>
      </c>
      <c r="G127" s="23" t="str">
        <f t="shared" si="4"/>
        <v/>
      </c>
      <c r="H127" s="23" t="str">
        <f t="shared" si="5"/>
        <v/>
      </c>
      <c r="I127" s="21"/>
      <c r="J127" s="21"/>
      <c r="K127" s="21"/>
    </row>
    <row r="128" spans="1:11" ht="16.5" thickBot="1" x14ac:dyDescent="0.3">
      <c r="A128" s="20"/>
      <c r="B128" s="21"/>
      <c r="C128" s="22"/>
      <c r="D128" s="21"/>
      <c r="E128" s="21"/>
      <c r="F128" s="23" t="str">
        <f t="shared" si="3"/>
        <v/>
      </c>
      <c r="G128" s="23" t="str">
        <f t="shared" si="4"/>
        <v/>
      </c>
      <c r="H128" s="23" t="str">
        <f t="shared" si="5"/>
        <v/>
      </c>
      <c r="I128" s="21"/>
      <c r="J128" s="21"/>
      <c r="K128" s="21"/>
    </row>
    <row r="129" spans="1:11" ht="16.5" thickBot="1" x14ac:dyDescent="0.3">
      <c r="A129" s="20"/>
      <c r="B129" s="21"/>
      <c r="C129" s="22"/>
      <c r="D129" s="21"/>
      <c r="E129" s="21"/>
      <c r="F129" s="23" t="str">
        <f t="shared" si="3"/>
        <v/>
      </c>
      <c r="G129" s="23" t="str">
        <f t="shared" si="4"/>
        <v/>
      </c>
      <c r="H129" s="23" t="str">
        <f t="shared" si="5"/>
        <v/>
      </c>
      <c r="I129" s="21"/>
      <c r="J129" s="21"/>
      <c r="K129" s="21"/>
    </row>
    <row r="130" spans="1:11" ht="16.5" thickBot="1" x14ac:dyDescent="0.3">
      <c r="A130" s="20"/>
      <c r="B130" s="21"/>
      <c r="C130" s="22"/>
      <c r="D130" s="21"/>
      <c r="E130" s="21"/>
      <c r="F130" s="23" t="str">
        <f t="shared" si="3"/>
        <v/>
      </c>
      <c r="G130" s="23" t="str">
        <f t="shared" si="4"/>
        <v/>
      </c>
      <c r="H130" s="23" t="str">
        <f t="shared" si="5"/>
        <v/>
      </c>
      <c r="I130" s="21"/>
      <c r="J130" s="21"/>
      <c r="K130" s="21"/>
    </row>
    <row r="131" spans="1:11" ht="16.5" thickBot="1" x14ac:dyDescent="0.3">
      <c r="A131" s="20"/>
      <c r="B131" s="21"/>
      <c r="C131" s="22"/>
      <c r="D131" s="21"/>
      <c r="E131" s="21"/>
      <c r="F131" s="23" t="str">
        <f t="shared" si="3"/>
        <v/>
      </c>
      <c r="G131" s="23" t="str">
        <f t="shared" si="4"/>
        <v/>
      </c>
      <c r="H131" s="23" t="str">
        <f t="shared" si="5"/>
        <v/>
      </c>
      <c r="I131" s="21"/>
      <c r="J131" s="21"/>
      <c r="K131" s="21"/>
    </row>
    <row r="132" spans="1:11" ht="16.5" thickBot="1" x14ac:dyDescent="0.3">
      <c r="A132" s="20"/>
      <c r="B132" s="21"/>
      <c r="C132" s="22"/>
      <c r="D132" s="21"/>
      <c r="E132" s="21"/>
      <c r="F132" s="23" t="str">
        <f t="shared" si="3"/>
        <v/>
      </c>
      <c r="G132" s="23" t="str">
        <f t="shared" si="4"/>
        <v/>
      </c>
      <c r="H132" s="23" t="str">
        <f t="shared" si="5"/>
        <v/>
      </c>
      <c r="I132" s="21"/>
      <c r="J132" s="21"/>
      <c r="K132" s="21"/>
    </row>
    <row r="133" spans="1:11" ht="16.5" thickBot="1" x14ac:dyDescent="0.3">
      <c r="A133" s="20"/>
      <c r="B133" s="21"/>
      <c r="C133" s="22"/>
      <c r="D133" s="21"/>
      <c r="E133" s="21"/>
      <c r="F133" s="23" t="str">
        <f t="shared" si="3"/>
        <v/>
      </c>
      <c r="G133" s="23" t="str">
        <f t="shared" si="4"/>
        <v/>
      </c>
      <c r="H133" s="23" t="str">
        <f t="shared" si="5"/>
        <v/>
      </c>
      <c r="I133" s="21"/>
      <c r="J133" s="21"/>
      <c r="K133" s="21"/>
    </row>
    <row r="134" spans="1:11" ht="16.5" thickBot="1" x14ac:dyDescent="0.3">
      <c r="A134" s="20"/>
      <c r="B134" s="21"/>
      <c r="C134" s="22"/>
      <c r="D134" s="21"/>
      <c r="E134" s="21"/>
      <c r="F134" s="23" t="str">
        <f t="shared" si="3"/>
        <v/>
      </c>
      <c r="G134" s="23" t="str">
        <f t="shared" si="4"/>
        <v/>
      </c>
      <c r="H134" s="23" t="str">
        <f t="shared" si="5"/>
        <v/>
      </c>
      <c r="I134" s="21"/>
      <c r="J134" s="21"/>
      <c r="K134" s="21"/>
    </row>
    <row r="135" spans="1:11" ht="16.5" thickBot="1" x14ac:dyDescent="0.3">
      <c r="A135" s="20"/>
      <c r="B135" s="21"/>
      <c r="C135" s="22"/>
      <c r="D135" s="21"/>
      <c r="E135" s="21"/>
      <c r="F135" s="23" t="str">
        <f t="shared" si="3"/>
        <v/>
      </c>
      <c r="G135" s="23" t="str">
        <f t="shared" si="4"/>
        <v/>
      </c>
      <c r="H135" s="23" t="str">
        <f t="shared" si="5"/>
        <v/>
      </c>
      <c r="I135" s="21"/>
      <c r="J135" s="21"/>
      <c r="K135" s="21"/>
    </row>
    <row r="136" spans="1:11" ht="16.5" thickBot="1" x14ac:dyDescent="0.3">
      <c r="A136" s="20"/>
      <c r="B136" s="21"/>
      <c r="C136" s="22"/>
      <c r="D136" s="21"/>
      <c r="E136" s="21"/>
      <c r="F136" s="23" t="str">
        <f t="shared" si="3"/>
        <v/>
      </c>
      <c r="G136" s="23" t="str">
        <f t="shared" si="4"/>
        <v/>
      </c>
      <c r="H136" s="23" t="str">
        <f t="shared" si="5"/>
        <v/>
      </c>
      <c r="I136" s="21"/>
      <c r="J136" s="21"/>
      <c r="K136" s="21"/>
    </row>
    <row r="137" spans="1:11" ht="16.5" thickBot="1" x14ac:dyDescent="0.3">
      <c r="A137" s="20"/>
      <c r="B137" s="21"/>
      <c r="C137" s="22"/>
      <c r="D137" s="21"/>
      <c r="E137" s="21"/>
      <c r="F137" s="23" t="str">
        <f t="shared" si="3"/>
        <v/>
      </c>
      <c r="G137" s="23" t="str">
        <f t="shared" si="4"/>
        <v/>
      </c>
      <c r="H137" s="23" t="str">
        <f t="shared" si="5"/>
        <v/>
      </c>
      <c r="I137" s="21"/>
      <c r="J137" s="21"/>
      <c r="K137" s="21"/>
    </row>
    <row r="138" spans="1:11" ht="16.5" thickBot="1" x14ac:dyDescent="0.3">
      <c r="A138" s="20"/>
      <c r="B138" s="21"/>
      <c r="C138" s="22"/>
      <c r="D138" s="21"/>
      <c r="E138" s="21"/>
      <c r="F138" s="23" t="str">
        <f t="shared" si="3"/>
        <v/>
      </c>
      <c r="G138" s="23" t="str">
        <f t="shared" si="4"/>
        <v/>
      </c>
      <c r="H138" s="23" t="str">
        <f t="shared" si="5"/>
        <v/>
      </c>
      <c r="I138" s="21"/>
      <c r="J138" s="21"/>
      <c r="K138" s="21"/>
    </row>
    <row r="139" spans="1:11" ht="16.5" thickBot="1" x14ac:dyDescent="0.3">
      <c r="A139" s="20"/>
      <c r="B139" s="21"/>
      <c r="C139" s="22"/>
      <c r="D139" s="21"/>
      <c r="E139" s="21"/>
      <c r="F139" s="23" t="str">
        <f t="shared" si="3"/>
        <v/>
      </c>
      <c r="G139" s="23" t="str">
        <f t="shared" si="4"/>
        <v/>
      </c>
      <c r="H139" s="23" t="str">
        <f t="shared" si="5"/>
        <v/>
      </c>
      <c r="I139" s="21"/>
      <c r="J139" s="21"/>
      <c r="K139" s="21"/>
    </row>
    <row r="140" spans="1:11" ht="16.5" thickBot="1" x14ac:dyDescent="0.3">
      <c r="A140" s="20"/>
      <c r="B140" s="21"/>
      <c r="C140" s="22"/>
      <c r="D140" s="21"/>
      <c r="E140" s="21"/>
      <c r="F140" s="23" t="str">
        <f t="shared" si="3"/>
        <v/>
      </c>
      <c r="G140" s="23" t="str">
        <f t="shared" si="4"/>
        <v/>
      </c>
      <c r="H140" s="23" t="str">
        <f t="shared" si="5"/>
        <v/>
      </c>
      <c r="I140" s="21"/>
      <c r="J140" s="21"/>
      <c r="K140" s="21"/>
    </row>
    <row r="141" spans="1:11" ht="16.5" thickBot="1" x14ac:dyDescent="0.3">
      <c r="A141" s="20"/>
      <c r="B141" s="21"/>
      <c r="C141" s="22"/>
      <c r="D141" s="21"/>
      <c r="E141" s="21"/>
      <c r="F141" s="23" t="str">
        <f t="shared" si="3"/>
        <v/>
      </c>
      <c r="G141" s="23" t="str">
        <f t="shared" si="4"/>
        <v/>
      </c>
      <c r="H141" s="23" t="str">
        <f t="shared" si="5"/>
        <v/>
      </c>
      <c r="I141" s="21"/>
      <c r="J141" s="21"/>
      <c r="K141" s="21"/>
    </row>
    <row r="142" spans="1:11" ht="16.5" thickBot="1" x14ac:dyDescent="0.3">
      <c r="A142" s="20"/>
      <c r="B142" s="21"/>
      <c r="C142" s="22"/>
      <c r="D142" s="21"/>
      <c r="E142" s="21"/>
      <c r="F142" s="23" t="str">
        <f t="shared" si="3"/>
        <v/>
      </c>
      <c r="G142" s="23" t="str">
        <f t="shared" si="4"/>
        <v/>
      </c>
      <c r="H142" s="23" t="str">
        <f t="shared" si="5"/>
        <v/>
      </c>
      <c r="I142" s="21"/>
      <c r="J142" s="21"/>
      <c r="K142" s="21"/>
    </row>
    <row r="143" spans="1:11" ht="16.5" thickBot="1" x14ac:dyDescent="0.3">
      <c r="A143" s="20"/>
      <c r="B143" s="21"/>
      <c r="C143" s="22"/>
      <c r="D143" s="21"/>
      <c r="E143" s="21"/>
      <c r="F143" s="23" t="str">
        <f t="shared" si="3"/>
        <v/>
      </c>
      <c r="G143" s="23" t="str">
        <f t="shared" si="4"/>
        <v/>
      </c>
      <c r="H143" s="23" t="str">
        <f t="shared" si="5"/>
        <v/>
      </c>
      <c r="I143" s="21"/>
      <c r="J143" s="21"/>
      <c r="K143" s="21"/>
    </row>
    <row r="144" spans="1:11" ht="16.5" thickBot="1" x14ac:dyDescent="0.3">
      <c r="A144" s="20"/>
      <c r="B144" s="21"/>
      <c r="C144" s="22"/>
      <c r="D144" s="21"/>
      <c r="E144" s="21"/>
      <c r="F144" s="23" t="str">
        <f t="shared" si="3"/>
        <v/>
      </c>
      <c r="G144" s="23" t="str">
        <f t="shared" si="4"/>
        <v/>
      </c>
      <c r="H144" s="23" t="str">
        <f t="shared" si="5"/>
        <v/>
      </c>
      <c r="I144" s="21"/>
      <c r="J144" s="21"/>
      <c r="K144" s="21"/>
    </row>
    <row r="145" spans="1:11" ht="16.5" thickBot="1" x14ac:dyDescent="0.3">
      <c r="A145" s="20"/>
      <c r="B145" s="21"/>
      <c r="C145" s="22"/>
      <c r="D145" s="21"/>
      <c r="E145" s="21"/>
      <c r="F145" s="23" t="str">
        <f t="shared" si="3"/>
        <v/>
      </c>
      <c r="G145" s="23" t="str">
        <f t="shared" si="4"/>
        <v/>
      </c>
      <c r="H145" s="23" t="str">
        <f t="shared" si="5"/>
        <v/>
      </c>
      <c r="I145" s="21"/>
      <c r="J145" s="21"/>
      <c r="K145" s="21"/>
    </row>
    <row r="146" spans="1:11" ht="16.5" thickBot="1" x14ac:dyDescent="0.3">
      <c r="A146" s="20"/>
      <c r="B146" s="21"/>
      <c r="C146" s="22"/>
      <c r="D146" s="21"/>
      <c r="E146" s="21"/>
      <c r="F146" s="23" t="str">
        <f t="shared" si="3"/>
        <v/>
      </c>
      <c r="G146" s="23" t="str">
        <f t="shared" si="4"/>
        <v/>
      </c>
      <c r="H146" s="23" t="str">
        <f t="shared" si="5"/>
        <v/>
      </c>
      <c r="I146" s="21"/>
      <c r="J146" s="21"/>
      <c r="K146" s="21"/>
    </row>
    <row r="147" spans="1:11" ht="16.5" thickBot="1" x14ac:dyDescent="0.3">
      <c r="A147" s="20"/>
      <c r="B147" s="21"/>
      <c r="C147" s="22"/>
      <c r="D147" s="21"/>
      <c r="E147" s="21"/>
      <c r="F147" s="23" t="str">
        <f t="shared" si="3"/>
        <v/>
      </c>
      <c r="G147" s="23" t="str">
        <f t="shared" si="4"/>
        <v/>
      </c>
      <c r="H147" s="23" t="str">
        <f t="shared" si="5"/>
        <v/>
      </c>
      <c r="I147" s="21"/>
      <c r="J147" s="21"/>
      <c r="K147" s="21"/>
    </row>
    <row r="148" spans="1:11" ht="16.5" thickBot="1" x14ac:dyDescent="0.3">
      <c r="A148" s="20"/>
      <c r="B148" s="21"/>
      <c r="C148" s="22"/>
      <c r="D148" s="21"/>
      <c r="E148" s="21"/>
      <c r="F148" s="23" t="str">
        <f t="shared" si="3"/>
        <v/>
      </c>
      <c r="G148" s="23" t="str">
        <f t="shared" si="4"/>
        <v/>
      </c>
      <c r="H148" s="23" t="str">
        <f t="shared" si="5"/>
        <v/>
      </c>
      <c r="I148" s="21"/>
      <c r="J148" s="21"/>
      <c r="K148" s="21"/>
    </row>
    <row r="149" spans="1:11" ht="16.5" thickBot="1" x14ac:dyDescent="0.3">
      <c r="A149" s="20"/>
      <c r="B149" s="21"/>
      <c r="C149" s="22"/>
      <c r="D149" s="21"/>
      <c r="E149" s="21"/>
      <c r="F149" s="23" t="str">
        <f t="shared" ref="F149:F212" si="6">IF(ISBLANK(E149),"",IF(ISNUMBER(FIND("C:C",E149)),"Complete",IF(ISNUMBER(FIND("C:P",E149)),"Partial",IF(ISNUMBER(FIND("C:N",E149)),"None"))))</f>
        <v/>
      </c>
      <c r="G149" s="23" t="str">
        <f t="shared" ref="G149:G212" si="7">IF(ISBLANK(E149),"",IF(ISNUMBER(FIND("I:C",E149)),"Complete",IF(ISNUMBER(FIND("I:P",E149)),"Partial",IF(ISNUMBER(FIND("I:N",E149)),"None"))))</f>
        <v/>
      </c>
      <c r="H149" s="23" t="str">
        <f t="shared" ref="H149:H212" si="8">IF(ISBLANK(E149),"",IF(ISNUMBER(FIND("A:C",E149)),"Complete",IF(ISNUMBER(FIND("A:P",E149)),"Partial",IF(ISNUMBER(FIND("A:N",E149)),"None"))))</f>
        <v/>
      </c>
      <c r="I149" s="21"/>
      <c r="J149" s="21"/>
      <c r="K149" s="21"/>
    </row>
    <row r="150" spans="1:11" ht="16.5" thickBot="1" x14ac:dyDescent="0.3">
      <c r="A150" s="20"/>
      <c r="B150" s="21"/>
      <c r="C150" s="22"/>
      <c r="D150" s="21"/>
      <c r="E150" s="21"/>
      <c r="F150" s="23" t="str">
        <f t="shared" si="6"/>
        <v/>
      </c>
      <c r="G150" s="23" t="str">
        <f t="shared" si="7"/>
        <v/>
      </c>
      <c r="H150" s="23" t="str">
        <f t="shared" si="8"/>
        <v/>
      </c>
      <c r="I150" s="21"/>
      <c r="J150" s="21"/>
      <c r="K150" s="21"/>
    </row>
    <row r="151" spans="1:11" ht="16.5" thickBot="1" x14ac:dyDescent="0.3">
      <c r="A151" s="20"/>
      <c r="B151" s="21"/>
      <c r="C151" s="22"/>
      <c r="D151" s="21"/>
      <c r="E151" s="21"/>
      <c r="F151" s="23" t="str">
        <f t="shared" si="6"/>
        <v/>
      </c>
      <c r="G151" s="23" t="str">
        <f t="shared" si="7"/>
        <v/>
      </c>
      <c r="H151" s="23" t="str">
        <f t="shared" si="8"/>
        <v/>
      </c>
      <c r="I151" s="21"/>
      <c r="J151" s="21"/>
      <c r="K151" s="21"/>
    </row>
    <row r="152" spans="1:11" ht="16.5" thickBot="1" x14ac:dyDescent="0.3">
      <c r="A152" s="20"/>
      <c r="B152" s="21"/>
      <c r="C152" s="22"/>
      <c r="D152" s="21"/>
      <c r="E152" s="21"/>
      <c r="F152" s="23" t="str">
        <f t="shared" si="6"/>
        <v/>
      </c>
      <c r="G152" s="23" t="str">
        <f t="shared" si="7"/>
        <v/>
      </c>
      <c r="H152" s="23" t="str">
        <f t="shared" si="8"/>
        <v/>
      </c>
      <c r="I152" s="21"/>
      <c r="J152" s="21"/>
      <c r="K152" s="21"/>
    </row>
    <row r="153" spans="1:11" ht="16.5" thickBot="1" x14ac:dyDescent="0.3">
      <c r="A153" s="20"/>
      <c r="B153" s="21"/>
      <c r="C153" s="22"/>
      <c r="D153" s="21"/>
      <c r="E153" s="21"/>
      <c r="F153" s="23" t="str">
        <f t="shared" si="6"/>
        <v/>
      </c>
      <c r="G153" s="23" t="str">
        <f t="shared" si="7"/>
        <v/>
      </c>
      <c r="H153" s="23" t="str">
        <f t="shared" si="8"/>
        <v/>
      </c>
      <c r="I153" s="21"/>
      <c r="J153" s="21"/>
      <c r="K153" s="21"/>
    </row>
    <row r="154" spans="1:11" ht="16.5" thickBot="1" x14ac:dyDescent="0.3">
      <c r="A154" s="20"/>
      <c r="B154" s="21"/>
      <c r="C154" s="22"/>
      <c r="D154" s="21"/>
      <c r="E154" s="21"/>
      <c r="F154" s="23" t="str">
        <f t="shared" si="6"/>
        <v/>
      </c>
      <c r="G154" s="23" t="str">
        <f t="shared" si="7"/>
        <v/>
      </c>
      <c r="H154" s="23" t="str">
        <f t="shared" si="8"/>
        <v/>
      </c>
      <c r="I154" s="21"/>
      <c r="J154" s="21"/>
      <c r="K154" s="21"/>
    </row>
    <row r="155" spans="1:11" ht="16.5" thickBot="1" x14ac:dyDescent="0.3">
      <c r="A155" s="20"/>
      <c r="B155" s="21"/>
      <c r="C155" s="22"/>
      <c r="D155" s="21"/>
      <c r="E155" s="21"/>
      <c r="F155" s="23" t="str">
        <f t="shared" si="6"/>
        <v/>
      </c>
      <c r="G155" s="23" t="str">
        <f t="shared" si="7"/>
        <v/>
      </c>
      <c r="H155" s="23" t="str">
        <f t="shared" si="8"/>
        <v/>
      </c>
      <c r="I155" s="21"/>
      <c r="J155" s="21"/>
      <c r="K155" s="21"/>
    </row>
    <row r="156" spans="1:11" ht="16.5" thickBot="1" x14ac:dyDescent="0.3">
      <c r="A156" s="20"/>
      <c r="B156" s="21"/>
      <c r="C156" s="22"/>
      <c r="D156" s="21"/>
      <c r="E156" s="21"/>
      <c r="F156" s="23" t="str">
        <f t="shared" si="6"/>
        <v/>
      </c>
      <c r="G156" s="23" t="str">
        <f t="shared" si="7"/>
        <v/>
      </c>
      <c r="H156" s="23" t="str">
        <f t="shared" si="8"/>
        <v/>
      </c>
      <c r="I156" s="21"/>
      <c r="J156" s="21"/>
      <c r="K156" s="21"/>
    </row>
    <row r="157" spans="1:11" ht="16.5" thickBot="1" x14ac:dyDescent="0.3">
      <c r="A157" s="20"/>
      <c r="B157" s="21"/>
      <c r="C157" s="22"/>
      <c r="D157" s="21"/>
      <c r="E157" s="21"/>
      <c r="F157" s="23" t="str">
        <f t="shared" si="6"/>
        <v/>
      </c>
      <c r="G157" s="23" t="str">
        <f t="shared" si="7"/>
        <v/>
      </c>
      <c r="H157" s="23" t="str">
        <f t="shared" si="8"/>
        <v/>
      </c>
      <c r="I157" s="21"/>
      <c r="J157" s="21"/>
      <c r="K157" s="21"/>
    </row>
    <row r="158" spans="1:11" ht="16.5" thickBot="1" x14ac:dyDescent="0.3">
      <c r="A158" s="20"/>
      <c r="B158" s="21"/>
      <c r="C158" s="22"/>
      <c r="D158" s="21"/>
      <c r="E158" s="21"/>
      <c r="F158" s="23" t="str">
        <f t="shared" si="6"/>
        <v/>
      </c>
      <c r="G158" s="23" t="str">
        <f t="shared" si="7"/>
        <v/>
      </c>
      <c r="H158" s="23" t="str">
        <f t="shared" si="8"/>
        <v/>
      </c>
      <c r="I158" s="21"/>
      <c r="J158" s="21"/>
      <c r="K158" s="21"/>
    </row>
    <row r="159" spans="1:11" ht="16.5" thickBot="1" x14ac:dyDescent="0.3">
      <c r="A159" s="20"/>
      <c r="B159" s="21"/>
      <c r="C159" s="22"/>
      <c r="D159" s="21"/>
      <c r="E159" s="21"/>
      <c r="F159" s="23" t="str">
        <f t="shared" si="6"/>
        <v/>
      </c>
      <c r="G159" s="23" t="str">
        <f t="shared" si="7"/>
        <v/>
      </c>
      <c r="H159" s="23" t="str">
        <f t="shared" si="8"/>
        <v/>
      </c>
      <c r="I159" s="21"/>
      <c r="J159" s="21"/>
      <c r="K159" s="21"/>
    </row>
    <row r="160" spans="1:11" ht="16.5" thickBot="1" x14ac:dyDescent="0.3">
      <c r="A160" s="20"/>
      <c r="B160" s="21"/>
      <c r="C160" s="22"/>
      <c r="D160" s="21"/>
      <c r="E160" s="21"/>
      <c r="F160" s="23" t="str">
        <f t="shared" si="6"/>
        <v/>
      </c>
      <c r="G160" s="23" t="str">
        <f t="shared" si="7"/>
        <v/>
      </c>
      <c r="H160" s="23" t="str">
        <f t="shared" si="8"/>
        <v/>
      </c>
      <c r="I160" s="21"/>
      <c r="J160" s="21"/>
      <c r="K160" s="21"/>
    </row>
    <row r="161" spans="1:11" ht="16.5" thickBot="1" x14ac:dyDescent="0.3">
      <c r="A161" s="20"/>
      <c r="B161" s="21"/>
      <c r="C161" s="22"/>
      <c r="D161" s="21"/>
      <c r="E161" s="21"/>
      <c r="F161" s="23" t="str">
        <f t="shared" si="6"/>
        <v/>
      </c>
      <c r="G161" s="23" t="str">
        <f t="shared" si="7"/>
        <v/>
      </c>
      <c r="H161" s="23" t="str">
        <f t="shared" si="8"/>
        <v/>
      </c>
      <c r="I161" s="21"/>
      <c r="J161" s="21"/>
      <c r="K161" s="21"/>
    </row>
    <row r="162" spans="1:11" ht="16.5" thickBot="1" x14ac:dyDescent="0.3">
      <c r="A162" s="20"/>
      <c r="B162" s="21"/>
      <c r="C162" s="22"/>
      <c r="D162" s="21"/>
      <c r="E162" s="21"/>
      <c r="F162" s="23" t="str">
        <f t="shared" si="6"/>
        <v/>
      </c>
      <c r="G162" s="23" t="str">
        <f t="shared" si="7"/>
        <v/>
      </c>
      <c r="H162" s="23" t="str">
        <f t="shared" si="8"/>
        <v/>
      </c>
      <c r="I162" s="21"/>
      <c r="J162" s="21"/>
      <c r="K162" s="21"/>
    </row>
    <row r="163" spans="1:11" ht="16.5" thickBot="1" x14ac:dyDescent="0.3">
      <c r="A163" s="20"/>
      <c r="B163" s="21"/>
      <c r="C163" s="22"/>
      <c r="D163" s="21"/>
      <c r="E163" s="21"/>
      <c r="F163" s="23" t="str">
        <f t="shared" si="6"/>
        <v/>
      </c>
      <c r="G163" s="23" t="str">
        <f t="shared" si="7"/>
        <v/>
      </c>
      <c r="H163" s="23" t="str">
        <f t="shared" si="8"/>
        <v/>
      </c>
      <c r="I163" s="21"/>
      <c r="J163" s="21"/>
      <c r="K163" s="21"/>
    </row>
    <row r="164" spans="1:11" ht="16.5" thickBot="1" x14ac:dyDescent="0.3">
      <c r="A164" s="20"/>
      <c r="B164" s="21"/>
      <c r="C164" s="22"/>
      <c r="D164" s="21"/>
      <c r="E164" s="21"/>
      <c r="F164" s="23" t="str">
        <f t="shared" si="6"/>
        <v/>
      </c>
      <c r="G164" s="23" t="str">
        <f t="shared" si="7"/>
        <v/>
      </c>
      <c r="H164" s="23" t="str">
        <f t="shared" si="8"/>
        <v/>
      </c>
      <c r="I164" s="21"/>
      <c r="J164" s="21"/>
      <c r="K164" s="21"/>
    </row>
    <row r="165" spans="1:11" ht="16.5" thickBot="1" x14ac:dyDescent="0.3">
      <c r="A165" s="20"/>
      <c r="B165" s="21"/>
      <c r="C165" s="22"/>
      <c r="D165" s="21"/>
      <c r="E165" s="21"/>
      <c r="F165" s="23" t="str">
        <f t="shared" si="6"/>
        <v/>
      </c>
      <c r="G165" s="23" t="str">
        <f t="shared" si="7"/>
        <v/>
      </c>
      <c r="H165" s="23" t="str">
        <f t="shared" si="8"/>
        <v/>
      </c>
      <c r="I165" s="21"/>
      <c r="J165" s="21"/>
      <c r="K165" s="21"/>
    </row>
    <row r="166" spans="1:11" ht="16.5" thickBot="1" x14ac:dyDescent="0.3">
      <c r="A166" s="20"/>
      <c r="B166" s="21"/>
      <c r="C166" s="22"/>
      <c r="D166" s="21"/>
      <c r="E166" s="21"/>
      <c r="F166" s="23" t="str">
        <f t="shared" si="6"/>
        <v/>
      </c>
      <c r="G166" s="23" t="str">
        <f t="shared" si="7"/>
        <v/>
      </c>
      <c r="H166" s="23" t="str">
        <f t="shared" si="8"/>
        <v/>
      </c>
      <c r="I166" s="21"/>
      <c r="J166" s="21"/>
      <c r="K166" s="21"/>
    </row>
    <row r="167" spans="1:11" ht="16.5" thickBot="1" x14ac:dyDescent="0.3">
      <c r="A167" s="20"/>
      <c r="B167" s="21"/>
      <c r="C167" s="22"/>
      <c r="D167" s="21"/>
      <c r="E167" s="21"/>
      <c r="F167" s="23" t="str">
        <f t="shared" si="6"/>
        <v/>
      </c>
      <c r="G167" s="23" t="str">
        <f t="shared" si="7"/>
        <v/>
      </c>
      <c r="H167" s="23" t="str">
        <f t="shared" si="8"/>
        <v/>
      </c>
      <c r="I167" s="21"/>
      <c r="J167" s="21"/>
      <c r="K167" s="21"/>
    </row>
    <row r="168" spans="1:11" ht="16.5" thickBot="1" x14ac:dyDescent="0.3">
      <c r="A168" s="20"/>
      <c r="B168" s="21"/>
      <c r="C168" s="22"/>
      <c r="D168" s="21"/>
      <c r="E168" s="21"/>
      <c r="F168" s="23" t="str">
        <f t="shared" si="6"/>
        <v/>
      </c>
      <c r="G168" s="23" t="str">
        <f t="shared" si="7"/>
        <v/>
      </c>
      <c r="H168" s="23" t="str">
        <f t="shared" si="8"/>
        <v/>
      </c>
      <c r="I168" s="21"/>
      <c r="J168" s="21"/>
      <c r="K168" s="21"/>
    </row>
    <row r="169" spans="1:11" ht="16.5" thickBot="1" x14ac:dyDescent="0.3">
      <c r="A169" s="20"/>
      <c r="B169" s="21"/>
      <c r="C169" s="22"/>
      <c r="D169" s="21"/>
      <c r="E169" s="21"/>
      <c r="F169" s="23" t="str">
        <f t="shared" si="6"/>
        <v/>
      </c>
      <c r="G169" s="23" t="str">
        <f t="shared" si="7"/>
        <v/>
      </c>
      <c r="H169" s="23" t="str">
        <f t="shared" si="8"/>
        <v/>
      </c>
      <c r="I169" s="21"/>
      <c r="J169" s="21"/>
      <c r="K169" s="21"/>
    </row>
    <row r="170" spans="1:11" ht="16.5" thickBot="1" x14ac:dyDescent="0.3">
      <c r="A170" s="20"/>
      <c r="B170" s="21"/>
      <c r="C170" s="22"/>
      <c r="D170" s="21"/>
      <c r="E170" s="21"/>
      <c r="F170" s="23" t="str">
        <f t="shared" si="6"/>
        <v/>
      </c>
      <c r="G170" s="23" t="str">
        <f t="shared" si="7"/>
        <v/>
      </c>
      <c r="H170" s="23" t="str">
        <f t="shared" si="8"/>
        <v/>
      </c>
      <c r="I170" s="21"/>
      <c r="J170" s="21"/>
      <c r="K170" s="21"/>
    </row>
    <row r="171" spans="1:11" ht="16.5" thickBot="1" x14ac:dyDescent="0.3">
      <c r="A171" s="20"/>
      <c r="B171" s="21"/>
      <c r="C171" s="22"/>
      <c r="D171" s="21"/>
      <c r="E171" s="21"/>
      <c r="F171" s="23" t="str">
        <f t="shared" si="6"/>
        <v/>
      </c>
      <c r="G171" s="23" t="str">
        <f t="shared" si="7"/>
        <v/>
      </c>
      <c r="H171" s="23" t="str">
        <f t="shared" si="8"/>
        <v/>
      </c>
      <c r="I171" s="21"/>
      <c r="J171" s="21"/>
      <c r="K171" s="21"/>
    </row>
    <row r="172" spans="1:11" ht="16.5" thickBot="1" x14ac:dyDescent="0.3">
      <c r="A172" s="20"/>
      <c r="B172" s="21"/>
      <c r="C172" s="22"/>
      <c r="D172" s="21"/>
      <c r="E172" s="21"/>
      <c r="F172" s="23" t="str">
        <f t="shared" si="6"/>
        <v/>
      </c>
      <c r="G172" s="23" t="str">
        <f t="shared" si="7"/>
        <v/>
      </c>
      <c r="H172" s="23" t="str">
        <f t="shared" si="8"/>
        <v/>
      </c>
      <c r="I172" s="21"/>
      <c r="J172" s="21"/>
      <c r="K172" s="21"/>
    </row>
    <row r="173" spans="1:11" ht="16.5" thickBot="1" x14ac:dyDescent="0.3">
      <c r="A173" s="20"/>
      <c r="B173" s="21"/>
      <c r="C173" s="22"/>
      <c r="D173" s="21"/>
      <c r="E173" s="21"/>
      <c r="F173" s="23" t="str">
        <f t="shared" si="6"/>
        <v/>
      </c>
      <c r="G173" s="23" t="str">
        <f t="shared" si="7"/>
        <v/>
      </c>
      <c r="H173" s="23" t="str">
        <f t="shared" si="8"/>
        <v/>
      </c>
      <c r="I173" s="21"/>
      <c r="J173" s="21"/>
      <c r="K173" s="21"/>
    </row>
    <row r="174" spans="1:11" ht="16.5" thickBot="1" x14ac:dyDescent="0.3">
      <c r="A174" s="20"/>
      <c r="B174" s="21"/>
      <c r="C174" s="22"/>
      <c r="D174" s="21"/>
      <c r="E174" s="21"/>
      <c r="F174" s="23" t="str">
        <f t="shared" si="6"/>
        <v/>
      </c>
      <c r="G174" s="23" t="str">
        <f t="shared" si="7"/>
        <v/>
      </c>
      <c r="H174" s="23" t="str">
        <f t="shared" si="8"/>
        <v/>
      </c>
      <c r="I174" s="21"/>
      <c r="J174" s="21"/>
      <c r="K174" s="21"/>
    </row>
    <row r="175" spans="1:11" ht="16.5" thickBot="1" x14ac:dyDescent="0.3">
      <c r="A175" s="20"/>
      <c r="B175" s="21"/>
      <c r="C175" s="22"/>
      <c r="D175" s="21"/>
      <c r="E175" s="21"/>
      <c r="F175" s="23" t="str">
        <f t="shared" si="6"/>
        <v/>
      </c>
      <c r="G175" s="23" t="str">
        <f t="shared" si="7"/>
        <v/>
      </c>
      <c r="H175" s="23" t="str">
        <f t="shared" si="8"/>
        <v/>
      </c>
      <c r="I175" s="21"/>
      <c r="J175" s="21"/>
      <c r="K175" s="21"/>
    </row>
    <row r="176" spans="1:11" ht="16.5" thickBot="1" x14ac:dyDescent="0.3">
      <c r="A176" s="20"/>
      <c r="B176" s="21"/>
      <c r="C176" s="22"/>
      <c r="D176" s="21"/>
      <c r="E176" s="21"/>
      <c r="F176" s="23" t="str">
        <f t="shared" si="6"/>
        <v/>
      </c>
      <c r="G176" s="23" t="str">
        <f t="shared" si="7"/>
        <v/>
      </c>
      <c r="H176" s="23" t="str">
        <f t="shared" si="8"/>
        <v/>
      </c>
      <c r="I176" s="21"/>
      <c r="J176" s="21"/>
      <c r="K176" s="21"/>
    </row>
    <row r="177" spans="1:11" ht="16.5" thickBot="1" x14ac:dyDescent="0.3">
      <c r="A177" s="20"/>
      <c r="B177" s="21"/>
      <c r="C177" s="22"/>
      <c r="D177" s="21"/>
      <c r="E177" s="21"/>
      <c r="F177" s="23" t="str">
        <f t="shared" si="6"/>
        <v/>
      </c>
      <c r="G177" s="23" t="str">
        <f t="shared" si="7"/>
        <v/>
      </c>
      <c r="H177" s="23" t="str">
        <f t="shared" si="8"/>
        <v/>
      </c>
      <c r="I177" s="21"/>
      <c r="J177" s="21"/>
      <c r="K177" s="21"/>
    </row>
    <row r="178" spans="1:11" ht="16.5" thickBot="1" x14ac:dyDescent="0.3">
      <c r="A178" s="20"/>
      <c r="B178" s="21"/>
      <c r="C178" s="22"/>
      <c r="D178" s="21"/>
      <c r="E178" s="21"/>
      <c r="F178" s="23" t="str">
        <f t="shared" si="6"/>
        <v/>
      </c>
      <c r="G178" s="23" t="str">
        <f t="shared" si="7"/>
        <v/>
      </c>
      <c r="H178" s="23" t="str">
        <f t="shared" si="8"/>
        <v/>
      </c>
      <c r="I178" s="21"/>
      <c r="J178" s="21"/>
      <c r="K178" s="21"/>
    </row>
    <row r="179" spans="1:11" ht="16.5" thickBot="1" x14ac:dyDescent="0.3">
      <c r="A179" s="20"/>
      <c r="B179" s="21"/>
      <c r="C179" s="22"/>
      <c r="D179" s="21"/>
      <c r="E179" s="21"/>
      <c r="F179" s="23" t="str">
        <f t="shared" si="6"/>
        <v/>
      </c>
      <c r="G179" s="23" t="str">
        <f t="shared" si="7"/>
        <v/>
      </c>
      <c r="H179" s="23" t="str">
        <f t="shared" si="8"/>
        <v/>
      </c>
      <c r="I179" s="21"/>
      <c r="J179" s="21"/>
      <c r="K179" s="21"/>
    </row>
    <row r="180" spans="1:11" ht="16.5" thickBot="1" x14ac:dyDescent="0.3">
      <c r="A180" s="20"/>
      <c r="B180" s="21"/>
      <c r="C180" s="22"/>
      <c r="D180" s="21"/>
      <c r="E180" s="21"/>
      <c r="F180" s="23" t="str">
        <f t="shared" si="6"/>
        <v/>
      </c>
      <c r="G180" s="23" t="str">
        <f t="shared" si="7"/>
        <v/>
      </c>
      <c r="H180" s="23" t="str">
        <f t="shared" si="8"/>
        <v/>
      </c>
      <c r="I180" s="21"/>
      <c r="J180" s="21"/>
      <c r="K180" s="21"/>
    </row>
    <row r="181" spans="1:11" ht="16.5" thickBot="1" x14ac:dyDescent="0.3">
      <c r="A181" s="20"/>
      <c r="B181" s="21"/>
      <c r="C181" s="22"/>
      <c r="D181" s="21"/>
      <c r="E181" s="21"/>
      <c r="F181" s="23" t="str">
        <f t="shared" si="6"/>
        <v/>
      </c>
      <c r="G181" s="23" t="str">
        <f t="shared" si="7"/>
        <v/>
      </c>
      <c r="H181" s="23" t="str">
        <f t="shared" si="8"/>
        <v/>
      </c>
      <c r="I181" s="21"/>
      <c r="J181" s="21"/>
      <c r="K181" s="21"/>
    </row>
    <row r="182" spans="1:11" ht="16.5" thickBot="1" x14ac:dyDescent="0.3">
      <c r="A182" s="20"/>
      <c r="B182" s="21"/>
      <c r="C182" s="22"/>
      <c r="D182" s="21"/>
      <c r="E182" s="21"/>
      <c r="F182" s="23" t="str">
        <f t="shared" si="6"/>
        <v/>
      </c>
      <c r="G182" s="23" t="str">
        <f t="shared" si="7"/>
        <v/>
      </c>
      <c r="H182" s="23" t="str">
        <f t="shared" si="8"/>
        <v/>
      </c>
      <c r="I182" s="21"/>
      <c r="J182" s="21"/>
      <c r="K182" s="21"/>
    </row>
    <row r="183" spans="1:11" ht="16.5" thickBot="1" x14ac:dyDescent="0.3">
      <c r="A183" s="20"/>
      <c r="B183" s="21"/>
      <c r="C183" s="22"/>
      <c r="D183" s="21"/>
      <c r="E183" s="21"/>
      <c r="F183" s="23" t="str">
        <f t="shared" si="6"/>
        <v/>
      </c>
      <c r="G183" s="23" t="str">
        <f t="shared" si="7"/>
        <v/>
      </c>
      <c r="H183" s="23" t="str">
        <f t="shared" si="8"/>
        <v/>
      </c>
      <c r="I183" s="21"/>
      <c r="J183" s="21"/>
      <c r="K183" s="21"/>
    </row>
    <row r="184" spans="1:11" ht="16.5" thickBot="1" x14ac:dyDescent="0.3">
      <c r="A184" s="20"/>
      <c r="B184" s="21"/>
      <c r="C184" s="22"/>
      <c r="D184" s="21"/>
      <c r="E184" s="21"/>
      <c r="F184" s="23" t="str">
        <f t="shared" si="6"/>
        <v/>
      </c>
      <c r="G184" s="23" t="str">
        <f t="shared" si="7"/>
        <v/>
      </c>
      <c r="H184" s="23" t="str">
        <f t="shared" si="8"/>
        <v/>
      </c>
      <c r="I184" s="21"/>
      <c r="J184" s="21"/>
      <c r="K184" s="21"/>
    </row>
    <row r="185" spans="1:11" ht="16.5" thickBot="1" x14ac:dyDescent="0.3">
      <c r="A185" s="20"/>
      <c r="B185" s="21"/>
      <c r="C185" s="22"/>
      <c r="D185" s="21"/>
      <c r="E185" s="21"/>
      <c r="F185" s="23" t="str">
        <f t="shared" si="6"/>
        <v/>
      </c>
      <c r="G185" s="23" t="str">
        <f t="shared" si="7"/>
        <v/>
      </c>
      <c r="H185" s="23" t="str">
        <f t="shared" si="8"/>
        <v/>
      </c>
      <c r="I185" s="21"/>
      <c r="J185" s="21"/>
      <c r="K185" s="21"/>
    </row>
    <row r="186" spans="1:11" ht="16.5" thickBot="1" x14ac:dyDescent="0.3">
      <c r="A186" s="20"/>
      <c r="B186" s="21"/>
      <c r="C186" s="22"/>
      <c r="D186" s="21"/>
      <c r="E186" s="21"/>
      <c r="F186" s="23" t="str">
        <f t="shared" si="6"/>
        <v/>
      </c>
      <c r="G186" s="23" t="str">
        <f t="shared" si="7"/>
        <v/>
      </c>
      <c r="H186" s="23" t="str">
        <f t="shared" si="8"/>
        <v/>
      </c>
      <c r="I186" s="21"/>
      <c r="J186" s="21"/>
      <c r="K186" s="21"/>
    </row>
    <row r="187" spans="1:11" ht="16.5" thickBot="1" x14ac:dyDescent="0.3">
      <c r="A187" s="20"/>
      <c r="B187" s="21"/>
      <c r="C187" s="22"/>
      <c r="D187" s="21"/>
      <c r="E187" s="21"/>
      <c r="F187" s="23" t="str">
        <f t="shared" si="6"/>
        <v/>
      </c>
      <c r="G187" s="23" t="str">
        <f t="shared" si="7"/>
        <v/>
      </c>
      <c r="H187" s="23" t="str">
        <f t="shared" si="8"/>
        <v/>
      </c>
      <c r="I187" s="21"/>
      <c r="J187" s="21"/>
      <c r="K187" s="21"/>
    </row>
    <row r="188" spans="1:11" ht="16.5" thickBot="1" x14ac:dyDescent="0.3">
      <c r="A188" s="20"/>
      <c r="B188" s="21"/>
      <c r="C188" s="22"/>
      <c r="D188" s="21"/>
      <c r="E188" s="21"/>
      <c r="F188" s="23" t="str">
        <f t="shared" si="6"/>
        <v/>
      </c>
      <c r="G188" s="23" t="str">
        <f t="shared" si="7"/>
        <v/>
      </c>
      <c r="H188" s="23" t="str">
        <f t="shared" si="8"/>
        <v/>
      </c>
      <c r="I188" s="21"/>
      <c r="J188" s="21"/>
      <c r="K188" s="21"/>
    </row>
    <row r="189" spans="1:11" ht="16.5" thickBot="1" x14ac:dyDescent="0.3">
      <c r="A189" s="20"/>
      <c r="B189" s="21"/>
      <c r="C189" s="22"/>
      <c r="D189" s="21"/>
      <c r="E189" s="21"/>
      <c r="F189" s="23" t="str">
        <f t="shared" si="6"/>
        <v/>
      </c>
      <c r="G189" s="23" t="str">
        <f t="shared" si="7"/>
        <v/>
      </c>
      <c r="H189" s="23" t="str">
        <f t="shared" si="8"/>
        <v/>
      </c>
      <c r="I189" s="21"/>
      <c r="J189" s="21"/>
      <c r="K189" s="21"/>
    </row>
    <row r="190" spans="1:11" ht="16.5" thickBot="1" x14ac:dyDescent="0.3">
      <c r="A190" s="20"/>
      <c r="B190" s="21"/>
      <c r="C190" s="22"/>
      <c r="D190" s="21"/>
      <c r="E190" s="21"/>
      <c r="F190" s="23" t="str">
        <f t="shared" si="6"/>
        <v/>
      </c>
      <c r="G190" s="23" t="str">
        <f t="shared" si="7"/>
        <v/>
      </c>
      <c r="H190" s="23" t="str">
        <f t="shared" si="8"/>
        <v/>
      </c>
      <c r="I190" s="21"/>
      <c r="J190" s="21"/>
      <c r="K190" s="21"/>
    </row>
    <row r="191" spans="1:11" ht="16.5" thickBot="1" x14ac:dyDescent="0.3">
      <c r="A191" s="20"/>
      <c r="B191" s="21"/>
      <c r="C191" s="22"/>
      <c r="D191" s="21"/>
      <c r="E191" s="21"/>
      <c r="F191" s="23" t="str">
        <f t="shared" si="6"/>
        <v/>
      </c>
      <c r="G191" s="23" t="str">
        <f t="shared" si="7"/>
        <v/>
      </c>
      <c r="H191" s="23" t="str">
        <f t="shared" si="8"/>
        <v/>
      </c>
      <c r="I191" s="21"/>
      <c r="J191" s="21"/>
      <c r="K191" s="21"/>
    </row>
    <row r="192" spans="1:11" ht="16.5" thickBot="1" x14ac:dyDescent="0.3">
      <c r="A192" s="20"/>
      <c r="B192" s="21"/>
      <c r="C192" s="22"/>
      <c r="D192" s="21"/>
      <c r="E192" s="21"/>
      <c r="F192" s="23" t="str">
        <f t="shared" si="6"/>
        <v/>
      </c>
      <c r="G192" s="23" t="str">
        <f t="shared" si="7"/>
        <v/>
      </c>
      <c r="H192" s="23" t="str">
        <f t="shared" si="8"/>
        <v/>
      </c>
      <c r="I192" s="21"/>
      <c r="J192" s="21"/>
      <c r="K192" s="21"/>
    </row>
    <row r="193" spans="1:11" ht="16.5" thickBot="1" x14ac:dyDescent="0.3">
      <c r="A193" s="20"/>
      <c r="B193" s="21"/>
      <c r="C193" s="22"/>
      <c r="D193" s="21"/>
      <c r="E193" s="21"/>
      <c r="F193" s="23" t="str">
        <f t="shared" si="6"/>
        <v/>
      </c>
      <c r="G193" s="23" t="str">
        <f t="shared" si="7"/>
        <v/>
      </c>
      <c r="H193" s="23" t="str">
        <f t="shared" si="8"/>
        <v/>
      </c>
      <c r="I193" s="21"/>
      <c r="J193" s="21"/>
      <c r="K193" s="21"/>
    </row>
    <row r="194" spans="1:11" ht="16.5" thickBot="1" x14ac:dyDescent="0.3">
      <c r="A194" s="20"/>
      <c r="B194" s="21"/>
      <c r="C194" s="22"/>
      <c r="D194" s="21"/>
      <c r="E194" s="21"/>
      <c r="F194" s="23" t="str">
        <f t="shared" si="6"/>
        <v/>
      </c>
      <c r="G194" s="23" t="str">
        <f t="shared" si="7"/>
        <v/>
      </c>
      <c r="H194" s="23" t="str">
        <f t="shared" si="8"/>
        <v/>
      </c>
      <c r="I194" s="21"/>
      <c r="J194" s="21"/>
      <c r="K194" s="21"/>
    </row>
    <row r="195" spans="1:11" ht="16.5" thickBot="1" x14ac:dyDescent="0.3">
      <c r="A195" s="20"/>
      <c r="B195" s="21"/>
      <c r="C195" s="22"/>
      <c r="D195" s="21"/>
      <c r="E195" s="21"/>
      <c r="F195" s="23" t="str">
        <f t="shared" si="6"/>
        <v/>
      </c>
      <c r="G195" s="23" t="str">
        <f t="shared" si="7"/>
        <v/>
      </c>
      <c r="H195" s="23" t="str">
        <f t="shared" si="8"/>
        <v/>
      </c>
      <c r="I195" s="21"/>
      <c r="J195" s="21"/>
      <c r="K195" s="21"/>
    </row>
    <row r="196" spans="1:11" ht="16.5" thickBot="1" x14ac:dyDescent="0.3">
      <c r="A196" s="20"/>
      <c r="B196" s="21"/>
      <c r="C196" s="22"/>
      <c r="D196" s="21"/>
      <c r="E196" s="21"/>
      <c r="F196" s="23" t="str">
        <f t="shared" si="6"/>
        <v/>
      </c>
      <c r="G196" s="23" t="str">
        <f t="shared" si="7"/>
        <v/>
      </c>
      <c r="H196" s="23" t="str">
        <f t="shared" si="8"/>
        <v/>
      </c>
      <c r="I196" s="21"/>
      <c r="J196" s="21"/>
      <c r="K196" s="21"/>
    </row>
    <row r="197" spans="1:11" ht="16.5" thickBot="1" x14ac:dyDescent="0.3">
      <c r="A197" s="20"/>
      <c r="B197" s="21"/>
      <c r="C197" s="22"/>
      <c r="D197" s="21"/>
      <c r="E197" s="21"/>
      <c r="F197" s="23" t="str">
        <f t="shared" si="6"/>
        <v/>
      </c>
      <c r="G197" s="23" t="str">
        <f t="shared" si="7"/>
        <v/>
      </c>
      <c r="H197" s="23" t="str">
        <f t="shared" si="8"/>
        <v/>
      </c>
      <c r="I197" s="21"/>
      <c r="J197" s="21"/>
      <c r="K197" s="21"/>
    </row>
    <row r="198" spans="1:11" ht="16.5" thickBot="1" x14ac:dyDescent="0.3">
      <c r="A198" s="20"/>
      <c r="B198" s="21"/>
      <c r="C198" s="22"/>
      <c r="D198" s="21"/>
      <c r="E198" s="21"/>
      <c r="F198" s="23" t="str">
        <f t="shared" si="6"/>
        <v/>
      </c>
      <c r="G198" s="23" t="str">
        <f t="shared" si="7"/>
        <v/>
      </c>
      <c r="H198" s="23" t="str">
        <f t="shared" si="8"/>
        <v/>
      </c>
      <c r="I198" s="21"/>
      <c r="J198" s="21"/>
      <c r="K198" s="21"/>
    </row>
    <row r="199" spans="1:11" ht="16.5" thickBot="1" x14ac:dyDescent="0.3">
      <c r="A199" s="20"/>
      <c r="B199" s="21"/>
      <c r="C199" s="22"/>
      <c r="D199" s="21"/>
      <c r="E199" s="21"/>
      <c r="F199" s="23" t="str">
        <f t="shared" si="6"/>
        <v/>
      </c>
      <c r="G199" s="23" t="str">
        <f t="shared" si="7"/>
        <v/>
      </c>
      <c r="H199" s="23" t="str">
        <f t="shared" si="8"/>
        <v/>
      </c>
      <c r="I199" s="21"/>
      <c r="J199" s="21"/>
      <c r="K199" s="21"/>
    </row>
    <row r="200" spans="1:11" ht="16.5" thickBot="1" x14ac:dyDescent="0.3">
      <c r="A200" s="20"/>
      <c r="B200" s="21"/>
      <c r="C200" s="22"/>
      <c r="D200" s="21"/>
      <c r="E200" s="21"/>
      <c r="F200" s="23" t="str">
        <f t="shared" si="6"/>
        <v/>
      </c>
      <c r="G200" s="23" t="str">
        <f t="shared" si="7"/>
        <v/>
      </c>
      <c r="H200" s="23" t="str">
        <f t="shared" si="8"/>
        <v/>
      </c>
      <c r="I200" s="21"/>
      <c r="J200" s="21"/>
      <c r="K200" s="21"/>
    </row>
    <row r="201" spans="1:11" ht="16.5" thickBot="1" x14ac:dyDescent="0.3">
      <c r="A201" s="20"/>
      <c r="B201" s="21"/>
      <c r="C201" s="22"/>
      <c r="D201" s="21"/>
      <c r="E201" s="21"/>
      <c r="F201" s="23" t="str">
        <f t="shared" si="6"/>
        <v/>
      </c>
      <c r="G201" s="23" t="str">
        <f t="shared" si="7"/>
        <v/>
      </c>
      <c r="H201" s="23" t="str">
        <f t="shared" si="8"/>
        <v/>
      </c>
      <c r="I201" s="21"/>
      <c r="J201" s="21"/>
      <c r="K201" s="21"/>
    </row>
    <row r="202" spans="1:11" ht="16.5" thickBot="1" x14ac:dyDescent="0.3">
      <c r="A202" s="20"/>
      <c r="B202" s="21"/>
      <c r="C202" s="22"/>
      <c r="D202" s="21"/>
      <c r="E202" s="21"/>
      <c r="F202" s="23" t="str">
        <f t="shared" si="6"/>
        <v/>
      </c>
      <c r="G202" s="23" t="str">
        <f t="shared" si="7"/>
        <v/>
      </c>
      <c r="H202" s="23" t="str">
        <f t="shared" si="8"/>
        <v/>
      </c>
      <c r="I202" s="21"/>
      <c r="J202" s="21"/>
      <c r="K202" s="21"/>
    </row>
    <row r="203" spans="1:11" ht="16.5" thickBot="1" x14ac:dyDescent="0.3">
      <c r="A203" s="20"/>
      <c r="B203" s="21"/>
      <c r="C203" s="22"/>
      <c r="D203" s="21"/>
      <c r="E203" s="21"/>
      <c r="F203" s="23" t="str">
        <f t="shared" si="6"/>
        <v/>
      </c>
      <c r="G203" s="23" t="str">
        <f t="shared" si="7"/>
        <v/>
      </c>
      <c r="H203" s="23" t="str">
        <f t="shared" si="8"/>
        <v/>
      </c>
      <c r="I203" s="21"/>
      <c r="J203" s="21"/>
      <c r="K203" s="21"/>
    </row>
    <row r="204" spans="1:11" ht="16.5" thickBot="1" x14ac:dyDescent="0.3">
      <c r="A204" s="20"/>
      <c r="B204" s="21"/>
      <c r="C204" s="22"/>
      <c r="D204" s="21"/>
      <c r="E204" s="21"/>
      <c r="F204" s="23" t="str">
        <f t="shared" si="6"/>
        <v/>
      </c>
      <c r="G204" s="23" t="str">
        <f t="shared" si="7"/>
        <v/>
      </c>
      <c r="H204" s="23" t="str">
        <f t="shared" si="8"/>
        <v/>
      </c>
      <c r="I204" s="21"/>
      <c r="J204" s="21"/>
      <c r="K204" s="21"/>
    </row>
    <row r="205" spans="1:11" ht="16.5" thickBot="1" x14ac:dyDescent="0.3">
      <c r="A205" s="20"/>
      <c r="B205" s="21"/>
      <c r="C205" s="22"/>
      <c r="D205" s="21"/>
      <c r="E205" s="21"/>
      <c r="F205" s="23" t="str">
        <f t="shared" si="6"/>
        <v/>
      </c>
      <c r="G205" s="23" t="str">
        <f t="shared" si="7"/>
        <v/>
      </c>
      <c r="H205" s="23" t="str">
        <f t="shared" si="8"/>
        <v/>
      </c>
      <c r="I205" s="21"/>
      <c r="J205" s="21"/>
      <c r="K205" s="21"/>
    </row>
    <row r="206" spans="1:11" ht="16.5" thickBot="1" x14ac:dyDescent="0.3">
      <c r="A206" s="20"/>
      <c r="B206" s="21"/>
      <c r="C206" s="22"/>
      <c r="D206" s="21"/>
      <c r="E206" s="21"/>
      <c r="F206" s="23" t="str">
        <f t="shared" si="6"/>
        <v/>
      </c>
      <c r="G206" s="23" t="str">
        <f t="shared" si="7"/>
        <v/>
      </c>
      <c r="H206" s="23" t="str">
        <f t="shared" si="8"/>
        <v/>
      </c>
      <c r="I206" s="21"/>
      <c r="J206" s="21"/>
      <c r="K206" s="21"/>
    </row>
    <row r="207" spans="1:11" ht="16.5" thickBot="1" x14ac:dyDescent="0.3">
      <c r="A207" s="20"/>
      <c r="B207" s="21"/>
      <c r="C207" s="22"/>
      <c r="D207" s="21"/>
      <c r="E207" s="21"/>
      <c r="F207" s="23" t="str">
        <f t="shared" si="6"/>
        <v/>
      </c>
      <c r="G207" s="23" t="str">
        <f t="shared" si="7"/>
        <v/>
      </c>
      <c r="H207" s="23" t="str">
        <f t="shared" si="8"/>
        <v/>
      </c>
      <c r="I207" s="21"/>
      <c r="J207" s="21"/>
      <c r="K207" s="21"/>
    </row>
    <row r="208" spans="1:11" ht="16.5" thickBot="1" x14ac:dyDescent="0.3">
      <c r="A208" s="20"/>
      <c r="B208" s="21"/>
      <c r="C208" s="22"/>
      <c r="D208" s="21"/>
      <c r="E208" s="21"/>
      <c r="F208" s="23" t="str">
        <f t="shared" si="6"/>
        <v/>
      </c>
      <c r="G208" s="23" t="str">
        <f t="shared" si="7"/>
        <v/>
      </c>
      <c r="H208" s="23" t="str">
        <f t="shared" si="8"/>
        <v/>
      </c>
      <c r="I208" s="21"/>
      <c r="J208" s="21"/>
      <c r="K208" s="21"/>
    </row>
    <row r="209" spans="1:11" ht="16.5" thickBot="1" x14ac:dyDescent="0.3">
      <c r="A209" s="20"/>
      <c r="B209" s="21"/>
      <c r="C209" s="22"/>
      <c r="D209" s="21"/>
      <c r="E209" s="21"/>
      <c r="F209" s="23" t="str">
        <f t="shared" si="6"/>
        <v/>
      </c>
      <c r="G209" s="23" t="str">
        <f t="shared" si="7"/>
        <v/>
      </c>
      <c r="H209" s="23" t="str">
        <f t="shared" si="8"/>
        <v/>
      </c>
      <c r="I209" s="21"/>
      <c r="J209" s="21"/>
      <c r="K209" s="21"/>
    </row>
    <row r="210" spans="1:11" ht="16.5" thickBot="1" x14ac:dyDescent="0.3">
      <c r="A210" s="20"/>
      <c r="B210" s="21"/>
      <c r="C210" s="22"/>
      <c r="D210" s="21"/>
      <c r="E210" s="21"/>
      <c r="F210" s="23" t="str">
        <f t="shared" si="6"/>
        <v/>
      </c>
      <c r="G210" s="23" t="str">
        <f t="shared" si="7"/>
        <v/>
      </c>
      <c r="H210" s="23" t="str">
        <f t="shared" si="8"/>
        <v/>
      </c>
      <c r="I210" s="21"/>
      <c r="J210" s="21"/>
      <c r="K210" s="21"/>
    </row>
    <row r="211" spans="1:11" ht="16.5" thickBot="1" x14ac:dyDescent="0.3">
      <c r="A211" s="20"/>
      <c r="B211" s="21"/>
      <c r="C211" s="22"/>
      <c r="D211" s="21"/>
      <c r="E211" s="21"/>
      <c r="F211" s="23" t="str">
        <f t="shared" si="6"/>
        <v/>
      </c>
      <c r="G211" s="23" t="str">
        <f t="shared" si="7"/>
        <v/>
      </c>
      <c r="H211" s="23" t="str">
        <f t="shared" si="8"/>
        <v/>
      </c>
      <c r="I211" s="21"/>
      <c r="J211" s="21"/>
      <c r="K211" s="21"/>
    </row>
    <row r="212" spans="1:11" ht="16.5" thickBot="1" x14ac:dyDescent="0.3">
      <c r="A212" s="20"/>
      <c r="B212" s="21"/>
      <c r="C212" s="21"/>
      <c r="D212" s="21"/>
      <c r="E212" s="21"/>
      <c r="F212" s="23" t="str">
        <f t="shared" si="6"/>
        <v/>
      </c>
      <c r="G212" s="23" t="str">
        <f t="shared" si="7"/>
        <v/>
      </c>
      <c r="H212" s="23" t="str">
        <f t="shared" si="8"/>
        <v/>
      </c>
      <c r="I212" s="21"/>
      <c r="J212" s="21"/>
      <c r="K212" s="21"/>
    </row>
    <row r="213" spans="1:11" ht="16.5" thickBot="1" x14ac:dyDescent="0.3">
      <c r="A213" s="20"/>
      <c r="B213" s="21"/>
      <c r="C213" s="21"/>
      <c r="D213" s="21"/>
      <c r="E213" s="21"/>
      <c r="F213" s="23" t="str">
        <f t="shared" ref="F213:F215" si="9">IF(ISBLANK(E213),"",IF(ISNUMBER(FIND("C:C",E213)),"Complete",IF(ISNUMBER(FIND("C:P",E213)),"Partial",IF(ISNUMBER(FIND("C:N",E213)),"None"))))</f>
        <v/>
      </c>
      <c r="G213" s="23" t="str">
        <f t="shared" ref="G213:G215" si="10">IF(ISBLANK(E213),"",IF(ISNUMBER(FIND("I:C",E213)),"Complete",IF(ISNUMBER(FIND("I:P",E213)),"Partial",IF(ISNUMBER(FIND("I:N",E213)),"None"))))</f>
        <v/>
      </c>
      <c r="H213" s="23" t="str">
        <f t="shared" ref="H213:H215" si="11">IF(ISBLANK(E213),"",IF(ISNUMBER(FIND("A:C",E213)),"Complete",IF(ISNUMBER(FIND("A:P",E213)),"Partial",IF(ISNUMBER(FIND("A:N",E213)),"None"))))</f>
        <v/>
      </c>
      <c r="I213" s="21"/>
      <c r="J213" s="21"/>
      <c r="K213" s="21"/>
    </row>
    <row r="214" spans="1:11" ht="16.5" thickBot="1" x14ac:dyDescent="0.3">
      <c r="A214" s="20"/>
      <c r="B214" s="21"/>
      <c r="C214" s="21"/>
      <c r="D214" s="21"/>
      <c r="E214" s="21"/>
      <c r="F214" s="23" t="str">
        <f t="shared" si="9"/>
        <v/>
      </c>
      <c r="G214" s="23" t="str">
        <f t="shared" si="10"/>
        <v/>
      </c>
      <c r="H214" s="23" t="str">
        <f t="shared" si="11"/>
        <v/>
      </c>
      <c r="I214" s="21"/>
      <c r="J214" s="21"/>
      <c r="K214" s="21"/>
    </row>
    <row r="215" spans="1:11" ht="16.5" thickBot="1" x14ac:dyDescent="0.3">
      <c r="A215" s="20"/>
      <c r="B215" s="21"/>
      <c r="C215" s="21"/>
      <c r="D215" s="21"/>
      <c r="E215" s="21"/>
      <c r="F215" s="23" t="str">
        <f t="shared" si="9"/>
        <v/>
      </c>
      <c r="G215" s="23" t="str">
        <f t="shared" si="10"/>
        <v/>
      </c>
      <c r="H215" s="23" t="str">
        <f t="shared" si="11"/>
        <v/>
      </c>
      <c r="I215" s="21"/>
      <c r="J215" s="21"/>
      <c r="K215" s="21"/>
    </row>
  </sheetData>
  <sheetProtection password="DD9F" sheet="1" objects="1" scenarios="1" formatCells="0" formatColumns="0" formatRows="0" insertRows="0" sort="0" autoFilter="0"/>
  <mergeCells count="16">
    <mergeCell ref="K18:K19"/>
    <mergeCell ref="A2:K4"/>
    <mergeCell ref="E10:K10"/>
    <mergeCell ref="E11:K11"/>
    <mergeCell ref="E12:K12"/>
    <mergeCell ref="E13:K13"/>
    <mergeCell ref="H18:H19"/>
    <mergeCell ref="I18:I19"/>
    <mergeCell ref="J18:J19"/>
    <mergeCell ref="A18:A19"/>
    <mergeCell ref="B18:B19"/>
    <mergeCell ref="D18:D19"/>
    <mergeCell ref="E18:E19"/>
    <mergeCell ref="F18:F19"/>
    <mergeCell ref="G18:G19"/>
    <mergeCell ref="C18:C1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Validation!$A$1:$A$5</xm:f>
          </x14:formula1>
          <xm:sqref>I20:I215</xm:sqref>
        </x14:dataValidation>
        <x14:dataValidation type="list" allowBlank="1" showInputMessage="1" showErrorMessage="1">
          <x14:formula1>
            <xm:f>Validation!$B$1:$B$2</xm:f>
          </x14:formula1>
          <xm:sqref>J20:J215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zoomScaleNormal="100" workbookViewId="0">
      <selection activeCell="B12" sqref="B12"/>
    </sheetView>
  </sheetViews>
  <sheetFormatPr defaultRowHeight="15.75" x14ac:dyDescent="0.25"/>
  <cols>
    <col min="1" max="1" width="8.625" customWidth="1"/>
    <col min="2" max="2" width="52.75" customWidth="1"/>
    <col min="3" max="3" width="11.125" customWidth="1"/>
    <col min="4" max="4" width="42.5" customWidth="1"/>
    <col min="5" max="5" width="29.5" style="1" customWidth="1"/>
  </cols>
  <sheetData>
    <row r="1" spans="1:5" x14ac:dyDescent="0.25">
      <c r="A1" s="2" t="s">
        <v>0</v>
      </c>
      <c r="B1" t="s">
        <v>71</v>
      </c>
    </row>
    <row r="3" spans="1:5" x14ac:dyDescent="0.25">
      <c r="E3"/>
    </row>
    <row r="4" spans="1:5" x14ac:dyDescent="0.25">
      <c r="A4" s="2" t="s">
        <v>8</v>
      </c>
      <c r="B4" s="2" t="s">
        <v>7</v>
      </c>
      <c r="C4" s="3" t="s">
        <v>19</v>
      </c>
      <c r="D4" s="2" t="s">
        <v>13</v>
      </c>
      <c r="E4" s="2" t="s">
        <v>16</v>
      </c>
    </row>
    <row r="5" spans="1:5" x14ac:dyDescent="0.25">
      <c r="A5">
        <v>3</v>
      </c>
      <c r="B5" t="s">
        <v>128</v>
      </c>
      <c r="C5" t="s">
        <v>225</v>
      </c>
      <c r="D5" t="s">
        <v>179</v>
      </c>
      <c r="E5" t="s">
        <v>198</v>
      </c>
    </row>
    <row r="6" spans="1:5" x14ac:dyDescent="0.25">
      <c r="B6" t="s">
        <v>140</v>
      </c>
      <c r="C6" t="s">
        <v>263</v>
      </c>
      <c r="D6" t="s">
        <v>188</v>
      </c>
      <c r="E6" t="s">
        <v>215</v>
      </c>
    </row>
    <row r="7" spans="1:5" x14ac:dyDescent="0.25">
      <c r="B7" t="s">
        <v>139</v>
      </c>
      <c r="C7" t="s">
        <v>259</v>
      </c>
      <c r="D7" t="s">
        <v>185</v>
      </c>
      <c r="E7" t="s">
        <v>213</v>
      </c>
    </row>
    <row r="8" spans="1:5" x14ac:dyDescent="0.25">
      <c r="B8" t="s">
        <v>141</v>
      </c>
      <c r="C8" t="s">
        <v>266</v>
      </c>
      <c r="D8" t="s">
        <v>191</v>
      </c>
      <c r="E8" t="s">
        <v>203</v>
      </c>
    </row>
    <row r="9" spans="1:5" x14ac:dyDescent="0.25">
      <c r="B9" t="s">
        <v>138</v>
      </c>
      <c r="C9" t="s">
        <v>255</v>
      </c>
      <c r="D9" t="s">
        <v>183</v>
      </c>
      <c r="E9" t="s">
        <v>211</v>
      </c>
    </row>
    <row r="10" spans="1:5" x14ac:dyDescent="0.25">
      <c r="B10" t="s">
        <v>127</v>
      </c>
      <c r="C10" t="s">
        <v>222</v>
      </c>
      <c r="D10" t="s">
        <v>361</v>
      </c>
      <c r="E10" t="s">
        <v>196</v>
      </c>
    </row>
    <row r="11" spans="1:5" x14ac:dyDescent="0.25">
      <c r="B11" t="s">
        <v>126</v>
      </c>
      <c r="C11" t="s">
        <v>219</v>
      </c>
      <c r="D11" t="s">
        <v>177</v>
      </c>
      <c r="E11" t="s">
        <v>194</v>
      </c>
    </row>
    <row r="12" spans="1:5" x14ac:dyDescent="0.25">
      <c r="B12" t="s">
        <v>129</v>
      </c>
      <c r="C12" t="s">
        <v>229</v>
      </c>
      <c r="D12" t="s">
        <v>181</v>
      </c>
      <c r="E12" t="s">
        <v>194</v>
      </c>
    </row>
    <row r="13" spans="1:5" x14ac:dyDescent="0.25">
      <c r="A13">
        <v>2</v>
      </c>
      <c r="B13" t="s">
        <v>130</v>
      </c>
      <c r="C13" t="s">
        <v>232</v>
      </c>
      <c r="D13" t="s">
        <v>361</v>
      </c>
      <c r="E13" t="s">
        <v>198</v>
      </c>
    </row>
    <row r="14" spans="1:5" x14ac:dyDescent="0.25">
      <c r="B14" t="s">
        <v>132</v>
      </c>
      <c r="C14" t="s">
        <v>238</v>
      </c>
      <c r="D14" t="s">
        <v>361</v>
      </c>
      <c r="E14" t="s">
        <v>203</v>
      </c>
    </row>
    <row r="15" spans="1:5" x14ac:dyDescent="0.25">
      <c r="B15" t="s">
        <v>131</v>
      </c>
      <c r="C15" t="s">
        <v>235</v>
      </c>
      <c r="D15" t="s">
        <v>361</v>
      </c>
      <c r="E15" t="s">
        <v>196</v>
      </c>
    </row>
    <row r="16" spans="1:5" x14ac:dyDescent="0.25">
      <c r="B16" t="s">
        <v>135</v>
      </c>
      <c r="C16" t="s">
        <v>247</v>
      </c>
      <c r="D16" t="s">
        <v>361</v>
      </c>
      <c r="E16" t="s">
        <v>208</v>
      </c>
    </row>
    <row r="17" spans="1:5" x14ac:dyDescent="0.25">
      <c r="B17" t="s">
        <v>133</v>
      </c>
      <c r="C17" t="s">
        <v>241</v>
      </c>
      <c r="D17" t="s">
        <v>361</v>
      </c>
      <c r="E17" t="s">
        <v>205</v>
      </c>
    </row>
    <row r="18" spans="1:5" x14ac:dyDescent="0.25">
      <c r="B18" t="s">
        <v>136</v>
      </c>
      <c r="C18" t="s">
        <v>250</v>
      </c>
      <c r="D18" t="s">
        <v>361</v>
      </c>
      <c r="E18" t="s">
        <v>205</v>
      </c>
    </row>
    <row r="19" spans="1:5" x14ac:dyDescent="0.25">
      <c r="B19" t="s">
        <v>134</v>
      </c>
      <c r="C19" t="s">
        <v>244</v>
      </c>
      <c r="D19" t="s">
        <v>361</v>
      </c>
      <c r="E19" t="s">
        <v>196</v>
      </c>
    </row>
    <row r="20" spans="1:5" x14ac:dyDescent="0.25">
      <c r="A20">
        <v>1</v>
      </c>
      <c r="B20" t="s">
        <v>137</v>
      </c>
      <c r="C20" t="s">
        <v>252</v>
      </c>
      <c r="D20" t="s">
        <v>361</v>
      </c>
      <c r="E20" t="s">
        <v>209</v>
      </c>
    </row>
    <row r="21" spans="1:5" ht="31.5" x14ac:dyDescent="0.25">
      <c r="A21" s="1" t="s">
        <v>26</v>
      </c>
      <c r="B21" s="1"/>
      <c r="C21" s="1"/>
      <c r="D21" s="1"/>
    </row>
    <row r="22" spans="1:5" x14ac:dyDescent="0.25">
      <c r="E22"/>
    </row>
    <row r="23" spans="1:5" x14ac:dyDescent="0.25">
      <c r="E23"/>
    </row>
    <row r="24" spans="1:5" x14ac:dyDescent="0.25">
      <c r="E24"/>
    </row>
    <row r="25" spans="1:5" x14ac:dyDescent="0.25">
      <c r="E25"/>
    </row>
    <row r="26" spans="1:5" x14ac:dyDescent="0.25">
      <c r="E26"/>
    </row>
    <row r="27" spans="1:5" x14ac:dyDescent="0.25">
      <c r="E27"/>
    </row>
    <row r="28" spans="1:5" x14ac:dyDescent="0.25">
      <c r="E28"/>
    </row>
    <row r="29" spans="1:5" x14ac:dyDescent="0.25">
      <c r="E29"/>
    </row>
    <row r="30" spans="1:5" x14ac:dyDescent="0.25">
      <c r="E30"/>
    </row>
    <row r="31" spans="1:5" x14ac:dyDescent="0.25">
      <c r="E31"/>
    </row>
    <row r="32" spans="1:5"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5:5" x14ac:dyDescent="0.25">
      <c r="E49"/>
    </row>
    <row r="50" spans="5:5" x14ac:dyDescent="0.25">
      <c r="E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0"/>
  <sheetViews>
    <sheetView workbookViewId="0">
      <selection activeCell="A28" sqref="A28"/>
    </sheetView>
  </sheetViews>
  <sheetFormatPr defaultColWidth="11" defaultRowHeight="17.100000000000001" customHeight="1" x14ac:dyDescent="0.25"/>
  <cols>
    <col min="1" max="1" width="19.625" customWidth="1"/>
    <col min="2" max="2" width="38.125" customWidth="1"/>
    <col min="7" max="7" width="55.75" customWidth="1"/>
    <col min="15" max="15" width="18.5" customWidth="1"/>
    <col min="16" max="16" width="12.375" customWidth="1"/>
    <col min="17" max="17" width="12" customWidth="1"/>
    <col min="18" max="18" width="16" customWidth="1"/>
    <col min="22" max="22" width="14.375" customWidth="1"/>
    <col min="23" max="23" width="20.125" customWidth="1"/>
    <col min="27" max="27" width="11" customWidth="1"/>
  </cols>
  <sheetData>
    <row r="1" spans="1:37" ht="17.100000000000001" customHeight="1" x14ac:dyDescent="0.25">
      <c r="A1" s="4" t="s">
        <v>1</v>
      </c>
      <c r="B1" s="4" t="s">
        <v>51</v>
      </c>
      <c r="C1" s="4" t="s">
        <v>2</v>
      </c>
      <c r="D1" s="4" t="s">
        <v>3</v>
      </c>
      <c r="E1" s="4" t="s">
        <v>52</v>
      </c>
      <c r="F1" s="4" t="s">
        <v>4</v>
      </c>
      <c r="G1" s="4" t="s">
        <v>5</v>
      </c>
      <c r="H1" s="4" t="s">
        <v>6</v>
      </c>
      <c r="I1" s="4" t="s">
        <v>7</v>
      </c>
      <c r="J1" s="4" t="s">
        <v>53</v>
      </c>
      <c r="K1" s="4" t="s">
        <v>0</v>
      </c>
      <c r="L1" s="4" t="s">
        <v>8</v>
      </c>
      <c r="M1" s="4" t="s">
        <v>9</v>
      </c>
      <c r="N1" s="4" t="s">
        <v>10</v>
      </c>
      <c r="O1" s="4" t="s">
        <v>11</v>
      </c>
      <c r="P1" s="4" t="s">
        <v>12</v>
      </c>
      <c r="Q1" s="4" t="s">
        <v>54</v>
      </c>
      <c r="R1" s="4" t="s">
        <v>55</v>
      </c>
      <c r="S1" s="4" t="s">
        <v>56</v>
      </c>
      <c r="T1" s="4" t="s">
        <v>13</v>
      </c>
      <c r="U1" s="4" t="s">
        <v>14</v>
      </c>
      <c r="V1" s="4" t="s">
        <v>15</v>
      </c>
      <c r="W1" s="4" t="s">
        <v>57</v>
      </c>
      <c r="X1" s="4" t="s">
        <v>16</v>
      </c>
      <c r="Y1" s="4" t="s">
        <v>17</v>
      </c>
      <c r="Z1" s="4" t="s">
        <v>58</v>
      </c>
      <c r="AA1" s="4" t="s">
        <v>18</v>
      </c>
      <c r="AB1" s="4" t="s">
        <v>19</v>
      </c>
      <c r="AC1" s="4" t="s">
        <v>20</v>
      </c>
      <c r="AD1" s="4" t="s">
        <v>21</v>
      </c>
      <c r="AE1" s="4" t="s">
        <v>22</v>
      </c>
      <c r="AF1" s="4" t="s">
        <v>23</v>
      </c>
      <c r="AG1" s="4" t="s">
        <v>59</v>
      </c>
      <c r="AH1" s="4" t="s">
        <v>24</v>
      </c>
      <c r="AI1" s="4" t="s">
        <v>25</v>
      </c>
      <c r="AJ1" t="s">
        <v>117</v>
      </c>
      <c r="AK1" t="s">
        <v>118</v>
      </c>
    </row>
    <row r="2" spans="1:37" ht="17.100000000000001" customHeight="1" x14ac:dyDescent="0.25">
      <c r="A2" t="s">
        <v>122</v>
      </c>
      <c r="B2" s="4"/>
      <c r="C2" t="s">
        <v>123</v>
      </c>
      <c r="E2" s="4"/>
      <c r="F2" t="s">
        <v>124</v>
      </c>
      <c r="G2" t="s">
        <v>125</v>
      </c>
      <c r="H2">
        <v>38601</v>
      </c>
      <c r="I2" t="s">
        <v>126</v>
      </c>
      <c r="J2" s="4"/>
      <c r="K2" t="s">
        <v>171</v>
      </c>
      <c r="L2">
        <v>3</v>
      </c>
      <c r="M2">
        <v>443</v>
      </c>
      <c r="N2" t="s">
        <v>172</v>
      </c>
      <c r="P2" t="s">
        <v>173</v>
      </c>
      <c r="Q2" s="29"/>
      <c r="R2" s="29"/>
      <c r="S2" s="4"/>
      <c r="T2" t="s">
        <v>177</v>
      </c>
      <c r="V2" t="s">
        <v>178</v>
      </c>
      <c r="W2" s="4"/>
      <c r="X2" t="s">
        <v>194</v>
      </c>
      <c r="Y2" t="s">
        <v>195</v>
      </c>
      <c r="Z2" s="4"/>
      <c r="AA2" s="1" t="s">
        <v>218</v>
      </c>
      <c r="AB2" s="1" t="s">
        <v>219</v>
      </c>
      <c r="AC2" t="s">
        <v>220</v>
      </c>
      <c r="AE2" s="1" t="s">
        <v>305</v>
      </c>
      <c r="AF2" t="s">
        <v>306</v>
      </c>
      <c r="AG2" s="4"/>
      <c r="AH2" s="4"/>
      <c r="AI2" t="s">
        <v>354</v>
      </c>
    </row>
    <row r="3" spans="1:37" ht="17.100000000000001" customHeight="1" x14ac:dyDescent="0.25">
      <c r="A3" t="s">
        <v>122</v>
      </c>
      <c r="B3" s="4"/>
      <c r="C3" t="s">
        <v>123</v>
      </c>
      <c r="E3" s="4"/>
      <c r="F3" t="s">
        <v>124</v>
      </c>
      <c r="G3" t="s">
        <v>125</v>
      </c>
      <c r="H3">
        <v>38628</v>
      </c>
      <c r="I3" t="s">
        <v>127</v>
      </c>
      <c r="J3" s="4"/>
      <c r="K3" t="s">
        <v>171</v>
      </c>
      <c r="L3">
        <v>3</v>
      </c>
      <c r="M3">
        <v>443</v>
      </c>
      <c r="N3" t="s">
        <v>172</v>
      </c>
      <c r="P3" t="s">
        <v>173</v>
      </c>
      <c r="Q3" s="29"/>
      <c r="R3" s="29"/>
      <c r="S3" s="4"/>
      <c r="W3" s="4"/>
      <c r="X3" t="s">
        <v>196</v>
      </c>
      <c r="Y3" t="s">
        <v>197</v>
      </c>
      <c r="Z3" s="4"/>
      <c r="AA3" s="1" t="s">
        <v>221</v>
      </c>
      <c r="AB3" s="1" t="s">
        <v>222</v>
      </c>
      <c r="AC3" s="1" t="s">
        <v>223</v>
      </c>
      <c r="AE3" t="s">
        <v>307</v>
      </c>
      <c r="AF3" t="s">
        <v>308</v>
      </c>
      <c r="AG3" s="4"/>
      <c r="AH3" s="4"/>
      <c r="AI3" t="s">
        <v>354</v>
      </c>
    </row>
    <row r="4" spans="1:37" ht="17.100000000000001" customHeight="1" x14ac:dyDescent="0.25">
      <c r="A4" t="s">
        <v>122</v>
      </c>
      <c r="B4" s="4"/>
      <c r="C4" t="s">
        <v>123</v>
      </c>
      <c r="E4" s="4"/>
      <c r="F4" t="s">
        <v>124</v>
      </c>
      <c r="G4" t="s">
        <v>125</v>
      </c>
      <c r="H4">
        <v>38657</v>
      </c>
      <c r="I4" t="s">
        <v>128</v>
      </c>
      <c r="J4" s="4"/>
      <c r="K4" t="s">
        <v>171</v>
      </c>
      <c r="L4">
        <v>3</v>
      </c>
      <c r="M4">
        <v>443</v>
      </c>
      <c r="N4" t="s">
        <v>172</v>
      </c>
      <c r="P4" t="s">
        <v>173</v>
      </c>
      <c r="Q4" s="29"/>
      <c r="R4" s="29"/>
      <c r="S4" s="4"/>
      <c r="T4" t="s">
        <v>179</v>
      </c>
      <c r="V4" t="s">
        <v>180</v>
      </c>
      <c r="W4" s="4"/>
      <c r="X4" t="s">
        <v>198</v>
      </c>
      <c r="Y4" t="s">
        <v>199</v>
      </c>
      <c r="Z4" s="4"/>
      <c r="AA4" s="1" t="s">
        <v>224</v>
      </c>
      <c r="AB4" t="s">
        <v>225</v>
      </c>
      <c r="AC4" s="1" t="s">
        <v>226</v>
      </c>
      <c r="AD4" s="1" t="s">
        <v>227</v>
      </c>
      <c r="AE4" s="1" t="s">
        <v>309</v>
      </c>
      <c r="AF4" t="s">
        <v>306</v>
      </c>
      <c r="AG4" s="4"/>
      <c r="AH4" s="4"/>
      <c r="AI4" t="s">
        <v>354</v>
      </c>
    </row>
    <row r="5" spans="1:37" ht="17.100000000000001" customHeight="1" x14ac:dyDescent="0.25">
      <c r="A5" t="s">
        <v>122</v>
      </c>
      <c r="B5" s="4"/>
      <c r="C5" t="s">
        <v>123</v>
      </c>
      <c r="E5" s="4"/>
      <c r="F5" t="s">
        <v>124</v>
      </c>
      <c r="G5" t="s">
        <v>125</v>
      </c>
      <c r="H5">
        <v>42366</v>
      </c>
      <c r="I5" t="s">
        <v>129</v>
      </c>
      <c r="J5" s="4"/>
      <c r="K5" t="s">
        <v>171</v>
      </c>
      <c r="L5">
        <v>3</v>
      </c>
      <c r="M5">
        <v>443</v>
      </c>
      <c r="N5" t="s">
        <v>172</v>
      </c>
      <c r="P5" t="s">
        <v>173</v>
      </c>
      <c r="Q5" s="29"/>
      <c r="R5" s="29"/>
      <c r="S5" s="4"/>
      <c r="T5" t="s">
        <v>181</v>
      </c>
      <c r="V5" t="s">
        <v>182</v>
      </c>
      <c r="W5" s="4"/>
      <c r="X5" t="s">
        <v>194</v>
      </c>
      <c r="Y5" t="s">
        <v>200</v>
      </c>
      <c r="Z5" s="4"/>
      <c r="AA5" s="1" t="s">
        <v>228</v>
      </c>
      <c r="AB5" t="s">
        <v>229</v>
      </c>
      <c r="AC5" s="1" t="s">
        <v>230</v>
      </c>
      <c r="AE5" s="1" t="s">
        <v>310</v>
      </c>
      <c r="AF5" t="s">
        <v>306</v>
      </c>
      <c r="AG5" s="4"/>
      <c r="AH5" s="4"/>
      <c r="AI5" t="s">
        <v>354</v>
      </c>
    </row>
    <row r="6" spans="1:37" ht="17.100000000000001" customHeight="1" x14ac:dyDescent="0.25">
      <c r="A6" t="s">
        <v>122</v>
      </c>
      <c r="B6" s="4"/>
      <c r="C6" t="s">
        <v>123</v>
      </c>
      <c r="E6" s="4"/>
      <c r="F6" t="s">
        <v>124</v>
      </c>
      <c r="G6" t="s">
        <v>125</v>
      </c>
      <c r="H6">
        <v>11</v>
      </c>
      <c r="I6" t="s">
        <v>130</v>
      </c>
      <c r="J6" s="4"/>
      <c r="K6" t="s">
        <v>171</v>
      </c>
      <c r="L6">
        <v>2</v>
      </c>
      <c r="Q6" s="29"/>
      <c r="R6" s="29"/>
      <c r="S6" s="4"/>
      <c r="W6" s="4"/>
      <c r="X6" t="s">
        <v>198</v>
      </c>
      <c r="Y6" t="s">
        <v>201</v>
      </c>
      <c r="Z6" s="4"/>
      <c r="AA6" s="1" t="s">
        <v>231</v>
      </c>
      <c r="AB6" t="s">
        <v>232</v>
      </c>
      <c r="AC6" t="s">
        <v>233</v>
      </c>
      <c r="AE6" s="1" t="s">
        <v>311</v>
      </c>
      <c r="AF6" t="s">
        <v>308</v>
      </c>
      <c r="AG6" s="4"/>
      <c r="AH6" s="4"/>
      <c r="AI6" t="s">
        <v>355</v>
      </c>
    </row>
    <row r="7" spans="1:37" ht="17.100000000000001" customHeight="1" x14ac:dyDescent="0.25">
      <c r="A7" t="s">
        <v>122</v>
      </c>
      <c r="B7" s="4"/>
      <c r="C7" t="s">
        <v>123</v>
      </c>
      <c r="E7" s="4"/>
      <c r="F7" t="s">
        <v>124</v>
      </c>
      <c r="G7" t="s">
        <v>125</v>
      </c>
      <c r="H7">
        <v>38293</v>
      </c>
      <c r="I7" t="s">
        <v>131</v>
      </c>
      <c r="J7" s="4"/>
      <c r="K7" t="s">
        <v>171</v>
      </c>
      <c r="L7">
        <v>2</v>
      </c>
      <c r="M7">
        <v>123</v>
      </c>
      <c r="N7" t="s">
        <v>174</v>
      </c>
      <c r="Q7" s="29"/>
      <c r="R7" s="29"/>
      <c r="S7" s="4"/>
      <c r="W7" s="4"/>
      <c r="X7" t="s">
        <v>196</v>
      </c>
      <c r="Y7" t="s">
        <v>202</v>
      </c>
      <c r="Z7" s="4"/>
      <c r="AA7" t="s">
        <v>234</v>
      </c>
      <c r="AB7" t="s">
        <v>235</v>
      </c>
      <c r="AC7" s="1" t="s">
        <v>236</v>
      </c>
      <c r="AE7" s="1" t="s">
        <v>312</v>
      </c>
      <c r="AF7" t="s">
        <v>306</v>
      </c>
      <c r="AG7" s="4"/>
      <c r="AH7" s="4"/>
      <c r="AI7" t="s">
        <v>354</v>
      </c>
    </row>
    <row r="8" spans="1:37" ht="17.100000000000001" customHeight="1" x14ac:dyDescent="0.25">
      <c r="A8" t="s">
        <v>122</v>
      </c>
      <c r="B8" s="4"/>
      <c r="C8" t="s">
        <v>123</v>
      </c>
      <c r="E8" s="4"/>
      <c r="F8" t="s">
        <v>124</v>
      </c>
      <c r="G8" t="s">
        <v>125</v>
      </c>
      <c r="H8">
        <v>11827</v>
      </c>
      <c r="I8" t="s">
        <v>132</v>
      </c>
      <c r="J8" s="4"/>
      <c r="K8" t="s">
        <v>171</v>
      </c>
      <c r="L8">
        <v>2</v>
      </c>
      <c r="M8">
        <v>80</v>
      </c>
      <c r="N8" t="s">
        <v>172</v>
      </c>
      <c r="Q8" s="29"/>
      <c r="R8" s="29"/>
      <c r="S8" s="4"/>
      <c r="W8" s="4"/>
      <c r="X8" t="s">
        <v>203</v>
      </c>
      <c r="Y8" t="s">
        <v>204</v>
      </c>
      <c r="Z8" s="4"/>
      <c r="AA8" s="1" t="s">
        <v>237</v>
      </c>
      <c r="AB8" t="s">
        <v>238</v>
      </c>
      <c r="AC8" s="1" t="s">
        <v>239</v>
      </c>
      <c r="AE8" s="1" t="s">
        <v>313</v>
      </c>
      <c r="AF8" t="s">
        <v>308</v>
      </c>
      <c r="AG8" s="4"/>
      <c r="AH8" s="4"/>
      <c r="AI8" t="s">
        <v>356</v>
      </c>
    </row>
    <row r="9" spans="1:37" ht="17.100000000000001" customHeight="1" x14ac:dyDescent="0.25">
      <c r="A9" t="s">
        <v>122</v>
      </c>
      <c r="B9" s="4"/>
      <c r="C9" t="s">
        <v>123</v>
      </c>
      <c r="E9" s="4"/>
      <c r="F9" t="s">
        <v>124</v>
      </c>
      <c r="G9" t="s">
        <v>125</v>
      </c>
      <c r="H9">
        <v>38169</v>
      </c>
      <c r="I9" t="s">
        <v>133</v>
      </c>
      <c r="J9" s="4"/>
      <c r="K9" t="s">
        <v>171</v>
      </c>
      <c r="L9">
        <v>2</v>
      </c>
      <c r="M9">
        <v>443</v>
      </c>
      <c r="N9" t="s">
        <v>172</v>
      </c>
      <c r="P9" t="s">
        <v>173</v>
      </c>
      <c r="Q9" s="29"/>
      <c r="R9" s="29"/>
      <c r="S9" s="4"/>
      <c r="W9" s="4"/>
      <c r="X9" t="s">
        <v>205</v>
      </c>
      <c r="Y9" t="s">
        <v>206</v>
      </c>
      <c r="Z9" s="4"/>
      <c r="AA9" s="1" t="s">
        <v>240</v>
      </c>
      <c r="AB9" t="s">
        <v>241</v>
      </c>
      <c r="AC9" t="s">
        <v>242</v>
      </c>
      <c r="AE9" t="s">
        <v>314</v>
      </c>
      <c r="AF9" t="s">
        <v>308</v>
      </c>
      <c r="AG9" s="4"/>
      <c r="AH9" s="4"/>
      <c r="AI9" t="s">
        <v>354</v>
      </c>
    </row>
    <row r="10" spans="1:37" ht="17.100000000000001" customHeight="1" x14ac:dyDescent="0.25">
      <c r="A10" t="s">
        <v>122</v>
      </c>
      <c r="B10" s="4"/>
      <c r="C10" t="s">
        <v>123</v>
      </c>
      <c r="E10" s="4"/>
      <c r="F10" t="s">
        <v>124</v>
      </c>
      <c r="G10" t="s">
        <v>125</v>
      </c>
      <c r="H10">
        <v>38170</v>
      </c>
      <c r="I10" t="s">
        <v>134</v>
      </c>
      <c r="J10" s="4"/>
      <c r="K10" t="s">
        <v>171</v>
      </c>
      <c r="L10">
        <v>2</v>
      </c>
      <c r="M10">
        <v>443</v>
      </c>
      <c r="N10" t="s">
        <v>172</v>
      </c>
      <c r="P10" t="s">
        <v>173</v>
      </c>
      <c r="Q10" s="29"/>
      <c r="R10" s="29"/>
      <c r="S10" s="4"/>
      <c r="W10" s="4"/>
      <c r="X10" t="s">
        <v>196</v>
      </c>
      <c r="Y10" t="s">
        <v>207</v>
      </c>
      <c r="Z10" s="4"/>
      <c r="AA10" s="1" t="s">
        <v>243</v>
      </c>
      <c r="AB10" t="s">
        <v>244</v>
      </c>
      <c r="AC10" t="s">
        <v>245</v>
      </c>
      <c r="AE10" t="s">
        <v>315</v>
      </c>
      <c r="AF10" t="s">
        <v>306</v>
      </c>
      <c r="AG10" s="4"/>
      <c r="AH10" s="4"/>
      <c r="AI10" t="s">
        <v>354</v>
      </c>
    </row>
    <row r="11" spans="1:37" ht="17.100000000000001" customHeight="1" x14ac:dyDescent="0.25">
      <c r="A11" t="s">
        <v>122</v>
      </c>
      <c r="B11" s="4"/>
      <c r="C11" t="s">
        <v>123</v>
      </c>
      <c r="E11" s="4"/>
      <c r="F11" t="s">
        <v>124</v>
      </c>
      <c r="G11" t="s">
        <v>125</v>
      </c>
      <c r="H11">
        <v>38172</v>
      </c>
      <c r="I11" t="s">
        <v>135</v>
      </c>
      <c r="J11" s="4"/>
      <c r="K11" t="s">
        <v>171</v>
      </c>
      <c r="L11">
        <v>2</v>
      </c>
      <c r="M11">
        <v>443</v>
      </c>
      <c r="N11" t="s">
        <v>172</v>
      </c>
      <c r="P11" t="s">
        <v>173</v>
      </c>
      <c r="Q11" s="29"/>
      <c r="R11" s="29"/>
      <c r="S11" s="4"/>
      <c r="W11" s="4"/>
      <c r="X11" t="s">
        <v>208</v>
      </c>
      <c r="Y11" t="s">
        <v>201</v>
      </c>
      <c r="Z11" s="4"/>
      <c r="AA11" s="1" t="s">
        <v>246</v>
      </c>
      <c r="AB11" t="s">
        <v>247</v>
      </c>
      <c r="AC11" t="s">
        <v>248</v>
      </c>
      <c r="AE11" t="s">
        <v>316</v>
      </c>
      <c r="AF11" t="s">
        <v>308</v>
      </c>
      <c r="AG11" s="4"/>
      <c r="AH11" s="4"/>
      <c r="AI11" t="s">
        <v>354</v>
      </c>
    </row>
    <row r="12" spans="1:37" ht="17.100000000000001" customHeight="1" x14ac:dyDescent="0.25">
      <c r="A12" t="s">
        <v>122</v>
      </c>
      <c r="B12" s="4"/>
      <c r="C12" t="s">
        <v>123</v>
      </c>
      <c r="E12" s="4"/>
      <c r="F12" t="s">
        <v>124</v>
      </c>
      <c r="G12" t="s">
        <v>125</v>
      </c>
      <c r="H12">
        <v>38173</v>
      </c>
      <c r="I12" t="s">
        <v>136</v>
      </c>
      <c r="J12" s="4"/>
      <c r="K12" t="s">
        <v>171</v>
      </c>
      <c r="L12">
        <v>2</v>
      </c>
      <c r="M12">
        <v>443</v>
      </c>
      <c r="N12" t="s">
        <v>172</v>
      </c>
      <c r="P12" t="s">
        <v>173</v>
      </c>
      <c r="Q12" s="29"/>
      <c r="R12" s="29"/>
      <c r="S12" s="4"/>
      <c r="W12" s="4"/>
      <c r="X12" t="s">
        <v>205</v>
      </c>
      <c r="Y12" t="s">
        <v>206</v>
      </c>
      <c r="Z12" s="4"/>
      <c r="AA12" s="1" t="s">
        <v>249</v>
      </c>
      <c r="AB12" s="1" t="s">
        <v>250</v>
      </c>
      <c r="AC12" t="s">
        <v>242</v>
      </c>
      <c r="AE12" t="s">
        <v>317</v>
      </c>
      <c r="AF12" t="s">
        <v>308</v>
      </c>
      <c r="AG12" s="4"/>
      <c r="AH12" s="4"/>
      <c r="AI12" t="s">
        <v>354</v>
      </c>
    </row>
    <row r="13" spans="1:37" ht="17.100000000000001" customHeight="1" x14ac:dyDescent="0.25">
      <c r="A13" t="s">
        <v>122</v>
      </c>
      <c r="B13" s="4"/>
      <c r="C13" t="s">
        <v>123</v>
      </c>
      <c r="E13" s="4"/>
      <c r="F13" t="s">
        <v>124</v>
      </c>
      <c r="G13" t="s">
        <v>125</v>
      </c>
      <c r="H13">
        <v>86189</v>
      </c>
      <c r="I13" t="s">
        <v>137</v>
      </c>
      <c r="J13" s="4"/>
      <c r="K13" t="s">
        <v>171</v>
      </c>
      <c r="L13">
        <v>1</v>
      </c>
      <c r="M13">
        <v>80</v>
      </c>
      <c r="N13" t="s">
        <v>172</v>
      </c>
      <c r="Q13" s="29"/>
      <c r="R13" s="29"/>
      <c r="S13" s="4"/>
      <c r="W13" s="4"/>
      <c r="X13" t="s">
        <v>209</v>
      </c>
      <c r="Y13" t="s">
        <v>210</v>
      </c>
      <c r="Z13" s="4"/>
      <c r="AA13" s="1" t="s">
        <v>251</v>
      </c>
      <c r="AB13" s="1" t="s">
        <v>252</v>
      </c>
      <c r="AC13" s="1" t="s">
        <v>253</v>
      </c>
      <c r="AE13" t="s">
        <v>318</v>
      </c>
      <c r="AF13" t="s">
        <v>306</v>
      </c>
      <c r="AG13" s="4"/>
      <c r="AH13" s="4"/>
      <c r="AI13" t="s">
        <v>357</v>
      </c>
    </row>
    <row r="14" spans="1:37" ht="17.100000000000001" customHeight="1" x14ac:dyDescent="0.25">
      <c r="A14" t="s">
        <v>122</v>
      </c>
      <c r="B14" s="4"/>
      <c r="C14" t="s">
        <v>123</v>
      </c>
      <c r="E14" s="4"/>
      <c r="F14" t="s">
        <v>124</v>
      </c>
      <c r="G14" t="s">
        <v>125</v>
      </c>
      <c r="H14">
        <v>86189</v>
      </c>
      <c r="I14" t="s">
        <v>137</v>
      </c>
      <c r="J14" s="4"/>
      <c r="K14" t="s">
        <v>171</v>
      </c>
      <c r="L14">
        <v>1</v>
      </c>
      <c r="M14">
        <v>443</v>
      </c>
      <c r="N14" t="s">
        <v>172</v>
      </c>
      <c r="P14" t="s">
        <v>173</v>
      </c>
      <c r="Q14" s="29"/>
      <c r="R14" s="29"/>
      <c r="S14" s="4"/>
      <c r="W14" s="4"/>
      <c r="X14" t="s">
        <v>209</v>
      </c>
      <c r="Y14" t="s">
        <v>210</v>
      </c>
      <c r="Z14" s="4"/>
      <c r="AA14" s="1" t="s">
        <v>251</v>
      </c>
      <c r="AB14" s="1" t="s">
        <v>252</v>
      </c>
      <c r="AC14" s="1" t="s">
        <v>253</v>
      </c>
      <c r="AE14" t="s">
        <v>318</v>
      </c>
      <c r="AF14" t="s">
        <v>306</v>
      </c>
      <c r="AG14" s="4"/>
      <c r="AH14" s="4"/>
      <c r="AI14" t="s">
        <v>357</v>
      </c>
    </row>
    <row r="15" spans="1:37" ht="17.100000000000001" customHeight="1" x14ac:dyDescent="0.25">
      <c r="A15" t="s">
        <v>122</v>
      </c>
      <c r="B15" s="4"/>
      <c r="C15" t="s">
        <v>123</v>
      </c>
      <c r="E15" s="4"/>
      <c r="F15" t="s">
        <v>124</v>
      </c>
      <c r="G15" t="s">
        <v>125</v>
      </c>
      <c r="H15">
        <v>38623</v>
      </c>
      <c r="I15" t="s">
        <v>138</v>
      </c>
      <c r="J15" s="4"/>
      <c r="K15" t="s">
        <v>175</v>
      </c>
      <c r="L15">
        <v>3</v>
      </c>
      <c r="Q15" s="4"/>
      <c r="R15" s="4"/>
      <c r="S15" s="4"/>
      <c r="T15" t="s">
        <v>183</v>
      </c>
      <c r="U15" t="s">
        <v>184</v>
      </c>
      <c r="V15">
        <v>84314</v>
      </c>
      <c r="W15" s="4"/>
      <c r="X15" t="s">
        <v>211</v>
      </c>
      <c r="Y15" t="s">
        <v>212</v>
      </c>
      <c r="Z15" s="4"/>
      <c r="AA15" s="1" t="s">
        <v>254</v>
      </c>
      <c r="AB15" t="s">
        <v>255</v>
      </c>
      <c r="AC15" s="1" t="s">
        <v>256</v>
      </c>
      <c r="AD15" s="1" t="s">
        <v>257</v>
      </c>
      <c r="AE15" t="s">
        <v>319</v>
      </c>
      <c r="AF15" t="s">
        <v>308</v>
      </c>
      <c r="AG15" s="4"/>
      <c r="AH15" s="4"/>
      <c r="AI15" t="s">
        <v>354</v>
      </c>
    </row>
    <row r="16" spans="1:37" ht="17.100000000000001" customHeight="1" x14ac:dyDescent="0.25">
      <c r="A16" t="s">
        <v>122</v>
      </c>
      <c r="B16" s="4"/>
      <c r="C16" t="s">
        <v>123</v>
      </c>
      <c r="E16" s="4"/>
      <c r="F16" t="s">
        <v>124</v>
      </c>
      <c r="G16" t="s">
        <v>125</v>
      </c>
      <c r="H16">
        <v>38651</v>
      </c>
      <c r="I16" t="s">
        <v>139</v>
      </c>
      <c r="J16" s="4"/>
      <c r="K16" t="s">
        <v>175</v>
      </c>
      <c r="L16">
        <v>3</v>
      </c>
      <c r="M16">
        <v>123</v>
      </c>
      <c r="N16" t="s">
        <v>174</v>
      </c>
      <c r="Q16" s="4"/>
      <c r="R16" s="4"/>
      <c r="S16" s="4"/>
      <c r="T16" t="s">
        <v>185</v>
      </c>
      <c r="U16" t="s">
        <v>186</v>
      </c>
      <c r="V16" t="s">
        <v>187</v>
      </c>
      <c r="W16" s="4"/>
      <c r="X16" t="s">
        <v>213</v>
      </c>
      <c r="Y16" t="s">
        <v>214</v>
      </c>
      <c r="Z16" s="4"/>
      <c r="AA16" s="1" t="s">
        <v>258</v>
      </c>
      <c r="AB16" t="s">
        <v>259</v>
      </c>
      <c r="AC16" s="1" t="s">
        <v>260</v>
      </c>
      <c r="AD16" s="1" t="s">
        <v>261</v>
      </c>
      <c r="AE16" t="s">
        <v>320</v>
      </c>
      <c r="AF16" t="s">
        <v>308</v>
      </c>
      <c r="AG16" s="4"/>
      <c r="AH16" s="4"/>
      <c r="AI16" t="s">
        <v>354</v>
      </c>
    </row>
    <row r="17" spans="1:35" ht="17.100000000000001" customHeight="1" x14ac:dyDescent="0.25">
      <c r="A17" t="s">
        <v>122</v>
      </c>
      <c r="B17" s="4"/>
      <c r="C17" t="s">
        <v>123</v>
      </c>
      <c r="E17" s="4"/>
      <c r="F17" t="s">
        <v>124</v>
      </c>
      <c r="G17" t="s">
        <v>125</v>
      </c>
      <c r="H17">
        <v>38665</v>
      </c>
      <c r="I17" t="s">
        <v>140</v>
      </c>
      <c r="J17" s="4"/>
      <c r="K17" t="s">
        <v>175</v>
      </c>
      <c r="L17">
        <v>3</v>
      </c>
      <c r="M17">
        <v>123</v>
      </c>
      <c r="N17" t="s">
        <v>174</v>
      </c>
      <c r="Q17" s="4"/>
      <c r="R17" s="4"/>
      <c r="S17" s="4"/>
      <c r="T17" t="s">
        <v>188</v>
      </c>
      <c r="U17" t="s">
        <v>189</v>
      </c>
      <c r="V17" t="s">
        <v>190</v>
      </c>
      <c r="W17" s="4"/>
      <c r="X17" t="s">
        <v>215</v>
      </c>
      <c r="Y17" t="s">
        <v>216</v>
      </c>
      <c r="Z17" s="4"/>
      <c r="AA17" s="1" t="s">
        <v>262</v>
      </c>
      <c r="AB17" t="s">
        <v>263</v>
      </c>
      <c r="AC17" s="1" t="s">
        <v>264</v>
      </c>
      <c r="AE17" s="1" t="s">
        <v>321</v>
      </c>
      <c r="AF17" t="s">
        <v>308</v>
      </c>
      <c r="AG17" s="4"/>
      <c r="AH17" s="4"/>
      <c r="AI17" t="s">
        <v>354</v>
      </c>
    </row>
    <row r="18" spans="1:35" ht="17.100000000000001" customHeight="1" x14ac:dyDescent="0.25">
      <c r="A18" t="s">
        <v>122</v>
      </c>
      <c r="B18" s="4"/>
      <c r="C18" t="s">
        <v>123</v>
      </c>
      <c r="E18" s="4"/>
      <c r="F18" t="s">
        <v>124</v>
      </c>
      <c r="G18" t="s">
        <v>125</v>
      </c>
      <c r="H18">
        <v>38611</v>
      </c>
      <c r="I18" t="s">
        <v>141</v>
      </c>
      <c r="J18" s="4"/>
      <c r="K18" t="s">
        <v>175</v>
      </c>
      <c r="L18">
        <v>3</v>
      </c>
      <c r="M18">
        <v>22</v>
      </c>
      <c r="N18" t="s">
        <v>172</v>
      </c>
      <c r="Q18" s="4"/>
      <c r="R18" s="4"/>
      <c r="S18" s="4"/>
      <c r="T18" t="s">
        <v>191</v>
      </c>
      <c r="U18" t="s">
        <v>192</v>
      </c>
      <c r="V18">
        <v>75525</v>
      </c>
      <c r="W18" s="4"/>
      <c r="X18" t="s">
        <v>203</v>
      </c>
      <c r="Y18" t="s">
        <v>217</v>
      </c>
      <c r="Z18" s="4"/>
      <c r="AA18" s="1" t="s">
        <v>265</v>
      </c>
      <c r="AB18" t="s">
        <v>266</v>
      </c>
      <c r="AC18" s="1" t="s">
        <v>267</v>
      </c>
      <c r="AE18" t="s">
        <v>319</v>
      </c>
      <c r="AF18" t="s">
        <v>308</v>
      </c>
      <c r="AG18" s="4"/>
      <c r="AH18" s="4"/>
      <c r="AI18" t="s">
        <v>354</v>
      </c>
    </row>
    <row r="19" spans="1:35" ht="17.100000000000001" customHeight="1" x14ac:dyDescent="0.25">
      <c r="A19" t="s">
        <v>122</v>
      </c>
      <c r="B19" s="4"/>
      <c r="C19" t="s">
        <v>123</v>
      </c>
      <c r="E19" s="4"/>
      <c r="F19" t="s">
        <v>124</v>
      </c>
      <c r="G19" t="s">
        <v>125</v>
      </c>
      <c r="H19">
        <v>42017</v>
      </c>
      <c r="I19" t="s">
        <v>142</v>
      </c>
      <c r="J19" s="4"/>
      <c r="K19" t="s">
        <v>176</v>
      </c>
      <c r="L19">
        <v>3</v>
      </c>
      <c r="Q19" s="4"/>
      <c r="R19" s="4"/>
      <c r="S19" s="4"/>
      <c r="W19" s="4"/>
      <c r="Z19" s="4"/>
      <c r="AA19" s="1" t="s">
        <v>268</v>
      </c>
      <c r="AB19" t="s">
        <v>269</v>
      </c>
      <c r="AC19" t="s">
        <v>270</v>
      </c>
      <c r="AE19" t="s">
        <v>322</v>
      </c>
      <c r="AF19" t="s">
        <v>306</v>
      </c>
      <c r="AG19" s="4"/>
      <c r="AH19" s="4"/>
      <c r="AI19" t="s">
        <v>354</v>
      </c>
    </row>
    <row r="20" spans="1:35" ht="17.100000000000001" customHeight="1" x14ac:dyDescent="0.25">
      <c r="A20" t="s">
        <v>122</v>
      </c>
      <c r="B20" s="4"/>
      <c r="C20" t="s">
        <v>123</v>
      </c>
      <c r="E20" s="4"/>
      <c r="F20" t="s">
        <v>124</v>
      </c>
      <c r="G20" t="s">
        <v>125</v>
      </c>
      <c r="H20">
        <v>45017</v>
      </c>
      <c r="I20" t="s">
        <v>143</v>
      </c>
      <c r="J20" s="4"/>
      <c r="K20" t="s">
        <v>176</v>
      </c>
      <c r="L20">
        <v>2</v>
      </c>
      <c r="Q20" s="4"/>
      <c r="R20" s="4"/>
      <c r="S20" s="4"/>
      <c r="W20" s="4"/>
      <c r="Z20" s="4"/>
      <c r="AA20" s="1" t="s">
        <v>271</v>
      </c>
      <c r="AB20" t="s">
        <v>272</v>
      </c>
      <c r="AC20" t="s">
        <v>272</v>
      </c>
      <c r="AE20" s="1" t="s">
        <v>323</v>
      </c>
      <c r="AF20" t="s">
        <v>306</v>
      </c>
      <c r="AG20" s="4"/>
      <c r="AH20" s="4"/>
      <c r="AI20" t="s">
        <v>358</v>
      </c>
    </row>
    <row r="21" spans="1:35" ht="17.100000000000001" customHeight="1" x14ac:dyDescent="0.25">
      <c r="A21" t="s">
        <v>122</v>
      </c>
      <c r="B21" s="4"/>
      <c r="C21" t="s">
        <v>123</v>
      </c>
      <c r="E21" s="4"/>
      <c r="F21" t="s">
        <v>124</v>
      </c>
      <c r="G21" t="s">
        <v>125</v>
      </c>
      <c r="H21">
        <v>45266</v>
      </c>
      <c r="I21" t="s">
        <v>144</v>
      </c>
      <c r="J21" s="4"/>
      <c r="K21" t="s">
        <v>176</v>
      </c>
      <c r="L21">
        <v>2</v>
      </c>
      <c r="M21">
        <v>80</v>
      </c>
      <c r="N21" t="s">
        <v>172</v>
      </c>
      <c r="Q21" s="4"/>
      <c r="R21" s="4"/>
      <c r="S21" s="4"/>
      <c r="W21" s="4"/>
      <c r="Z21" s="4"/>
      <c r="AA21" t="s">
        <v>273</v>
      </c>
      <c r="AB21" t="s">
        <v>274</v>
      </c>
      <c r="AC21" t="s">
        <v>274</v>
      </c>
      <c r="AE21" t="s">
        <v>324</v>
      </c>
      <c r="AF21" t="s">
        <v>306</v>
      </c>
      <c r="AG21" s="4"/>
      <c r="AH21" s="4"/>
      <c r="AI21" t="s">
        <v>358</v>
      </c>
    </row>
    <row r="22" spans="1:35" ht="17.100000000000001" customHeight="1" x14ac:dyDescent="0.25">
      <c r="A22" t="s">
        <v>122</v>
      </c>
      <c r="B22" s="4"/>
      <c r="C22" t="s">
        <v>123</v>
      </c>
      <c r="E22" s="4"/>
      <c r="F22" t="s">
        <v>124</v>
      </c>
      <c r="G22" t="s">
        <v>125</v>
      </c>
      <c r="H22">
        <v>45266</v>
      </c>
      <c r="I22" t="s">
        <v>144</v>
      </c>
      <c r="J22" s="4"/>
      <c r="K22" t="s">
        <v>176</v>
      </c>
      <c r="L22">
        <v>2</v>
      </c>
      <c r="M22">
        <v>443</v>
      </c>
      <c r="N22" t="s">
        <v>172</v>
      </c>
      <c r="Q22" s="4"/>
      <c r="R22" s="4"/>
      <c r="S22" s="4"/>
      <c r="W22" s="4"/>
      <c r="Z22" s="4"/>
      <c r="AA22" t="s">
        <v>273</v>
      </c>
      <c r="AB22" t="s">
        <v>274</v>
      </c>
      <c r="AC22" t="s">
        <v>274</v>
      </c>
      <c r="AE22" t="s">
        <v>325</v>
      </c>
      <c r="AF22" t="s">
        <v>306</v>
      </c>
      <c r="AG22" s="4"/>
      <c r="AH22" s="4"/>
      <c r="AI22" t="s">
        <v>358</v>
      </c>
    </row>
    <row r="23" spans="1:35" ht="17.100000000000001" customHeight="1" x14ac:dyDescent="0.25">
      <c r="A23" t="s">
        <v>122</v>
      </c>
      <c r="B23" s="4"/>
      <c r="C23" t="s">
        <v>123</v>
      </c>
      <c r="E23" s="4"/>
      <c r="F23" t="s">
        <v>124</v>
      </c>
      <c r="G23" t="s">
        <v>125</v>
      </c>
      <c r="H23">
        <v>6</v>
      </c>
      <c r="I23" t="s">
        <v>145</v>
      </c>
      <c r="J23" s="4"/>
      <c r="K23" t="s">
        <v>176</v>
      </c>
      <c r="L23">
        <v>1</v>
      </c>
      <c r="Q23" s="4"/>
      <c r="R23" s="4"/>
      <c r="S23" s="4"/>
      <c r="W23" s="4"/>
      <c r="Z23" s="4"/>
      <c r="AA23" t="s">
        <v>275</v>
      </c>
      <c r="AE23" s="1" t="s">
        <v>326</v>
      </c>
      <c r="AF23" t="s">
        <v>306</v>
      </c>
      <c r="AG23" s="4"/>
      <c r="AH23" s="4"/>
      <c r="AI23" t="s">
        <v>358</v>
      </c>
    </row>
    <row r="24" spans="1:35" ht="17.100000000000001" customHeight="1" x14ac:dyDescent="0.25">
      <c r="A24" t="s">
        <v>122</v>
      </c>
      <c r="B24" s="4"/>
      <c r="C24" t="s">
        <v>123</v>
      </c>
      <c r="E24" s="4"/>
      <c r="F24" t="s">
        <v>124</v>
      </c>
      <c r="G24" t="s">
        <v>125</v>
      </c>
      <c r="H24">
        <v>34011</v>
      </c>
      <c r="I24" t="s">
        <v>146</v>
      </c>
      <c r="J24" s="4"/>
      <c r="K24" t="s">
        <v>176</v>
      </c>
      <c r="L24">
        <v>1</v>
      </c>
      <c r="Q24" s="4"/>
      <c r="R24" s="4"/>
      <c r="S24" s="4"/>
      <c r="W24" s="4"/>
      <c r="Z24" s="4"/>
      <c r="AA24" t="s">
        <v>276</v>
      </c>
      <c r="AE24" t="s">
        <v>327</v>
      </c>
      <c r="AF24" t="s">
        <v>306</v>
      </c>
      <c r="AG24" s="4"/>
      <c r="AH24" s="4"/>
      <c r="AI24" t="s">
        <v>359</v>
      </c>
    </row>
    <row r="25" spans="1:35" ht="17.100000000000001" customHeight="1" x14ac:dyDescent="0.25">
      <c r="A25" t="s">
        <v>122</v>
      </c>
      <c r="B25" s="4"/>
      <c r="C25" t="s">
        <v>123</v>
      </c>
      <c r="E25" s="4"/>
      <c r="F25" t="s">
        <v>124</v>
      </c>
      <c r="G25" t="s">
        <v>125</v>
      </c>
      <c r="H25">
        <v>45006</v>
      </c>
      <c r="I25" t="s">
        <v>147</v>
      </c>
      <c r="J25" s="4"/>
      <c r="K25" t="s">
        <v>176</v>
      </c>
      <c r="L25">
        <v>1</v>
      </c>
      <c r="Q25" s="4"/>
      <c r="R25" s="4"/>
      <c r="S25" s="4"/>
      <c r="W25" s="4"/>
      <c r="Z25" s="4"/>
      <c r="AA25" t="s">
        <v>277</v>
      </c>
      <c r="AE25" s="1" t="s">
        <v>328</v>
      </c>
      <c r="AF25" t="s">
        <v>306</v>
      </c>
      <c r="AG25" s="4"/>
      <c r="AH25" s="4"/>
      <c r="AI25" t="s">
        <v>358</v>
      </c>
    </row>
    <row r="26" spans="1:35" ht="17.100000000000001" customHeight="1" x14ac:dyDescent="0.25">
      <c r="A26" t="s">
        <v>122</v>
      </c>
      <c r="B26" s="4"/>
      <c r="C26" t="s">
        <v>123</v>
      </c>
      <c r="E26" s="4"/>
      <c r="F26" t="s">
        <v>124</v>
      </c>
      <c r="G26" t="s">
        <v>125</v>
      </c>
      <c r="H26">
        <v>45038</v>
      </c>
      <c r="I26" t="s">
        <v>148</v>
      </c>
      <c r="J26" s="4"/>
      <c r="K26" t="s">
        <v>176</v>
      </c>
      <c r="L26">
        <v>1</v>
      </c>
      <c r="Q26" s="4"/>
      <c r="R26" s="4"/>
      <c r="S26" s="4"/>
      <c r="W26" s="4"/>
      <c r="Z26" s="4"/>
      <c r="AA26" s="1" t="s">
        <v>278</v>
      </c>
      <c r="AB26" t="s">
        <v>274</v>
      </c>
      <c r="AC26" t="s">
        <v>274</v>
      </c>
      <c r="AE26" s="1" t="s">
        <v>329</v>
      </c>
      <c r="AF26" t="s">
        <v>306</v>
      </c>
      <c r="AG26" s="4"/>
      <c r="AH26" s="4"/>
      <c r="AI26" t="s">
        <v>358</v>
      </c>
    </row>
    <row r="27" spans="1:35" ht="17.100000000000001" customHeight="1" x14ac:dyDescent="0.25">
      <c r="A27" t="s">
        <v>122</v>
      </c>
      <c r="B27" s="4"/>
      <c r="C27" t="s">
        <v>123</v>
      </c>
      <c r="E27" s="4"/>
      <c r="F27" t="s">
        <v>124</v>
      </c>
      <c r="G27" t="s">
        <v>125</v>
      </c>
      <c r="H27">
        <v>45039</v>
      </c>
      <c r="I27" t="s">
        <v>149</v>
      </c>
      <c r="J27" s="4"/>
      <c r="K27" t="s">
        <v>176</v>
      </c>
      <c r="L27">
        <v>1</v>
      </c>
      <c r="Q27" s="4"/>
      <c r="R27" s="4"/>
      <c r="S27" s="4"/>
      <c r="W27" s="4"/>
      <c r="Z27" s="4"/>
      <c r="AA27" t="s">
        <v>279</v>
      </c>
      <c r="AB27" t="s">
        <v>274</v>
      </c>
      <c r="AC27" t="s">
        <v>274</v>
      </c>
      <c r="AE27" s="1" t="s">
        <v>330</v>
      </c>
      <c r="AF27" t="s">
        <v>306</v>
      </c>
      <c r="AG27" s="4"/>
      <c r="AH27" s="4"/>
      <c r="AI27" t="s">
        <v>358</v>
      </c>
    </row>
    <row r="28" spans="1:35" ht="17.100000000000001" customHeight="1" x14ac:dyDescent="0.25">
      <c r="A28" t="s">
        <v>122</v>
      </c>
      <c r="C28" t="s">
        <v>123</v>
      </c>
      <c r="F28" t="s">
        <v>124</v>
      </c>
      <c r="G28" t="s">
        <v>125</v>
      </c>
      <c r="H28">
        <v>82004</v>
      </c>
      <c r="I28" t="s">
        <v>150</v>
      </c>
      <c r="K28" t="s">
        <v>176</v>
      </c>
      <c r="L28">
        <v>1</v>
      </c>
      <c r="AA28" s="1" t="s">
        <v>280</v>
      </c>
      <c r="AB28" t="s">
        <v>281</v>
      </c>
      <c r="AC28" t="s">
        <v>282</v>
      </c>
      <c r="AE28" s="1" t="s">
        <v>331</v>
      </c>
      <c r="AF28" t="s">
        <v>306</v>
      </c>
      <c r="AI28" t="s">
        <v>360</v>
      </c>
    </row>
    <row r="29" spans="1:35" ht="17.100000000000001" customHeight="1" x14ac:dyDescent="0.25">
      <c r="A29" t="s">
        <v>122</v>
      </c>
      <c r="C29" t="s">
        <v>123</v>
      </c>
      <c r="F29" t="s">
        <v>124</v>
      </c>
      <c r="G29" t="s">
        <v>125</v>
      </c>
      <c r="H29">
        <v>82023</v>
      </c>
      <c r="I29" t="s">
        <v>151</v>
      </c>
      <c r="K29" t="s">
        <v>176</v>
      </c>
      <c r="L29">
        <v>1</v>
      </c>
      <c r="AA29" s="1" t="s">
        <v>283</v>
      </c>
      <c r="AB29" t="s">
        <v>281</v>
      </c>
      <c r="AC29" t="s">
        <v>284</v>
      </c>
      <c r="AE29" s="1" t="s">
        <v>332</v>
      </c>
      <c r="AF29" t="s">
        <v>306</v>
      </c>
      <c r="AI29" t="s">
        <v>360</v>
      </c>
    </row>
    <row r="30" spans="1:35" ht="17.100000000000001" customHeight="1" x14ac:dyDescent="0.25">
      <c r="A30" t="s">
        <v>122</v>
      </c>
      <c r="C30" t="s">
        <v>123</v>
      </c>
      <c r="F30" t="s">
        <v>124</v>
      </c>
      <c r="G30" t="s">
        <v>125</v>
      </c>
      <c r="H30">
        <v>82040</v>
      </c>
      <c r="I30" t="s">
        <v>152</v>
      </c>
      <c r="K30" t="s">
        <v>176</v>
      </c>
      <c r="L30">
        <v>1</v>
      </c>
      <c r="AA30" s="1" t="s">
        <v>285</v>
      </c>
      <c r="AE30" s="1" t="s">
        <v>333</v>
      </c>
      <c r="AF30" t="s">
        <v>306</v>
      </c>
      <c r="AI30" t="s">
        <v>360</v>
      </c>
    </row>
    <row r="31" spans="1:35" ht="17.100000000000001" customHeight="1" x14ac:dyDescent="0.25">
      <c r="A31" t="s">
        <v>122</v>
      </c>
      <c r="C31" t="s">
        <v>123</v>
      </c>
      <c r="F31" t="s">
        <v>124</v>
      </c>
      <c r="G31" t="s">
        <v>125</v>
      </c>
      <c r="H31">
        <v>82045</v>
      </c>
      <c r="I31" t="s">
        <v>153</v>
      </c>
      <c r="K31" t="s">
        <v>176</v>
      </c>
      <c r="L31">
        <v>1</v>
      </c>
      <c r="AA31" t="s">
        <v>286</v>
      </c>
      <c r="AB31" t="s">
        <v>274</v>
      </c>
      <c r="AC31" t="s">
        <v>274</v>
      </c>
      <c r="AE31" t="s">
        <v>334</v>
      </c>
      <c r="AF31" t="s">
        <v>306</v>
      </c>
      <c r="AI31" t="s">
        <v>360</v>
      </c>
    </row>
    <row r="32" spans="1:35" ht="17.100000000000001" customHeight="1" x14ac:dyDescent="0.25">
      <c r="A32" t="s">
        <v>122</v>
      </c>
      <c r="C32" t="s">
        <v>123</v>
      </c>
      <c r="F32" t="s">
        <v>124</v>
      </c>
      <c r="G32" t="s">
        <v>125</v>
      </c>
      <c r="H32">
        <v>82046</v>
      </c>
      <c r="I32" t="s">
        <v>154</v>
      </c>
      <c r="K32" t="s">
        <v>176</v>
      </c>
      <c r="L32">
        <v>1</v>
      </c>
      <c r="S32" s="1"/>
      <c r="AA32" s="1" t="s">
        <v>287</v>
      </c>
      <c r="AB32" t="s">
        <v>274</v>
      </c>
      <c r="AC32" t="s">
        <v>274</v>
      </c>
      <c r="AE32" s="1" t="s">
        <v>335</v>
      </c>
      <c r="AF32" t="s">
        <v>306</v>
      </c>
      <c r="AI32" t="s">
        <v>360</v>
      </c>
    </row>
    <row r="33" spans="1:35" ht="17.100000000000001" customHeight="1" x14ac:dyDescent="0.25">
      <c r="A33" t="s">
        <v>122</v>
      </c>
      <c r="C33" t="s">
        <v>123</v>
      </c>
      <c r="F33" t="s">
        <v>124</v>
      </c>
      <c r="G33" t="s">
        <v>125</v>
      </c>
      <c r="H33">
        <v>12230</v>
      </c>
      <c r="I33" t="s">
        <v>155</v>
      </c>
      <c r="K33" t="s">
        <v>176</v>
      </c>
      <c r="L33">
        <v>1</v>
      </c>
      <c r="M33">
        <v>80</v>
      </c>
      <c r="N33" t="s">
        <v>172</v>
      </c>
      <c r="AA33" t="s">
        <v>288</v>
      </c>
      <c r="AB33" t="s">
        <v>274</v>
      </c>
      <c r="AC33" t="s">
        <v>274</v>
      </c>
      <c r="AE33" s="1" t="s">
        <v>336</v>
      </c>
      <c r="AF33" t="s">
        <v>306</v>
      </c>
      <c r="AI33" t="s">
        <v>356</v>
      </c>
    </row>
    <row r="34" spans="1:35" ht="17.100000000000001" customHeight="1" x14ac:dyDescent="0.25">
      <c r="A34" t="s">
        <v>122</v>
      </c>
      <c r="C34" t="s">
        <v>123</v>
      </c>
      <c r="F34" t="s">
        <v>124</v>
      </c>
      <c r="G34" t="s">
        <v>125</v>
      </c>
      <c r="H34">
        <v>86000</v>
      </c>
      <c r="I34" t="s">
        <v>156</v>
      </c>
      <c r="K34" t="s">
        <v>176</v>
      </c>
      <c r="L34">
        <v>1</v>
      </c>
      <c r="M34">
        <v>80</v>
      </c>
      <c r="N34" t="s">
        <v>172</v>
      </c>
      <c r="AA34" t="s">
        <v>274</v>
      </c>
      <c r="AB34" t="s">
        <v>274</v>
      </c>
      <c r="AC34" t="s">
        <v>274</v>
      </c>
      <c r="AE34" s="1" t="s">
        <v>337</v>
      </c>
      <c r="AF34" t="s">
        <v>306</v>
      </c>
      <c r="AI34" t="s">
        <v>357</v>
      </c>
    </row>
    <row r="35" spans="1:35" ht="17.100000000000001" customHeight="1" x14ac:dyDescent="0.25">
      <c r="A35" t="s">
        <v>122</v>
      </c>
      <c r="C35" t="s">
        <v>123</v>
      </c>
      <c r="F35" t="s">
        <v>124</v>
      </c>
      <c r="G35" t="s">
        <v>125</v>
      </c>
      <c r="H35">
        <v>86383</v>
      </c>
      <c r="I35" t="s">
        <v>157</v>
      </c>
      <c r="K35" t="s">
        <v>176</v>
      </c>
      <c r="L35">
        <v>1</v>
      </c>
      <c r="M35">
        <v>80</v>
      </c>
      <c r="N35" t="s">
        <v>172</v>
      </c>
      <c r="AA35" t="s">
        <v>289</v>
      </c>
      <c r="AB35" s="1" t="s">
        <v>290</v>
      </c>
      <c r="AC35" t="s">
        <v>274</v>
      </c>
      <c r="AE35" s="1" t="s">
        <v>338</v>
      </c>
      <c r="AF35" t="s">
        <v>306</v>
      </c>
      <c r="AI35" t="s">
        <v>357</v>
      </c>
    </row>
    <row r="36" spans="1:35" ht="17.100000000000001" customHeight="1" x14ac:dyDescent="0.25">
      <c r="A36" t="s">
        <v>122</v>
      </c>
      <c r="C36" t="s">
        <v>123</v>
      </c>
      <c r="F36" t="s">
        <v>124</v>
      </c>
      <c r="G36" t="s">
        <v>125</v>
      </c>
      <c r="H36">
        <v>86496</v>
      </c>
      <c r="I36" t="s">
        <v>158</v>
      </c>
      <c r="K36" t="s">
        <v>176</v>
      </c>
      <c r="L36">
        <v>1</v>
      </c>
      <c r="M36">
        <v>80</v>
      </c>
      <c r="N36" t="s">
        <v>172</v>
      </c>
      <c r="AA36" t="s">
        <v>291</v>
      </c>
      <c r="AB36" t="s">
        <v>274</v>
      </c>
      <c r="AC36" t="s">
        <v>274</v>
      </c>
      <c r="AE36" t="s">
        <v>339</v>
      </c>
      <c r="AF36" t="s">
        <v>306</v>
      </c>
      <c r="AI36" t="s">
        <v>357</v>
      </c>
    </row>
    <row r="37" spans="1:35" ht="17.100000000000001" customHeight="1" x14ac:dyDescent="0.25">
      <c r="A37" t="s">
        <v>122</v>
      </c>
      <c r="C37" t="s">
        <v>123</v>
      </c>
      <c r="F37" t="s">
        <v>124</v>
      </c>
      <c r="G37" t="s">
        <v>125</v>
      </c>
      <c r="H37">
        <v>86565</v>
      </c>
      <c r="I37" t="s">
        <v>159</v>
      </c>
      <c r="K37" t="s">
        <v>176</v>
      </c>
      <c r="L37">
        <v>1</v>
      </c>
      <c r="M37">
        <v>80</v>
      </c>
      <c r="N37" t="s">
        <v>172</v>
      </c>
      <c r="AA37" s="1" t="s">
        <v>292</v>
      </c>
      <c r="AB37" t="s">
        <v>293</v>
      </c>
      <c r="AC37" t="s">
        <v>274</v>
      </c>
      <c r="AE37" s="1" t="s">
        <v>340</v>
      </c>
      <c r="AF37" t="s">
        <v>306</v>
      </c>
      <c r="AI37" t="s">
        <v>357</v>
      </c>
    </row>
    <row r="38" spans="1:35" ht="17.100000000000001" customHeight="1" x14ac:dyDescent="0.25">
      <c r="A38" t="s">
        <v>122</v>
      </c>
      <c r="C38" t="s">
        <v>123</v>
      </c>
      <c r="F38" t="s">
        <v>124</v>
      </c>
      <c r="G38" t="s">
        <v>125</v>
      </c>
      <c r="H38">
        <v>12230</v>
      </c>
      <c r="I38" t="s">
        <v>155</v>
      </c>
      <c r="K38" t="s">
        <v>176</v>
      </c>
      <c r="L38">
        <v>1</v>
      </c>
      <c r="M38">
        <v>443</v>
      </c>
      <c r="N38" t="s">
        <v>172</v>
      </c>
      <c r="P38" t="s">
        <v>173</v>
      </c>
      <c r="AA38" t="s">
        <v>288</v>
      </c>
      <c r="AB38" t="s">
        <v>274</v>
      </c>
      <c r="AC38" t="s">
        <v>274</v>
      </c>
      <c r="AE38" s="1" t="s">
        <v>341</v>
      </c>
      <c r="AF38" t="s">
        <v>306</v>
      </c>
      <c r="AI38" t="s">
        <v>356</v>
      </c>
    </row>
    <row r="39" spans="1:35" ht="17.100000000000001" customHeight="1" x14ac:dyDescent="0.25">
      <c r="A39" t="s">
        <v>122</v>
      </c>
      <c r="C39" t="s">
        <v>123</v>
      </c>
      <c r="F39" t="s">
        <v>124</v>
      </c>
      <c r="G39" t="s">
        <v>125</v>
      </c>
      <c r="H39">
        <v>38116</v>
      </c>
      <c r="I39" t="s">
        <v>160</v>
      </c>
      <c r="K39" t="s">
        <v>176</v>
      </c>
      <c r="L39">
        <v>1</v>
      </c>
      <c r="M39">
        <v>443</v>
      </c>
      <c r="N39" t="s">
        <v>172</v>
      </c>
      <c r="P39" t="s">
        <v>173</v>
      </c>
      <c r="S39" s="1"/>
      <c r="AA39" s="1" t="s">
        <v>294</v>
      </c>
      <c r="AB39" t="s">
        <v>274</v>
      </c>
      <c r="AC39" t="s">
        <v>274</v>
      </c>
      <c r="AE39" s="1" t="s">
        <v>342</v>
      </c>
      <c r="AF39" t="s">
        <v>306</v>
      </c>
      <c r="AI39" t="s">
        <v>354</v>
      </c>
    </row>
    <row r="40" spans="1:35" ht="17.100000000000001" customHeight="1" x14ac:dyDescent="0.25">
      <c r="A40" t="s">
        <v>122</v>
      </c>
      <c r="C40" t="s">
        <v>123</v>
      </c>
      <c r="F40" t="s">
        <v>124</v>
      </c>
      <c r="G40" t="s">
        <v>125</v>
      </c>
      <c r="H40">
        <v>38291</v>
      </c>
      <c r="I40" t="s">
        <v>161</v>
      </c>
      <c r="K40" t="s">
        <v>176</v>
      </c>
      <c r="L40">
        <v>1</v>
      </c>
      <c r="M40">
        <v>443</v>
      </c>
      <c r="N40" t="s">
        <v>172</v>
      </c>
      <c r="P40" t="s">
        <v>173</v>
      </c>
      <c r="AA40" s="1" t="s">
        <v>295</v>
      </c>
      <c r="AB40" t="s">
        <v>296</v>
      </c>
      <c r="AE40" t="s">
        <v>343</v>
      </c>
      <c r="AF40" t="s">
        <v>306</v>
      </c>
      <c r="AI40" t="s">
        <v>354</v>
      </c>
    </row>
    <row r="41" spans="1:35" ht="17.100000000000001" customHeight="1" x14ac:dyDescent="0.25">
      <c r="A41" t="s">
        <v>122</v>
      </c>
      <c r="C41" t="s">
        <v>123</v>
      </c>
      <c r="F41" t="s">
        <v>124</v>
      </c>
      <c r="G41" t="s">
        <v>125</v>
      </c>
      <c r="H41">
        <v>38597</v>
      </c>
      <c r="I41" t="s">
        <v>162</v>
      </c>
      <c r="K41" t="s">
        <v>176</v>
      </c>
      <c r="L41">
        <v>1</v>
      </c>
      <c r="M41">
        <v>443</v>
      </c>
      <c r="N41" t="s">
        <v>172</v>
      </c>
      <c r="P41" t="s">
        <v>173</v>
      </c>
      <c r="AA41" t="s">
        <v>297</v>
      </c>
      <c r="AB41" t="s">
        <v>274</v>
      </c>
      <c r="AC41" t="s">
        <v>274</v>
      </c>
      <c r="AE41" s="1" t="s">
        <v>344</v>
      </c>
      <c r="AF41" t="s">
        <v>306</v>
      </c>
      <c r="AI41" t="s">
        <v>354</v>
      </c>
    </row>
    <row r="42" spans="1:35" ht="17.100000000000001" customHeight="1" x14ac:dyDescent="0.25">
      <c r="A42" t="s">
        <v>122</v>
      </c>
      <c r="C42" t="s">
        <v>123</v>
      </c>
      <c r="F42" t="s">
        <v>124</v>
      </c>
      <c r="G42" t="s">
        <v>125</v>
      </c>
      <c r="H42">
        <v>38609</v>
      </c>
      <c r="I42" t="s">
        <v>163</v>
      </c>
      <c r="K42" t="s">
        <v>176</v>
      </c>
      <c r="L42">
        <v>1</v>
      </c>
      <c r="M42">
        <v>443</v>
      </c>
      <c r="N42" t="s">
        <v>172</v>
      </c>
      <c r="P42" t="s">
        <v>173</v>
      </c>
      <c r="AA42" s="1" t="s">
        <v>298</v>
      </c>
      <c r="AB42" t="s">
        <v>274</v>
      </c>
      <c r="AC42" t="s">
        <v>274</v>
      </c>
      <c r="AE42" t="s">
        <v>345</v>
      </c>
      <c r="AF42" t="s">
        <v>306</v>
      </c>
      <c r="AI42" t="s">
        <v>354</v>
      </c>
    </row>
    <row r="43" spans="1:35" ht="17.100000000000001" customHeight="1" x14ac:dyDescent="0.25">
      <c r="A43" t="s">
        <v>122</v>
      </c>
      <c r="C43" t="s">
        <v>123</v>
      </c>
      <c r="F43" t="s">
        <v>124</v>
      </c>
      <c r="G43" t="s">
        <v>125</v>
      </c>
      <c r="H43">
        <v>38610</v>
      </c>
      <c r="I43" t="s">
        <v>164</v>
      </c>
      <c r="K43" t="s">
        <v>176</v>
      </c>
      <c r="L43">
        <v>1</v>
      </c>
      <c r="M43">
        <v>443</v>
      </c>
      <c r="N43" t="s">
        <v>172</v>
      </c>
      <c r="P43" t="s">
        <v>173</v>
      </c>
      <c r="AA43" s="1" t="s">
        <v>299</v>
      </c>
      <c r="AB43" t="s">
        <v>274</v>
      </c>
      <c r="AC43" t="s">
        <v>274</v>
      </c>
      <c r="AE43" t="s">
        <v>346</v>
      </c>
      <c r="AF43" t="s">
        <v>306</v>
      </c>
      <c r="AI43" t="s">
        <v>354</v>
      </c>
    </row>
    <row r="44" spans="1:35" ht="17.100000000000001" customHeight="1" x14ac:dyDescent="0.25">
      <c r="A44" t="s">
        <v>122</v>
      </c>
      <c r="C44" t="s">
        <v>123</v>
      </c>
      <c r="F44" t="s">
        <v>124</v>
      </c>
      <c r="G44" t="s">
        <v>125</v>
      </c>
      <c r="H44">
        <v>42350</v>
      </c>
      <c r="I44" t="s">
        <v>165</v>
      </c>
      <c r="K44" t="s">
        <v>176</v>
      </c>
      <c r="L44">
        <v>1</v>
      </c>
      <c r="M44">
        <v>443</v>
      </c>
      <c r="N44" t="s">
        <v>172</v>
      </c>
      <c r="P44" t="s">
        <v>173</v>
      </c>
      <c r="AA44" t="s">
        <v>300</v>
      </c>
      <c r="AB44" t="s">
        <v>274</v>
      </c>
      <c r="AC44" t="s">
        <v>274</v>
      </c>
      <c r="AE44" t="s">
        <v>347</v>
      </c>
      <c r="AF44" t="s">
        <v>306</v>
      </c>
      <c r="AI44" t="s">
        <v>354</v>
      </c>
    </row>
    <row r="45" spans="1:35" ht="17.100000000000001" customHeight="1" x14ac:dyDescent="0.25">
      <c r="A45" t="s">
        <v>122</v>
      </c>
      <c r="C45" t="s">
        <v>123</v>
      </c>
      <c r="F45" t="s">
        <v>124</v>
      </c>
      <c r="G45" t="s">
        <v>125</v>
      </c>
      <c r="H45">
        <v>86002</v>
      </c>
      <c r="I45" t="s">
        <v>166</v>
      </c>
      <c r="K45" t="s">
        <v>176</v>
      </c>
      <c r="L45">
        <v>1</v>
      </c>
      <c r="M45">
        <v>443</v>
      </c>
      <c r="N45" t="s">
        <v>172</v>
      </c>
      <c r="P45" t="s">
        <v>173</v>
      </c>
      <c r="AE45" s="1" t="s">
        <v>348</v>
      </c>
      <c r="AF45" t="s">
        <v>306</v>
      </c>
      <c r="AI45" t="s">
        <v>357</v>
      </c>
    </row>
    <row r="46" spans="1:35" ht="17.100000000000001" customHeight="1" x14ac:dyDescent="0.25">
      <c r="A46" t="s">
        <v>122</v>
      </c>
      <c r="C46" t="s">
        <v>123</v>
      </c>
      <c r="F46" t="s">
        <v>124</v>
      </c>
      <c r="G46" t="s">
        <v>125</v>
      </c>
      <c r="H46">
        <v>86565</v>
      </c>
      <c r="I46" t="s">
        <v>159</v>
      </c>
      <c r="K46" t="s">
        <v>176</v>
      </c>
      <c r="L46">
        <v>1</v>
      </c>
      <c r="M46">
        <v>443</v>
      </c>
      <c r="N46" t="s">
        <v>172</v>
      </c>
      <c r="P46" t="s">
        <v>173</v>
      </c>
      <c r="AA46" s="1" t="s">
        <v>292</v>
      </c>
      <c r="AB46" t="s">
        <v>293</v>
      </c>
      <c r="AC46" t="s">
        <v>274</v>
      </c>
      <c r="AE46" s="1" t="s">
        <v>349</v>
      </c>
      <c r="AF46" t="s">
        <v>306</v>
      </c>
      <c r="AI46" t="s">
        <v>357</v>
      </c>
    </row>
    <row r="47" spans="1:35" ht="17.100000000000001" customHeight="1" x14ac:dyDescent="0.25">
      <c r="A47" t="s">
        <v>122</v>
      </c>
      <c r="C47" t="s">
        <v>123</v>
      </c>
      <c r="F47" t="s">
        <v>124</v>
      </c>
      <c r="G47" t="s">
        <v>125</v>
      </c>
      <c r="H47">
        <v>38047</v>
      </c>
      <c r="I47" t="s">
        <v>167</v>
      </c>
      <c r="K47" t="s">
        <v>176</v>
      </c>
      <c r="L47">
        <v>1</v>
      </c>
      <c r="M47">
        <v>22</v>
      </c>
      <c r="N47" t="s">
        <v>172</v>
      </c>
      <c r="T47" t="s">
        <v>193</v>
      </c>
      <c r="AA47" s="1" t="s">
        <v>301</v>
      </c>
      <c r="AB47" t="s">
        <v>302</v>
      </c>
      <c r="AC47" t="s">
        <v>303</v>
      </c>
      <c r="AE47" s="1" t="s">
        <v>350</v>
      </c>
      <c r="AF47" t="s">
        <v>306</v>
      </c>
      <c r="AI47" t="s">
        <v>354</v>
      </c>
    </row>
    <row r="48" spans="1:35" ht="17.100000000000001" customHeight="1" x14ac:dyDescent="0.25">
      <c r="A48" t="s">
        <v>122</v>
      </c>
      <c r="C48" t="s">
        <v>123</v>
      </c>
      <c r="F48" t="s">
        <v>124</v>
      </c>
      <c r="G48" t="s">
        <v>125</v>
      </c>
      <c r="H48">
        <v>38050</v>
      </c>
      <c r="I48" t="s">
        <v>168</v>
      </c>
      <c r="K48" t="s">
        <v>176</v>
      </c>
      <c r="L48">
        <v>1</v>
      </c>
      <c r="M48">
        <v>22</v>
      </c>
      <c r="N48" t="s">
        <v>172</v>
      </c>
      <c r="AE48" t="s">
        <v>351</v>
      </c>
      <c r="AF48" t="s">
        <v>306</v>
      </c>
      <c r="AI48" t="s">
        <v>354</v>
      </c>
    </row>
    <row r="49" spans="1:35" ht="17.100000000000001" customHeight="1" x14ac:dyDescent="0.25">
      <c r="A49" t="s">
        <v>122</v>
      </c>
      <c r="C49" t="s">
        <v>123</v>
      </c>
      <c r="F49" t="s">
        <v>124</v>
      </c>
      <c r="G49" t="s">
        <v>125</v>
      </c>
      <c r="H49">
        <v>86001</v>
      </c>
      <c r="I49" t="s">
        <v>169</v>
      </c>
      <c r="K49" t="s">
        <v>176</v>
      </c>
      <c r="L49">
        <v>1</v>
      </c>
      <c r="M49">
        <v>443</v>
      </c>
      <c r="N49" t="s">
        <v>172</v>
      </c>
      <c r="AE49" s="1" t="s">
        <v>337</v>
      </c>
      <c r="AF49" t="s">
        <v>306</v>
      </c>
      <c r="AI49" t="s">
        <v>357</v>
      </c>
    </row>
    <row r="50" spans="1:35" ht="17.100000000000001" customHeight="1" x14ac:dyDescent="0.25">
      <c r="A50" t="s">
        <v>122</v>
      </c>
      <c r="C50" t="s">
        <v>123</v>
      </c>
      <c r="F50" t="s">
        <v>124</v>
      </c>
      <c r="G50" t="s">
        <v>125</v>
      </c>
      <c r="H50">
        <v>86496</v>
      </c>
      <c r="I50" t="s">
        <v>158</v>
      </c>
      <c r="K50" t="s">
        <v>176</v>
      </c>
      <c r="L50">
        <v>1</v>
      </c>
      <c r="M50">
        <v>443</v>
      </c>
      <c r="N50" t="s">
        <v>172</v>
      </c>
      <c r="AA50" t="s">
        <v>291</v>
      </c>
      <c r="AB50" t="s">
        <v>274</v>
      </c>
      <c r="AC50" t="s">
        <v>274</v>
      </c>
      <c r="AE50" t="s">
        <v>352</v>
      </c>
      <c r="AF50" t="s">
        <v>306</v>
      </c>
      <c r="AI50" t="s">
        <v>357</v>
      </c>
    </row>
    <row r="51" spans="1:35" ht="17.100000000000001" customHeight="1" x14ac:dyDescent="0.25">
      <c r="A51" t="s">
        <v>122</v>
      </c>
      <c r="C51" t="s">
        <v>123</v>
      </c>
      <c r="F51" t="s">
        <v>124</v>
      </c>
      <c r="G51" t="s">
        <v>125</v>
      </c>
      <c r="H51">
        <v>86672</v>
      </c>
      <c r="I51" t="s">
        <v>170</v>
      </c>
      <c r="K51" t="s">
        <v>176</v>
      </c>
      <c r="L51">
        <v>1</v>
      </c>
      <c r="M51">
        <v>443</v>
      </c>
      <c r="N51" t="s">
        <v>172</v>
      </c>
      <c r="AA51" t="s">
        <v>304</v>
      </c>
      <c r="AE51" s="1" t="s">
        <v>353</v>
      </c>
      <c r="AF51" t="s">
        <v>306</v>
      </c>
      <c r="AI51" t="s">
        <v>357</v>
      </c>
    </row>
    <row r="76" spans="19:19" ht="17.100000000000001" customHeight="1" x14ac:dyDescent="0.25">
      <c r="S76" s="1"/>
    </row>
    <row r="101" spans="19:19" ht="17.100000000000001" customHeight="1" x14ac:dyDescent="0.25">
      <c r="S101" s="1"/>
    </row>
    <row r="123" spans="19:19" ht="17.100000000000001" customHeight="1" x14ac:dyDescent="0.25">
      <c r="S123" s="1"/>
    </row>
    <row r="140" spans="19:19" ht="17.100000000000001" customHeight="1" x14ac:dyDescent="0.25">
      <c r="S140" s="1"/>
    </row>
  </sheetData>
  <pageMargins left="0.75" right="0.75" top="1" bottom="1" header="0.5" footer="0.5"/>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5.75" x14ac:dyDescent="0.25"/>
  <cols>
    <col min="1" max="1" width="17.875" customWidth="1"/>
  </cols>
  <sheetData>
    <row r="1" spans="1:2" x14ac:dyDescent="0.25">
      <c r="A1" t="s">
        <v>46</v>
      </c>
      <c r="B1" t="s">
        <v>32</v>
      </c>
    </row>
    <row r="2" spans="1:2" x14ac:dyDescent="0.25">
      <c r="A2" t="s">
        <v>119</v>
      </c>
      <c r="B2" t="s">
        <v>33</v>
      </c>
    </row>
    <row r="3" spans="1:2" x14ac:dyDescent="0.25">
      <c r="A3" t="s">
        <v>120</v>
      </c>
    </row>
    <row r="4" spans="1:2" x14ac:dyDescent="0.25">
      <c r="A4" t="s">
        <v>121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34F17E570B0E4BAD9BE07BEB7B2CAD" ma:contentTypeVersion="0" ma:contentTypeDescription="Create a new document." ma:contentTypeScope="" ma:versionID="fb60650587a20877e988905d390423a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E7D6D3-A101-4E4E-8153-C6A17DFEF359}"/>
</file>

<file path=customXml/itemProps2.xml><?xml version="1.0" encoding="utf-8"?>
<ds:datastoreItem xmlns:ds="http://schemas.openxmlformats.org/officeDocument/2006/customXml" ds:itemID="{49D53A3B-807A-4A8E-8D96-27FA09A80041}"/>
</file>

<file path=customXml/itemProps3.xml><?xml version="1.0" encoding="utf-8"?>
<ds:datastoreItem xmlns:ds="http://schemas.openxmlformats.org/officeDocument/2006/customXml" ds:itemID="{32ECFCD4-C7EC-4987-87BE-E00741F22B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Final Report</vt:lpstr>
      <vt:lpstr>Project Report Prep</vt:lpstr>
      <vt:lpstr>Data</vt:lpstr>
      <vt:lpstr>Validation</vt:lpstr>
    </vt:vector>
  </TitlesOfParts>
  <Company>Thomson Reuters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Dieb</dc:creator>
  <cp:lastModifiedBy>Ian Daniel</cp:lastModifiedBy>
  <dcterms:created xsi:type="dcterms:W3CDTF">2015-09-16T17:30:08Z</dcterms:created>
  <dcterms:modified xsi:type="dcterms:W3CDTF">2017-07-19T10:40:21Z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0x0101003534F17E570B0E4BAD9BE07BEB7B2CAD</vt:lpwstr>
  </property>
</Properties>
</file>