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\Dropbox\C therm\Acquired Data\Proteomics data\"/>
    </mc:Choice>
  </mc:AlternateContent>
  <bookViews>
    <workbookView minimized="1" xWindow="360" yWindow="495" windowWidth="28350" windowHeight="12240"/>
  </bookViews>
  <sheets>
    <sheet name="wt_v_hydG-ech_25pct3" sheetId="1" r:id="rId1"/>
    <sheet name="Sheet1" sheetId="2" r:id="rId2"/>
    <sheet name="Gene_Lookup" sheetId="3" r:id="rId3"/>
  </sheets>
  <definedNames>
    <definedName name="_xlnm._FilterDatabase" localSheetId="0" hidden="1">'wt_v_hydG-ech_25pct3'!$A$4:$AJ$1010</definedName>
  </definedNames>
  <calcPr calcId="152511"/>
</workbook>
</file>

<file path=xl/calcChain.xml><?xml version="1.0" encoding="utf-8"?>
<calcChain xmlns="http://schemas.openxmlformats.org/spreadsheetml/2006/main">
  <c r="B12" i="1" l="1"/>
  <c r="B106" i="1" l="1"/>
  <c r="B641" i="1"/>
  <c r="B756" i="1"/>
  <c r="B922" i="1"/>
  <c r="B901" i="1"/>
  <c r="B640" i="1"/>
  <c r="B874" i="1"/>
  <c r="B124" i="1"/>
  <c r="B675" i="1"/>
  <c r="B47" i="1"/>
  <c r="B676" i="1"/>
  <c r="B1001" i="1"/>
  <c r="B678" i="1"/>
  <c r="B19" i="1"/>
  <c r="B635" i="1"/>
  <c r="B755" i="1"/>
  <c r="B670" i="1"/>
  <c r="B847" i="1"/>
  <c r="B752" i="1"/>
  <c r="B547" i="1"/>
  <c r="B343" i="1"/>
  <c r="B679" i="1"/>
  <c r="B17" i="1"/>
  <c r="B98" i="1"/>
  <c r="B781" i="1"/>
  <c r="B900" i="1"/>
  <c r="B680" i="1"/>
  <c r="B97" i="1"/>
  <c r="B634" i="1"/>
  <c r="B104" i="1"/>
  <c r="B92" i="1"/>
  <c r="B545" i="1"/>
  <c r="B754" i="1"/>
  <c r="B861" i="1"/>
  <c r="B811" i="1"/>
  <c r="B677" i="1"/>
  <c r="B410" i="1"/>
  <c r="B955" i="1"/>
  <c r="B304" i="1"/>
  <c r="B159" i="1"/>
  <c r="B646" i="1"/>
  <c r="B954" i="1"/>
  <c r="B156" i="1"/>
  <c r="B169" i="1"/>
  <c r="B143" i="1"/>
  <c r="B20" i="1"/>
  <c r="B137" i="1"/>
  <c r="B217" i="1"/>
  <c r="B145" i="1"/>
  <c r="B41" i="1"/>
  <c r="B615" i="1"/>
  <c r="B633" i="1"/>
  <c r="B805" i="1"/>
  <c r="B804" i="1"/>
  <c r="B147" i="1"/>
  <c r="B144" i="1"/>
  <c r="B462" i="1"/>
  <c r="B448" i="1"/>
  <c r="B250" i="1"/>
  <c r="B552" i="1"/>
  <c r="B736" i="1"/>
  <c r="B366" i="1"/>
  <c r="B639" i="1"/>
  <c r="B838" i="1"/>
  <c r="B151" i="1"/>
  <c r="B863" i="1"/>
  <c r="B385" i="1"/>
  <c r="B299" i="1"/>
  <c r="B160" i="1"/>
  <c r="B706" i="1"/>
  <c r="B96" i="1"/>
  <c r="B546" i="1"/>
  <c r="B158" i="1"/>
  <c r="B409" i="1"/>
  <c r="B485" i="1"/>
  <c r="B463" i="1"/>
  <c r="B171" i="1"/>
  <c r="B105" i="1"/>
  <c r="B149" i="1"/>
  <c r="B952" i="1"/>
  <c r="B661" i="1"/>
  <c r="B230" i="1"/>
  <c r="B167" i="1"/>
  <c r="B187" i="1"/>
  <c r="B103" i="1"/>
  <c r="B18" i="1"/>
  <c r="B25" i="1"/>
  <c r="B831" i="1"/>
  <c r="B153" i="1"/>
  <c r="B877" i="1"/>
  <c r="B638" i="1"/>
  <c r="B723" i="1"/>
  <c r="B701" i="1"/>
  <c r="B136" i="1"/>
  <c r="B150" i="1"/>
  <c r="B519" i="1"/>
  <c r="B832" i="1"/>
  <c r="B99" i="1"/>
  <c r="B753" i="1"/>
  <c r="B1005" i="1"/>
  <c r="B157" i="1"/>
  <c r="B744" i="1"/>
  <c r="B644" i="1"/>
  <c r="B101" i="1"/>
  <c r="B953" i="1"/>
  <c r="B764" i="1"/>
  <c r="B430" i="1"/>
  <c r="B869" i="1"/>
  <c r="B209" i="1"/>
  <c r="B46" i="1"/>
  <c r="B839" i="1"/>
  <c r="B791" i="1"/>
  <c r="B168" i="1"/>
  <c r="B182" i="1"/>
  <c r="B884" i="1"/>
  <c r="B154" i="1"/>
  <c r="B947" i="1"/>
  <c r="B48" i="1"/>
  <c r="B70" i="1"/>
  <c r="B449" i="1"/>
  <c r="B577" i="1"/>
  <c r="B450" i="1"/>
  <c r="B529" i="1"/>
  <c r="B447" i="1"/>
  <c r="B486" i="1"/>
  <c r="B125" i="1"/>
  <c r="B576" i="1"/>
  <c r="B93" i="1"/>
  <c r="B108" i="1"/>
  <c r="B681" i="1"/>
  <c r="B970" i="1"/>
  <c r="B146" i="1"/>
  <c r="B254" i="1"/>
  <c r="B320" i="1"/>
  <c r="B982" i="1"/>
  <c r="B329" i="1"/>
  <c r="B109" i="1"/>
  <c r="B703" i="1"/>
  <c r="B196" i="1"/>
  <c r="B155" i="1"/>
  <c r="B170" i="1"/>
  <c r="B986" i="1"/>
  <c r="B707" i="1"/>
  <c r="B860" i="1"/>
  <c r="B363" i="1"/>
  <c r="B305" i="1"/>
  <c r="B260" i="1"/>
  <c r="B189" i="1"/>
  <c r="B768" i="1"/>
  <c r="B162" i="1"/>
  <c r="B276" i="1"/>
  <c r="B164" i="1"/>
  <c r="B917" i="1"/>
  <c r="B833" i="1"/>
  <c r="B549" i="1"/>
  <c r="B482" i="1"/>
  <c r="B927" i="1"/>
  <c r="B771" i="1"/>
  <c r="B524" i="1"/>
  <c r="B538" i="1"/>
  <c r="B604" i="1"/>
  <c r="B521" i="1"/>
  <c r="B263" i="1"/>
  <c r="B90" i="1"/>
  <c r="B801" i="1"/>
  <c r="B100" i="1"/>
  <c r="B340" i="1"/>
  <c r="B480" i="1"/>
  <c r="B880" i="1"/>
  <c r="B819" i="1"/>
  <c r="B564" i="1"/>
  <c r="B798" i="1"/>
  <c r="B420" i="1"/>
  <c r="B14" i="1"/>
  <c r="B219" i="1"/>
  <c r="B337" i="1"/>
  <c r="B643" i="1"/>
  <c r="B490" i="1"/>
  <c r="B397" i="1"/>
  <c r="B539" i="1"/>
  <c r="B642" i="1"/>
  <c r="B983" i="1"/>
  <c r="B332" i="1"/>
  <c r="B368" i="1"/>
  <c r="B61" i="1"/>
  <c r="B627" i="1"/>
  <c r="B765" i="1"/>
  <c r="B88" i="1"/>
  <c r="B818" i="1"/>
  <c r="B21" i="1"/>
  <c r="B295" i="1"/>
  <c r="B921" i="1"/>
  <c r="B32" i="1"/>
  <c r="B452" i="1"/>
  <c r="B843" i="1"/>
  <c r="B174" i="1"/>
  <c r="B968" i="1"/>
  <c r="B139" i="1"/>
  <c r="B550" i="1"/>
  <c r="B569" i="1"/>
  <c r="B489" i="1"/>
  <c r="B87" i="1"/>
  <c r="B651" i="1"/>
  <c r="B732" i="1"/>
  <c r="B773" i="1"/>
  <c r="B578" i="1"/>
  <c r="B148" i="1"/>
  <c r="B600" i="1"/>
  <c r="B784" i="1"/>
  <c r="B918" i="1"/>
  <c r="B682" i="1"/>
  <c r="B865" i="1"/>
  <c r="B229" i="1"/>
  <c r="B132" i="1"/>
  <c r="B477" i="1"/>
  <c r="B364" i="1"/>
  <c r="B663" i="1"/>
  <c r="B67" i="1"/>
  <c r="B318" i="1"/>
  <c r="B724" i="1"/>
  <c r="B878" i="1"/>
  <c r="B966" i="1"/>
  <c r="B813" i="1"/>
  <c r="B892" i="1"/>
  <c r="B428" i="1"/>
  <c r="B207" i="1"/>
  <c r="B202" i="1"/>
  <c r="B658" i="1"/>
  <c r="B89" i="1"/>
  <c r="B523" i="1"/>
  <c r="B302" i="1"/>
  <c r="B393" i="1"/>
  <c r="B432" i="1"/>
  <c r="B72" i="1"/>
  <c r="B270" i="1"/>
  <c r="B636" i="1"/>
  <c r="B790" i="1"/>
  <c r="B13" i="1"/>
  <c r="B612" i="1"/>
  <c r="B78" i="1"/>
  <c r="B390" i="1"/>
  <c r="B242" i="1"/>
  <c r="B438" i="1"/>
  <c r="B536" i="1"/>
  <c r="B236" i="1"/>
  <c r="B709" i="1"/>
  <c r="B76" i="1"/>
  <c r="B660" i="1"/>
  <c r="B228" i="1"/>
  <c r="B377" i="1"/>
  <c r="B457" i="1"/>
  <c r="B944" i="1"/>
  <c r="B375" i="1"/>
  <c r="B312" i="1"/>
  <c r="B589" i="1"/>
  <c r="B945" i="1"/>
  <c r="B592" i="1"/>
  <c r="B514" i="1"/>
  <c r="B870" i="1"/>
  <c r="B662" i="1"/>
  <c r="B396" i="1"/>
  <c r="B906" i="1"/>
  <c r="B269" i="1"/>
  <c r="B810" i="1"/>
  <c r="B671" i="1"/>
  <c r="B793" i="1"/>
  <c r="B992" i="1"/>
  <c r="B699" i="1"/>
  <c r="B898" i="1"/>
  <c r="B518" i="1"/>
  <c r="B419" i="1"/>
  <c r="B163" i="1"/>
  <c r="B35" i="1"/>
  <c r="B778" i="1"/>
  <c r="B973" i="1"/>
  <c r="B317" i="1"/>
  <c r="B33" i="1"/>
  <c r="B893" i="1"/>
  <c r="B737" i="1"/>
  <c r="B601" i="1"/>
  <c r="B891" i="1"/>
  <c r="B369" i="1"/>
  <c r="B472" i="1"/>
  <c r="B840" i="1"/>
  <c r="B849" i="1"/>
  <c r="B123" i="1"/>
  <c r="B197" i="1"/>
  <c r="B785" i="1"/>
  <c r="B948" i="1"/>
  <c r="B1004" i="1"/>
  <c r="B475" i="1"/>
  <c r="B630" i="1"/>
  <c r="B374" i="1"/>
  <c r="B208" i="1"/>
  <c r="B268" i="1"/>
  <c r="B766" i="1"/>
  <c r="B591" i="1"/>
  <c r="B212" i="1"/>
  <c r="B571" i="1"/>
  <c r="B82" i="1"/>
  <c r="B271" i="1"/>
  <c r="B134" i="1"/>
  <c r="B879" i="1"/>
  <c r="B261" i="1"/>
  <c r="B965" i="1"/>
  <c r="B117" i="1"/>
  <c r="B301" i="1"/>
  <c r="B6" i="1"/>
  <c r="B886" i="1"/>
  <c r="B179" i="1"/>
  <c r="B403" i="1"/>
  <c r="B506" i="1"/>
  <c r="B9" i="1"/>
  <c r="B460" i="1"/>
  <c r="B456" i="1"/>
  <c r="B334" i="1"/>
  <c r="B894" i="1"/>
  <c r="B45" i="1"/>
  <c r="B311" i="1"/>
  <c r="B862" i="1"/>
  <c r="B608" i="1"/>
  <c r="B828" i="1"/>
  <c r="B183" i="1"/>
  <c r="B889" i="1"/>
  <c r="B652" i="1"/>
  <c r="B557" i="1"/>
  <c r="B330" i="1"/>
  <c r="B227" i="1"/>
  <c r="B561" i="1"/>
  <c r="B479" i="1"/>
  <c r="B394" i="1"/>
  <c r="B775" i="1"/>
  <c r="B178" i="1"/>
  <c r="B951" i="1"/>
  <c r="B119" i="1"/>
  <c r="B280" i="1"/>
  <c r="B118" i="1"/>
  <c r="B206" i="1"/>
  <c r="B205" i="1"/>
  <c r="B821" i="1"/>
  <c r="B316" i="1"/>
  <c r="B717" i="1"/>
  <c r="B200" i="1"/>
  <c r="B152" i="1"/>
  <c r="B556" i="1"/>
  <c r="B326" i="1"/>
  <c r="B344" i="1"/>
  <c r="B526" i="1"/>
  <c r="B253" i="1"/>
  <c r="B28" i="1"/>
  <c r="B473" i="1"/>
  <c r="B621" i="1"/>
  <c r="B510" i="1"/>
  <c r="B689" i="1"/>
  <c r="B348" i="1"/>
  <c r="B23" i="1"/>
  <c r="B648" i="1"/>
  <c r="B8" i="1"/>
  <c r="B559" i="1"/>
  <c r="B240" i="1"/>
  <c r="B796" i="1"/>
  <c r="B907" i="1"/>
  <c r="B79" i="1"/>
  <c r="B692" i="1"/>
  <c r="B358" i="1"/>
  <c r="B844" i="1"/>
  <c r="B931" i="1"/>
  <c r="B481" i="1"/>
  <c r="B184" i="1"/>
  <c r="B177" i="1"/>
  <c r="B942" i="1"/>
  <c r="B199" i="1"/>
  <c r="B664" i="1"/>
  <c r="B1006" i="1"/>
  <c r="B360" i="1"/>
  <c r="B654" i="1"/>
  <c r="B700" i="1"/>
  <c r="B466" i="1"/>
  <c r="B265" i="1"/>
  <c r="B5" i="1"/>
  <c r="B534" i="1"/>
  <c r="B572" i="1"/>
  <c r="B437" i="1"/>
  <c r="B370" i="1"/>
  <c r="B814" i="1"/>
  <c r="B39" i="1"/>
  <c r="B702" i="1"/>
  <c r="B357" i="1"/>
  <c r="B131" i="1"/>
  <c r="B876" i="1"/>
  <c r="B402" i="1"/>
  <c r="B434" i="1"/>
  <c r="B632" i="1"/>
  <c r="B58" i="1"/>
  <c r="B977" i="1"/>
  <c r="B371" i="1"/>
  <c r="B436" i="1"/>
  <c r="B820" i="1"/>
  <c r="B725" i="1"/>
  <c r="B731" i="1"/>
  <c r="B830" i="1"/>
  <c r="B339" i="1"/>
  <c r="B899" i="1"/>
  <c r="B388" i="1"/>
  <c r="B34" i="1"/>
  <c r="B308" i="1"/>
  <c r="B603" i="1"/>
  <c r="B407" i="1"/>
  <c r="B729" i="1"/>
  <c r="B216" i="1"/>
  <c r="B315" i="1"/>
  <c r="B1007" i="1"/>
  <c r="B978" i="1"/>
  <c r="B613" i="1"/>
  <c r="B400" i="1"/>
  <c r="B984" i="1"/>
  <c r="B888" i="1"/>
  <c r="B327" i="1"/>
  <c r="B218" i="1"/>
  <c r="B602" i="1"/>
  <c r="B95" i="1"/>
  <c r="B726" i="1"/>
  <c r="B243" i="1"/>
  <c r="B511" i="1"/>
  <c r="B435" i="1"/>
  <c r="B751" i="1"/>
  <c r="B296" i="1"/>
  <c r="B247" i="1"/>
  <c r="B298" i="1"/>
  <c r="B848" i="1"/>
  <c r="B429" i="1"/>
  <c r="B985" i="1"/>
  <c r="B175" i="1"/>
  <c r="B245" i="1"/>
  <c r="B387" i="1"/>
  <c r="B690" i="1"/>
  <c r="B367" i="1"/>
  <c r="B788" i="1"/>
  <c r="B933" i="1"/>
  <c r="B141" i="1"/>
  <c r="B220" i="1"/>
  <c r="B812" i="1"/>
  <c r="B826" i="1"/>
  <c r="B516" i="1"/>
  <c r="B769" i="1"/>
  <c r="B935" i="1"/>
  <c r="B306" i="1"/>
  <c r="B467" i="1"/>
  <c r="B517" i="1"/>
  <c r="B987" i="1"/>
  <c r="B734" i="1"/>
  <c r="B251" i="1"/>
  <c r="B912" i="1"/>
  <c r="B323" i="1"/>
  <c r="B762" i="1"/>
  <c r="B667" i="1"/>
  <c r="B483" i="1"/>
  <c r="B555" i="1"/>
  <c r="B64" i="1"/>
  <c r="B114" i="1"/>
  <c r="B666" i="1"/>
  <c r="B979" i="1"/>
  <c r="B875" i="1"/>
  <c r="B461" i="1"/>
  <c r="B277" i="1"/>
  <c r="B795" i="1"/>
  <c r="B190" i="1"/>
  <c r="B596" i="1"/>
  <c r="B176" i="1"/>
  <c r="B433" i="1"/>
  <c r="B57" i="1"/>
  <c r="B626" i="1"/>
  <c r="B133" i="1"/>
  <c r="B469" i="1"/>
  <c r="B779" i="1"/>
  <c r="B565" i="1"/>
  <c r="B300" i="1"/>
  <c r="B445" i="1"/>
  <c r="B582" i="1"/>
  <c r="B562" i="1"/>
  <c r="B825" i="1"/>
  <c r="B743" i="1"/>
  <c r="B283" i="1"/>
  <c r="B941" i="1"/>
  <c r="B440" i="1"/>
  <c r="B484" i="1"/>
  <c r="B981" i="1"/>
  <c r="B257" i="1"/>
  <c r="B365" i="1"/>
  <c r="B24" i="1"/>
  <c r="B541" i="1"/>
  <c r="B837" i="1"/>
  <c r="B455" i="1"/>
  <c r="B222" i="1"/>
  <c r="B890" i="1"/>
  <c r="B599" i="1"/>
  <c r="B288" i="1"/>
  <c r="B361" i="1"/>
  <c r="B383" i="1"/>
  <c r="B355" i="1"/>
  <c r="B822" i="1"/>
  <c r="B258" i="1"/>
  <c r="B787" i="1"/>
  <c r="B718" i="1"/>
  <c r="B110" i="1"/>
  <c r="B471" i="1"/>
  <c r="B1009" i="1"/>
  <c r="B609" i="1"/>
  <c r="B213" i="1"/>
  <c r="B774" i="1"/>
  <c r="B568" i="1"/>
  <c r="B335" i="1"/>
  <c r="B94" i="1"/>
  <c r="B816" i="1"/>
  <c r="B203" i="1"/>
  <c r="B297" i="1"/>
  <c r="B10" i="1"/>
  <c r="B446" i="1"/>
  <c r="B914" i="1"/>
  <c r="B972" i="1"/>
  <c r="B629" i="1"/>
  <c r="B66" i="1"/>
  <c r="B668" i="1"/>
  <c r="B823" i="1"/>
  <c r="B693" i="1"/>
  <c r="B476" i="1"/>
  <c r="B988" i="1"/>
  <c r="B458" i="1"/>
  <c r="B492" i="1"/>
  <c r="B444" i="1"/>
  <c r="B474" i="1"/>
  <c r="B949" i="1"/>
  <c r="B824" i="1"/>
  <c r="B399" i="1"/>
  <c r="B537" i="1"/>
  <c r="B763" i="1"/>
  <c r="B896" i="1"/>
  <c r="B836" i="1"/>
  <c r="B346" i="1"/>
  <c r="B29" i="1"/>
  <c r="B637" i="1"/>
  <c r="B195" i="1"/>
  <c r="B558" i="1"/>
  <c r="B501" i="1"/>
  <c r="B246" i="1"/>
  <c r="B275" i="1"/>
  <c r="B531" i="1"/>
  <c r="B719" i="1"/>
  <c r="B554" i="1"/>
  <c r="B960" i="1"/>
  <c r="B913" i="1"/>
  <c r="B331" i="1"/>
  <c r="B382" i="1"/>
  <c r="B868" i="1"/>
  <c r="B721" i="1"/>
  <c r="B614" i="1"/>
  <c r="B749" i="1"/>
  <c r="B685" i="1"/>
  <c r="B584" i="1"/>
  <c r="B359" i="1"/>
  <c r="B214" i="1"/>
  <c r="B349" i="1"/>
  <c r="B68" i="1"/>
  <c r="B864" i="1"/>
  <c r="B657" i="1"/>
  <c r="B404" i="1"/>
  <c r="B223" i="1"/>
  <c r="B885" i="1"/>
  <c r="B347" i="1"/>
  <c r="B957" i="1"/>
  <c r="B289" i="1"/>
  <c r="B65" i="1"/>
  <c r="B980" i="1"/>
  <c r="B421" i="1"/>
  <c r="B1002" i="1"/>
  <c r="B264" i="1"/>
  <c r="B40" i="1"/>
  <c r="B71" i="1"/>
  <c r="B102" i="1"/>
  <c r="B291" i="1"/>
  <c r="B605" i="1"/>
  <c r="B827" i="1"/>
  <c r="B138" i="1"/>
  <c r="B694" i="1"/>
  <c r="B540" i="1"/>
  <c r="B478" i="1"/>
  <c r="B328" i="1"/>
  <c r="B1003" i="1"/>
  <c r="B91" i="1"/>
  <c r="B520" i="1"/>
  <c r="B548" i="1"/>
  <c r="B669" i="1"/>
  <c r="B845" i="1"/>
  <c r="B994" i="1"/>
  <c r="B698" i="1"/>
  <c r="B628" i="1"/>
  <c r="B619" i="1"/>
  <c r="B204" i="1"/>
  <c r="B595" i="1"/>
  <c r="B221" i="1"/>
  <c r="B920" i="1"/>
  <c r="B121" i="1"/>
  <c r="B716" i="1"/>
  <c r="B181" i="1"/>
  <c r="B902" i="1"/>
  <c r="B543" i="1"/>
  <c r="B959" i="1"/>
  <c r="B274" i="1"/>
  <c r="B975" i="1"/>
  <c r="B303" i="1"/>
  <c r="B226" i="1"/>
  <c r="B210" i="1"/>
  <c r="B1008" i="1"/>
  <c r="B42" i="1"/>
  <c r="B598" i="1"/>
  <c r="B140" i="1"/>
  <c r="B971" i="1"/>
  <c r="B83" i="1"/>
  <c r="B946" i="1"/>
  <c r="B412" i="1"/>
  <c r="B673" i="1"/>
  <c r="B772" i="1"/>
  <c r="B512" i="1"/>
  <c r="B515" i="1"/>
  <c r="B594" i="1"/>
  <c r="B185" i="1"/>
  <c r="B135" i="1"/>
  <c r="B224" i="1"/>
  <c r="B234" i="1"/>
  <c r="B459" i="1"/>
  <c r="B881" i="1"/>
  <c r="B714" i="1"/>
  <c r="B650" i="1"/>
  <c r="B583" i="1"/>
  <c r="B356" i="1"/>
  <c r="B55" i="1"/>
  <c r="B77" i="1"/>
  <c r="B507" i="1"/>
  <c r="B26" i="1"/>
  <c r="B570" i="1"/>
  <c r="B468" i="1"/>
  <c r="B741" i="1"/>
  <c r="B166" i="1"/>
  <c r="B867" i="1"/>
  <c r="B684" i="1"/>
  <c r="B553" i="1"/>
  <c r="B645" i="1"/>
  <c r="B587" i="1"/>
  <c r="B292" i="1"/>
  <c r="B696" i="1"/>
  <c r="B834" i="1"/>
  <c r="B757" i="1"/>
  <c r="B75" i="1"/>
  <c r="B81" i="1"/>
  <c r="B908" i="1"/>
  <c r="B313" i="1"/>
  <c r="B376" i="1"/>
  <c r="B424" i="1"/>
  <c r="B624" i="1"/>
  <c r="B336" i="1"/>
  <c r="B389" i="1"/>
  <c r="B504" i="1"/>
  <c r="B11" i="1"/>
  <c r="B817" i="1"/>
  <c r="B597" i="1"/>
  <c r="B829" i="1"/>
  <c r="B560" i="1"/>
  <c r="B129" i="1"/>
  <c r="B809" i="1"/>
  <c r="B44" i="1"/>
  <c r="B362" i="1"/>
  <c r="B499" i="1"/>
  <c r="B56" i="1"/>
  <c r="B69" i="1"/>
  <c r="B30" i="1"/>
  <c r="B575" i="1"/>
  <c r="B852" i="1"/>
  <c r="B310" i="1"/>
  <c r="B241" i="1"/>
  <c r="B937" i="1"/>
  <c r="B85" i="1"/>
  <c r="B338" i="1"/>
  <c r="B113" i="1"/>
  <c r="B850" i="1"/>
  <c r="B379" i="1"/>
  <c r="B563" i="1"/>
  <c r="B418" i="1"/>
  <c r="B161" i="1"/>
  <c r="B727" i="1"/>
  <c r="B215" i="1"/>
  <c r="B425" i="1"/>
  <c r="B926" i="1"/>
  <c r="B588" i="1"/>
  <c r="B910" i="1"/>
  <c r="B494" i="1"/>
  <c r="B294" i="1"/>
  <c r="B887" i="1"/>
  <c r="B579" i="1"/>
  <c r="B324" i="1"/>
  <c r="B497" i="1"/>
  <c r="B235" i="1"/>
  <c r="B871" i="1"/>
  <c r="B622" i="1"/>
  <c r="B999" i="1"/>
  <c r="B333" i="1"/>
  <c r="B74" i="1"/>
  <c r="B742" i="1"/>
  <c r="B16" i="1"/>
  <c r="B617" i="1"/>
  <c r="B683" i="1"/>
  <c r="B7" i="1"/>
  <c r="B950" i="1"/>
  <c r="B73" i="1"/>
  <c r="B392" i="1"/>
  <c r="B961" i="1"/>
  <c r="B513" i="1"/>
  <c r="B962" i="1"/>
  <c r="B15" i="1"/>
  <c r="B122" i="1"/>
  <c r="B697" i="1"/>
  <c r="B760" i="1"/>
  <c r="B996" i="1"/>
  <c r="B464" i="1"/>
  <c r="B969" i="1"/>
  <c r="B22" i="1"/>
  <c r="B923" i="1"/>
  <c r="B116" i="1"/>
  <c r="B431" i="1"/>
  <c r="B273" i="1"/>
  <c r="B712" i="1"/>
  <c r="B989" i="1"/>
  <c r="B800" i="1"/>
  <c r="B282" i="1"/>
  <c r="B746" i="1"/>
  <c r="B789" i="1"/>
  <c r="B544" i="1"/>
  <c r="B487" i="1"/>
  <c r="B739" i="1"/>
  <c r="B38" i="1"/>
  <c r="B255" i="1"/>
  <c r="B279" i="1"/>
  <c r="B535" i="1"/>
  <c r="B266" i="1"/>
  <c r="B278" i="1"/>
  <c r="B211" i="1"/>
  <c r="B815" i="1"/>
  <c r="B738" i="1"/>
  <c r="B940" i="1"/>
  <c r="B802" i="1"/>
  <c r="B704" i="1"/>
  <c r="B904" i="1"/>
  <c r="B530" i="1"/>
  <c r="B688" i="1"/>
  <c r="B574" i="1"/>
  <c r="B705" i="1"/>
  <c r="B120" i="1"/>
  <c r="B873" i="1"/>
  <c r="B384" i="1"/>
  <c r="B192" i="1"/>
  <c r="B465" i="1"/>
  <c r="B938" i="1"/>
  <c r="B173" i="1"/>
  <c r="B381" i="1"/>
  <c r="B287" i="1"/>
  <c r="B581" i="1"/>
  <c r="B542" i="1"/>
  <c r="B747" i="1"/>
  <c r="B567" i="1"/>
  <c r="B441" i="1"/>
  <c r="B290" i="1"/>
  <c r="B735" i="1"/>
  <c r="B63" i="1"/>
  <c r="B655" i="1"/>
  <c r="B198" i="1"/>
  <c r="B130" i="1"/>
  <c r="B439" i="1"/>
  <c r="B919" i="1"/>
  <c r="B842" i="1"/>
  <c r="B491" i="1"/>
  <c r="B111" i="1"/>
  <c r="B895" i="1"/>
  <c r="B272" i="1"/>
  <c r="B36" i="1"/>
  <c r="B974" i="1"/>
  <c r="B806" i="1"/>
  <c r="B267" i="1"/>
  <c r="B322" i="1"/>
  <c r="B391" i="1"/>
  <c r="B262" i="1"/>
  <c r="B924" i="1"/>
  <c r="B194" i="1"/>
  <c r="B715" i="1"/>
  <c r="B620" i="1"/>
  <c r="B786" i="1"/>
  <c r="B695" i="1"/>
  <c r="B284" i="1"/>
  <c r="B416" i="1"/>
  <c r="B792" i="1"/>
  <c r="B808" i="1"/>
  <c r="B998" i="1"/>
  <c r="B623" i="1"/>
  <c r="B405" i="1"/>
  <c r="B720" i="1"/>
  <c r="B586" i="1"/>
  <c r="B527" i="1"/>
  <c r="B770" i="1"/>
  <c r="B307" i="1"/>
  <c r="B345" i="1"/>
  <c r="B799" i="1"/>
  <c r="B691" i="1"/>
  <c r="B528" i="1"/>
  <c r="B859" i="1"/>
  <c r="B525" i="1"/>
  <c r="B573" i="1"/>
  <c r="B354" i="1"/>
  <c r="B372" i="1"/>
  <c r="B453" i="1"/>
  <c r="B733" i="1"/>
  <c r="B496" i="1"/>
  <c r="B934" i="1"/>
  <c r="B43" i="1"/>
  <c r="B252" i="1"/>
  <c r="B883" i="1"/>
  <c r="B649" i="1"/>
  <c r="B606" i="1"/>
  <c r="B686" i="1"/>
  <c r="B803" i="1"/>
  <c r="B963" i="1"/>
  <c r="B233" i="1"/>
  <c r="B112" i="1"/>
  <c r="B128" i="1"/>
  <c r="B853" i="1"/>
  <c r="B414" i="1"/>
  <c r="B653" i="1"/>
  <c r="B533" i="1"/>
  <c r="B386" i="1"/>
  <c r="B656" i="1"/>
  <c r="B708" i="1"/>
  <c r="B722" i="1"/>
  <c r="B127" i="1"/>
  <c r="B759" i="1"/>
  <c r="B585" i="1"/>
  <c r="B509" i="1"/>
  <c r="B593" i="1"/>
  <c r="B1010" i="1"/>
  <c r="B142" i="1"/>
  <c r="B413" i="1"/>
  <c r="B872" i="1"/>
  <c r="B674" i="1"/>
  <c r="B616" i="1"/>
  <c r="B841" i="1"/>
  <c r="B711" i="1"/>
  <c r="B976" i="1"/>
  <c r="B180" i="1"/>
  <c r="B659" i="1"/>
  <c r="B897" i="1"/>
  <c r="B607" i="1"/>
  <c r="B1000" i="1"/>
  <c r="B293" i="1"/>
  <c r="B415" i="1"/>
  <c r="B325" i="1"/>
  <c r="B783" i="1"/>
  <c r="B426" i="1"/>
  <c r="B286" i="1"/>
  <c r="B115" i="1"/>
  <c r="B909" i="1"/>
  <c r="B54" i="1"/>
  <c r="B238" i="1"/>
  <c r="B858" i="1"/>
  <c r="B647" i="1"/>
  <c r="B237" i="1"/>
  <c r="B62" i="1"/>
  <c r="B780" i="1"/>
  <c r="B551" i="1"/>
  <c r="B201" i="1"/>
  <c r="B319" i="1"/>
  <c r="B503" i="1"/>
  <c r="B590" i="1"/>
  <c r="B566" i="1"/>
  <c r="B31" i="1"/>
  <c r="B126" i="1"/>
  <c r="B758" i="1"/>
  <c r="B232" i="1"/>
  <c r="B49" i="1"/>
  <c r="B309" i="1"/>
  <c r="B165" i="1"/>
  <c r="B997" i="1"/>
  <c r="B395" i="1"/>
  <c r="B378" i="1"/>
  <c r="B321" i="1"/>
  <c r="B993" i="1"/>
  <c r="B846" i="1"/>
  <c r="B932" i="1"/>
  <c r="B191" i="1"/>
  <c r="B958" i="1"/>
  <c r="B259" i="1"/>
  <c r="B225" i="1"/>
  <c r="B925" i="1"/>
  <c r="B943" i="1"/>
  <c r="B281" i="1"/>
  <c r="B231" i="1"/>
  <c r="B352" i="1"/>
  <c r="B398" i="1"/>
  <c r="B855" i="1"/>
  <c r="B728" i="1"/>
  <c r="B611" i="1"/>
  <c r="B493" i="1"/>
  <c r="B740" i="1"/>
  <c r="B341" i="1"/>
  <c r="B51" i="1"/>
  <c r="B417" i="1"/>
  <c r="B856" i="1"/>
  <c r="B172" i="1"/>
  <c r="B53" i="1"/>
  <c r="B411" i="1"/>
  <c r="B928" i="1"/>
  <c r="B59" i="1"/>
  <c r="B956" i="1"/>
  <c r="B342" i="1"/>
  <c r="B761" i="1"/>
  <c r="B835" i="1"/>
  <c r="B52" i="1"/>
  <c r="B882" i="1"/>
  <c r="B851" i="1"/>
  <c r="B285" i="1"/>
  <c r="B618" i="1"/>
  <c r="B244" i="1"/>
  <c r="B866" i="1"/>
  <c r="B776" i="1"/>
  <c r="B713" i="1"/>
  <c r="B610" i="1"/>
  <c r="B380" i="1"/>
  <c r="B505" i="1"/>
  <c r="B84" i="1"/>
  <c r="B936" i="1"/>
  <c r="B442" i="1"/>
  <c r="B767" i="1"/>
  <c r="B239" i="1"/>
  <c r="B990" i="1"/>
  <c r="B911" i="1"/>
  <c r="B470" i="1"/>
  <c r="B423" i="1"/>
  <c r="B186" i="1"/>
  <c r="B730" i="1"/>
  <c r="B488" i="1"/>
  <c r="B522" i="1"/>
  <c r="B967" i="1"/>
  <c r="B353" i="1"/>
  <c r="B248" i="1"/>
  <c r="B502" i="1"/>
  <c r="B665" i="1"/>
  <c r="B991" i="1"/>
  <c r="B854" i="1"/>
  <c r="B86" i="1"/>
  <c r="B60" i="1"/>
  <c r="B193" i="1"/>
  <c r="B500" i="1"/>
  <c r="B422" i="1"/>
  <c r="B451" i="1"/>
  <c r="B314" i="1"/>
  <c r="B794" i="1"/>
  <c r="B498" i="1"/>
  <c r="B745" i="1"/>
  <c r="B797" i="1"/>
  <c r="B408" i="1"/>
  <c r="B631" i="1"/>
  <c r="B916" i="1"/>
  <c r="B964" i="1"/>
  <c r="B532" i="1"/>
  <c r="B857" i="1"/>
  <c r="B903" i="1"/>
  <c r="B782" i="1"/>
  <c r="B750" i="1"/>
  <c r="B249" i="1"/>
  <c r="B687" i="1"/>
  <c r="B625" i="1"/>
  <c r="B748" i="1"/>
  <c r="B27" i="1"/>
  <c r="B929" i="1"/>
  <c r="B807" i="1"/>
  <c r="B107" i="1"/>
  <c r="B580" i="1"/>
  <c r="B373" i="1"/>
  <c r="B710" i="1"/>
  <c r="B256" i="1"/>
  <c r="B915" i="1"/>
  <c r="B406" i="1"/>
  <c r="B454" i="1"/>
  <c r="B930" i="1"/>
  <c r="B427" i="1"/>
  <c r="B80" i="1"/>
  <c r="B995" i="1"/>
  <c r="B351" i="1"/>
  <c r="B188" i="1"/>
  <c r="B37" i="1"/>
  <c r="B443" i="1"/>
  <c r="B777" i="1"/>
  <c r="B939" i="1"/>
  <c r="B905" i="1"/>
  <c r="B508" i="1"/>
  <c r="B672" i="1"/>
  <c r="B50" i="1"/>
  <c r="B495" i="1"/>
  <c r="B350" i="1"/>
  <c r="B401" i="1"/>
  <c r="M399" i="1"/>
  <c r="M303" i="1"/>
  <c r="M823" i="1"/>
  <c r="M148" i="1"/>
  <c r="M161" i="1"/>
  <c r="M914" i="1"/>
  <c r="M711" i="1"/>
  <c r="M674" i="1"/>
  <c r="M51" i="1"/>
  <c r="M607" i="1"/>
  <c r="M950" i="1"/>
  <c r="M186" i="1"/>
  <c r="M990" i="1"/>
  <c r="M909" i="1"/>
  <c r="M165" i="1"/>
  <c r="M126" i="1"/>
  <c r="M498" i="1"/>
  <c r="M761" i="1"/>
  <c r="M654" i="1"/>
  <c r="M856" i="1"/>
  <c r="M958" i="1"/>
  <c r="M913" i="1"/>
  <c r="M747" i="1"/>
  <c r="M31" i="1"/>
  <c r="M205" i="1"/>
  <c r="M929" i="1"/>
  <c r="M12" i="1"/>
  <c r="M398" i="1"/>
  <c r="M306" i="1"/>
  <c r="M949" i="1"/>
  <c r="M991" i="1"/>
  <c r="M85" i="1"/>
  <c r="M722" i="1"/>
  <c r="M315" i="1"/>
  <c r="M807" i="1"/>
  <c r="M673" i="1"/>
  <c r="M166" i="1"/>
  <c r="M934" i="1"/>
  <c r="M650" i="1"/>
  <c r="M282" i="1"/>
  <c r="M345" i="1"/>
  <c r="M272" i="1"/>
  <c r="M255" i="1"/>
  <c r="M491" i="1"/>
  <c r="M11" i="1"/>
  <c r="M120" i="1"/>
  <c r="M1008" i="1"/>
  <c r="M300" i="1"/>
  <c r="M80" i="1"/>
  <c r="M873" i="1"/>
  <c r="M543" i="1"/>
  <c r="M803" i="1"/>
  <c r="M760" i="1"/>
  <c r="M616" i="1"/>
  <c r="M522" i="1"/>
  <c r="M325" i="1"/>
  <c r="M94" i="1"/>
  <c r="M606" i="1"/>
  <c r="M544" i="1"/>
  <c r="M441" i="1"/>
  <c r="M939" i="1"/>
  <c r="M453" i="1"/>
  <c r="M653" i="1"/>
  <c r="M116" i="1"/>
  <c r="M278" i="1"/>
  <c r="M192" i="1"/>
  <c r="M22" i="1"/>
  <c r="M733" i="1"/>
  <c r="M487" i="1"/>
  <c r="M738" i="1"/>
  <c r="M686" i="1"/>
  <c r="M916" i="1"/>
  <c r="M286" i="1"/>
  <c r="M1000" i="1"/>
  <c r="M930" i="1"/>
  <c r="M905" i="1"/>
  <c r="M882" i="1"/>
  <c r="M808" i="1"/>
  <c r="M215" i="1"/>
  <c r="M783" i="1"/>
  <c r="M279" i="1"/>
  <c r="M943" i="1"/>
  <c r="M43" i="1"/>
  <c r="M631" i="1"/>
  <c r="M998" i="1"/>
  <c r="M353" i="1"/>
  <c r="M423" i="1"/>
  <c r="M352" i="1"/>
  <c r="M963" i="1"/>
  <c r="M936" i="1"/>
  <c r="M443" i="1"/>
  <c r="M656" i="1"/>
  <c r="M493" i="1"/>
  <c r="M115" i="1"/>
  <c r="M532" i="1"/>
  <c r="M50" i="1"/>
  <c r="M249" i="1"/>
  <c r="M718" i="1"/>
  <c r="M417" i="1"/>
  <c r="M362" i="1"/>
  <c r="M314" i="1"/>
  <c r="M857" i="1"/>
  <c r="M745" i="1"/>
  <c r="M336" i="1"/>
  <c r="M201" i="1"/>
  <c r="M789" i="1"/>
  <c r="M995" i="1"/>
  <c r="M665" i="1"/>
  <c r="M961" i="1"/>
  <c r="M966" i="1"/>
  <c r="M965" i="1"/>
  <c r="M262" i="1"/>
  <c r="M488" i="1"/>
  <c r="M911" i="1"/>
  <c r="M243" i="1"/>
  <c r="M794" i="1"/>
  <c r="M903" i="1"/>
  <c r="M974" i="1"/>
  <c r="M687" i="1"/>
  <c r="M259" i="1"/>
  <c r="M941" i="1"/>
  <c r="M404" i="1"/>
  <c r="M172" i="1"/>
  <c r="M422" i="1"/>
  <c r="M710" i="1"/>
  <c r="M373" i="1"/>
  <c r="M814" i="1"/>
  <c r="M27" i="1"/>
  <c r="M432" i="1"/>
  <c r="M895" i="1"/>
  <c r="M39" i="1"/>
  <c r="M38" i="1"/>
  <c r="M850" i="1"/>
  <c r="M74" i="1"/>
  <c r="M185" i="1"/>
  <c r="M384" i="1"/>
  <c r="M256" i="1"/>
  <c r="M391" i="1"/>
  <c r="M996" i="1"/>
  <c r="M283" i="1"/>
  <c r="M645" i="1"/>
  <c r="M669" i="1"/>
  <c r="M852" i="1"/>
  <c r="M153" i="1"/>
  <c r="M613" i="1"/>
  <c r="M924" i="1"/>
  <c r="M964" i="1"/>
  <c r="M910" i="1"/>
  <c r="M851" i="1"/>
  <c r="M135" i="1"/>
  <c r="M102" i="1"/>
  <c r="M812" i="1"/>
  <c r="M198" i="1"/>
  <c r="M788" i="1"/>
  <c r="M199" i="1"/>
  <c r="M704" i="1"/>
  <c r="M620" i="1"/>
  <c r="M359" i="1"/>
  <c r="M266" i="1"/>
  <c r="M819" i="1"/>
  <c r="M30" i="1"/>
  <c r="M937" i="1"/>
  <c r="M410" i="1"/>
  <c r="M786" i="1"/>
  <c r="M815" i="1"/>
  <c r="M459" i="1"/>
  <c r="M366" i="1"/>
  <c r="M854" i="1"/>
  <c r="M804" i="1"/>
  <c r="M582" i="1"/>
  <c r="M713" i="1"/>
  <c r="M749" i="1"/>
  <c r="M691" i="1"/>
  <c r="M535" i="1"/>
  <c r="M639" i="1"/>
  <c r="M427" i="1"/>
  <c r="M24" i="1"/>
  <c r="M322" i="1"/>
  <c r="M558" i="1"/>
  <c r="M822" i="1"/>
  <c r="M899" i="1"/>
  <c r="M489" i="1"/>
  <c r="M326" i="1"/>
  <c r="M887" i="1"/>
  <c r="M984" i="1"/>
  <c r="M313" i="1"/>
  <c r="M883" i="1"/>
  <c r="M626" i="1"/>
  <c r="M644" i="1"/>
  <c r="M928" i="1"/>
  <c r="M619" i="1"/>
  <c r="M52" i="1"/>
  <c r="M114" i="1"/>
  <c r="M222" i="1"/>
  <c r="M885" i="1"/>
  <c r="M868" i="1"/>
  <c r="M570" i="1"/>
  <c r="M435" i="1"/>
  <c r="M682" i="1"/>
  <c r="M335" i="1"/>
  <c r="M742" i="1"/>
  <c r="M78" i="1"/>
  <c r="M190" i="1"/>
  <c r="M510" i="1"/>
  <c r="M841" i="1"/>
  <c r="M888" i="1"/>
  <c r="M159" i="1"/>
  <c r="M598" i="1"/>
  <c r="M869" i="1"/>
  <c r="M651" i="1"/>
  <c r="M622" i="1"/>
  <c r="M246" i="1"/>
  <c r="M679" i="1"/>
  <c r="M214" i="1"/>
  <c r="M285" i="1"/>
  <c r="M268" i="1"/>
  <c r="M323" i="1"/>
  <c r="M90" i="1"/>
  <c r="M705" i="1"/>
  <c r="M494" i="1"/>
  <c r="M875" i="1"/>
  <c r="M772" i="1"/>
  <c r="M652" i="1"/>
  <c r="M712" i="1"/>
  <c r="M827" i="1"/>
  <c r="M727" i="1"/>
  <c r="M324" i="1"/>
  <c r="M564" i="1"/>
  <c r="M918" i="1"/>
  <c r="M152" i="1"/>
  <c r="M820" i="1"/>
  <c r="M16" i="1"/>
  <c r="M395" i="1"/>
  <c r="M270" i="1"/>
  <c r="M291" i="1"/>
  <c r="M699" i="1"/>
  <c r="M113" i="1"/>
  <c r="M470" i="1"/>
  <c r="M19" i="1"/>
  <c r="M70" i="1"/>
  <c r="M977" i="1"/>
  <c r="M35" i="1"/>
  <c r="M730" i="1"/>
  <c r="M902" i="1"/>
  <c r="M584" i="1"/>
  <c r="M816" i="1"/>
  <c r="M450" i="1"/>
  <c r="M203" i="1"/>
  <c r="M546" i="1"/>
  <c r="M917" i="1"/>
  <c r="M448" i="1"/>
  <c r="M597" i="1"/>
  <c r="M227" i="1"/>
  <c r="M127" i="1"/>
  <c r="M284" i="1"/>
  <c r="M569" i="1"/>
  <c r="M503" i="1"/>
  <c r="M553" i="1"/>
  <c r="M411" i="1"/>
  <c r="M151" i="1"/>
  <c r="M250" i="1"/>
  <c r="M130" i="1"/>
  <c r="M999" i="1"/>
  <c r="M978" i="1"/>
  <c r="M389" i="1"/>
  <c r="M600" i="1"/>
  <c r="M189" i="1"/>
  <c r="M1006" i="1"/>
  <c r="M646" i="1"/>
  <c r="M602" i="1"/>
  <c r="M178" i="1"/>
  <c r="M490" i="1"/>
  <c r="M444" i="1"/>
  <c r="M681" i="1"/>
  <c r="M403" i="1"/>
  <c r="M125" i="1"/>
  <c r="M649" i="1"/>
  <c r="M392" i="1"/>
  <c r="M209" i="1"/>
  <c r="M218" i="1"/>
  <c r="M528" i="1"/>
  <c r="M197" i="1"/>
  <c r="M123" i="1"/>
  <c r="M471" i="1"/>
  <c r="M75" i="1"/>
  <c r="M817" i="1"/>
  <c r="M194" i="1"/>
  <c r="M180" i="1"/>
  <c r="M876" i="1"/>
  <c r="M516" i="1"/>
  <c r="M224" i="1"/>
  <c r="M207" i="1"/>
  <c r="M112" i="1"/>
  <c r="M86" i="1"/>
  <c r="M677" i="1"/>
  <c r="M870" i="1"/>
  <c r="M99" i="1"/>
  <c r="M312" i="1"/>
  <c r="M866" i="1"/>
  <c r="M365" i="1"/>
  <c r="M860" i="1"/>
  <c r="M40" i="1"/>
  <c r="M177" i="1"/>
  <c r="M34" i="1"/>
  <c r="M629" i="1"/>
  <c r="M59" i="1"/>
  <c r="M547" i="1"/>
  <c r="M531" i="1"/>
  <c r="M580" i="1"/>
  <c r="M874" i="1"/>
  <c r="M223" i="1"/>
  <c r="M333" i="1"/>
  <c r="M813" i="1"/>
  <c r="M18" i="1"/>
  <c r="M805" i="1"/>
  <c r="M886" i="1"/>
  <c r="M267" i="1"/>
  <c r="M82" i="1"/>
  <c r="M987" i="1"/>
  <c r="M275" i="1"/>
  <c r="M758" i="1"/>
  <c r="M341" i="1"/>
  <c r="M586" i="1"/>
  <c r="M680" i="1"/>
  <c r="M26" i="1"/>
  <c r="M32" i="1"/>
  <c r="M605" i="1"/>
  <c r="M757" i="1"/>
  <c r="M299" i="1"/>
  <c r="M370" i="1"/>
  <c r="M840" i="1"/>
  <c r="M316" i="1"/>
  <c r="M254" i="1"/>
  <c r="M463" i="1"/>
  <c r="M690" i="1"/>
  <c r="M412" i="1"/>
  <c r="M240" i="1"/>
  <c r="M694" i="1"/>
  <c r="M460" i="1"/>
  <c r="M449" i="1"/>
  <c r="M968" i="1"/>
  <c r="M774" i="1"/>
  <c r="M173" i="1"/>
  <c r="M342" i="1"/>
  <c r="M716" i="1"/>
  <c r="M517" i="1"/>
  <c r="M41" i="1"/>
  <c r="M251" i="1"/>
  <c r="M196" i="1"/>
  <c r="M175" i="1"/>
  <c r="M407" i="1"/>
  <c r="M703" i="1"/>
  <c r="M573" i="1"/>
  <c r="M726" i="1"/>
  <c r="M542" i="1"/>
  <c r="M137" i="1"/>
  <c r="M328" i="1"/>
  <c r="M225" i="1"/>
  <c r="M338" i="1"/>
  <c r="M557" i="1"/>
  <c r="M167" i="1"/>
  <c r="M104" i="1"/>
  <c r="M220" i="1"/>
  <c r="M210" i="1"/>
  <c r="M311" i="1"/>
  <c r="M213" i="1"/>
  <c r="M402" i="1"/>
  <c r="M904" i="1"/>
  <c r="M401" i="1"/>
  <c r="M310" i="1"/>
  <c r="M414" i="1"/>
  <c r="M305" i="1"/>
  <c r="M845" i="1"/>
  <c r="M957" i="1"/>
  <c r="M715" i="1"/>
  <c r="M219" i="1"/>
  <c r="M724" i="1"/>
  <c r="M67" i="1"/>
  <c r="M621" i="1"/>
  <c r="M997" i="1"/>
  <c r="M728" i="1"/>
  <c r="M889" i="1"/>
  <c r="M986" i="1"/>
  <c r="M163" i="1"/>
  <c r="M601" i="1"/>
  <c r="M811" i="1"/>
  <c r="M778" i="1"/>
  <c r="M764" i="1"/>
  <c r="M202" i="1"/>
  <c r="M962" i="1"/>
  <c r="M698" i="1"/>
  <c r="M566" i="1"/>
  <c r="M932" i="1"/>
  <c r="M821" i="1"/>
  <c r="M785" i="1"/>
  <c r="M608" i="1"/>
  <c r="M477" i="1"/>
  <c r="M826" i="1"/>
  <c r="M479" i="1"/>
  <c r="M744" i="1"/>
  <c r="M641" i="1"/>
  <c r="M979" i="1"/>
  <c r="M375" i="1"/>
  <c r="M462" i="1"/>
  <c r="M609" i="1"/>
  <c r="M671" i="1"/>
  <c r="M763" i="1"/>
  <c r="M229" i="1"/>
  <c r="M988" i="1"/>
  <c r="M780" i="1"/>
  <c r="M756" i="1"/>
  <c r="M926" i="1"/>
  <c r="M97" i="1"/>
  <c r="M358" i="1"/>
  <c r="M781" i="1"/>
  <c r="M77" i="1"/>
  <c r="M834" i="1"/>
  <c r="M468" i="1"/>
  <c r="M55" i="1"/>
  <c r="M634" i="1"/>
  <c r="M42" i="1"/>
  <c r="M89" i="1"/>
  <c r="M73" i="1"/>
  <c r="M134" i="1"/>
  <c r="M538" i="1"/>
  <c r="M513" i="1"/>
  <c r="M824" i="1"/>
  <c r="M317" i="1"/>
  <c r="M790" i="1"/>
  <c r="M769" i="1"/>
  <c r="M737" i="1"/>
  <c r="M643" i="1"/>
  <c r="M149" i="1"/>
  <c r="M752" i="1"/>
  <c r="M45" i="1"/>
  <c r="M447" i="1"/>
  <c r="M844" i="1"/>
  <c r="M14" i="1"/>
  <c r="M588" i="1"/>
  <c r="M20" i="1"/>
  <c r="M836" i="1"/>
  <c r="M501" i="1"/>
  <c r="M371" i="1"/>
  <c r="M685" i="1"/>
  <c r="M98" i="1"/>
  <c r="M708" i="1"/>
  <c r="M374" i="1"/>
  <c r="M655" i="1"/>
  <c r="M482" i="1"/>
  <c r="M948" i="1"/>
  <c r="M545" i="1"/>
  <c r="M818" i="1"/>
  <c r="M1001" i="1"/>
  <c r="M765" i="1"/>
  <c r="M719" i="1"/>
  <c r="M452" i="1"/>
  <c r="M100" i="1"/>
  <c r="M944" i="1"/>
  <c r="M791" i="1"/>
  <c r="M415" i="1"/>
  <c r="M281" i="1"/>
  <c r="M638" i="1"/>
  <c r="M228" i="1"/>
  <c r="M556" i="1"/>
  <c r="M514" i="1"/>
  <c r="M334" i="1"/>
  <c r="M118" i="1"/>
  <c r="M867" i="1"/>
  <c r="M614" i="1"/>
  <c r="M837" i="1"/>
  <c r="M635" i="1"/>
  <c r="M592" i="1"/>
  <c r="M809" i="1"/>
  <c r="M446" i="1"/>
  <c r="M504" i="1"/>
  <c r="M849" i="1"/>
  <c r="M591" i="1"/>
  <c r="M208" i="1"/>
  <c r="M437" i="1"/>
  <c r="M848" i="1"/>
  <c r="M103" i="1"/>
  <c r="M17" i="1"/>
  <c r="M524" i="1"/>
  <c r="M701" i="1"/>
  <c r="M896" i="1"/>
  <c r="M595" i="1"/>
  <c r="M347" i="1"/>
  <c r="M624" i="1"/>
  <c r="M907" i="1"/>
  <c r="M308" i="1"/>
  <c r="M562" i="1"/>
  <c r="M884" i="1"/>
  <c r="M396" i="1"/>
  <c r="M565" i="1"/>
  <c r="M879" i="1"/>
  <c r="M357" i="1"/>
  <c r="M596" i="1"/>
  <c r="M485" i="1"/>
  <c r="M87" i="1"/>
  <c r="M96" i="1"/>
  <c r="M575" i="1"/>
  <c r="M707" i="1"/>
  <c r="M368" i="1"/>
  <c r="M416" i="1"/>
  <c r="M519" i="1"/>
  <c r="M117" i="1"/>
  <c r="M537" i="1"/>
  <c r="M640" i="1"/>
  <c r="M612" i="1"/>
  <c r="M526" i="1"/>
  <c r="M743" i="1"/>
  <c r="M973" i="1"/>
  <c r="M183" i="1"/>
  <c r="M360" i="1"/>
  <c r="M955" i="1"/>
  <c r="M972" i="1"/>
  <c r="M989" i="1"/>
  <c r="M572" i="1"/>
  <c r="M880" i="1"/>
  <c r="M170" i="1"/>
  <c r="M603" i="1"/>
  <c r="M959" i="1"/>
  <c r="M369" i="1"/>
  <c r="M121" i="1"/>
  <c r="M157" i="1"/>
  <c r="M509" i="1"/>
  <c r="M559" i="1"/>
  <c r="M351" i="1"/>
  <c r="M762" i="1"/>
  <c r="M892" i="1"/>
  <c r="M409" i="1"/>
  <c r="M241" i="1"/>
  <c r="M633" i="1"/>
  <c r="M1005" i="1"/>
  <c r="M296" i="1"/>
  <c r="M563" i="1"/>
  <c r="M636" i="1"/>
  <c r="M242" i="1"/>
  <c r="M111" i="1"/>
  <c r="M156" i="1"/>
  <c r="M298" i="1"/>
  <c r="M970" i="1"/>
  <c r="M567" i="1"/>
  <c r="M729" i="1"/>
  <c r="M258" i="1"/>
  <c r="M497" i="1"/>
  <c r="M288" i="1"/>
  <c r="M484" i="1"/>
  <c r="M983" i="1"/>
  <c r="M393" i="1"/>
  <c r="M678" i="1"/>
  <c r="M431" i="1"/>
  <c r="M13" i="1"/>
  <c r="M660" i="1"/>
  <c r="M670" i="1"/>
  <c r="M277" i="1"/>
  <c r="M420" i="1"/>
  <c r="M499" i="1"/>
  <c r="M36" i="1"/>
  <c r="M195" i="1"/>
  <c r="M725" i="1"/>
  <c r="M467" i="1"/>
  <c r="M144" i="1"/>
  <c r="M132" i="1"/>
  <c r="M261" i="1"/>
  <c r="M363" i="1"/>
  <c r="M922" i="1"/>
  <c r="M65" i="1"/>
  <c r="M438" i="1"/>
  <c r="M128" i="1"/>
  <c r="M276" i="1"/>
  <c r="M171" i="1"/>
  <c r="M536" i="1"/>
  <c r="M76" i="1"/>
  <c r="M147" i="1"/>
  <c r="M145" i="1"/>
  <c r="M508" i="1"/>
  <c r="M617" i="1"/>
  <c r="M184" i="1"/>
  <c r="M206" i="1"/>
  <c r="M292" i="1"/>
  <c r="M269" i="1"/>
  <c r="M168" i="1"/>
  <c r="M775" i="1"/>
  <c r="M832" i="1"/>
  <c r="M784" i="1"/>
  <c r="M72" i="1"/>
  <c r="M226" i="1"/>
  <c r="M337" i="1"/>
  <c r="M9" i="1"/>
  <c r="M927" i="1"/>
  <c r="M372" i="1"/>
  <c r="M515" i="1"/>
  <c r="M750" i="1"/>
  <c r="M481" i="1"/>
  <c r="M945" i="1"/>
  <c r="M615" i="1"/>
  <c r="M632" i="1"/>
  <c r="M792" i="1"/>
  <c r="M83" i="1"/>
  <c r="M702" i="1"/>
  <c r="M397" i="1"/>
  <c r="M507" i="1"/>
  <c r="M589" i="1"/>
  <c r="M831" i="1"/>
  <c r="M777" i="1"/>
  <c r="M555" i="1"/>
  <c r="M387" i="1"/>
  <c r="M473" i="1"/>
  <c r="M830" i="1"/>
  <c r="M253" i="1"/>
  <c r="M367" i="1"/>
  <c r="M900" i="1"/>
  <c r="M480" i="1"/>
  <c r="M6" i="1"/>
  <c r="M273" i="1"/>
  <c r="M881" i="1"/>
  <c r="M505" i="1"/>
  <c r="M523" i="1"/>
  <c r="M455" i="1"/>
  <c r="M154" i="1"/>
  <c r="M940" i="1"/>
  <c r="M234" i="1"/>
  <c r="M293" i="1"/>
  <c r="M898" i="1"/>
  <c r="M110" i="1"/>
  <c r="M862" i="1"/>
  <c r="M628" i="1"/>
  <c r="M825" i="1"/>
  <c r="M843" i="1"/>
  <c r="M318" i="1"/>
  <c r="M658" i="1"/>
  <c r="M320" i="1"/>
  <c r="M217" i="1"/>
  <c r="M796" i="1"/>
  <c r="M25" i="1"/>
  <c r="M390" i="1"/>
  <c r="M424" i="1"/>
  <c r="M92" i="1"/>
  <c r="M247" i="1"/>
  <c r="M364" i="1"/>
  <c r="M890" i="1"/>
  <c r="M855" i="1"/>
  <c r="M802" i="1"/>
  <c r="M952" i="1"/>
  <c r="M833" i="1"/>
  <c r="M29" i="1"/>
  <c r="M578" i="1"/>
  <c r="M863" i="1"/>
  <c r="M79" i="1"/>
  <c r="M754" i="1"/>
  <c r="M150" i="1"/>
  <c r="M124" i="1"/>
  <c r="M550" i="1"/>
  <c r="M140" i="1"/>
  <c r="M33" i="1"/>
  <c r="M847" i="1"/>
  <c r="M697" i="1"/>
  <c r="M969" i="1"/>
  <c r="M187" i="1"/>
  <c r="M839" i="1"/>
  <c r="M539" i="1"/>
  <c r="M981" i="1"/>
  <c r="M385" i="1"/>
  <c r="M525" i="1"/>
  <c r="M534" i="1"/>
  <c r="M71" i="1"/>
  <c r="M734" i="1"/>
  <c r="M878" i="1"/>
  <c r="M466" i="1"/>
  <c r="M731" i="1"/>
  <c r="M388" i="1"/>
  <c r="M101" i="1"/>
  <c r="M28" i="1"/>
  <c r="M773" i="1"/>
  <c r="M954" i="1"/>
  <c r="M706" i="1"/>
  <c r="M69" i="1"/>
  <c r="M95" i="1"/>
  <c r="M982" i="1"/>
  <c r="M136" i="1"/>
  <c r="M960" i="1"/>
  <c r="M332" i="1"/>
  <c r="M872" i="1"/>
  <c r="M162" i="1"/>
  <c r="M419" i="1"/>
  <c r="M343" i="1"/>
  <c r="M717" i="1"/>
  <c r="M461" i="1"/>
  <c r="M723" i="1"/>
  <c r="M379" i="1"/>
  <c r="M271" i="1"/>
  <c r="M518" i="1"/>
  <c r="M985" i="1"/>
  <c r="M8" i="1"/>
  <c r="M689" i="1"/>
  <c r="M93" i="1"/>
  <c r="M806" i="1"/>
  <c r="M684" i="1"/>
  <c r="M245" i="1"/>
  <c r="M169" i="1"/>
  <c r="M529" i="1"/>
  <c r="M295" i="1"/>
  <c r="M68" i="1"/>
  <c r="M741" i="1"/>
  <c r="M908" i="1"/>
  <c r="M7" i="1"/>
  <c r="M919" i="1"/>
  <c r="M759" i="1"/>
  <c r="M585" i="1"/>
  <c r="M1010" i="1"/>
  <c r="M309" i="1"/>
  <c r="M231" i="1"/>
  <c r="M53" i="1"/>
  <c r="M956" i="1"/>
  <c r="M84" i="1"/>
  <c r="M767" i="1"/>
  <c r="M239" i="1"/>
  <c r="M60" i="1"/>
  <c r="M193" i="1"/>
  <c r="M451" i="1"/>
  <c r="M915" i="1"/>
  <c r="M37" i="1"/>
  <c r="M350" i="1"/>
  <c r="M901" i="1"/>
  <c r="M735" i="1"/>
  <c r="M583" i="1"/>
  <c r="M894" i="1"/>
  <c r="M232" i="1"/>
  <c r="M263" i="1"/>
  <c r="M736" i="1"/>
  <c r="M478" i="1"/>
  <c r="M506" i="1"/>
  <c r="M751" i="1"/>
  <c r="M771" i="1"/>
  <c r="M47" i="1"/>
  <c r="M174" i="1"/>
  <c r="M382" i="1"/>
  <c r="M935" i="1"/>
  <c r="M664" i="1"/>
  <c r="M552" i="1"/>
  <c r="M942" i="1"/>
  <c r="M921" i="1"/>
  <c r="M265" i="1"/>
  <c r="M56" i="1"/>
  <c r="M630" i="1"/>
  <c r="M795" i="1"/>
  <c r="M579" i="1"/>
  <c r="M230" i="1"/>
  <c r="M838" i="1"/>
  <c r="M912" i="1"/>
  <c r="M709" i="1"/>
  <c r="M458" i="1"/>
  <c r="M675" i="1"/>
  <c r="M688" i="1"/>
  <c r="M349" i="1"/>
  <c r="M200" i="1"/>
  <c r="M361" i="1"/>
  <c r="M527" i="1"/>
  <c r="M755" i="1"/>
  <c r="M429" i="1"/>
  <c r="M66" i="1"/>
  <c r="M15" i="1"/>
  <c r="M594" i="1"/>
  <c r="M297" i="1"/>
  <c r="M181" i="1"/>
  <c r="M842" i="1"/>
  <c r="M676" i="1"/>
  <c r="M714" i="1"/>
  <c r="M648" i="1"/>
  <c r="M877" i="1"/>
  <c r="M753" i="1"/>
  <c r="M179" i="1"/>
  <c r="M119" i="1"/>
  <c r="M835" i="1"/>
  <c r="M81" i="1"/>
  <c r="M627" i="1"/>
  <c r="M953" i="1"/>
  <c r="M146" i="1"/>
  <c r="M436" i="1"/>
  <c r="M143" i="1"/>
  <c r="M64" i="1"/>
  <c r="M428" i="1"/>
  <c r="M474" i="1"/>
  <c r="M947" i="1"/>
  <c r="M386" i="1"/>
  <c r="M502" i="1"/>
  <c r="M779" i="1"/>
  <c r="M721" i="1"/>
  <c r="M946" i="1"/>
  <c r="M693" i="1"/>
  <c r="M810" i="1"/>
  <c r="M109" i="1"/>
  <c r="M108" i="1"/>
  <c r="M828" i="1"/>
  <c r="M348" i="1"/>
  <c r="M661" i="1"/>
  <c r="M331" i="1"/>
  <c r="M951" i="1"/>
  <c r="M383" i="1"/>
  <c r="M139" i="1"/>
  <c r="M732" i="1"/>
  <c r="M980" i="1"/>
  <c r="M48" i="1"/>
  <c r="M46" i="1"/>
  <c r="M801" i="1"/>
  <c r="M302" i="1"/>
  <c r="M568" i="1"/>
  <c r="M511" i="1"/>
  <c r="M304" i="1"/>
  <c r="M861" i="1"/>
  <c r="M521" i="1"/>
  <c r="M520" i="1"/>
  <c r="M798" i="1"/>
  <c r="M700" i="1"/>
  <c r="M667" i="1"/>
  <c r="M475" i="1"/>
  <c r="M133" i="1"/>
  <c r="M88" i="1"/>
  <c r="M355" i="1"/>
  <c r="M486" i="1"/>
  <c r="M829" i="1"/>
  <c r="M164" i="1"/>
  <c r="M576" i="1"/>
  <c r="M599" i="1"/>
  <c r="M21" i="1"/>
  <c r="M264" i="1"/>
  <c r="M158" i="1"/>
  <c r="M405" i="1"/>
  <c r="M1002" i="1"/>
  <c r="M457" i="1"/>
  <c r="M657" i="1"/>
  <c r="M160" i="1"/>
  <c r="M931" i="1"/>
  <c r="M155" i="1"/>
  <c r="M647" i="1"/>
  <c r="M434" i="1"/>
  <c r="M893" i="1"/>
  <c r="M992" i="1"/>
  <c r="M106" i="1"/>
  <c r="M642" i="1"/>
  <c r="M122" i="1"/>
  <c r="M604" i="1"/>
  <c r="M571" i="1"/>
  <c r="M327" i="1"/>
  <c r="M233" i="1"/>
  <c r="M5" i="1"/>
  <c r="M994" i="1"/>
  <c r="M720" i="1"/>
  <c r="M329" i="1"/>
  <c r="M105" i="1"/>
  <c r="M787" i="1"/>
  <c r="M433" i="1"/>
  <c r="M577" i="1"/>
  <c r="M560" i="1"/>
  <c r="M23" i="1"/>
  <c r="M530" i="1"/>
  <c r="M864" i="1"/>
  <c r="M430" i="1"/>
  <c r="M456" i="1"/>
  <c r="M637" i="1"/>
  <c r="M920" i="1"/>
  <c r="M238" i="1"/>
  <c r="M212" i="1"/>
  <c r="M58" i="1"/>
  <c r="M10" i="1"/>
  <c r="M425" i="1"/>
  <c r="M344" i="1"/>
  <c r="M377" i="1"/>
  <c r="M663" i="1"/>
  <c r="M540" i="1"/>
  <c r="M618" i="1"/>
  <c r="M378" i="1"/>
  <c r="M472" i="1"/>
  <c r="M257" i="1"/>
  <c r="M289" i="1"/>
  <c r="M340" i="1"/>
  <c r="M138" i="1"/>
  <c r="M906" i="1"/>
  <c r="M541" i="1"/>
  <c r="M971" i="1"/>
  <c r="M551" i="1"/>
  <c r="M662" i="1"/>
  <c r="M182" i="1"/>
  <c r="M766" i="1"/>
  <c r="M933" i="1"/>
  <c r="M549" i="1"/>
  <c r="M561" i="1"/>
  <c r="M394" i="1"/>
  <c r="M891" i="1"/>
  <c r="M221" i="1"/>
  <c r="M739" i="1"/>
  <c r="M853" i="1"/>
  <c r="M445" i="1"/>
  <c r="M625" i="1"/>
  <c r="M865" i="1"/>
  <c r="M260" i="1"/>
  <c r="M141" i="1"/>
  <c r="M1009" i="1"/>
  <c r="M975" i="1"/>
  <c r="M768" i="1"/>
  <c r="M236" i="1"/>
  <c r="M131" i="1"/>
  <c r="M346" i="1"/>
  <c r="M211" i="1"/>
  <c r="M793" i="1"/>
  <c r="M91" i="1"/>
  <c r="M1007" i="1"/>
  <c r="M274" i="1"/>
  <c r="M776" i="1"/>
  <c r="M204" i="1"/>
  <c r="M301" i="1"/>
  <c r="M483" i="1"/>
  <c r="M1003" i="1"/>
  <c r="M330" i="1"/>
  <c r="M44" i="1"/>
  <c r="M554" i="1"/>
  <c r="M61" i="1"/>
  <c r="M1004" i="1"/>
  <c r="M659" i="1"/>
  <c r="M938" i="1"/>
  <c r="M590" i="1"/>
  <c r="M668" i="1"/>
  <c r="M799" i="1"/>
  <c r="M319" i="1"/>
  <c r="M469" i="1"/>
  <c r="M574" i="1"/>
  <c r="M421" i="1"/>
  <c r="M476" i="1"/>
  <c r="M216" i="1"/>
  <c r="M129" i="1"/>
  <c r="M533" i="1"/>
  <c r="M354" i="1"/>
  <c r="M512" i="1"/>
  <c r="M400" i="1"/>
  <c r="M464" i="1"/>
  <c r="M280" i="1"/>
  <c r="M339" i="1"/>
  <c r="M307" i="1"/>
  <c r="M925" i="1"/>
  <c r="M57" i="1"/>
  <c r="M426" i="1"/>
  <c r="M492" i="1"/>
  <c r="M846" i="1"/>
  <c r="M235" i="1"/>
  <c r="M465" i="1"/>
  <c r="M695" i="1"/>
  <c r="M746" i="1"/>
  <c r="M800" i="1"/>
  <c r="M62" i="1"/>
  <c r="M696" i="1"/>
  <c r="M454" i="1"/>
  <c r="M666" i="1"/>
  <c r="M244" i="1"/>
  <c r="M376" i="1"/>
  <c r="M54" i="1"/>
  <c r="M408" i="1"/>
  <c r="M593" i="1"/>
  <c r="M237" i="1"/>
  <c r="M294" i="1"/>
  <c r="M797" i="1"/>
  <c r="M740" i="1"/>
  <c r="M495" i="1"/>
  <c r="M418" i="1"/>
  <c r="M496" i="1"/>
  <c r="M782" i="1"/>
  <c r="M976" i="1"/>
  <c r="M967" i="1"/>
  <c r="M897" i="1"/>
  <c r="M611" i="1"/>
  <c r="M871" i="1"/>
  <c r="M672" i="1"/>
  <c r="M858" i="1"/>
  <c r="M380" i="1"/>
  <c r="M500" i="1"/>
  <c r="M923" i="1"/>
  <c r="M623" i="1"/>
  <c r="M287" i="1"/>
  <c r="M248" i="1"/>
  <c r="M993" i="1"/>
  <c r="M381" i="1"/>
  <c r="M587" i="1"/>
  <c r="M610" i="1"/>
  <c r="M859" i="1"/>
  <c r="M142" i="1"/>
  <c r="M49" i="1"/>
  <c r="M748" i="1"/>
  <c r="M188" i="1"/>
  <c r="M548" i="1"/>
  <c r="M290" i="1"/>
  <c r="M252" i="1"/>
  <c r="M440" i="1"/>
  <c r="M406" i="1"/>
  <c r="M356" i="1"/>
  <c r="M107" i="1"/>
  <c r="M442" i="1"/>
  <c r="M191" i="1"/>
  <c r="M692" i="1"/>
  <c r="M439" i="1"/>
  <c r="M63" i="1"/>
  <c r="M321" i="1"/>
  <c r="M581" i="1"/>
  <c r="M413" i="1"/>
  <c r="M770" i="1"/>
  <c r="M683" i="1"/>
  <c r="M176" i="1"/>
  <c r="AA106" i="1"/>
  <c r="AB106" i="1"/>
  <c r="AC106" i="1"/>
  <c r="AD106" i="1"/>
  <c r="AE106" i="1"/>
  <c r="AF106" i="1"/>
  <c r="AG106" i="1"/>
  <c r="AH106" i="1"/>
  <c r="AI106" i="1"/>
  <c r="AJ106" i="1"/>
  <c r="AA641" i="1"/>
  <c r="AB641" i="1"/>
  <c r="AC641" i="1"/>
  <c r="AD641" i="1"/>
  <c r="AE641" i="1"/>
  <c r="AF641" i="1"/>
  <c r="AG641" i="1"/>
  <c r="AH641" i="1"/>
  <c r="AI641" i="1"/>
  <c r="AJ641" i="1"/>
  <c r="AA756" i="1"/>
  <c r="AB756" i="1"/>
  <c r="AC756" i="1"/>
  <c r="AD756" i="1"/>
  <c r="AE756" i="1"/>
  <c r="AF756" i="1"/>
  <c r="AG756" i="1"/>
  <c r="AH756" i="1"/>
  <c r="AI756" i="1"/>
  <c r="AJ756" i="1"/>
  <c r="AA922" i="1"/>
  <c r="AB922" i="1"/>
  <c r="AC922" i="1"/>
  <c r="AD922" i="1"/>
  <c r="AE922" i="1"/>
  <c r="AF922" i="1"/>
  <c r="AG922" i="1"/>
  <c r="AH922" i="1"/>
  <c r="AI922" i="1"/>
  <c r="AJ922" i="1"/>
  <c r="AA901" i="1"/>
  <c r="AB901" i="1"/>
  <c r="AC901" i="1"/>
  <c r="AD901" i="1"/>
  <c r="AE901" i="1"/>
  <c r="AF901" i="1"/>
  <c r="AG901" i="1"/>
  <c r="AH901" i="1"/>
  <c r="AI901" i="1"/>
  <c r="AJ901" i="1"/>
  <c r="AA640" i="1"/>
  <c r="AB640" i="1"/>
  <c r="AC640" i="1"/>
  <c r="AD640" i="1"/>
  <c r="AE640" i="1"/>
  <c r="AF640" i="1"/>
  <c r="AG640" i="1"/>
  <c r="AH640" i="1"/>
  <c r="AI640" i="1"/>
  <c r="AJ640" i="1"/>
  <c r="AA874" i="1"/>
  <c r="AB874" i="1"/>
  <c r="AC874" i="1"/>
  <c r="AD874" i="1"/>
  <c r="AE874" i="1"/>
  <c r="AF874" i="1"/>
  <c r="AG874" i="1"/>
  <c r="AH874" i="1"/>
  <c r="AI874" i="1"/>
  <c r="AJ874" i="1"/>
  <c r="AA124" i="1"/>
  <c r="AB124" i="1"/>
  <c r="AC124" i="1"/>
  <c r="AD124" i="1"/>
  <c r="AE124" i="1"/>
  <c r="AF124" i="1"/>
  <c r="AG124" i="1"/>
  <c r="AH124" i="1"/>
  <c r="AI124" i="1"/>
  <c r="AJ124" i="1"/>
  <c r="AA675" i="1"/>
  <c r="AB675" i="1"/>
  <c r="AC675" i="1"/>
  <c r="AD675" i="1"/>
  <c r="AE675" i="1"/>
  <c r="AF675" i="1"/>
  <c r="AG675" i="1"/>
  <c r="AH675" i="1"/>
  <c r="AI675" i="1"/>
  <c r="AJ675" i="1"/>
  <c r="AA47" i="1"/>
  <c r="AB47" i="1"/>
  <c r="AC47" i="1"/>
  <c r="AD47" i="1"/>
  <c r="AE47" i="1"/>
  <c r="AF47" i="1"/>
  <c r="AG47" i="1"/>
  <c r="AH47" i="1"/>
  <c r="AI47" i="1"/>
  <c r="AJ47" i="1"/>
  <c r="AA676" i="1"/>
  <c r="AB676" i="1"/>
  <c r="AC676" i="1"/>
  <c r="AD676" i="1"/>
  <c r="AE676" i="1"/>
  <c r="AF676" i="1"/>
  <c r="AG676" i="1"/>
  <c r="AH676" i="1"/>
  <c r="AI676" i="1"/>
  <c r="AJ676" i="1"/>
  <c r="AA1001" i="1"/>
  <c r="AB1001" i="1"/>
  <c r="AC1001" i="1"/>
  <c r="AD1001" i="1"/>
  <c r="AE1001" i="1"/>
  <c r="AF1001" i="1"/>
  <c r="AG1001" i="1"/>
  <c r="AH1001" i="1"/>
  <c r="AI1001" i="1"/>
  <c r="AJ1001" i="1"/>
  <c r="AA678" i="1"/>
  <c r="AB678" i="1"/>
  <c r="AC678" i="1"/>
  <c r="AD678" i="1"/>
  <c r="AE678" i="1"/>
  <c r="AF678" i="1"/>
  <c r="AG678" i="1"/>
  <c r="AH678" i="1"/>
  <c r="AI678" i="1"/>
  <c r="AJ678" i="1"/>
  <c r="AA19" i="1"/>
  <c r="AB19" i="1"/>
  <c r="AC19" i="1"/>
  <c r="AD19" i="1"/>
  <c r="AE19" i="1"/>
  <c r="AF19" i="1"/>
  <c r="AG19" i="1"/>
  <c r="AH19" i="1"/>
  <c r="AI19" i="1"/>
  <c r="AJ19" i="1"/>
  <c r="AA635" i="1"/>
  <c r="AB635" i="1"/>
  <c r="AC635" i="1"/>
  <c r="AD635" i="1"/>
  <c r="AE635" i="1"/>
  <c r="AF635" i="1"/>
  <c r="AG635" i="1"/>
  <c r="AH635" i="1"/>
  <c r="AI635" i="1"/>
  <c r="AJ635" i="1"/>
  <c r="AA755" i="1"/>
  <c r="AB755" i="1"/>
  <c r="AC755" i="1"/>
  <c r="AD755" i="1"/>
  <c r="AE755" i="1"/>
  <c r="AF755" i="1"/>
  <c r="AG755" i="1"/>
  <c r="AH755" i="1"/>
  <c r="AI755" i="1"/>
  <c r="AJ755" i="1"/>
  <c r="AA670" i="1"/>
  <c r="AB670" i="1"/>
  <c r="AC670" i="1"/>
  <c r="AD670" i="1"/>
  <c r="AE670" i="1"/>
  <c r="AF670" i="1"/>
  <c r="AG670" i="1"/>
  <c r="AH670" i="1"/>
  <c r="AI670" i="1"/>
  <c r="AJ670" i="1"/>
  <c r="AA847" i="1"/>
  <c r="AB847" i="1"/>
  <c r="AC847" i="1"/>
  <c r="AD847" i="1"/>
  <c r="AE847" i="1"/>
  <c r="AF847" i="1"/>
  <c r="AG847" i="1"/>
  <c r="AH847" i="1"/>
  <c r="AI847" i="1"/>
  <c r="AJ847" i="1"/>
  <c r="AA752" i="1"/>
  <c r="AB752" i="1"/>
  <c r="AC752" i="1"/>
  <c r="AD752" i="1"/>
  <c r="AE752" i="1"/>
  <c r="AF752" i="1"/>
  <c r="AG752" i="1"/>
  <c r="AH752" i="1"/>
  <c r="AI752" i="1"/>
  <c r="AJ752" i="1"/>
  <c r="AA547" i="1"/>
  <c r="AB547" i="1"/>
  <c r="AC547" i="1"/>
  <c r="AD547" i="1"/>
  <c r="AE547" i="1"/>
  <c r="AF547" i="1"/>
  <c r="AG547" i="1"/>
  <c r="AH547" i="1"/>
  <c r="AI547" i="1"/>
  <c r="AJ547" i="1"/>
  <c r="AA343" i="1"/>
  <c r="AB343" i="1"/>
  <c r="AC343" i="1"/>
  <c r="AD343" i="1"/>
  <c r="AE343" i="1"/>
  <c r="AF343" i="1"/>
  <c r="AG343" i="1"/>
  <c r="AH343" i="1"/>
  <c r="AI343" i="1"/>
  <c r="AJ343" i="1"/>
  <c r="AA679" i="1"/>
  <c r="AB679" i="1"/>
  <c r="AC679" i="1"/>
  <c r="AD679" i="1"/>
  <c r="AE679" i="1"/>
  <c r="AF679" i="1"/>
  <c r="AG679" i="1"/>
  <c r="AH679" i="1"/>
  <c r="AI679" i="1"/>
  <c r="AJ679" i="1"/>
  <c r="AA17" i="1"/>
  <c r="AB17" i="1"/>
  <c r="AC17" i="1"/>
  <c r="AD17" i="1"/>
  <c r="AE17" i="1"/>
  <c r="AF17" i="1"/>
  <c r="AG17" i="1"/>
  <c r="AH17" i="1"/>
  <c r="AI17" i="1"/>
  <c r="AJ17" i="1"/>
  <c r="AA98" i="1"/>
  <c r="AB98" i="1"/>
  <c r="AC98" i="1"/>
  <c r="AD98" i="1"/>
  <c r="AE98" i="1"/>
  <c r="AF98" i="1"/>
  <c r="AG98" i="1"/>
  <c r="AH98" i="1"/>
  <c r="AI98" i="1"/>
  <c r="AJ98" i="1"/>
  <c r="AA781" i="1"/>
  <c r="AB781" i="1"/>
  <c r="AC781" i="1"/>
  <c r="AD781" i="1"/>
  <c r="AE781" i="1"/>
  <c r="AF781" i="1"/>
  <c r="AG781" i="1"/>
  <c r="AH781" i="1"/>
  <c r="AI781" i="1"/>
  <c r="AJ781" i="1"/>
  <c r="AA900" i="1"/>
  <c r="AB900" i="1"/>
  <c r="AC900" i="1"/>
  <c r="AD900" i="1"/>
  <c r="AE900" i="1"/>
  <c r="AF900" i="1"/>
  <c r="AG900" i="1"/>
  <c r="AH900" i="1"/>
  <c r="AI900" i="1"/>
  <c r="AJ900" i="1"/>
  <c r="AA680" i="1"/>
  <c r="AB680" i="1"/>
  <c r="AC680" i="1"/>
  <c r="AD680" i="1"/>
  <c r="AE680" i="1"/>
  <c r="AF680" i="1"/>
  <c r="AG680" i="1"/>
  <c r="AH680" i="1"/>
  <c r="AI680" i="1"/>
  <c r="AJ680" i="1"/>
  <c r="AA97" i="1"/>
  <c r="AB97" i="1"/>
  <c r="AC97" i="1"/>
  <c r="AD97" i="1"/>
  <c r="AE97" i="1"/>
  <c r="AF97" i="1"/>
  <c r="AG97" i="1"/>
  <c r="AH97" i="1"/>
  <c r="AI97" i="1"/>
  <c r="AJ97" i="1"/>
  <c r="AA634" i="1"/>
  <c r="AB634" i="1"/>
  <c r="AC634" i="1"/>
  <c r="AD634" i="1"/>
  <c r="AE634" i="1"/>
  <c r="AF634" i="1"/>
  <c r="AG634" i="1"/>
  <c r="AH634" i="1"/>
  <c r="AI634" i="1"/>
  <c r="AJ634" i="1"/>
  <c r="AA104" i="1"/>
  <c r="AB104" i="1"/>
  <c r="AC104" i="1"/>
  <c r="AD104" i="1"/>
  <c r="AE104" i="1"/>
  <c r="AF104" i="1"/>
  <c r="AG104" i="1"/>
  <c r="AH104" i="1"/>
  <c r="AI104" i="1"/>
  <c r="AJ104" i="1"/>
  <c r="AA92" i="1"/>
  <c r="AB92" i="1"/>
  <c r="AC92" i="1"/>
  <c r="AD92" i="1"/>
  <c r="AE92" i="1"/>
  <c r="AF92" i="1"/>
  <c r="AG92" i="1"/>
  <c r="AH92" i="1"/>
  <c r="AI92" i="1"/>
  <c r="AJ92" i="1"/>
  <c r="AA545" i="1"/>
  <c r="AB545" i="1"/>
  <c r="AC545" i="1"/>
  <c r="AD545" i="1"/>
  <c r="AE545" i="1"/>
  <c r="AF545" i="1"/>
  <c r="AG545" i="1"/>
  <c r="AH545" i="1"/>
  <c r="AI545" i="1"/>
  <c r="AJ545" i="1"/>
  <c r="AA754" i="1"/>
  <c r="AB754" i="1"/>
  <c r="AC754" i="1"/>
  <c r="AD754" i="1"/>
  <c r="AE754" i="1"/>
  <c r="AF754" i="1"/>
  <c r="AG754" i="1"/>
  <c r="AH754" i="1"/>
  <c r="AI754" i="1"/>
  <c r="AJ754" i="1"/>
  <c r="AA861" i="1"/>
  <c r="AB861" i="1"/>
  <c r="AC861" i="1"/>
  <c r="AD861" i="1"/>
  <c r="AE861" i="1"/>
  <c r="AF861" i="1"/>
  <c r="AG861" i="1"/>
  <c r="AH861" i="1"/>
  <c r="AI861" i="1"/>
  <c r="AJ861" i="1"/>
  <c r="AA811" i="1"/>
  <c r="AB811" i="1"/>
  <c r="AC811" i="1"/>
  <c r="AD811" i="1"/>
  <c r="AE811" i="1"/>
  <c r="AF811" i="1"/>
  <c r="AG811" i="1"/>
  <c r="AH811" i="1"/>
  <c r="AI811" i="1"/>
  <c r="AJ811" i="1"/>
  <c r="AA677" i="1"/>
  <c r="AB677" i="1"/>
  <c r="AC677" i="1"/>
  <c r="AD677" i="1"/>
  <c r="AE677" i="1"/>
  <c r="AF677" i="1"/>
  <c r="AG677" i="1"/>
  <c r="AH677" i="1"/>
  <c r="AI677" i="1"/>
  <c r="AJ677" i="1"/>
  <c r="AA410" i="1"/>
  <c r="AB410" i="1"/>
  <c r="AC410" i="1"/>
  <c r="AD410" i="1"/>
  <c r="AE410" i="1"/>
  <c r="AF410" i="1"/>
  <c r="AG410" i="1"/>
  <c r="AH410" i="1"/>
  <c r="AI410" i="1"/>
  <c r="AJ410" i="1"/>
  <c r="AA955" i="1"/>
  <c r="AB955" i="1"/>
  <c r="AC955" i="1"/>
  <c r="AD955" i="1"/>
  <c r="AE955" i="1"/>
  <c r="AF955" i="1"/>
  <c r="AG955" i="1"/>
  <c r="AH955" i="1"/>
  <c r="AI955" i="1"/>
  <c r="AJ955" i="1"/>
  <c r="AA304" i="1"/>
  <c r="AB304" i="1"/>
  <c r="AC304" i="1"/>
  <c r="AD304" i="1"/>
  <c r="AE304" i="1"/>
  <c r="AF304" i="1"/>
  <c r="AG304" i="1"/>
  <c r="AH304" i="1"/>
  <c r="AI304" i="1"/>
  <c r="AJ304" i="1"/>
  <c r="AA159" i="1"/>
  <c r="AB159" i="1"/>
  <c r="AC159" i="1"/>
  <c r="AD159" i="1"/>
  <c r="AE159" i="1"/>
  <c r="AF159" i="1"/>
  <c r="AG159" i="1"/>
  <c r="AH159" i="1"/>
  <c r="AI159" i="1"/>
  <c r="AJ159" i="1"/>
  <c r="AA646" i="1"/>
  <c r="AB646" i="1"/>
  <c r="AC646" i="1"/>
  <c r="AD646" i="1"/>
  <c r="AE646" i="1"/>
  <c r="AF646" i="1"/>
  <c r="AG646" i="1"/>
  <c r="AH646" i="1"/>
  <c r="AI646" i="1"/>
  <c r="AJ646" i="1"/>
  <c r="AA954" i="1"/>
  <c r="AB954" i="1"/>
  <c r="AC954" i="1"/>
  <c r="AD954" i="1"/>
  <c r="AE954" i="1"/>
  <c r="AF954" i="1"/>
  <c r="AG954" i="1"/>
  <c r="AH954" i="1"/>
  <c r="AI954" i="1"/>
  <c r="AJ954" i="1"/>
  <c r="AA156" i="1"/>
  <c r="AB156" i="1"/>
  <c r="AC156" i="1"/>
  <c r="AD156" i="1"/>
  <c r="AE156" i="1"/>
  <c r="AF156" i="1"/>
  <c r="AG156" i="1"/>
  <c r="AH156" i="1"/>
  <c r="AI156" i="1"/>
  <c r="AJ156" i="1"/>
  <c r="AA169" i="1"/>
  <c r="AB169" i="1"/>
  <c r="AC169" i="1"/>
  <c r="AD169" i="1"/>
  <c r="AE169" i="1"/>
  <c r="AF169" i="1"/>
  <c r="AG169" i="1"/>
  <c r="AH169" i="1"/>
  <c r="AI169" i="1"/>
  <c r="AJ169" i="1"/>
  <c r="AA143" i="1"/>
  <c r="AB143" i="1"/>
  <c r="AC143" i="1"/>
  <c r="AD143" i="1"/>
  <c r="AE143" i="1"/>
  <c r="AF143" i="1"/>
  <c r="AG143" i="1"/>
  <c r="AH143" i="1"/>
  <c r="AI143" i="1"/>
  <c r="AJ143" i="1"/>
  <c r="AA20" i="1"/>
  <c r="AB20" i="1"/>
  <c r="AC20" i="1"/>
  <c r="AD20" i="1"/>
  <c r="AE20" i="1"/>
  <c r="AF20" i="1"/>
  <c r="AG20" i="1"/>
  <c r="AH20" i="1"/>
  <c r="AI20" i="1"/>
  <c r="AJ20" i="1"/>
  <c r="AA137" i="1"/>
  <c r="AB137" i="1"/>
  <c r="AC137" i="1"/>
  <c r="AD137" i="1"/>
  <c r="AE137" i="1"/>
  <c r="AF137" i="1"/>
  <c r="AG137" i="1"/>
  <c r="AH137" i="1"/>
  <c r="AI137" i="1"/>
  <c r="AJ137" i="1"/>
  <c r="AA217" i="1"/>
  <c r="AB217" i="1"/>
  <c r="AC217" i="1"/>
  <c r="AD217" i="1"/>
  <c r="AE217" i="1"/>
  <c r="AF217" i="1"/>
  <c r="AG217" i="1"/>
  <c r="AH217" i="1"/>
  <c r="AI217" i="1"/>
  <c r="AJ217" i="1"/>
  <c r="AA145" i="1"/>
  <c r="AB145" i="1"/>
  <c r="AC145" i="1"/>
  <c r="AD145" i="1"/>
  <c r="AE145" i="1"/>
  <c r="AF145" i="1"/>
  <c r="AG145" i="1"/>
  <c r="AH145" i="1"/>
  <c r="AI145" i="1"/>
  <c r="AJ145" i="1"/>
  <c r="AA41" i="1"/>
  <c r="AB41" i="1"/>
  <c r="AC41" i="1"/>
  <c r="AD41" i="1"/>
  <c r="AE41" i="1"/>
  <c r="AF41" i="1"/>
  <c r="AG41" i="1"/>
  <c r="AH41" i="1"/>
  <c r="AI41" i="1"/>
  <c r="AJ41" i="1"/>
  <c r="AA615" i="1"/>
  <c r="AB615" i="1"/>
  <c r="AC615" i="1"/>
  <c r="AD615" i="1"/>
  <c r="AE615" i="1"/>
  <c r="AF615" i="1"/>
  <c r="AG615" i="1"/>
  <c r="AH615" i="1"/>
  <c r="AI615" i="1"/>
  <c r="AJ615" i="1"/>
  <c r="AA633" i="1"/>
  <c r="AB633" i="1"/>
  <c r="AC633" i="1"/>
  <c r="AD633" i="1"/>
  <c r="AE633" i="1"/>
  <c r="AF633" i="1"/>
  <c r="AG633" i="1"/>
  <c r="AH633" i="1"/>
  <c r="AI633" i="1"/>
  <c r="AJ633" i="1"/>
  <c r="AA805" i="1"/>
  <c r="AB805" i="1"/>
  <c r="AC805" i="1"/>
  <c r="AD805" i="1"/>
  <c r="AE805" i="1"/>
  <c r="AF805" i="1"/>
  <c r="AG805" i="1"/>
  <c r="AH805" i="1"/>
  <c r="AI805" i="1"/>
  <c r="AJ805" i="1"/>
  <c r="AA804" i="1"/>
  <c r="AB804" i="1"/>
  <c r="AC804" i="1"/>
  <c r="AD804" i="1"/>
  <c r="AE804" i="1"/>
  <c r="AF804" i="1"/>
  <c r="AG804" i="1"/>
  <c r="AH804" i="1"/>
  <c r="AI804" i="1"/>
  <c r="AJ804" i="1"/>
  <c r="AA147" i="1"/>
  <c r="AB147" i="1"/>
  <c r="AC147" i="1"/>
  <c r="AD147" i="1"/>
  <c r="AE147" i="1"/>
  <c r="AF147" i="1"/>
  <c r="AG147" i="1"/>
  <c r="AH147" i="1"/>
  <c r="AI147" i="1"/>
  <c r="AJ147" i="1"/>
  <c r="AA144" i="1"/>
  <c r="AB144" i="1"/>
  <c r="AC144" i="1"/>
  <c r="AD144" i="1"/>
  <c r="AE144" i="1"/>
  <c r="AF144" i="1"/>
  <c r="AG144" i="1"/>
  <c r="AH144" i="1"/>
  <c r="AI144" i="1"/>
  <c r="AJ144" i="1"/>
  <c r="AA462" i="1"/>
  <c r="AB462" i="1"/>
  <c r="AC462" i="1"/>
  <c r="AD462" i="1"/>
  <c r="AE462" i="1"/>
  <c r="AF462" i="1"/>
  <c r="AG462" i="1"/>
  <c r="AH462" i="1"/>
  <c r="AI462" i="1"/>
  <c r="AJ462" i="1"/>
  <c r="AA448" i="1"/>
  <c r="AB448" i="1"/>
  <c r="AC448" i="1"/>
  <c r="AD448" i="1"/>
  <c r="AE448" i="1"/>
  <c r="AF448" i="1"/>
  <c r="AG448" i="1"/>
  <c r="AH448" i="1"/>
  <c r="AI448" i="1"/>
  <c r="AJ448" i="1"/>
  <c r="AA250" i="1"/>
  <c r="AB250" i="1"/>
  <c r="AC250" i="1"/>
  <c r="AD250" i="1"/>
  <c r="AE250" i="1"/>
  <c r="AF250" i="1"/>
  <c r="AG250" i="1"/>
  <c r="AH250" i="1"/>
  <c r="AI250" i="1"/>
  <c r="AJ250" i="1"/>
  <c r="AA552" i="1"/>
  <c r="AB552" i="1"/>
  <c r="AC552" i="1"/>
  <c r="AD552" i="1"/>
  <c r="AE552" i="1"/>
  <c r="AF552" i="1"/>
  <c r="AG552" i="1"/>
  <c r="AH552" i="1"/>
  <c r="AI552" i="1"/>
  <c r="AJ552" i="1"/>
  <c r="AA736" i="1"/>
  <c r="AB736" i="1"/>
  <c r="AC736" i="1"/>
  <c r="AD736" i="1"/>
  <c r="AE736" i="1"/>
  <c r="AF736" i="1"/>
  <c r="AG736" i="1"/>
  <c r="AH736" i="1"/>
  <c r="AI736" i="1"/>
  <c r="AJ736" i="1"/>
  <c r="AA366" i="1"/>
  <c r="AB366" i="1"/>
  <c r="AC366" i="1"/>
  <c r="AD366" i="1"/>
  <c r="AE366" i="1"/>
  <c r="AF366" i="1"/>
  <c r="AG366" i="1"/>
  <c r="AH366" i="1"/>
  <c r="AI366" i="1"/>
  <c r="AJ366" i="1"/>
  <c r="AA639" i="1"/>
  <c r="AB639" i="1"/>
  <c r="AC639" i="1"/>
  <c r="AD639" i="1"/>
  <c r="AE639" i="1"/>
  <c r="AF639" i="1"/>
  <c r="AG639" i="1"/>
  <c r="AH639" i="1"/>
  <c r="AI639" i="1"/>
  <c r="AJ639" i="1"/>
  <c r="AA838" i="1"/>
  <c r="AB838" i="1"/>
  <c r="AC838" i="1"/>
  <c r="AD838" i="1"/>
  <c r="AE838" i="1"/>
  <c r="AF838" i="1"/>
  <c r="AG838" i="1"/>
  <c r="AH838" i="1"/>
  <c r="AI838" i="1"/>
  <c r="AJ838" i="1"/>
  <c r="AA151" i="1"/>
  <c r="AB151" i="1"/>
  <c r="AC151" i="1"/>
  <c r="AD151" i="1"/>
  <c r="AE151" i="1"/>
  <c r="AF151" i="1"/>
  <c r="AG151" i="1"/>
  <c r="AH151" i="1"/>
  <c r="AI151" i="1"/>
  <c r="AJ151" i="1"/>
  <c r="AA863" i="1"/>
  <c r="AB863" i="1"/>
  <c r="AC863" i="1"/>
  <c r="AD863" i="1"/>
  <c r="AE863" i="1"/>
  <c r="AF863" i="1"/>
  <c r="AG863" i="1"/>
  <c r="AH863" i="1"/>
  <c r="AI863" i="1"/>
  <c r="AJ863" i="1"/>
  <c r="AA385" i="1"/>
  <c r="AB385" i="1"/>
  <c r="AC385" i="1"/>
  <c r="AD385" i="1"/>
  <c r="AE385" i="1"/>
  <c r="AF385" i="1"/>
  <c r="AG385" i="1"/>
  <c r="AH385" i="1"/>
  <c r="AI385" i="1"/>
  <c r="AJ385" i="1"/>
  <c r="AA299" i="1"/>
  <c r="AB299" i="1"/>
  <c r="AC299" i="1"/>
  <c r="AD299" i="1"/>
  <c r="AE299" i="1"/>
  <c r="AF299" i="1"/>
  <c r="AG299" i="1"/>
  <c r="AH299" i="1"/>
  <c r="AI299" i="1"/>
  <c r="AJ299" i="1"/>
  <c r="AA160" i="1"/>
  <c r="AB160" i="1"/>
  <c r="AC160" i="1"/>
  <c r="AD160" i="1"/>
  <c r="AE160" i="1"/>
  <c r="AF160" i="1"/>
  <c r="AG160" i="1"/>
  <c r="AH160" i="1"/>
  <c r="AI160" i="1"/>
  <c r="AJ160" i="1"/>
  <c r="AA706" i="1"/>
  <c r="AB706" i="1"/>
  <c r="AC706" i="1"/>
  <c r="AD706" i="1"/>
  <c r="AE706" i="1"/>
  <c r="AF706" i="1"/>
  <c r="AG706" i="1"/>
  <c r="AH706" i="1"/>
  <c r="AI706" i="1"/>
  <c r="AJ706" i="1"/>
  <c r="AA96" i="1"/>
  <c r="AB96" i="1"/>
  <c r="AC96" i="1"/>
  <c r="AD96" i="1"/>
  <c r="AE96" i="1"/>
  <c r="AF96" i="1"/>
  <c r="AG96" i="1"/>
  <c r="AH96" i="1"/>
  <c r="AI96" i="1"/>
  <c r="AJ96" i="1"/>
  <c r="AA546" i="1"/>
  <c r="AB546" i="1"/>
  <c r="AC546" i="1"/>
  <c r="AD546" i="1"/>
  <c r="AE546" i="1"/>
  <c r="AF546" i="1"/>
  <c r="AG546" i="1"/>
  <c r="AH546" i="1"/>
  <c r="AI546" i="1"/>
  <c r="AJ546" i="1"/>
  <c r="AA158" i="1"/>
  <c r="AB158" i="1"/>
  <c r="AC158" i="1"/>
  <c r="AD158" i="1"/>
  <c r="AE158" i="1"/>
  <c r="AF158" i="1"/>
  <c r="AG158" i="1"/>
  <c r="AH158" i="1"/>
  <c r="AI158" i="1"/>
  <c r="AJ158" i="1"/>
  <c r="AA409" i="1"/>
  <c r="AB409" i="1"/>
  <c r="AC409" i="1"/>
  <c r="AD409" i="1"/>
  <c r="AE409" i="1"/>
  <c r="AF409" i="1"/>
  <c r="AG409" i="1"/>
  <c r="AH409" i="1"/>
  <c r="AI409" i="1"/>
  <c r="AJ409" i="1"/>
  <c r="AA485" i="1"/>
  <c r="AB485" i="1"/>
  <c r="AC485" i="1"/>
  <c r="AD485" i="1"/>
  <c r="AE485" i="1"/>
  <c r="AF485" i="1"/>
  <c r="AG485" i="1"/>
  <c r="AH485" i="1"/>
  <c r="AI485" i="1"/>
  <c r="AJ485" i="1"/>
  <c r="AA463" i="1"/>
  <c r="AB463" i="1"/>
  <c r="AC463" i="1"/>
  <c r="AD463" i="1"/>
  <c r="AE463" i="1"/>
  <c r="AF463" i="1"/>
  <c r="AG463" i="1"/>
  <c r="AH463" i="1"/>
  <c r="AI463" i="1"/>
  <c r="AJ463" i="1"/>
  <c r="AA171" i="1"/>
  <c r="AB171" i="1"/>
  <c r="AC171" i="1"/>
  <c r="AD171" i="1"/>
  <c r="AE171" i="1"/>
  <c r="AF171" i="1"/>
  <c r="AG171" i="1"/>
  <c r="AH171" i="1"/>
  <c r="AI171" i="1"/>
  <c r="AJ171" i="1"/>
  <c r="AA105" i="1"/>
  <c r="AB105" i="1"/>
  <c r="AC105" i="1"/>
  <c r="AD105" i="1"/>
  <c r="AE105" i="1"/>
  <c r="AF105" i="1"/>
  <c r="AG105" i="1"/>
  <c r="AH105" i="1"/>
  <c r="AI105" i="1"/>
  <c r="AJ105" i="1"/>
  <c r="AA149" i="1"/>
  <c r="AB149" i="1"/>
  <c r="AC149" i="1"/>
  <c r="AD149" i="1"/>
  <c r="AE149" i="1"/>
  <c r="AF149" i="1"/>
  <c r="AG149" i="1"/>
  <c r="AH149" i="1"/>
  <c r="AI149" i="1"/>
  <c r="AJ149" i="1"/>
  <c r="AA952" i="1"/>
  <c r="AB952" i="1"/>
  <c r="AC952" i="1"/>
  <c r="AD952" i="1"/>
  <c r="AE952" i="1"/>
  <c r="AF952" i="1"/>
  <c r="AG952" i="1"/>
  <c r="AH952" i="1"/>
  <c r="AI952" i="1"/>
  <c r="AJ952" i="1"/>
  <c r="AA661" i="1"/>
  <c r="AB661" i="1"/>
  <c r="AC661" i="1"/>
  <c r="AD661" i="1"/>
  <c r="AE661" i="1"/>
  <c r="AF661" i="1"/>
  <c r="AG661" i="1"/>
  <c r="AH661" i="1"/>
  <c r="AI661" i="1"/>
  <c r="AJ661" i="1"/>
  <c r="AA230" i="1"/>
  <c r="AB230" i="1"/>
  <c r="AC230" i="1"/>
  <c r="AD230" i="1"/>
  <c r="AE230" i="1"/>
  <c r="AF230" i="1"/>
  <c r="AG230" i="1"/>
  <c r="AH230" i="1"/>
  <c r="AI230" i="1"/>
  <c r="AJ230" i="1"/>
  <c r="AA167" i="1"/>
  <c r="AB167" i="1"/>
  <c r="AC167" i="1"/>
  <c r="AD167" i="1"/>
  <c r="AE167" i="1"/>
  <c r="AF167" i="1"/>
  <c r="AG167" i="1"/>
  <c r="AH167" i="1"/>
  <c r="AI167" i="1"/>
  <c r="AJ167" i="1"/>
  <c r="AA187" i="1"/>
  <c r="AB187" i="1"/>
  <c r="AC187" i="1"/>
  <c r="AD187" i="1"/>
  <c r="AE187" i="1"/>
  <c r="AF187" i="1"/>
  <c r="AG187" i="1"/>
  <c r="AH187" i="1"/>
  <c r="AI187" i="1"/>
  <c r="AJ187" i="1"/>
  <c r="AA103" i="1"/>
  <c r="AB103" i="1"/>
  <c r="AC103" i="1"/>
  <c r="AD103" i="1"/>
  <c r="AE103" i="1"/>
  <c r="AF103" i="1"/>
  <c r="AG103" i="1"/>
  <c r="AH103" i="1"/>
  <c r="AI103" i="1"/>
  <c r="AJ103" i="1"/>
  <c r="AA18" i="1"/>
  <c r="AB18" i="1"/>
  <c r="AC18" i="1"/>
  <c r="AD18" i="1"/>
  <c r="AE18" i="1"/>
  <c r="AF18" i="1"/>
  <c r="AG18" i="1"/>
  <c r="AH18" i="1"/>
  <c r="AI18" i="1"/>
  <c r="AJ18" i="1"/>
  <c r="AA25" i="1"/>
  <c r="AB25" i="1"/>
  <c r="AC25" i="1"/>
  <c r="AD25" i="1"/>
  <c r="AE25" i="1"/>
  <c r="AF25" i="1"/>
  <c r="AG25" i="1"/>
  <c r="AH25" i="1"/>
  <c r="AI25" i="1"/>
  <c r="AJ25" i="1"/>
  <c r="AA831" i="1"/>
  <c r="AB831" i="1"/>
  <c r="AC831" i="1"/>
  <c r="AD831" i="1"/>
  <c r="AE831" i="1"/>
  <c r="AF831" i="1"/>
  <c r="AG831" i="1"/>
  <c r="AH831" i="1"/>
  <c r="AI831" i="1"/>
  <c r="AJ831" i="1"/>
  <c r="AA153" i="1"/>
  <c r="AB153" i="1"/>
  <c r="AC153" i="1"/>
  <c r="AD153" i="1"/>
  <c r="AE153" i="1"/>
  <c r="AF153" i="1"/>
  <c r="AG153" i="1"/>
  <c r="AH153" i="1"/>
  <c r="AI153" i="1"/>
  <c r="AJ153" i="1"/>
  <c r="AA877" i="1"/>
  <c r="AB877" i="1"/>
  <c r="AC877" i="1"/>
  <c r="AD877" i="1"/>
  <c r="AE877" i="1"/>
  <c r="AF877" i="1"/>
  <c r="AG877" i="1"/>
  <c r="AH877" i="1"/>
  <c r="AI877" i="1"/>
  <c r="AJ877" i="1"/>
  <c r="AA638" i="1"/>
  <c r="AB638" i="1"/>
  <c r="AC638" i="1"/>
  <c r="AD638" i="1"/>
  <c r="AE638" i="1"/>
  <c r="AF638" i="1"/>
  <c r="AG638" i="1"/>
  <c r="AH638" i="1"/>
  <c r="AI638" i="1"/>
  <c r="AJ638" i="1"/>
  <c r="AA723" i="1"/>
  <c r="AB723" i="1"/>
  <c r="AC723" i="1"/>
  <c r="AD723" i="1"/>
  <c r="AE723" i="1"/>
  <c r="AF723" i="1"/>
  <c r="AG723" i="1"/>
  <c r="AH723" i="1"/>
  <c r="AI723" i="1"/>
  <c r="AJ723" i="1"/>
  <c r="AA701" i="1"/>
  <c r="AB701" i="1"/>
  <c r="AC701" i="1"/>
  <c r="AD701" i="1"/>
  <c r="AE701" i="1"/>
  <c r="AF701" i="1"/>
  <c r="AG701" i="1"/>
  <c r="AH701" i="1"/>
  <c r="AI701" i="1"/>
  <c r="AJ701" i="1"/>
  <c r="AA136" i="1"/>
  <c r="AB136" i="1"/>
  <c r="AC136" i="1"/>
  <c r="AD136" i="1"/>
  <c r="AE136" i="1"/>
  <c r="AF136" i="1"/>
  <c r="AG136" i="1"/>
  <c r="AH136" i="1"/>
  <c r="AI136" i="1"/>
  <c r="AJ136" i="1"/>
  <c r="AA150" i="1"/>
  <c r="AB150" i="1"/>
  <c r="AC150" i="1"/>
  <c r="AD150" i="1"/>
  <c r="AE150" i="1"/>
  <c r="AF150" i="1"/>
  <c r="AG150" i="1"/>
  <c r="AH150" i="1"/>
  <c r="AI150" i="1"/>
  <c r="AJ150" i="1"/>
  <c r="AA519" i="1"/>
  <c r="AB519" i="1"/>
  <c r="AC519" i="1"/>
  <c r="AD519" i="1"/>
  <c r="AE519" i="1"/>
  <c r="AF519" i="1"/>
  <c r="AG519" i="1"/>
  <c r="AH519" i="1"/>
  <c r="AI519" i="1"/>
  <c r="AJ519" i="1"/>
  <c r="AA832" i="1"/>
  <c r="AB832" i="1"/>
  <c r="AC832" i="1"/>
  <c r="AD832" i="1"/>
  <c r="AE832" i="1"/>
  <c r="AF832" i="1"/>
  <c r="AG832" i="1"/>
  <c r="AH832" i="1"/>
  <c r="AI832" i="1"/>
  <c r="AJ832" i="1"/>
  <c r="AA99" i="1"/>
  <c r="AB99" i="1"/>
  <c r="AC99" i="1"/>
  <c r="AD99" i="1"/>
  <c r="AE99" i="1"/>
  <c r="AF99" i="1"/>
  <c r="AG99" i="1"/>
  <c r="AH99" i="1"/>
  <c r="AI99" i="1"/>
  <c r="AJ99" i="1"/>
  <c r="AA753" i="1"/>
  <c r="AB753" i="1"/>
  <c r="AC753" i="1"/>
  <c r="AD753" i="1"/>
  <c r="AE753" i="1"/>
  <c r="AF753" i="1"/>
  <c r="AG753" i="1"/>
  <c r="AH753" i="1"/>
  <c r="AI753" i="1"/>
  <c r="AJ753" i="1"/>
  <c r="AA1005" i="1"/>
  <c r="AB1005" i="1"/>
  <c r="AC1005" i="1"/>
  <c r="AD1005" i="1"/>
  <c r="AE1005" i="1"/>
  <c r="AF1005" i="1"/>
  <c r="AG1005" i="1"/>
  <c r="AH1005" i="1"/>
  <c r="AI1005" i="1"/>
  <c r="AJ1005" i="1"/>
  <c r="AA157" i="1"/>
  <c r="AB157" i="1"/>
  <c r="AC157" i="1"/>
  <c r="AD157" i="1"/>
  <c r="AE157" i="1"/>
  <c r="AF157" i="1"/>
  <c r="AG157" i="1"/>
  <c r="AH157" i="1"/>
  <c r="AI157" i="1"/>
  <c r="AJ157" i="1"/>
  <c r="AA744" i="1"/>
  <c r="AB744" i="1"/>
  <c r="AC744" i="1"/>
  <c r="AD744" i="1"/>
  <c r="AE744" i="1"/>
  <c r="AF744" i="1"/>
  <c r="AG744" i="1"/>
  <c r="AH744" i="1"/>
  <c r="AI744" i="1"/>
  <c r="AJ744" i="1"/>
  <c r="AA644" i="1"/>
  <c r="AB644" i="1"/>
  <c r="AC644" i="1"/>
  <c r="AD644" i="1"/>
  <c r="AE644" i="1"/>
  <c r="AF644" i="1"/>
  <c r="AG644" i="1"/>
  <c r="AH644" i="1"/>
  <c r="AI644" i="1"/>
  <c r="AJ644" i="1"/>
  <c r="AA101" i="1"/>
  <c r="AB101" i="1"/>
  <c r="AC101" i="1"/>
  <c r="AD101" i="1"/>
  <c r="AE101" i="1"/>
  <c r="AF101" i="1"/>
  <c r="AG101" i="1"/>
  <c r="AH101" i="1"/>
  <c r="AI101" i="1"/>
  <c r="AJ101" i="1"/>
  <c r="AA953" i="1"/>
  <c r="AB953" i="1"/>
  <c r="AC953" i="1"/>
  <c r="AD953" i="1"/>
  <c r="AE953" i="1"/>
  <c r="AF953" i="1"/>
  <c r="AG953" i="1"/>
  <c r="AH953" i="1"/>
  <c r="AI953" i="1"/>
  <c r="AJ953" i="1"/>
  <c r="AA764" i="1"/>
  <c r="AB764" i="1"/>
  <c r="AC764" i="1"/>
  <c r="AD764" i="1"/>
  <c r="AE764" i="1"/>
  <c r="AF764" i="1"/>
  <c r="AG764" i="1"/>
  <c r="AH764" i="1"/>
  <c r="AI764" i="1"/>
  <c r="AJ764" i="1"/>
  <c r="AA430" i="1"/>
  <c r="AB430" i="1"/>
  <c r="AC430" i="1"/>
  <c r="AD430" i="1"/>
  <c r="AE430" i="1"/>
  <c r="AF430" i="1"/>
  <c r="AG430" i="1"/>
  <c r="AH430" i="1"/>
  <c r="AI430" i="1"/>
  <c r="AJ430" i="1"/>
  <c r="AA869" i="1"/>
  <c r="AB869" i="1"/>
  <c r="AC869" i="1"/>
  <c r="AD869" i="1"/>
  <c r="AE869" i="1"/>
  <c r="AF869" i="1"/>
  <c r="AG869" i="1"/>
  <c r="AH869" i="1"/>
  <c r="AI869" i="1"/>
  <c r="AJ869" i="1"/>
  <c r="AA209" i="1"/>
  <c r="AB209" i="1"/>
  <c r="AC209" i="1"/>
  <c r="AD209" i="1"/>
  <c r="AE209" i="1"/>
  <c r="AF209" i="1"/>
  <c r="AG209" i="1"/>
  <c r="AH209" i="1"/>
  <c r="AI209" i="1"/>
  <c r="AJ209" i="1"/>
  <c r="AA46" i="1"/>
  <c r="AB46" i="1"/>
  <c r="AC46" i="1"/>
  <c r="AD46" i="1"/>
  <c r="AE46" i="1"/>
  <c r="AF46" i="1"/>
  <c r="AG46" i="1"/>
  <c r="AH46" i="1"/>
  <c r="AI46" i="1"/>
  <c r="AJ46" i="1"/>
  <c r="AA839" i="1"/>
  <c r="AB839" i="1"/>
  <c r="AC839" i="1"/>
  <c r="AD839" i="1"/>
  <c r="AE839" i="1"/>
  <c r="AF839" i="1"/>
  <c r="AG839" i="1"/>
  <c r="AH839" i="1"/>
  <c r="AI839" i="1"/>
  <c r="AJ839" i="1"/>
  <c r="AA791" i="1"/>
  <c r="AB791" i="1"/>
  <c r="AC791" i="1"/>
  <c r="AD791" i="1"/>
  <c r="AE791" i="1"/>
  <c r="AF791" i="1"/>
  <c r="AG791" i="1"/>
  <c r="AH791" i="1"/>
  <c r="AI791" i="1"/>
  <c r="AJ791" i="1"/>
  <c r="AA168" i="1"/>
  <c r="AB168" i="1"/>
  <c r="AC168" i="1"/>
  <c r="AD168" i="1"/>
  <c r="AE168" i="1"/>
  <c r="AF168" i="1"/>
  <c r="AG168" i="1"/>
  <c r="AH168" i="1"/>
  <c r="AI168" i="1"/>
  <c r="AJ168" i="1"/>
  <c r="AA182" i="1"/>
  <c r="AB182" i="1"/>
  <c r="AC182" i="1"/>
  <c r="AD182" i="1"/>
  <c r="AE182" i="1"/>
  <c r="AF182" i="1"/>
  <c r="AG182" i="1"/>
  <c r="AH182" i="1"/>
  <c r="AI182" i="1"/>
  <c r="AJ182" i="1"/>
  <c r="AA884" i="1"/>
  <c r="AB884" i="1"/>
  <c r="AC884" i="1"/>
  <c r="AD884" i="1"/>
  <c r="AE884" i="1"/>
  <c r="AF884" i="1"/>
  <c r="AG884" i="1"/>
  <c r="AH884" i="1"/>
  <c r="AI884" i="1"/>
  <c r="AJ884" i="1"/>
  <c r="AA154" i="1"/>
  <c r="AB154" i="1"/>
  <c r="AC154" i="1"/>
  <c r="AD154" i="1"/>
  <c r="AE154" i="1"/>
  <c r="AF154" i="1"/>
  <c r="AG154" i="1"/>
  <c r="AH154" i="1"/>
  <c r="AI154" i="1"/>
  <c r="AJ154" i="1"/>
  <c r="AA947" i="1"/>
  <c r="AB947" i="1"/>
  <c r="AC947" i="1"/>
  <c r="AD947" i="1"/>
  <c r="AE947" i="1"/>
  <c r="AF947" i="1"/>
  <c r="AG947" i="1"/>
  <c r="AH947" i="1"/>
  <c r="AI947" i="1"/>
  <c r="AJ947" i="1"/>
  <c r="AA48" i="1"/>
  <c r="AB48" i="1"/>
  <c r="AC48" i="1"/>
  <c r="AD48" i="1"/>
  <c r="AE48" i="1"/>
  <c r="AF48" i="1"/>
  <c r="AG48" i="1"/>
  <c r="AH48" i="1"/>
  <c r="AI48" i="1"/>
  <c r="AJ48" i="1"/>
  <c r="AA70" i="1"/>
  <c r="AB70" i="1"/>
  <c r="AC70" i="1"/>
  <c r="AD70" i="1"/>
  <c r="AE70" i="1"/>
  <c r="AF70" i="1"/>
  <c r="AG70" i="1"/>
  <c r="AH70" i="1"/>
  <c r="AI70" i="1"/>
  <c r="AJ70" i="1"/>
  <c r="AA449" i="1"/>
  <c r="AB449" i="1"/>
  <c r="AC449" i="1"/>
  <c r="AD449" i="1"/>
  <c r="AE449" i="1"/>
  <c r="AF449" i="1"/>
  <c r="AG449" i="1"/>
  <c r="AH449" i="1"/>
  <c r="AI449" i="1"/>
  <c r="AJ449" i="1"/>
  <c r="AA577" i="1"/>
  <c r="AB577" i="1"/>
  <c r="AC577" i="1"/>
  <c r="AD577" i="1"/>
  <c r="AE577" i="1"/>
  <c r="AF577" i="1"/>
  <c r="AG577" i="1"/>
  <c r="AH577" i="1"/>
  <c r="AI577" i="1"/>
  <c r="AJ577" i="1"/>
  <c r="AA450" i="1"/>
  <c r="AB450" i="1"/>
  <c r="AC450" i="1"/>
  <c r="AD450" i="1"/>
  <c r="AE450" i="1"/>
  <c r="AF450" i="1"/>
  <c r="AG450" i="1"/>
  <c r="AH450" i="1"/>
  <c r="AI450" i="1"/>
  <c r="AJ450" i="1"/>
  <c r="AA529" i="1"/>
  <c r="AB529" i="1"/>
  <c r="AC529" i="1"/>
  <c r="AD529" i="1"/>
  <c r="AE529" i="1"/>
  <c r="AF529" i="1"/>
  <c r="AG529" i="1"/>
  <c r="AH529" i="1"/>
  <c r="AI529" i="1"/>
  <c r="AJ529" i="1"/>
  <c r="AA447" i="1"/>
  <c r="AB447" i="1"/>
  <c r="AC447" i="1"/>
  <c r="AD447" i="1"/>
  <c r="AE447" i="1"/>
  <c r="AF447" i="1"/>
  <c r="AG447" i="1"/>
  <c r="AH447" i="1"/>
  <c r="AI447" i="1"/>
  <c r="AJ447" i="1"/>
  <c r="AA486" i="1"/>
  <c r="AB486" i="1"/>
  <c r="AC486" i="1"/>
  <c r="AD486" i="1"/>
  <c r="AE486" i="1"/>
  <c r="AF486" i="1"/>
  <c r="AG486" i="1"/>
  <c r="AH486" i="1"/>
  <c r="AI486" i="1"/>
  <c r="AJ486" i="1"/>
  <c r="AA125" i="1"/>
  <c r="AB125" i="1"/>
  <c r="AC125" i="1"/>
  <c r="AD125" i="1"/>
  <c r="AE125" i="1"/>
  <c r="AF125" i="1"/>
  <c r="AG125" i="1"/>
  <c r="AH125" i="1"/>
  <c r="AI125" i="1"/>
  <c r="AJ125" i="1"/>
  <c r="AA576" i="1"/>
  <c r="AB576" i="1"/>
  <c r="AC576" i="1"/>
  <c r="AD576" i="1"/>
  <c r="AE576" i="1"/>
  <c r="AF576" i="1"/>
  <c r="AG576" i="1"/>
  <c r="AH576" i="1"/>
  <c r="AI576" i="1"/>
  <c r="AJ576" i="1"/>
  <c r="AA93" i="1"/>
  <c r="AB93" i="1"/>
  <c r="AC93" i="1"/>
  <c r="AD93" i="1"/>
  <c r="AE93" i="1"/>
  <c r="AF93" i="1"/>
  <c r="AG93" i="1"/>
  <c r="AH93" i="1"/>
  <c r="AI93" i="1"/>
  <c r="AJ93" i="1"/>
  <c r="AA108" i="1"/>
  <c r="AB108" i="1"/>
  <c r="AC108" i="1"/>
  <c r="AD108" i="1"/>
  <c r="AE108" i="1"/>
  <c r="AF108" i="1"/>
  <c r="AG108" i="1"/>
  <c r="AH108" i="1"/>
  <c r="AI108" i="1"/>
  <c r="AJ108" i="1"/>
  <c r="AA681" i="1"/>
  <c r="AB681" i="1"/>
  <c r="AC681" i="1"/>
  <c r="AD681" i="1"/>
  <c r="AE681" i="1"/>
  <c r="AF681" i="1"/>
  <c r="AG681" i="1"/>
  <c r="AH681" i="1"/>
  <c r="AI681" i="1"/>
  <c r="AJ681" i="1"/>
  <c r="AA970" i="1"/>
  <c r="AB970" i="1"/>
  <c r="AC970" i="1"/>
  <c r="AD970" i="1"/>
  <c r="AE970" i="1"/>
  <c r="AF970" i="1"/>
  <c r="AG970" i="1"/>
  <c r="AH970" i="1"/>
  <c r="AI970" i="1"/>
  <c r="AJ970" i="1"/>
  <c r="AA146" i="1"/>
  <c r="AB146" i="1"/>
  <c r="AC146" i="1"/>
  <c r="AD146" i="1"/>
  <c r="AE146" i="1"/>
  <c r="AF146" i="1"/>
  <c r="AG146" i="1"/>
  <c r="AH146" i="1"/>
  <c r="AI146" i="1"/>
  <c r="AJ146" i="1"/>
  <c r="AA254" i="1"/>
  <c r="AB254" i="1"/>
  <c r="AC254" i="1"/>
  <c r="AD254" i="1"/>
  <c r="AE254" i="1"/>
  <c r="AF254" i="1"/>
  <c r="AG254" i="1"/>
  <c r="AH254" i="1"/>
  <c r="AI254" i="1"/>
  <c r="AJ254" i="1"/>
  <c r="AA320" i="1"/>
  <c r="AB320" i="1"/>
  <c r="AC320" i="1"/>
  <c r="AD320" i="1"/>
  <c r="AE320" i="1"/>
  <c r="AF320" i="1"/>
  <c r="AG320" i="1"/>
  <c r="AH320" i="1"/>
  <c r="AI320" i="1"/>
  <c r="AJ320" i="1"/>
  <c r="AA982" i="1"/>
  <c r="AB982" i="1"/>
  <c r="AC982" i="1"/>
  <c r="AD982" i="1"/>
  <c r="AE982" i="1"/>
  <c r="AF982" i="1"/>
  <c r="AG982" i="1"/>
  <c r="AH982" i="1"/>
  <c r="AI982" i="1"/>
  <c r="AJ982" i="1"/>
  <c r="AA329" i="1"/>
  <c r="AB329" i="1"/>
  <c r="AC329" i="1"/>
  <c r="AD329" i="1"/>
  <c r="AE329" i="1"/>
  <c r="AF329" i="1"/>
  <c r="AG329" i="1"/>
  <c r="AH329" i="1"/>
  <c r="AI329" i="1"/>
  <c r="AJ329" i="1"/>
  <c r="AA109" i="1"/>
  <c r="AB109" i="1"/>
  <c r="AC109" i="1"/>
  <c r="AD109" i="1"/>
  <c r="AE109" i="1"/>
  <c r="AF109" i="1"/>
  <c r="AG109" i="1"/>
  <c r="AH109" i="1"/>
  <c r="AI109" i="1"/>
  <c r="AJ109" i="1"/>
  <c r="AA703" i="1"/>
  <c r="AB703" i="1"/>
  <c r="AC703" i="1"/>
  <c r="AD703" i="1"/>
  <c r="AE703" i="1"/>
  <c r="AF703" i="1"/>
  <c r="AG703" i="1"/>
  <c r="AH703" i="1"/>
  <c r="AI703" i="1"/>
  <c r="AJ703" i="1"/>
  <c r="AA196" i="1"/>
  <c r="AB196" i="1"/>
  <c r="AC196" i="1"/>
  <c r="AD196" i="1"/>
  <c r="AE196" i="1"/>
  <c r="AF196" i="1"/>
  <c r="AG196" i="1"/>
  <c r="AH196" i="1"/>
  <c r="AI196" i="1"/>
  <c r="AJ196" i="1"/>
  <c r="AA155" i="1"/>
  <c r="AB155" i="1"/>
  <c r="AC155" i="1"/>
  <c r="AD155" i="1"/>
  <c r="AE155" i="1"/>
  <c r="AF155" i="1"/>
  <c r="AG155" i="1"/>
  <c r="AH155" i="1"/>
  <c r="AI155" i="1"/>
  <c r="AJ155" i="1"/>
  <c r="AA170" i="1"/>
  <c r="AB170" i="1"/>
  <c r="AC170" i="1"/>
  <c r="AD170" i="1"/>
  <c r="AE170" i="1"/>
  <c r="AF170" i="1"/>
  <c r="AG170" i="1"/>
  <c r="AH170" i="1"/>
  <c r="AI170" i="1"/>
  <c r="AJ170" i="1"/>
  <c r="AA986" i="1"/>
  <c r="AB986" i="1"/>
  <c r="AC986" i="1"/>
  <c r="AD986" i="1"/>
  <c r="AE986" i="1"/>
  <c r="AF986" i="1"/>
  <c r="AG986" i="1"/>
  <c r="AH986" i="1"/>
  <c r="AI986" i="1"/>
  <c r="AJ986" i="1"/>
  <c r="AA707" i="1"/>
  <c r="AB707" i="1"/>
  <c r="AC707" i="1"/>
  <c r="AD707" i="1"/>
  <c r="AE707" i="1"/>
  <c r="AF707" i="1"/>
  <c r="AG707" i="1"/>
  <c r="AH707" i="1"/>
  <c r="AI707" i="1"/>
  <c r="AJ707" i="1"/>
  <c r="AA860" i="1"/>
  <c r="AB860" i="1"/>
  <c r="AC860" i="1"/>
  <c r="AD860" i="1"/>
  <c r="AE860" i="1"/>
  <c r="AF860" i="1"/>
  <c r="AG860" i="1"/>
  <c r="AH860" i="1"/>
  <c r="AI860" i="1"/>
  <c r="AJ860" i="1"/>
  <c r="AA363" i="1"/>
  <c r="AB363" i="1"/>
  <c r="AC363" i="1"/>
  <c r="AD363" i="1"/>
  <c r="AE363" i="1"/>
  <c r="AF363" i="1"/>
  <c r="AG363" i="1"/>
  <c r="AH363" i="1"/>
  <c r="AI363" i="1"/>
  <c r="AJ363" i="1"/>
  <c r="AA305" i="1"/>
  <c r="AB305" i="1"/>
  <c r="AC305" i="1"/>
  <c r="AD305" i="1"/>
  <c r="AE305" i="1"/>
  <c r="AF305" i="1"/>
  <c r="AG305" i="1"/>
  <c r="AH305" i="1"/>
  <c r="AI305" i="1"/>
  <c r="AJ305" i="1"/>
  <c r="AA260" i="1"/>
  <c r="AB260" i="1"/>
  <c r="AC260" i="1"/>
  <c r="AD260" i="1"/>
  <c r="AE260" i="1"/>
  <c r="AF260" i="1"/>
  <c r="AG260" i="1"/>
  <c r="AH260" i="1"/>
  <c r="AI260" i="1"/>
  <c r="AJ260" i="1"/>
  <c r="AA189" i="1"/>
  <c r="AB189" i="1"/>
  <c r="AC189" i="1"/>
  <c r="AD189" i="1"/>
  <c r="AE189" i="1"/>
  <c r="AF189" i="1"/>
  <c r="AG189" i="1"/>
  <c r="AH189" i="1"/>
  <c r="AI189" i="1"/>
  <c r="AJ189" i="1"/>
  <c r="AA768" i="1"/>
  <c r="AB768" i="1"/>
  <c r="AC768" i="1"/>
  <c r="AD768" i="1"/>
  <c r="AE768" i="1"/>
  <c r="AF768" i="1"/>
  <c r="AG768" i="1"/>
  <c r="AH768" i="1"/>
  <c r="AI768" i="1"/>
  <c r="AJ768" i="1"/>
  <c r="AA162" i="1"/>
  <c r="AB162" i="1"/>
  <c r="AC162" i="1"/>
  <c r="AD162" i="1"/>
  <c r="AE162" i="1"/>
  <c r="AF162" i="1"/>
  <c r="AG162" i="1"/>
  <c r="AH162" i="1"/>
  <c r="AI162" i="1"/>
  <c r="AJ162" i="1"/>
  <c r="AA276" i="1"/>
  <c r="AB276" i="1"/>
  <c r="AC276" i="1"/>
  <c r="AD276" i="1"/>
  <c r="AE276" i="1"/>
  <c r="AF276" i="1"/>
  <c r="AG276" i="1"/>
  <c r="AH276" i="1"/>
  <c r="AI276" i="1"/>
  <c r="AJ276" i="1"/>
  <c r="AA164" i="1"/>
  <c r="AB164" i="1"/>
  <c r="AC164" i="1"/>
  <c r="AD164" i="1"/>
  <c r="AE164" i="1"/>
  <c r="AF164" i="1"/>
  <c r="AG164" i="1"/>
  <c r="AH164" i="1"/>
  <c r="AI164" i="1"/>
  <c r="AJ164" i="1"/>
  <c r="AA917" i="1"/>
  <c r="AB917" i="1"/>
  <c r="AC917" i="1"/>
  <c r="AD917" i="1"/>
  <c r="AE917" i="1"/>
  <c r="AF917" i="1"/>
  <c r="AG917" i="1"/>
  <c r="AH917" i="1"/>
  <c r="AI917" i="1"/>
  <c r="AJ917" i="1"/>
  <c r="AA833" i="1"/>
  <c r="AB833" i="1"/>
  <c r="AC833" i="1"/>
  <c r="AD833" i="1"/>
  <c r="AE833" i="1"/>
  <c r="AF833" i="1"/>
  <c r="AG833" i="1"/>
  <c r="AH833" i="1"/>
  <c r="AI833" i="1"/>
  <c r="AJ833" i="1"/>
  <c r="AA549" i="1"/>
  <c r="AB549" i="1"/>
  <c r="AC549" i="1"/>
  <c r="AD549" i="1"/>
  <c r="AE549" i="1"/>
  <c r="AF549" i="1"/>
  <c r="AG549" i="1"/>
  <c r="AH549" i="1"/>
  <c r="AI549" i="1"/>
  <c r="AJ549" i="1"/>
  <c r="AA482" i="1"/>
  <c r="AB482" i="1"/>
  <c r="AC482" i="1"/>
  <c r="AD482" i="1"/>
  <c r="AE482" i="1"/>
  <c r="AF482" i="1"/>
  <c r="AG482" i="1"/>
  <c r="AH482" i="1"/>
  <c r="AI482" i="1"/>
  <c r="AJ482" i="1"/>
  <c r="AA927" i="1"/>
  <c r="AB927" i="1"/>
  <c r="AC927" i="1"/>
  <c r="AD927" i="1"/>
  <c r="AE927" i="1"/>
  <c r="AF927" i="1"/>
  <c r="AG927" i="1"/>
  <c r="AH927" i="1"/>
  <c r="AI927" i="1"/>
  <c r="AJ927" i="1"/>
  <c r="AA771" i="1"/>
  <c r="AB771" i="1"/>
  <c r="AC771" i="1"/>
  <c r="AD771" i="1"/>
  <c r="AE771" i="1"/>
  <c r="AF771" i="1"/>
  <c r="AG771" i="1"/>
  <c r="AH771" i="1"/>
  <c r="AI771" i="1"/>
  <c r="AJ771" i="1"/>
  <c r="AA524" i="1"/>
  <c r="AB524" i="1"/>
  <c r="AC524" i="1"/>
  <c r="AD524" i="1"/>
  <c r="AE524" i="1"/>
  <c r="AF524" i="1"/>
  <c r="AG524" i="1"/>
  <c r="AH524" i="1"/>
  <c r="AI524" i="1"/>
  <c r="AJ524" i="1"/>
  <c r="AA538" i="1"/>
  <c r="AB538" i="1"/>
  <c r="AC538" i="1"/>
  <c r="AD538" i="1"/>
  <c r="AE538" i="1"/>
  <c r="AF538" i="1"/>
  <c r="AG538" i="1"/>
  <c r="AH538" i="1"/>
  <c r="AI538" i="1"/>
  <c r="AJ538" i="1"/>
  <c r="AA604" i="1"/>
  <c r="AB604" i="1"/>
  <c r="AC604" i="1"/>
  <c r="AD604" i="1"/>
  <c r="AE604" i="1"/>
  <c r="AF604" i="1"/>
  <c r="AG604" i="1"/>
  <c r="AH604" i="1"/>
  <c r="AI604" i="1"/>
  <c r="AJ604" i="1"/>
  <c r="AA521" i="1"/>
  <c r="AB521" i="1"/>
  <c r="AC521" i="1"/>
  <c r="AD521" i="1"/>
  <c r="AE521" i="1"/>
  <c r="AF521" i="1"/>
  <c r="AG521" i="1"/>
  <c r="AH521" i="1"/>
  <c r="AI521" i="1"/>
  <c r="AJ521" i="1"/>
  <c r="AA263" i="1"/>
  <c r="AB263" i="1"/>
  <c r="AC263" i="1"/>
  <c r="AD263" i="1"/>
  <c r="AE263" i="1"/>
  <c r="AF263" i="1"/>
  <c r="AG263" i="1"/>
  <c r="AH263" i="1"/>
  <c r="AI263" i="1"/>
  <c r="AJ263" i="1"/>
  <c r="AA90" i="1"/>
  <c r="AB90" i="1"/>
  <c r="AC90" i="1"/>
  <c r="AD90" i="1"/>
  <c r="AE90" i="1"/>
  <c r="AF90" i="1"/>
  <c r="AG90" i="1"/>
  <c r="AH90" i="1"/>
  <c r="AI90" i="1"/>
  <c r="AJ90" i="1"/>
  <c r="AA801" i="1"/>
  <c r="AB801" i="1"/>
  <c r="AC801" i="1"/>
  <c r="AD801" i="1"/>
  <c r="AE801" i="1"/>
  <c r="AF801" i="1"/>
  <c r="AG801" i="1"/>
  <c r="AH801" i="1"/>
  <c r="AI801" i="1"/>
  <c r="AJ801" i="1"/>
  <c r="AA100" i="1"/>
  <c r="AB100" i="1"/>
  <c r="AC100" i="1"/>
  <c r="AD100" i="1"/>
  <c r="AE100" i="1"/>
  <c r="AF100" i="1"/>
  <c r="AG100" i="1"/>
  <c r="AH100" i="1"/>
  <c r="AI100" i="1"/>
  <c r="AJ100" i="1"/>
  <c r="AA340" i="1"/>
  <c r="AB340" i="1"/>
  <c r="AC340" i="1"/>
  <c r="AD340" i="1"/>
  <c r="AE340" i="1"/>
  <c r="AF340" i="1"/>
  <c r="AG340" i="1"/>
  <c r="AH340" i="1"/>
  <c r="AI340" i="1"/>
  <c r="AJ340" i="1"/>
  <c r="AA480" i="1"/>
  <c r="AB480" i="1"/>
  <c r="AC480" i="1"/>
  <c r="AD480" i="1"/>
  <c r="AE480" i="1"/>
  <c r="AF480" i="1"/>
  <c r="AG480" i="1"/>
  <c r="AH480" i="1"/>
  <c r="AI480" i="1"/>
  <c r="AJ480" i="1"/>
  <c r="AA880" i="1"/>
  <c r="AB880" i="1"/>
  <c r="AC880" i="1"/>
  <c r="AD880" i="1"/>
  <c r="AE880" i="1"/>
  <c r="AF880" i="1"/>
  <c r="AG880" i="1"/>
  <c r="AH880" i="1"/>
  <c r="AI880" i="1"/>
  <c r="AJ880" i="1"/>
  <c r="AA819" i="1"/>
  <c r="AB819" i="1"/>
  <c r="AC819" i="1"/>
  <c r="AD819" i="1"/>
  <c r="AE819" i="1"/>
  <c r="AF819" i="1"/>
  <c r="AG819" i="1"/>
  <c r="AH819" i="1"/>
  <c r="AI819" i="1"/>
  <c r="AJ819" i="1"/>
  <c r="AA564" i="1"/>
  <c r="AB564" i="1"/>
  <c r="AC564" i="1"/>
  <c r="AD564" i="1"/>
  <c r="AE564" i="1"/>
  <c r="AF564" i="1"/>
  <c r="AG564" i="1"/>
  <c r="AH564" i="1"/>
  <c r="AI564" i="1"/>
  <c r="AJ564" i="1"/>
  <c r="AA798" i="1"/>
  <c r="AB798" i="1"/>
  <c r="AC798" i="1"/>
  <c r="AD798" i="1"/>
  <c r="AE798" i="1"/>
  <c r="AF798" i="1"/>
  <c r="AG798" i="1"/>
  <c r="AH798" i="1"/>
  <c r="AI798" i="1"/>
  <c r="AJ798" i="1"/>
  <c r="AA420" i="1"/>
  <c r="AB420" i="1"/>
  <c r="AC420" i="1"/>
  <c r="AD420" i="1"/>
  <c r="AE420" i="1"/>
  <c r="AF420" i="1"/>
  <c r="AG420" i="1"/>
  <c r="AH420" i="1"/>
  <c r="AI420" i="1"/>
  <c r="AJ420" i="1"/>
  <c r="AA14" i="1"/>
  <c r="AB14" i="1"/>
  <c r="AC14" i="1"/>
  <c r="AD14" i="1"/>
  <c r="AE14" i="1"/>
  <c r="AF14" i="1"/>
  <c r="AG14" i="1"/>
  <c r="AH14" i="1"/>
  <c r="AI14" i="1"/>
  <c r="AJ14" i="1"/>
  <c r="AA219" i="1"/>
  <c r="AB219" i="1"/>
  <c r="AC219" i="1"/>
  <c r="AD219" i="1"/>
  <c r="AE219" i="1"/>
  <c r="AF219" i="1"/>
  <c r="AG219" i="1"/>
  <c r="AH219" i="1"/>
  <c r="AI219" i="1"/>
  <c r="AJ219" i="1"/>
  <c r="AA337" i="1"/>
  <c r="AB337" i="1"/>
  <c r="AC337" i="1"/>
  <c r="AD337" i="1"/>
  <c r="AE337" i="1"/>
  <c r="AF337" i="1"/>
  <c r="AG337" i="1"/>
  <c r="AH337" i="1"/>
  <c r="AI337" i="1"/>
  <c r="AJ337" i="1"/>
  <c r="AA643" i="1"/>
  <c r="AB643" i="1"/>
  <c r="AC643" i="1"/>
  <c r="AD643" i="1"/>
  <c r="AE643" i="1"/>
  <c r="AF643" i="1"/>
  <c r="AG643" i="1"/>
  <c r="AH643" i="1"/>
  <c r="AI643" i="1"/>
  <c r="AJ643" i="1"/>
  <c r="AA490" i="1"/>
  <c r="AB490" i="1"/>
  <c r="AC490" i="1"/>
  <c r="AD490" i="1"/>
  <c r="AE490" i="1"/>
  <c r="AF490" i="1"/>
  <c r="AG490" i="1"/>
  <c r="AH490" i="1"/>
  <c r="AI490" i="1"/>
  <c r="AJ490" i="1"/>
  <c r="AA397" i="1"/>
  <c r="AB397" i="1"/>
  <c r="AC397" i="1"/>
  <c r="AD397" i="1"/>
  <c r="AE397" i="1"/>
  <c r="AF397" i="1"/>
  <c r="AG397" i="1"/>
  <c r="AH397" i="1"/>
  <c r="AI397" i="1"/>
  <c r="AJ397" i="1"/>
  <c r="AA539" i="1"/>
  <c r="AB539" i="1"/>
  <c r="AC539" i="1"/>
  <c r="AD539" i="1"/>
  <c r="AE539" i="1"/>
  <c r="AF539" i="1"/>
  <c r="AG539" i="1"/>
  <c r="AH539" i="1"/>
  <c r="AI539" i="1"/>
  <c r="AJ539" i="1"/>
  <c r="AA642" i="1"/>
  <c r="AB642" i="1"/>
  <c r="AC642" i="1"/>
  <c r="AD642" i="1"/>
  <c r="AE642" i="1"/>
  <c r="AF642" i="1"/>
  <c r="AG642" i="1"/>
  <c r="AH642" i="1"/>
  <c r="AI642" i="1"/>
  <c r="AJ642" i="1"/>
  <c r="AA983" i="1"/>
  <c r="AB983" i="1"/>
  <c r="AC983" i="1"/>
  <c r="AD983" i="1"/>
  <c r="AE983" i="1"/>
  <c r="AF983" i="1"/>
  <c r="AG983" i="1"/>
  <c r="AH983" i="1"/>
  <c r="AI983" i="1"/>
  <c r="AJ983" i="1"/>
  <c r="AA332" i="1"/>
  <c r="AB332" i="1"/>
  <c r="AC332" i="1"/>
  <c r="AD332" i="1"/>
  <c r="AE332" i="1"/>
  <c r="AF332" i="1"/>
  <c r="AG332" i="1"/>
  <c r="AH332" i="1"/>
  <c r="AI332" i="1"/>
  <c r="AJ332" i="1"/>
  <c r="AA368" i="1"/>
  <c r="AB368" i="1"/>
  <c r="AC368" i="1"/>
  <c r="AD368" i="1"/>
  <c r="AE368" i="1"/>
  <c r="AF368" i="1"/>
  <c r="AG368" i="1"/>
  <c r="AH368" i="1"/>
  <c r="AI368" i="1"/>
  <c r="AJ368" i="1"/>
  <c r="AA61" i="1"/>
  <c r="AB61" i="1"/>
  <c r="AC61" i="1"/>
  <c r="AD61" i="1"/>
  <c r="AE61" i="1"/>
  <c r="AF61" i="1"/>
  <c r="AG61" i="1"/>
  <c r="AH61" i="1"/>
  <c r="AI61" i="1"/>
  <c r="AJ61" i="1"/>
  <c r="AA627" i="1"/>
  <c r="AB627" i="1"/>
  <c r="AC627" i="1"/>
  <c r="AD627" i="1"/>
  <c r="AE627" i="1"/>
  <c r="AF627" i="1"/>
  <c r="AG627" i="1"/>
  <c r="AH627" i="1"/>
  <c r="AI627" i="1"/>
  <c r="AJ627" i="1"/>
  <c r="AA765" i="1"/>
  <c r="AB765" i="1"/>
  <c r="AC765" i="1"/>
  <c r="AD765" i="1"/>
  <c r="AE765" i="1"/>
  <c r="AF765" i="1"/>
  <c r="AG765" i="1"/>
  <c r="AH765" i="1"/>
  <c r="AI765" i="1"/>
  <c r="AJ765" i="1"/>
  <c r="AA88" i="1"/>
  <c r="AB88" i="1"/>
  <c r="AC88" i="1"/>
  <c r="AD88" i="1"/>
  <c r="AE88" i="1"/>
  <c r="AF88" i="1"/>
  <c r="AG88" i="1"/>
  <c r="AH88" i="1"/>
  <c r="AI88" i="1"/>
  <c r="AJ88" i="1"/>
  <c r="AA818" i="1"/>
  <c r="AB818" i="1"/>
  <c r="AC818" i="1"/>
  <c r="AD818" i="1"/>
  <c r="AE818" i="1"/>
  <c r="AF818" i="1"/>
  <c r="AG818" i="1"/>
  <c r="AH818" i="1"/>
  <c r="AI818" i="1"/>
  <c r="AJ818" i="1"/>
  <c r="AA21" i="1"/>
  <c r="AB21" i="1"/>
  <c r="AC21" i="1"/>
  <c r="AD21" i="1"/>
  <c r="AE21" i="1"/>
  <c r="AF21" i="1"/>
  <c r="AG21" i="1"/>
  <c r="AH21" i="1"/>
  <c r="AI21" i="1"/>
  <c r="AJ21" i="1"/>
  <c r="AA295" i="1"/>
  <c r="AB295" i="1"/>
  <c r="AC295" i="1"/>
  <c r="AD295" i="1"/>
  <c r="AE295" i="1"/>
  <c r="AF295" i="1"/>
  <c r="AG295" i="1"/>
  <c r="AH295" i="1"/>
  <c r="AI295" i="1"/>
  <c r="AJ295" i="1"/>
  <c r="AA921" i="1"/>
  <c r="AB921" i="1"/>
  <c r="AC921" i="1"/>
  <c r="AD921" i="1"/>
  <c r="AE921" i="1"/>
  <c r="AF921" i="1"/>
  <c r="AG921" i="1"/>
  <c r="AH921" i="1"/>
  <c r="AI921" i="1"/>
  <c r="AJ921" i="1"/>
  <c r="AA32" i="1"/>
  <c r="AB32" i="1"/>
  <c r="AC32" i="1"/>
  <c r="AD32" i="1"/>
  <c r="AE32" i="1"/>
  <c r="AF32" i="1"/>
  <c r="AG32" i="1"/>
  <c r="AH32" i="1"/>
  <c r="AI32" i="1"/>
  <c r="AJ32" i="1"/>
  <c r="AA452" i="1"/>
  <c r="AB452" i="1"/>
  <c r="AC452" i="1"/>
  <c r="AD452" i="1"/>
  <c r="AE452" i="1"/>
  <c r="AF452" i="1"/>
  <c r="AG452" i="1"/>
  <c r="AH452" i="1"/>
  <c r="AI452" i="1"/>
  <c r="AJ452" i="1"/>
  <c r="AA843" i="1"/>
  <c r="AB843" i="1"/>
  <c r="AC843" i="1"/>
  <c r="AD843" i="1"/>
  <c r="AE843" i="1"/>
  <c r="AF843" i="1"/>
  <c r="AG843" i="1"/>
  <c r="AH843" i="1"/>
  <c r="AI843" i="1"/>
  <c r="AJ843" i="1"/>
  <c r="AA174" i="1"/>
  <c r="AB174" i="1"/>
  <c r="AC174" i="1"/>
  <c r="AD174" i="1"/>
  <c r="AE174" i="1"/>
  <c r="AF174" i="1"/>
  <c r="AG174" i="1"/>
  <c r="AH174" i="1"/>
  <c r="AI174" i="1"/>
  <c r="AJ174" i="1"/>
  <c r="AA968" i="1"/>
  <c r="AB968" i="1"/>
  <c r="AC968" i="1"/>
  <c r="AD968" i="1"/>
  <c r="AE968" i="1"/>
  <c r="AF968" i="1"/>
  <c r="AG968" i="1"/>
  <c r="AH968" i="1"/>
  <c r="AI968" i="1"/>
  <c r="AJ968" i="1"/>
  <c r="AA139" i="1"/>
  <c r="AB139" i="1"/>
  <c r="AC139" i="1"/>
  <c r="AD139" i="1"/>
  <c r="AE139" i="1"/>
  <c r="AF139" i="1"/>
  <c r="AG139" i="1"/>
  <c r="AH139" i="1"/>
  <c r="AI139" i="1"/>
  <c r="AJ139" i="1"/>
  <c r="AA550" i="1"/>
  <c r="AB550" i="1"/>
  <c r="AC550" i="1"/>
  <c r="AD550" i="1"/>
  <c r="AE550" i="1"/>
  <c r="AF550" i="1"/>
  <c r="AG550" i="1"/>
  <c r="AH550" i="1"/>
  <c r="AI550" i="1"/>
  <c r="AJ550" i="1"/>
  <c r="AA569" i="1"/>
  <c r="AB569" i="1"/>
  <c r="AC569" i="1"/>
  <c r="AD569" i="1"/>
  <c r="AE569" i="1"/>
  <c r="AF569" i="1"/>
  <c r="AG569" i="1"/>
  <c r="AH569" i="1"/>
  <c r="AI569" i="1"/>
  <c r="AJ569" i="1"/>
  <c r="AA489" i="1"/>
  <c r="AB489" i="1"/>
  <c r="AC489" i="1"/>
  <c r="AD489" i="1"/>
  <c r="AE489" i="1"/>
  <c r="AF489" i="1"/>
  <c r="AG489" i="1"/>
  <c r="AH489" i="1"/>
  <c r="AI489" i="1"/>
  <c r="AJ489" i="1"/>
  <c r="AA87" i="1"/>
  <c r="AB87" i="1"/>
  <c r="AC87" i="1"/>
  <c r="AD87" i="1"/>
  <c r="AE87" i="1"/>
  <c r="AF87" i="1"/>
  <c r="AG87" i="1"/>
  <c r="AH87" i="1"/>
  <c r="AI87" i="1"/>
  <c r="AJ87" i="1"/>
  <c r="AA651" i="1"/>
  <c r="AB651" i="1"/>
  <c r="AC651" i="1"/>
  <c r="AD651" i="1"/>
  <c r="AE651" i="1"/>
  <c r="AF651" i="1"/>
  <c r="AG651" i="1"/>
  <c r="AH651" i="1"/>
  <c r="AI651" i="1"/>
  <c r="AJ651" i="1"/>
  <c r="AA732" i="1"/>
  <c r="AB732" i="1"/>
  <c r="AC732" i="1"/>
  <c r="AD732" i="1"/>
  <c r="AE732" i="1"/>
  <c r="AF732" i="1"/>
  <c r="AG732" i="1"/>
  <c r="AH732" i="1"/>
  <c r="AI732" i="1"/>
  <c r="AJ732" i="1"/>
  <c r="AA773" i="1"/>
  <c r="AB773" i="1"/>
  <c r="AC773" i="1"/>
  <c r="AD773" i="1"/>
  <c r="AE773" i="1"/>
  <c r="AF773" i="1"/>
  <c r="AG773" i="1"/>
  <c r="AH773" i="1"/>
  <c r="AI773" i="1"/>
  <c r="AJ773" i="1"/>
  <c r="AA578" i="1"/>
  <c r="AB578" i="1"/>
  <c r="AC578" i="1"/>
  <c r="AD578" i="1"/>
  <c r="AE578" i="1"/>
  <c r="AF578" i="1"/>
  <c r="AG578" i="1"/>
  <c r="AH578" i="1"/>
  <c r="AI578" i="1"/>
  <c r="AJ578" i="1"/>
  <c r="AA148" i="1"/>
  <c r="AB148" i="1"/>
  <c r="AC148" i="1"/>
  <c r="AD148" i="1"/>
  <c r="AE148" i="1"/>
  <c r="AF148" i="1"/>
  <c r="AG148" i="1"/>
  <c r="AH148" i="1"/>
  <c r="AI148" i="1"/>
  <c r="AJ148" i="1"/>
  <c r="AA600" i="1"/>
  <c r="AB600" i="1"/>
  <c r="AC600" i="1"/>
  <c r="AD600" i="1"/>
  <c r="AE600" i="1"/>
  <c r="AF600" i="1"/>
  <c r="AG600" i="1"/>
  <c r="AH600" i="1"/>
  <c r="AI600" i="1"/>
  <c r="AJ600" i="1"/>
  <c r="AA784" i="1"/>
  <c r="AB784" i="1"/>
  <c r="AC784" i="1"/>
  <c r="AD784" i="1"/>
  <c r="AE784" i="1"/>
  <c r="AF784" i="1"/>
  <c r="AG784" i="1"/>
  <c r="AH784" i="1"/>
  <c r="AI784" i="1"/>
  <c r="AJ784" i="1"/>
  <c r="AA918" i="1"/>
  <c r="AB918" i="1"/>
  <c r="AC918" i="1"/>
  <c r="AD918" i="1"/>
  <c r="AE918" i="1"/>
  <c r="AF918" i="1"/>
  <c r="AG918" i="1"/>
  <c r="AH918" i="1"/>
  <c r="AI918" i="1"/>
  <c r="AJ918" i="1"/>
  <c r="AA682" i="1"/>
  <c r="AB682" i="1"/>
  <c r="AC682" i="1"/>
  <c r="AD682" i="1"/>
  <c r="AE682" i="1"/>
  <c r="AF682" i="1"/>
  <c r="AG682" i="1"/>
  <c r="AH682" i="1"/>
  <c r="AI682" i="1"/>
  <c r="AJ682" i="1"/>
  <c r="AA865" i="1"/>
  <c r="AB865" i="1"/>
  <c r="AC865" i="1"/>
  <c r="AD865" i="1"/>
  <c r="AE865" i="1"/>
  <c r="AF865" i="1"/>
  <c r="AG865" i="1"/>
  <c r="AH865" i="1"/>
  <c r="AI865" i="1"/>
  <c r="AJ865" i="1"/>
  <c r="AA229" i="1"/>
  <c r="AB229" i="1"/>
  <c r="AC229" i="1"/>
  <c r="AD229" i="1"/>
  <c r="AE229" i="1"/>
  <c r="AF229" i="1"/>
  <c r="AG229" i="1"/>
  <c r="AH229" i="1"/>
  <c r="AI229" i="1"/>
  <c r="AJ229" i="1"/>
  <c r="AA132" i="1"/>
  <c r="AB132" i="1"/>
  <c r="AC132" i="1"/>
  <c r="AD132" i="1"/>
  <c r="AE132" i="1"/>
  <c r="AF132" i="1"/>
  <c r="AG132" i="1"/>
  <c r="AH132" i="1"/>
  <c r="AI132" i="1"/>
  <c r="AJ132" i="1"/>
  <c r="AA477" i="1"/>
  <c r="AB477" i="1"/>
  <c r="AC477" i="1"/>
  <c r="AD477" i="1"/>
  <c r="AE477" i="1"/>
  <c r="AF477" i="1"/>
  <c r="AG477" i="1"/>
  <c r="AH477" i="1"/>
  <c r="AI477" i="1"/>
  <c r="AJ477" i="1"/>
  <c r="AA364" i="1"/>
  <c r="AB364" i="1"/>
  <c r="AC364" i="1"/>
  <c r="AD364" i="1"/>
  <c r="AE364" i="1"/>
  <c r="AF364" i="1"/>
  <c r="AG364" i="1"/>
  <c r="AH364" i="1"/>
  <c r="AI364" i="1"/>
  <c r="AJ364" i="1"/>
  <c r="AA663" i="1"/>
  <c r="AB663" i="1"/>
  <c r="AC663" i="1"/>
  <c r="AD663" i="1"/>
  <c r="AE663" i="1"/>
  <c r="AF663" i="1"/>
  <c r="AG663" i="1"/>
  <c r="AH663" i="1"/>
  <c r="AI663" i="1"/>
  <c r="AJ663" i="1"/>
  <c r="AA67" i="1"/>
  <c r="AB67" i="1"/>
  <c r="AC67" i="1"/>
  <c r="AD67" i="1"/>
  <c r="AE67" i="1"/>
  <c r="AF67" i="1"/>
  <c r="AG67" i="1"/>
  <c r="AH67" i="1"/>
  <c r="AI67" i="1"/>
  <c r="AJ67" i="1"/>
  <c r="AA318" i="1"/>
  <c r="AB318" i="1"/>
  <c r="AC318" i="1"/>
  <c r="AD318" i="1"/>
  <c r="AE318" i="1"/>
  <c r="AF318" i="1"/>
  <c r="AG318" i="1"/>
  <c r="AH318" i="1"/>
  <c r="AI318" i="1"/>
  <c r="AJ318" i="1"/>
  <c r="AA724" i="1"/>
  <c r="AB724" i="1"/>
  <c r="AC724" i="1"/>
  <c r="AD724" i="1"/>
  <c r="AE724" i="1"/>
  <c r="AF724" i="1"/>
  <c r="AG724" i="1"/>
  <c r="AH724" i="1"/>
  <c r="AI724" i="1"/>
  <c r="AJ724" i="1"/>
  <c r="AA878" i="1"/>
  <c r="AB878" i="1"/>
  <c r="AC878" i="1"/>
  <c r="AD878" i="1"/>
  <c r="AE878" i="1"/>
  <c r="AF878" i="1"/>
  <c r="AG878" i="1"/>
  <c r="AH878" i="1"/>
  <c r="AI878" i="1"/>
  <c r="AJ878" i="1"/>
  <c r="AA966" i="1"/>
  <c r="AB966" i="1"/>
  <c r="AC966" i="1"/>
  <c r="AD966" i="1"/>
  <c r="AE966" i="1"/>
  <c r="AF966" i="1"/>
  <c r="AG966" i="1"/>
  <c r="AH966" i="1"/>
  <c r="AI966" i="1"/>
  <c r="AJ966" i="1"/>
  <c r="AA813" i="1"/>
  <c r="AB813" i="1"/>
  <c r="AC813" i="1"/>
  <c r="AD813" i="1"/>
  <c r="AE813" i="1"/>
  <c r="AF813" i="1"/>
  <c r="AG813" i="1"/>
  <c r="AH813" i="1"/>
  <c r="AI813" i="1"/>
  <c r="AJ813" i="1"/>
  <c r="AA892" i="1"/>
  <c r="AB892" i="1"/>
  <c r="AC892" i="1"/>
  <c r="AD892" i="1"/>
  <c r="AE892" i="1"/>
  <c r="AF892" i="1"/>
  <c r="AG892" i="1"/>
  <c r="AH892" i="1"/>
  <c r="AI892" i="1"/>
  <c r="AJ892" i="1"/>
  <c r="AA428" i="1"/>
  <c r="AB428" i="1"/>
  <c r="AC428" i="1"/>
  <c r="AD428" i="1"/>
  <c r="AE428" i="1"/>
  <c r="AF428" i="1"/>
  <c r="AG428" i="1"/>
  <c r="AH428" i="1"/>
  <c r="AI428" i="1"/>
  <c r="AJ428" i="1"/>
  <c r="AA207" i="1"/>
  <c r="AB207" i="1"/>
  <c r="AC207" i="1"/>
  <c r="AD207" i="1"/>
  <c r="AE207" i="1"/>
  <c r="AF207" i="1"/>
  <c r="AG207" i="1"/>
  <c r="AH207" i="1"/>
  <c r="AI207" i="1"/>
  <c r="AJ207" i="1"/>
  <c r="AA202" i="1"/>
  <c r="AB202" i="1"/>
  <c r="AC202" i="1"/>
  <c r="AD202" i="1"/>
  <c r="AE202" i="1"/>
  <c r="AF202" i="1"/>
  <c r="AG202" i="1"/>
  <c r="AH202" i="1"/>
  <c r="AI202" i="1"/>
  <c r="AJ202" i="1"/>
  <c r="AA658" i="1"/>
  <c r="AB658" i="1"/>
  <c r="AC658" i="1"/>
  <c r="AD658" i="1"/>
  <c r="AE658" i="1"/>
  <c r="AF658" i="1"/>
  <c r="AG658" i="1"/>
  <c r="AH658" i="1"/>
  <c r="AI658" i="1"/>
  <c r="AJ658" i="1"/>
  <c r="AA89" i="1"/>
  <c r="AB89" i="1"/>
  <c r="AC89" i="1"/>
  <c r="AD89" i="1"/>
  <c r="AE89" i="1"/>
  <c r="AF89" i="1"/>
  <c r="AG89" i="1"/>
  <c r="AH89" i="1"/>
  <c r="AI89" i="1"/>
  <c r="AJ89" i="1"/>
  <c r="AA523" i="1"/>
  <c r="AB523" i="1"/>
  <c r="AC523" i="1"/>
  <c r="AD523" i="1"/>
  <c r="AE523" i="1"/>
  <c r="AF523" i="1"/>
  <c r="AG523" i="1"/>
  <c r="AH523" i="1"/>
  <c r="AI523" i="1"/>
  <c r="AJ523" i="1"/>
  <c r="AA302" i="1"/>
  <c r="AB302" i="1"/>
  <c r="AC302" i="1"/>
  <c r="AD302" i="1"/>
  <c r="AE302" i="1"/>
  <c r="AF302" i="1"/>
  <c r="AG302" i="1"/>
  <c r="AH302" i="1"/>
  <c r="AI302" i="1"/>
  <c r="AJ302" i="1"/>
  <c r="AA393" i="1"/>
  <c r="AB393" i="1"/>
  <c r="AC393" i="1"/>
  <c r="AD393" i="1"/>
  <c r="AE393" i="1"/>
  <c r="AF393" i="1"/>
  <c r="AG393" i="1"/>
  <c r="AH393" i="1"/>
  <c r="AI393" i="1"/>
  <c r="AJ393" i="1"/>
  <c r="AA432" i="1"/>
  <c r="AB432" i="1"/>
  <c r="AC432" i="1"/>
  <c r="AD432" i="1"/>
  <c r="AE432" i="1"/>
  <c r="AF432" i="1"/>
  <c r="AG432" i="1"/>
  <c r="AH432" i="1"/>
  <c r="AI432" i="1"/>
  <c r="AJ432" i="1"/>
  <c r="AA72" i="1"/>
  <c r="AB72" i="1"/>
  <c r="AC72" i="1"/>
  <c r="AD72" i="1"/>
  <c r="AE72" i="1"/>
  <c r="AF72" i="1"/>
  <c r="AG72" i="1"/>
  <c r="AH72" i="1"/>
  <c r="AI72" i="1"/>
  <c r="AJ72" i="1"/>
  <c r="AA270" i="1"/>
  <c r="AB270" i="1"/>
  <c r="AC270" i="1"/>
  <c r="AD270" i="1"/>
  <c r="AE270" i="1"/>
  <c r="AF270" i="1"/>
  <c r="AG270" i="1"/>
  <c r="AH270" i="1"/>
  <c r="AI270" i="1"/>
  <c r="AJ270" i="1"/>
  <c r="AA636" i="1"/>
  <c r="AB636" i="1"/>
  <c r="AC636" i="1"/>
  <c r="AD636" i="1"/>
  <c r="AE636" i="1"/>
  <c r="AF636" i="1"/>
  <c r="AG636" i="1"/>
  <c r="AH636" i="1"/>
  <c r="AI636" i="1"/>
  <c r="AJ636" i="1"/>
  <c r="AA790" i="1"/>
  <c r="AB790" i="1"/>
  <c r="AC790" i="1"/>
  <c r="AD790" i="1"/>
  <c r="AE790" i="1"/>
  <c r="AF790" i="1"/>
  <c r="AG790" i="1"/>
  <c r="AH790" i="1"/>
  <c r="AI790" i="1"/>
  <c r="AJ790" i="1"/>
  <c r="AA13" i="1"/>
  <c r="AB13" i="1"/>
  <c r="AC13" i="1"/>
  <c r="AD13" i="1"/>
  <c r="AE13" i="1"/>
  <c r="AF13" i="1"/>
  <c r="AG13" i="1"/>
  <c r="AH13" i="1"/>
  <c r="AI13" i="1"/>
  <c r="AJ13" i="1"/>
  <c r="AA612" i="1"/>
  <c r="AB612" i="1"/>
  <c r="AC612" i="1"/>
  <c r="AD612" i="1"/>
  <c r="AE612" i="1"/>
  <c r="AF612" i="1"/>
  <c r="AG612" i="1"/>
  <c r="AH612" i="1"/>
  <c r="AI612" i="1"/>
  <c r="AJ612" i="1"/>
  <c r="AA78" i="1"/>
  <c r="AB78" i="1"/>
  <c r="AC78" i="1"/>
  <c r="AD78" i="1"/>
  <c r="AE78" i="1"/>
  <c r="AF78" i="1"/>
  <c r="AG78" i="1"/>
  <c r="AH78" i="1"/>
  <c r="AI78" i="1"/>
  <c r="AJ78" i="1"/>
  <c r="AA390" i="1"/>
  <c r="AB390" i="1"/>
  <c r="AC390" i="1"/>
  <c r="AD390" i="1"/>
  <c r="AE390" i="1"/>
  <c r="AF390" i="1"/>
  <c r="AG390" i="1"/>
  <c r="AH390" i="1"/>
  <c r="AI390" i="1"/>
  <c r="AJ390" i="1"/>
  <c r="AA242" i="1"/>
  <c r="AB242" i="1"/>
  <c r="AC242" i="1"/>
  <c r="AD242" i="1"/>
  <c r="AE242" i="1"/>
  <c r="AF242" i="1"/>
  <c r="AG242" i="1"/>
  <c r="AH242" i="1"/>
  <c r="AI242" i="1"/>
  <c r="AJ242" i="1"/>
  <c r="AA438" i="1"/>
  <c r="AB438" i="1"/>
  <c r="AC438" i="1"/>
  <c r="AD438" i="1"/>
  <c r="AE438" i="1"/>
  <c r="AF438" i="1"/>
  <c r="AG438" i="1"/>
  <c r="AH438" i="1"/>
  <c r="AI438" i="1"/>
  <c r="AJ438" i="1"/>
  <c r="AA536" i="1"/>
  <c r="AB536" i="1"/>
  <c r="AC536" i="1"/>
  <c r="AD536" i="1"/>
  <c r="AE536" i="1"/>
  <c r="AF536" i="1"/>
  <c r="AG536" i="1"/>
  <c r="AH536" i="1"/>
  <c r="AI536" i="1"/>
  <c r="AJ536" i="1"/>
  <c r="AA236" i="1"/>
  <c r="AB236" i="1"/>
  <c r="AC236" i="1"/>
  <c r="AD236" i="1"/>
  <c r="AE236" i="1"/>
  <c r="AF236" i="1"/>
  <c r="AG236" i="1"/>
  <c r="AH236" i="1"/>
  <c r="AI236" i="1"/>
  <c r="AJ236" i="1"/>
  <c r="AA709" i="1"/>
  <c r="AB709" i="1"/>
  <c r="AC709" i="1"/>
  <c r="AD709" i="1"/>
  <c r="AE709" i="1"/>
  <c r="AF709" i="1"/>
  <c r="AG709" i="1"/>
  <c r="AH709" i="1"/>
  <c r="AI709" i="1"/>
  <c r="AJ709" i="1"/>
  <c r="AA76" i="1"/>
  <c r="AB76" i="1"/>
  <c r="AC76" i="1"/>
  <c r="AD76" i="1"/>
  <c r="AE76" i="1"/>
  <c r="AF76" i="1"/>
  <c r="AG76" i="1"/>
  <c r="AH76" i="1"/>
  <c r="AI76" i="1"/>
  <c r="AJ76" i="1"/>
  <c r="AA660" i="1"/>
  <c r="AB660" i="1"/>
  <c r="AC660" i="1"/>
  <c r="AD660" i="1"/>
  <c r="AE660" i="1"/>
  <c r="AF660" i="1"/>
  <c r="AG660" i="1"/>
  <c r="AH660" i="1"/>
  <c r="AI660" i="1"/>
  <c r="AJ660" i="1"/>
  <c r="AA228" i="1"/>
  <c r="AB228" i="1"/>
  <c r="AC228" i="1"/>
  <c r="AD228" i="1"/>
  <c r="AE228" i="1"/>
  <c r="AF228" i="1"/>
  <c r="AG228" i="1"/>
  <c r="AH228" i="1"/>
  <c r="AI228" i="1"/>
  <c r="AJ228" i="1"/>
  <c r="AA377" i="1"/>
  <c r="AB377" i="1"/>
  <c r="AC377" i="1"/>
  <c r="AD377" i="1"/>
  <c r="AE377" i="1"/>
  <c r="AF377" i="1"/>
  <c r="AG377" i="1"/>
  <c r="AH377" i="1"/>
  <c r="AI377" i="1"/>
  <c r="AJ377" i="1"/>
  <c r="AA457" i="1"/>
  <c r="AB457" i="1"/>
  <c r="AC457" i="1"/>
  <c r="AD457" i="1"/>
  <c r="AE457" i="1"/>
  <c r="AF457" i="1"/>
  <c r="AG457" i="1"/>
  <c r="AH457" i="1"/>
  <c r="AI457" i="1"/>
  <c r="AJ457" i="1"/>
  <c r="AA944" i="1"/>
  <c r="AB944" i="1"/>
  <c r="AC944" i="1"/>
  <c r="AD944" i="1"/>
  <c r="AE944" i="1"/>
  <c r="AF944" i="1"/>
  <c r="AG944" i="1"/>
  <c r="AH944" i="1"/>
  <c r="AI944" i="1"/>
  <c r="AJ944" i="1"/>
  <c r="AA375" i="1"/>
  <c r="AB375" i="1"/>
  <c r="AC375" i="1"/>
  <c r="AD375" i="1"/>
  <c r="AE375" i="1"/>
  <c r="AF375" i="1"/>
  <c r="AG375" i="1"/>
  <c r="AH375" i="1"/>
  <c r="AI375" i="1"/>
  <c r="AJ375" i="1"/>
  <c r="AA312" i="1"/>
  <c r="AB312" i="1"/>
  <c r="AC312" i="1"/>
  <c r="AD312" i="1"/>
  <c r="AE312" i="1"/>
  <c r="AF312" i="1"/>
  <c r="AG312" i="1"/>
  <c r="AH312" i="1"/>
  <c r="AI312" i="1"/>
  <c r="AJ312" i="1"/>
  <c r="AA589" i="1"/>
  <c r="AB589" i="1"/>
  <c r="AC589" i="1"/>
  <c r="AD589" i="1"/>
  <c r="AE589" i="1"/>
  <c r="AF589" i="1"/>
  <c r="AG589" i="1"/>
  <c r="AH589" i="1"/>
  <c r="AI589" i="1"/>
  <c r="AJ589" i="1"/>
  <c r="AA945" i="1"/>
  <c r="AB945" i="1"/>
  <c r="AC945" i="1"/>
  <c r="AD945" i="1"/>
  <c r="AE945" i="1"/>
  <c r="AF945" i="1"/>
  <c r="AG945" i="1"/>
  <c r="AH945" i="1"/>
  <c r="AI945" i="1"/>
  <c r="AJ945" i="1"/>
  <c r="AA592" i="1"/>
  <c r="AB592" i="1"/>
  <c r="AC592" i="1"/>
  <c r="AD592" i="1"/>
  <c r="AE592" i="1"/>
  <c r="AF592" i="1"/>
  <c r="AG592" i="1"/>
  <c r="AH592" i="1"/>
  <c r="AI592" i="1"/>
  <c r="AJ592" i="1"/>
  <c r="AA514" i="1"/>
  <c r="AB514" i="1"/>
  <c r="AC514" i="1"/>
  <c r="AD514" i="1"/>
  <c r="AE514" i="1"/>
  <c r="AF514" i="1"/>
  <c r="AG514" i="1"/>
  <c r="AH514" i="1"/>
  <c r="AI514" i="1"/>
  <c r="AJ514" i="1"/>
  <c r="AA870" i="1"/>
  <c r="AB870" i="1"/>
  <c r="AC870" i="1"/>
  <c r="AD870" i="1"/>
  <c r="AE870" i="1"/>
  <c r="AF870" i="1"/>
  <c r="AG870" i="1"/>
  <c r="AH870" i="1"/>
  <c r="AI870" i="1"/>
  <c r="AJ870" i="1"/>
  <c r="AA662" i="1"/>
  <c r="AB662" i="1"/>
  <c r="AC662" i="1"/>
  <c r="AD662" i="1"/>
  <c r="AE662" i="1"/>
  <c r="AF662" i="1"/>
  <c r="AG662" i="1"/>
  <c r="AH662" i="1"/>
  <c r="AI662" i="1"/>
  <c r="AJ662" i="1"/>
  <c r="AA396" i="1"/>
  <c r="AB396" i="1"/>
  <c r="AC396" i="1"/>
  <c r="AD396" i="1"/>
  <c r="AE396" i="1"/>
  <c r="AF396" i="1"/>
  <c r="AG396" i="1"/>
  <c r="AH396" i="1"/>
  <c r="AI396" i="1"/>
  <c r="AJ396" i="1"/>
  <c r="AA906" i="1"/>
  <c r="AB906" i="1"/>
  <c r="AC906" i="1"/>
  <c r="AD906" i="1"/>
  <c r="AE906" i="1"/>
  <c r="AF906" i="1"/>
  <c r="AG906" i="1"/>
  <c r="AH906" i="1"/>
  <c r="AI906" i="1"/>
  <c r="AJ906" i="1"/>
  <c r="AA269" i="1"/>
  <c r="AB269" i="1"/>
  <c r="AC269" i="1"/>
  <c r="AD269" i="1"/>
  <c r="AE269" i="1"/>
  <c r="AF269" i="1"/>
  <c r="AG269" i="1"/>
  <c r="AH269" i="1"/>
  <c r="AI269" i="1"/>
  <c r="AJ269" i="1"/>
  <c r="AA810" i="1"/>
  <c r="AB810" i="1"/>
  <c r="AC810" i="1"/>
  <c r="AD810" i="1"/>
  <c r="AE810" i="1"/>
  <c r="AF810" i="1"/>
  <c r="AG810" i="1"/>
  <c r="AH810" i="1"/>
  <c r="AI810" i="1"/>
  <c r="AJ810" i="1"/>
  <c r="AA671" i="1"/>
  <c r="AB671" i="1"/>
  <c r="AC671" i="1"/>
  <c r="AD671" i="1"/>
  <c r="AE671" i="1"/>
  <c r="AF671" i="1"/>
  <c r="AG671" i="1"/>
  <c r="AH671" i="1"/>
  <c r="AI671" i="1"/>
  <c r="AJ671" i="1"/>
  <c r="AA793" i="1"/>
  <c r="AB793" i="1"/>
  <c r="AC793" i="1"/>
  <c r="AD793" i="1"/>
  <c r="AE793" i="1"/>
  <c r="AF793" i="1"/>
  <c r="AG793" i="1"/>
  <c r="AH793" i="1"/>
  <c r="AI793" i="1"/>
  <c r="AJ793" i="1"/>
  <c r="AA992" i="1"/>
  <c r="AB992" i="1"/>
  <c r="AC992" i="1"/>
  <c r="AD992" i="1"/>
  <c r="AE992" i="1"/>
  <c r="AF992" i="1"/>
  <c r="AG992" i="1"/>
  <c r="AH992" i="1"/>
  <c r="AI992" i="1"/>
  <c r="AJ992" i="1"/>
  <c r="AA699" i="1"/>
  <c r="AB699" i="1"/>
  <c r="AC699" i="1"/>
  <c r="AD699" i="1"/>
  <c r="AE699" i="1"/>
  <c r="AF699" i="1"/>
  <c r="AG699" i="1"/>
  <c r="AH699" i="1"/>
  <c r="AI699" i="1"/>
  <c r="AJ699" i="1"/>
  <c r="AA898" i="1"/>
  <c r="AB898" i="1"/>
  <c r="AC898" i="1"/>
  <c r="AD898" i="1"/>
  <c r="AE898" i="1"/>
  <c r="AF898" i="1"/>
  <c r="AG898" i="1"/>
  <c r="AH898" i="1"/>
  <c r="AI898" i="1"/>
  <c r="AJ898" i="1"/>
  <c r="AA518" i="1"/>
  <c r="AB518" i="1"/>
  <c r="AC518" i="1"/>
  <c r="AD518" i="1"/>
  <c r="AE518" i="1"/>
  <c r="AF518" i="1"/>
  <c r="AG518" i="1"/>
  <c r="AH518" i="1"/>
  <c r="AI518" i="1"/>
  <c r="AJ518" i="1"/>
  <c r="AA419" i="1"/>
  <c r="AB419" i="1"/>
  <c r="AC419" i="1"/>
  <c r="AD419" i="1"/>
  <c r="AE419" i="1"/>
  <c r="AF419" i="1"/>
  <c r="AG419" i="1"/>
  <c r="AH419" i="1"/>
  <c r="AI419" i="1"/>
  <c r="AJ419" i="1"/>
  <c r="AA163" i="1"/>
  <c r="AB163" i="1"/>
  <c r="AC163" i="1"/>
  <c r="AD163" i="1"/>
  <c r="AE163" i="1"/>
  <c r="AF163" i="1"/>
  <c r="AG163" i="1"/>
  <c r="AH163" i="1"/>
  <c r="AI163" i="1"/>
  <c r="AJ163" i="1"/>
  <c r="AA35" i="1"/>
  <c r="AB35" i="1"/>
  <c r="AC35" i="1"/>
  <c r="AD35" i="1"/>
  <c r="AE35" i="1"/>
  <c r="AF35" i="1"/>
  <c r="AG35" i="1"/>
  <c r="AH35" i="1"/>
  <c r="AI35" i="1"/>
  <c r="AJ35" i="1"/>
  <c r="AA778" i="1"/>
  <c r="AB778" i="1"/>
  <c r="AC778" i="1"/>
  <c r="AD778" i="1"/>
  <c r="AE778" i="1"/>
  <c r="AF778" i="1"/>
  <c r="AG778" i="1"/>
  <c r="AH778" i="1"/>
  <c r="AI778" i="1"/>
  <c r="AJ778" i="1"/>
  <c r="AA973" i="1"/>
  <c r="AB973" i="1"/>
  <c r="AC973" i="1"/>
  <c r="AD973" i="1"/>
  <c r="AE973" i="1"/>
  <c r="AF973" i="1"/>
  <c r="AG973" i="1"/>
  <c r="AH973" i="1"/>
  <c r="AI973" i="1"/>
  <c r="AJ973" i="1"/>
  <c r="AA317" i="1"/>
  <c r="AB317" i="1"/>
  <c r="AC317" i="1"/>
  <c r="AD317" i="1"/>
  <c r="AE317" i="1"/>
  <c r="AF317" i="1"/>
  <c r="AG317" i="1"/>
  <c r="AH317" i="1"/>
  <c r="AI317" i="1"/>
  <c r="AJ317" i="1"/>
  <c r="AA33" i="1"/>
  <c r="AB33" i="1"/>
  <c r="AC33" i="1"/>
  <c r="AD33" i="1"/>
  <c r="AE33" i="1"/>
  <c r="AF33" i="1"/>
  <c r="AG33" i="1"/>
  <c r="AH33" i="1"/>
  <c r="AI33" i="1"/>
  <c r="AJ33" i="1"/>
  <c r="AA893" i="1"/>
  <c r="AB893" i="1"/>
  <c r="AC893" i="1"/>
  <c r="AD893" i="1"/>
  <c r="AE893" i="1"/>
  <c r="AF893" i="1"/>
  <c r="AG893" i="1"/>
  <c r="AH893" i="1"/>
  <c r="AI893" i="1"/>
  <c r="AJ893" i="1"/>
  <c r="AA737" i="1"/>
  <c r="AB737" i="1"/>
  <c r="AC737" i="1"/>
  <c r="AD737" i="1"/>
  <c r="AE737" i="1"/>
  <c r="AF737" i="1"/>
  <c r="AG737" i="1"/>
  <c r="AH737" i="1"/>
  <c r="AI737" i="1"/>
  <c r="AJ737" i="1"/>
  <c r="AA601" i="1"/>
  <c r="AB601" i="1"/>
  <c r="AC601" i="1"/>
  <c r="AD601" i="1"/>
  <c r="AE601" i="1"/>
  <c r="AF601" i="1"/>
  <c r="AG601" i="1"/>
  <c r="AH601" i="1"/>
  <c r="AI601" i="1"/>
  <c r="AJ601" i="1"/>
  <c r="AA891" i="1"/>
  <c r="AB891" i="1"/>
  <c r="AC891" i="1"/>
  <c r="AD891" i="1"/>
  <c r="AE891" i="1"/>
  <c r="AF891" i="1"/>
  <c r="AG891" i="1"/>
  <c r="AH891" i="1"/>
  <c r="AI891" i="1"/>
  <c r="AJ891" i="1"/>
  <c r="AA369" i="1"/>
  <c r="AB369" i="1"/>
  <c r="AC369" i="1"/>
  <c r="AD369" i="1"/>
  <c r="AE369" i="1"/>
  <c r="AF369" i="1"/>
  <c r="AG369" i="1"/>
  <c r="AH369" i="1"/>
  <c r="AI369" i="1"/>
  <c r="AJ369" i="1"/>
  <c r="AA472" i="1"/>
  <c r="AB472" i="1"/>
  <c r="AC472" i="1"/>
  <c r="AD472" i="1"/>
  <c r="AE472" i="1"/>
  <c r="AF472" i="1"/>
  <c r="AG472" i="1"/>
  <c r="AH472" i="1"/>
  <c r="AI472" i="1"/>
  <c r="AJ472" i="1"/>
  <c r="AA840" i="1"/>
  <c r="AB840" i="1"/>
  <c r="AC840" i="1"/>
  <c r="AD840" i="1"/>
  <c r="AE840" i="1"/>
  <c r="AF840" i="1"/>
  <c r="AG840" i="1"/>
  <c r="AH840" i="1"/>
  <c r="AI840" i="1"/>
  <c r="AJ840" i="1"/>
  <c r="AA849" i="1"/>
  <c r="AB849" i="1"/>
  <c r="AC849" i="1"/>
  <c r="AD849" i="1"/>
  <c r="AE849" i="1"/>
  <c r="AF849" i="1"/>
  <c r="AG849" i="1"/>
  <c r="AH849" i="1"/>
  <c r="AI849" i="1"/>
  <c r="AJ849" i="1"/>
  <c r="AA123" i="1"/>
  <c r="AB123" i="1"/>
  <c r="AC123" i="1"/>
  <c r="AD123" i="1"/>
  <c r="AE123" i="1"/>
  <c r="AF123" i="1"/>
  <c r="AG123" i="1"/>
  <c r="AH123" i="1"/>
  <c r="AI123" i="1"/>
  <c r="AJ123" i="1"/>
  <c r="AA197" i="1"/>
  <c r="AB197" i="1"/>
  <c r="AC197" i="1"/>
  <c r="AD197" i="1"/>
  <c r="AE197" i="1"/>
  <c r="AF197" i="1"/>
  <c r="AG197" i="1"/>
  <c r="AH197" i="1"/>
  <c r="AI197" i="1"/>
  <c r="AJ197" i="1"/>
  <c r="AA785" i="1"/>
  <c r="AB785" i="1"/>
  <c r="AC785" i="1"/>
  <c r="AD785" i="1"/>
  <c r="AE785" i="1"/>
  <c r="AF785" i="1"/>
  <c r="AG785" i="1"/>
  <c r="AH785" i="1"/>
  <c r="AI785" i="1"/>
  <c r="AJ785" i="1"/>
  <c r="AA948" i="1"/>
  <c r="AB948" i="1"/>
  <c r="AC948" i="1"/>
  <c r="AD948" i="1"/>
  <c r="AE948" i="1"/>
  <c r="AF948" i="1"/>
  <c r="AG948" i="1"/>
  <c r="AH948" i="1"/>
  <c r="AI948" i="1"/>
  <c r="AJ948" i="1"/>
  <c r="AA1004" i="1"/>
  <c r="AB1004" i="1"/>
  <c r="AC1004" i="1"/>
  <c r="AD1004" i="1"/>
  <c r="AE1004" i="1"/>
  <c r="AF1004" i="1"/>
  <c r="AG1004" i="1"/>
  <c r="AH1004" i="1"/>
  <c r="AI1004" i="1"/>
  <c r="AJ1004" i="1"/>
  <c r="AA475" i="1"/>
  <c r="AB475" i="1"/>
  <c r="AC475" i="1"/>
  <c r="AD475" i="1"/>
  <c r="AE475" i="1"/>
  <c r="AF475" i="1"/>
  <c r="AG475" i="1"/>
  <c r="AH475" i="1"/>
  <c r="AI475" i="1"/>
  <c r="AJ475" i="1"/>
  <c r="AA630" i="1"/>
  <c r="AB630" i="1"/>
  <c r="AC630" i="1"/>
  <c r="AD630" i="1"/>
  <c r="AE630" i="1"/>
  <c r="AF630" i="1"/>
  <c r="AG630" i="1"/>
  <c r="AH630" i="1"/>
  <c r="AI630" i="1"/>
  <c r="AJ630" i="1"/>
  <c r="AA374" i="1"/>
  <c r="AB374" i="1"/>
  <c r="AC374" i="1"/>
  <c r="AD374" i="1"/>
  <c r="AE374" i="1"/>
  <c r="AF374" i="1"/>
  <c r="AG374" i="1"/>
  <c r="AH374" i="1"/>
  <c r="AI374" i="1"/>
  <c r="AJ374" i="1"/>
  <c r="AA208" i="1"/>
  <c r="AB208" i="1"/>
  <c r="AC208" i="1"/>
  <c r="AD208" i="1"/>
  <c r="AE208" i="1"/>
  <c r="AF208" i="1"/>
  <c r="AG208" i="1"/>
  <c r="AH208" i="1"/>
  <c r="AI208" i="1"/>
  <c r="AJ208" i="1"/>
  <c r="AA268" i="1"/>
  <c r="AB268" i="1"/>
  <c r="AC268" i="1"/>
  <c r="AD268" i="1"/>
  <c r="AE268" i="1"/>
  <c r="AF268" i="1"/>
  <c r="AG268" i="1"/>
  <c r="AH268" i="1"/>
  <c r="AI268" i="1"/>
  <c r="AJ268" i="1"/>
  <c r="AA766" i="1"/>
  <c r="AB766" i="1"/>
  <c r="AC766" i="1"/>
  <c r="AD766" i="1"/>
  <c r="AE766" i="1"/>
  <c r="AF766" i="1"/>
  <c r="AG766" i="1"/>
  <c r="AH766" i="1"/>
  <c r="AI766" i="1"/>
  <c r="AJ766" i="1"/>
  <c r="AA591" i="1"/>
  <c r="AB591" i="1"/>
  <c r="AC591" i="1"/>
  <c r="AD591" i="1"/>
  <c r="AE591" i="1"/>
  <c r="AF591" i="1"/>
  <c r="AG591" i="1"/>
  <c r="AH591" i="1"/>
  <c r="AI591" i="1"/>
  <c r="AJ591" i="1"/>
  <c r="AA212" i="1"/>
  <c r="AB212" i="1"/>
  <c r="AC212" i="1"/>
  <c r="AD212" i="1"/>
  <c r="AE212" i="1"/>
  <c r="AF212" i="1"/>
  <c r="AG212" i="1"/>
  <c r="AH212" i="1"/>
  <c r="AI212" i="1"/>
  <c r="AJ212" i="1"/>
  <c r="AA571" i="1"/>
  <c r="AB571" i="1"/>
  <c r="AC571" i="1"/>
  <c r="AD571" i="1"/>
  <c r="AE571" i="1"/>
  <c r="AF571" i="1"/>
  <c r="AG571" i="1"/>
  <c r="AH571" i="1"/>
  <c r="AI571" i="1"/>
  <c r="AJ571" i="1"/>
  <c r="AA82" i="1"/>
  <c r="AB82" i="1"/>
  <c r="AC82" i="1"/>
  <c r="AD82" i="1"/>
  <c r="AE82" i="1"/>
  <c r="AF82" i="1"/>
  <c r="AG82" i="1"/>
  <c r="AH82" i="1"/>
  <c r="AI82" i="1"/>
  <c r="AJ82" i="1"/>
  <c r="AA271" i="1"/>
  <c r="AB271" i="1"/>
  <c r="AC271" i="1"/>
  <c r="AD271" i="1"/>
  <c r="AE271" i="1"/>
  <c r="AF271" i="1"/>
  <c r="AG271" i="1"/>
  <c r="AH271" i="1"/>
  <c r="AI271" i="1"/>
  <c r="AJ271" i="1"/>
  <c r="AA134" i="1"/>
  <c r="AB134" i="1"/>
  <c r="AC134" i="1"/>
  <c r="AD134" i="1"/>
  <c r="AE134" i="1"/>
  <c r="AF134" i="1"/>
  <c r="AG134" i="1"/>
  <c r="AH134" i="1"/>
  <c r="AI134" i="1"/>
  <c r="AJ134" i="1"/>
  <c r="AA879" i="1"/>
  <c r="AB879" i="1"/>
  <c r="AC879" i="1"/>
  <c r="AD879" i="1"/>
  <c r="AE879" i="1"/>
  <c r="AF879" i="1"/>
  <c r="AG879" i="1"/>
  <c r="AH879" i="1"/>
  <c r="AI879" i="1"/>
  <c r="AJ879" i="1"/>
  <c r="AA261" i="1"/>
  <c r="AB261" i="1"/>
  <c r="AC261" i="1"/>
  <c r="AD261" i="1"/>
  <c r="AE261" i="1"/>
  <c r="AF261" i="1"/>
  <c r="AG261" i="1"/>
  <c r="AH261" i="1"/>
  <c r="AI261" i="1"/>
  <c r="AJ261" i="1"/>
  <c r="AA965" i="1"/>
  <c r="AB965" i="1"/>
  <c r="AC965" i="1"/>
  <c r="AD965" i="1"/>
  <c r="AE965" i="1"/>
  <c r="AF965" i="1"/>
  <c r="AG965" i="1"/>
  <c r="AH965" i="1"/>
  <c r="AI965" i="1"/>
  <c r="AJ965" i="1"/>
  <c r="AA117" i="1"/>
  <c r="AB117" i="1"/>
  <c r="AC117" i="1"/>
  <c r="AD117" i="1"/>
  <c r="AE117" i="1"/>
  <c r="AF117" i="1"/>
  <c r="AG117" i="1"/>
  <c r="AH117" i="1"/>
  <c r="AI117" i="1"/>
  <c r="AJ117" i="1"/>
  <c r="AA301" i="1"/>
  <c r="AB301" i="1"/>
  <c r="AC301" i="1"/>
  <c r="AD301" i="1"/>
  <c r="AE301" i="1"/>
  <c r="AF301" i="1"/>
  <c r="AG301" i="1"/>
  <c r="AH301" i="1"/>
  <c r="AI301" i="1"/>
  <c r="AJ301" i="1"/>
  <c r="AA6" i="1"/>
  <c r="AB6" i="1"/>
  <c r="AC6" i="1"/>
  <c r="AD6" i="1"/>
  <c r="AE6" i="1"/>
  <c r="AF6" i="1"/>
  <c r="AG6" i="1"/>
  <c r="AH6" i="1"/>
  <c r="AI6" i="1"/>
  <c r="AJ6" i="1"/>
  <c r="AA886" i="1"/>
  <c r="AB886" i="1"/>
  <c r="AC886" i="1"/>
  <c r="AD886" i="1"/>
  <c r="AE886" i="1"/>
  <c r="AF886" i="1"/>
  <c r="AG886" i="1"/>
  <c r="AH886" i="1"/>
  <c r="AI886" i="1"/>
  <c r="AJ886" i="1"/>
  <c r="AA179" i="1"/>
  <c r="AB179" i="1"/>
  <c r="AC179" i="1"/>
  <c r="AD179" i="1"/>
  <c r="AE179" i="1"/>
  <c r="AF179" i="1"/>
  <c r="AG179" i="1"/>
  <c r="AH179" i="1"/>
  <c r="AI179" i="1"/>
  <c r="AJ179" i="1"/>
  <c r="AA403" i="1"/>
  <c r="AB403" i="1"/>
  <c r="AC403" i="1"/>
  <c r="AD403" i="1"/>
  <c r="AE403" i="1"/>
  <c r="AF403" i="1"/>
  <c r="AG403" i="1"/>
  <c r="AH403" i="1"/>
  <c r="AI403" i="1"/>
  <c r="AJ403" i="1"/>
  <c r="AA506" i="1"/>
  <c r="AB506" i="1"/>
  <c r="AC506" i="1"/>
  <c r="AD506" i="1"/>
  <c r="AE506" i="1"/>
  <c r="AF506" i="1"/>
  <c r="AG506" i="1"/>
  <c r="AH506" i="1"/>
  <c r="AI506" i="1"/>
  <c r="AJ506" i="1"/>
  <c r="AA9" i="1"/>
  <c r="AB9" i="1"/>
  <c r="AC9" i="1"/>
  <c r="AD9" i="1"/>
  <c r="AE9" i="1"/>
  <c r="AF9" i="1"/>
  <c r="AG9" i="1"/>
  <c r="AH9" i="1"/>
  <c r="AI9" i="1"/>
  <c r="AJ9" i="1"/>
  <c r="AA460" i="1"/>
  <c r="AB460" i="1"/>
  <c r="AC460" i="1"/>
  <c r="AD460" i="1"/>
  <c r="AE460" i="1"/>
  <c r="AF460" i="1"/>
  <c r="AG460" i="1"/>
  <c r="AH460" i="1"/>
  <c r="AI460" i="1"/>
  <c r="AJ460" i="1"/>
  <c r="AA456" i="1"/>
  <c r="AB456" i="1"/>
  <c r="AC456" i="1"/>
  <c r="AD456" i="1"/>
  <c r="AE456" i="1"/>
  <c r="AF456" i="1"/>
  <c r="AG456" i="1"/>
  <c r="AH456" i="1"/>
  <c r="AI456" i="1"/>
  <c r="AJ456" i="1"/>
  <c r="AA334" i="1"/>
  <c r="AB334" i="1"/>
  <c r="AC334" i="1"/>
  <c r="AD334" i="1"/>
  <c r="AE334" i="1"/>
  <c r="AF334" i="1"/>
  <c r="AG334" i="1"/>
  <c r="AH334" i="1"/>
  <c r="AI334" i="1"/>
  <c r="AJ334" i="1"/>
  <c r="AA894" i="1"/>
  <c r="AB894" i="1"/>
  <c r="AC894" i="1"/>
  <c r="AD894" i="1"/>
  <c r="AE894" i="1"/>
  <c r="AF894" i="1"/>
  <c r="AG894" i="1"/>
  <c r="AH894" i="1"/>
  <c r="AI894" i="1"/>
  <c r="AJ894" i="1"/>
  <c r="AA45" i="1"/>
  <c r="AB45" i="1"/>
  <c r="AC45" i="1"/>
  <c r="AD45" i="1"/>
  <c r="AE45" i="1"/>
  <c r="AF45" i="1"/>
  <c r="AG45" i="1"/>
  <c r="AH45" i="1"/>
  <c r="AI45" i="1"/>
  <c r="AJ45" i="1"/>
  <c r="AA311" i="1"/>
  <c r="AB311" i="1"/>
  <c r="AC311" i="1"/>
  <c r="AD311" i="1"/>
  <c r="AE311" i="1"/>
  <c r="AF311" i="1"/>
  <c r="AG311" i="1"/>
  <c r="AH311" i="1"/>
  <c r="AI311" i="1"/>
  <c r="AJ311" i="1"/>
  <c r="AA862" i="1"/>
  <c r="AB862" i="1"/>
  <c r="AC862" i="1"/>
  <c r="AD862" i="1"/>
  <c r="AE862" i="1"/>
  <c r="AF862" i="1"/>
  <c r="AG862" i="1"/>
  <c r="AH862" i="1"/>
  <c r="AI862" i="1"/>
  <c r="AJ862" i="1"/>
  <c r="AA608" i="1"/>
  <c r="AB608" i="1"/>
  <c r="AC608" i="1"/>
  <c r="AD608" i="1"/>
  <c r="AE608" i="1"/>
  <c r="AF608" i="1"/>
  <c r="AG608" i="1"/>
  <c r="AH608" i="1"/>
  <c r="AI608" i="1"/>
  <c r="AJ608" i="1"/>
  <c r="AA828" i="1"/>
  <c r="AB828" i="1"/>
  <c r="AC828" i="1"/>
  <c r="AD828" i="1"/>
  <c r="AE828" i="1"/>
  <c r="AF828" i="1"/>
  <c r="AG828" i="1"/>
  <c r="AH828" i="1"/>
  <c r="AI828" i="1"/>
  <c r="AJ828" i="1"/>
  <c r="AA183" i="1"/>
  <c r="AB183" i="1"/>
  <c r="AC183" i="1"/>
  <c r="AD183" i="1"/>
  <c r="AE183" i="1"/>
  <c r="AF183" i="1"/>
  <c r="AG183" i="1"/>
  <c r="AH183" i="1"/>
  <c r="AI183" i="1"/>
  <c r="AJ183" i="1"/>
  <c r="AA889" i="1"/>
  <c r="AB889" i="1"/>
  <c r="AC889" i="1"/>
  <c r="AD889" i="1"/>
  <c r="AE889" i="1"/>
  <c r="AF889" i="1"/>
  <c r="AG889" i="1"/>
  <c r="AH889" i="1"/>
  <c r="AI889" i="1"/>
  <c r="AJ889" i="1"/>
  <c r="AA652" i="1"/>
  <c r="AB652" i="1"/>
  <c r="AC652" i="1"/>
  <c r="AD652" i="1"/>
  <c r="AE652" i="1"/>
  <c r="AF652" i="1"/>
  <c r="AG652" i="1"/>
  <c r="AH652" i="1"/>
  <c r="AI652" i="1"/>
  <c r="AJ652" i="1"/>
  <c r="AA557" i="1"/>
  <c r="AB557" i="1"/>
  <c r="AC557" i="1"/>
  <c r="AD557" i="1"/>
  <c r="AE557" i="1"/>
  <c r="AF557" i="1"/>
  <c r="AG557" i="1"/>
  <c r="AH557" i="1"/>
  <c r="AI557" i="1"/>
  <c r="AJ557" i="1"/>
  <c r="AA330" i="1"/>
  <c r="AB330" i="1"/>
  <c r="AC330" i="1"/>
  <c r="AD330" i="1"/>
  <c r="AE330" i="1"/>
  <c r="AF330" i="1"/>
  <c r="AG330" i="1"/>
  <c r="AH330" i="1"/>
  <c r="AI330" i="1"/>
  <c r="AJ330" i="1"/>
  <c r="AA227" i="1"/>
  <c r="AB227" i="1"/>
  <c r="AC227" i="1"/>
  <c r="AD227" i="1"/>
  <c r="AE227" i="1"/>
  <c r="AF227" i="1"/>
  <c r="AG227" i="1"/>
  <c r="AH227" i="1"/>
  <c r="AI227" i="1"/>
  <c r="AJ227" i="1"/>
  <c r="AA561" i="1"/>
  <c r="AB561" i="1"/>
  <c r="AC561" i="1"/>
  <c r="AD561" i="1"/>
  <c r="AE561" i="1"/>
  <c r="AF561" i="1"/>
  <c r="AG561" i="1"/>
  <c r="AH561" i="1"/>
  <c r="AI561" i="1"/>
  <c r="AJ561" i="1"/>
  <c r="AA479" i="1"/>
  <c r="AB479" i="1"/>
  <c r="AC479" i="1"/>
  <c r="AD479" i="1"/>
  <c r="AE479" i="1"/>
  <c r="AF479" i="1"/>
  <c r="AG479" i="1"/>
  <c r="AH479" i="1"/>
  <c r="AI479" i="1"/>
  <c r="AJ479" i="1"/>
  <c r="AA394" i="1"/>
  <c r="AB394" i="1"/>
  <c r="AC394" i="1"/>
  <c r="AD394" i="1"/>
  <c r="AE394" i="1"/>
  <c r="AF394" i="1"/>
  <c r="AG394" i="1"/>
  <c r="AH394" i="1"/>
  <c r="AI394" i="1"/>
  <c r="AJ394" i="1"/>
  <c r="AA775" i="1"/>
  <c r="AB775" i="1"/>
  <c r="AC775" i="1"/>
  <c r="AD775" i="1"/>
  <c r="AE775" i="1"/>
  <c r="AF775" i="1"/>
  <c r="AG775" i="1"/>
  <c r="AH775" i="1"/>
  <c r="AI775" i="1"/>
  <c r="AJ775" i="1"/>
  <c r="AA178" i="1"/>
  <c r="AB178" i="1"/>
  <c r="AC178" i="1"/>
  <c r="AD178" i="1"/>
  <c r="AE178" i="1"/>
  <c r="AF178" i="1"/>
  <c r="AG178" i="1"/>
  <c r="AH178" i="1"/>
  <c r="AI178" i="1"/>
  <c r="AJ178" i="1"/>
  <c r="AA951" i="1"/>
  <c r="AB951" i="1"/>
  <c r="AC951" i="1"/>
  <c r="AD951" i="1"/>
  <c r="AE951" i="1"/>
  <c r="AF951" i="1"/>
  <c r="AG951" i="1"/>
  <c r="AH951" i="1"/>
  <c r="AI951" i="1"/>
  <c r="AJ951" i="1"/>
  <c r="AA119" i="1"/>
  <c r="AB119" i="1"/>
  <c r="AC119" i="1"/>
  <c r="AD119" i="1"/>
  <c r="AE119" i="1"/>
  <c r="AF119" i="1"/>
  <c r="AG119" i="1"/>
  <c r="AH119" i="1"/>
  <c r="AI119" i="1"/>
  <c r="AJ119" i="1"/>
  <c r="AA280" i="1"/>
  <c r="AB280" i="1"/>
  <c r="AC280" i="1"/>
  <c r="AD280" i="1"/>
  <c r="AE280" i="1"/>
  <c r="AF280" i="1"/>
  <c r="AG280" i="1"/>
  <c r="AH280" i="1"/>
  <c r="AI280" i="1"/>
  <c r="AJ280" i="1"/>
  <c r="AA118" i="1"/>
  <c r="AB118" i="1"/>
  <c r="AC118" i="1"/>
  <c r="AD118" i="1"/>
  <c r="AE118" i="1"/>
  <c r="AF118" i="1"/>
  <c r="AG118" i="1"/>
  <c r="AH118" i="1"/>
  <c r="AI118" i="1"/>
  <c r="AJ118" i="1"/>
  <c r="AA206" i="1"/>
  <c r="AB206" i="1"/>
  <c r="AC206" i="1"/>
  <c r="AD206" i="1"/>
  <c r="AE206" i="1"/>
  <c r="AF206" i="1"/>
  <c r="AG206" i="1"/>
  <c r="AH206" i="1"/>
  <c r="AI206" i="1"/>
  <c r="AJ206" i="1"/>
  <c r="AA821" i="1"/>
  <c r="AB821" i="1"/>
  <c r="AC821" i="1"/>
  <c r="AD821" i="1"/>
  <c r="AE821" i="1"/>
  <c r="AF821" i="1"/>
  <c r="AG821" i="1"/>
  <c r="AH821" i="1"/>
  <c r="AI821" i="1"/>
  <c r="AJ821" i="1"/>
  <c r="AA205" i="1"/>
  <c r="AB205" i="1"/>
  <c r="AC205" i="1"/>
  <c r="AD205" i="1"/>
  <c r="AE205" i="1"/>
  <c r="AF205" i="1"/>
  <c r="AG205" i="1"/>
  <c r="AH205" i="1"/>
  <c r="AI205" i="1"/>
  <c r="AJ205" i="1"/>
  <c r="AA316" i="1"/>
  <c r="AB316" i="1"/>
  <c r="AC316" i="1"/>
  <c r="AD316" i="1"/>
  <c r="AE316" i="1"/>
  <c r="AF316" i="1"/>
  <c r="AG316" i="1"/>
  <c r="AH316" i="1"/>
  <c r="AI316" i="1"/>
  <c r="AJ316" i="1"/>
  <c r="AA717" i="1"/>
  <c r="AB717" i="1"/>
  <c r="AC717" i="1"/>
  <c r="AD717" i="1"/>
  <c r="AE717" i="1"/>
  <c r="AF717" i="1"/>
  <c r="AG717" i="1"/>
  <c r="AH717" i="1"/>
  <c r="AI717" i="1"/>
  <c r="AJ717" i="1"/>
  <c r="AA200" i="1"/>
  <c r="AB200" i="1"/>
  <c r="AC200" i="1"/>
  <c r="AD200" i="1"/>
  <c r="AE200" i="1"/>
  <c r="AF200" i="1"/>
  <c r="AG200" i="1"/>
  <c r="AH200" i="1"/>
  <c r="AI200" i="1"/>
  <c r="AJ200" i="1"/>
  <c r="AA152" i="1"/>
  <c r="AB152" i="1"/>
  <c r="AC152" i="1"/>
  <c r="AD152" i="1"/>
  <c r="AE152" i="1"/>
  <c r="AF152" i="1"/>
  <c r="AG152" i="1"/>
  <c r="AH152" i="1"/>
  <c r="AI152" i="1"/>
  <c r="AJ152" i="1"/>
  <c r="AA556" i="1"/>
  <c r="AB556" i="1"/>
  <c r="AC556" i="1"/>
  <c r="AD556" i="1"/>
  <c r="AE556" i="1"/>
  <c r="AF556" i="1"/>
  <c r="AG556" i="1"/>
  <c r="AH556" i="1"/>
  <c r="AI556" i="1"/>
  <c r="AJ556" i="1"/>
  <c r="AA326" i="1"/>
  <c r="AB326" i="1"/>
  <c r="AC326" i="1"/>
  <c r="AD326" i="1"/>
  <c r="AE326" i="1"/>
  <c r="AF326" i="1"/>
  <c r="AG326" i="1"/>
  <c r="AH326" i="1"/>
  <c r="AI326" i="1"/>
  <c r="AJ326" i="1"/>
  <c r="AA344" i="1"/>
  <c r="AB344" i="1"/>
  <c r="AC344" i="1"/>
  <c r="AD344" i="1"/>
  <c r="AE344" i="1"/>
  <c r="AF344" i="1"/>
  <c r="AG344" i="1"/>
  <c r="AH344" i="1"/>
  <c r="AI344" i="1"/>
  <c r="AJ344" i="1"/>
  <c r="AA526" i="1"/>
  <c r="AB526" i="1"/>
  <c r="AC526" i="1"/>
  <c r="AD526" i="1"/>
  <c r="AE526" i="1"/>
  <c r="AF526" i="1"/>
  <c r="AG526" i="1"/>
  <c r="AH526" i="1"/>
  <c r="AI526" i="1"/>
  <c r="AJ526" i="1"/>
  <c r="AA253" i="1"/>
  <c r="AB253" i="1"/>
  <c r="AC253" i="1"/>
  <c r="AD253" i="1"/>
  <c r="AE253" i="1"/>
  <c r="AF253" i="1"/>
  <c r="AG253" i="1"/>
  <c r="AH253" i="1"/>
  <c r="AI253" i="1"/>
  <c r="AJ253" i="1"/>
  <c r="AA28" i="1"/>
  <c r="AB28" i="1"/>
  <c r="AC28" i="1"/>
  <c r="AD28" i="1"/>
  <c r="AE28" i="1"/>
  <c r="AF28" i="1"/>
  <c r="AG28" i="1"/>
  <c r="AH28" i="1"/>
  <c r="AI28" i="1"/>
  <c r="AJ28" i="1"/>
  <c r="AA473" i="1"/>
  <c r="AB473" i="1"/>
  <c r="AC473" i="1"/>
  <c r="AD473" i="1"/>
  <c r="AE473" i="1"/>
  <c r="AF473" i="1"/>
  <c r="AG473" i="1"/>
  <c r="AH473" i="1"/>
  <c r="AI473" i="1"/>
  <c r="AJ473" i="1"/>
  <c r="AA621" i="1"/>
  <c r="AB621" i="1"/>
  <c r="AC621" i="1"/>
  <c r="AD621" i="1"/>
  <c r="AE621" i="1"/>
  <c r="AF621" i="1"/>
  <c r="AG621" i="1"/>
  <c r="AH621" i="1"/>
  <c r="AI621" i="1"/>
  <c r="AJ621" i="1"/>
  <c r="AA510" i="1"/>
  <c r="AB510" i="1"/>
  <c r="AC510" i="1"/>
  <c r="AD510" i="1"/>
  <c r="AE510" i="1"/>
  <c r="AF510" i="1"/>
  <c r="AG510" i="1"/>
  <c r="AH510" i="1"/>
  <c r="AI510" i="1"/>
  <c r="AJ510" i="1"/>
  <c r="AA689" i="1"/>
  <c r="AB689" i="1"/>
  <c r="AC689" i="1"/>
  <c r="AD689" i="1"/>
  <c r="AE689" i="1"/>
  <c r="AF689" i="1"/>
  <c r="AG689" i="1"/>
  <c r="AH689" i="1"/>
  <c r="AI689" i="1"/>
  <c r="AJ689" i="1"/>
  <c r="AA348" i="1"/>
  <c r="AB348" i="1"/>
  <c r="AC348" i="1"/>
  <c r="AD348" i="1"/>
  <c r="AE348" i="1"/>
  <c r="AF348" i="1"/>
  <c r="AG348" i="1"/>
  <c r="AH348" i="1"/>
  <c r="AI348" i="1"/>
  <c r="AJ348" i="1"/>
  <c r="AA23" i="1"/>
  <c r="AB23" i="1"/>
  <c r="AC23" i="1"/>
  <c r="AD23" i="1"/>
  <c r="AE23" i="1"/>
  <c r="AF23" i="1"/>
  <c r="AG23" i="1"/>
  <c r="AH23" i="1"/>
  <c r="AI23" i="1"/>
  <c r="AJ23" i="1"/>
  <c r="AA648" i="1"/>
  <c r="AB648" i="1"/>
  <c r="AC648" i="1"/>
  <c r="AD648" i="1"/>
  <c r="AE648" i="1"/>
  <c r="AF648" i="1"/>
  <c r="AG648" i="1"/>
  <c r="AH648" i="1"/>
  <c r="AI648" i="1"/>
  <c r="AJ648" i="1"/>
  <c r="AA8" i="1"/>
  <c r="AB8" i="1"/>
  <c r="AC8" i="1"/>
  <c r="AD8" i="1"/>
  <c r="AE8" i="1"/>
  <c r="AF8" i="1"/>
  <c r="AG8" i="1"/>
  <c r="AH8" i="1"/>
  <c r="AI8" i="1"/>
  <c r="AJ8" i="1"/>
  <c r="AA559" i="1"/>
  <c r="AB559" i="1"/>
  <c r="AC559" i="1"/>
  <c r="AD559" i="1"/>
  <c r="AE559" i="1"/>
  <c r="AF559" i="1"/>
  <c r="AG559" i="1"/>
  <c r="AH559" i="1"/>
  <c r="AI559" i="1"/>
  <c r="AJ559" i="1"/>
  <c r="AA240" i="1"/>
  <c r="AB240" i="1"/>
  <c r="AC240" i="1"/>
  <c r="AD240" i="1"/>
  <c r="AE240" i="1"/>
  <c r="AF240" i="1"/>
  <c r="AG240" i="1"/>
  <c r="AH240" i="1"/>
  <c r="AI240" i="1"/>
  <c r="AJ240" i="1"/>
  <c r="AA796" i="1"/>
  <c r="AB796" i="1"/>
  <c r="AC796" i="1"/>
  <c r="AD796" i="1"/>
  <c r="AE796" i="1"/>
  <c r="AF796" i="1"/>
  <c r="AG796" i="1"/>
  <c r="AH796" i="1"/>
  <c r="AI796" i="1"/>
  <c r="AJ796" i="1"/>
  <c r="AA907" i="1"/>
  <c r="AB907" i="1"/>
  <c r="AC907" i="1"/>
  <c r="AD907" i="1"/>
  <c r="AE907" i="1"/>
  <c r="AF907" i="1"/>
  <c r="AG907" i="1"/>
  <c r="AH907" i="1"/>
  <c r="AI907" i="1"/>
  <c r="AJ907" i="1"/>
  <c r="AA79" i="1"/>
  <c r="AB79" i="1"/>
  <c r="AC79" i="1"/>
  <c r="AD79" i="1"/>
  <c r="AE79" i="1"/>
  <c r="AF79" i="1"/>
  <c r="AG79" i="1"/>
  <c r="AH79" i="1"/>
  <c r="AI79" i="1"/>
  <c r="AJ79" i="1"/>
  <c r="AA692" i="1"/>
  <c r="AB692" i="1"/>
  <c r="AC692" i="1"/>
  <c r="AD692" i="1"/>
  <c r="AE692" i="1"/>
  <c r="AF692" i="1"/>
  <c r="AG692" i="1"/>
  <c r="AH692" i="1"/>
  <c r="AI692" i="1"/>
  <c r="AJ692" i="1"/>
  <c r="AA358" i="1"/>
  <c r="AB358" i="1"/>
  <c r="AC358" i="1"/>
  <c r="AD358" i="1"/>
  <c r="AE358" i="1"/>
  <c r="AF358" i="1"/>
  <c r="AG358" i="1"/>
  <c r="AH358" i="1"/>
  <c r="AI358" i="1"/>
  <c r="AJ358" i="1"/>
  <c r="AA844" i="1"/>
  <c r="AB844" i="1"/>
  <c r="AC844" i="1"/>
  <c r="AD844" i="1"/>
  <c r="AE844" i="1"/>
  <c r="AF844" i="1"/>
  <c r="AG844" i="1"/>
  <c r="AH844" i="1"/>
  <c r="AI844" i="1"/>
  <c r="AJ844" i="1"/>
  <c r="AA931" i="1"/>
  <c r="AB931" i="1"/>
  <c r="AC931" i="1"/>
  <c r="AD931" i="1"/>
  <c r="AE931" i="1"/>
  <c r="AF931" i="1"/>
  <c r="AG931" i="1"/>
  <c r="AH931" i="1"/>
  <c r="AI931" i="1"/>
  <c r="AJ931" i="1"/>
  <c r="AA481" i="1"/>
  <c r="AB481" i="1"/>
  <c r="AC481" i="1"/>
  <c r="AD481" i="1"/>
  <c r="AE481" i="1"/>
  <c r="AF481" i="1"/>
  <c r="AG481" i="1"/>
  <c r="AH481" i="1"/>
  <c r="AI481" i="1"/>
  <c r="AJ481" i="1"/>
  <c r="AA184" i="1"/>
  <c r="AB184" i="1"/>
  <c r="AC184" i="1"/>
  <c r="AD184" i="1"/>
  <c r="AE184" i="1"/>
  <c r="AF184" i="1"/>
  <c r="AG184" i="1"/>
  <c r="AH184" i="1"/>
  <c r="AI184" i="1"/>
  <c r="AJ184" i="1"/>
  <c r="AA177" i="1"/>
  <c r="AB177" i="1"/>
  <c r="AC177" i="1"/>
  <c r="AD177" i="1"/>
  <c r="AE177" i="1"/>
  <c r="AF177" i="1"/>
  <c r="AG177" i="1"/>
  <c r="AH177" i="1"/>
  <c r="AI177" i="1"/>
  <c r="AJ177" i="1"/>
  <c r="AA942" i="1"/>
  <c r="AB942" i="1"/>
  <c r="AC942" i="1"/>
  <c r="AD942" i="1"/>
  <c r="AE942" i="1"/>
  <c r="AF942" i="1"/>
  <c r="AG942" i="1"/>
  <c r="AH942" i="1"/>
  <c r="AI942" i="1"/>
  <c r="AJ942" i="1"/>
  <c r="AA199" i="1"/>
  <c r="AB199" i="1"/>
  <c r="AC199" i="1"/>
  <c r="AD199" i="1"/>
  <c r="AE199" i="1"/>
  <c r="AF199" i="1"/>
  <c r="AG199" i="1"/>
  <c r="AH199" i="1"/>
  <c r="AI199" i="1"/>
  <c r="AJ199" i="1"/>
  <c r="AA664" i="1"/>
  <c r="AB664" i="1"/>
  <c r="AC664" i="1"/>
  <c r="AD664" i="1"/>
  <c r="AE664" i="1"/>
  <c r="AF664" i="1"/>
  <c r="AG664" i="1"/>
  <c r="AH664" i="1"/>
  <c r="AI664" i="1"/>
  <c r="AJ664" i="1"/>
  <c r="AA1006" i="1"/>
  <c r="AB1006" i="1"/>
  <c r="AC1006" i="1"/>
  <c r="AD1006" i="1"/>
  <c r="AE1006" i="1"/>
  <c r="AF1006" i="1"/>
  <c r="AG1006" i="1"/>
  <c r="AH1006" i="1"/>
  <c r="AI1006" i="1"/>
  <c r="AJ1006" i="1"/>
  <c r="AA360" i="1"/>
  <c r="AB360" i="1"/>
  <c r="AC360" i="1"/>
  <c r="AD360" i="1"/>
  <c r="AE360" i="1"/>
  <c r="AF360" i="1"/>
  <c r="AG360" i="1"/>
  <c r="AH360" i="1"/>
  <c r="AI360" i="1"/>
  <c r="AJ360" i="1"/>
  <c r="AA654" i="1"/>
  <c r="AB654" i="1"/>
  <c r="AC654" i="1"/>
  <c r="AD654" i="1"/>
  <c r="AE654" i="1"/>
  <c r="AF654" i="1"/>
  <c r="AG654" i="1"/>
  <c r="AH654" i="1"/>
  <c r="AI654" i="1"/>
  <c r="AJ654" i="1"/>
  <c r="AA700" i="1"/>
  <c r="AB700" i="1"/>
  <c r="AC700" i="1"/>
  <c r="AD700" i="1"/>
  <c r="AE700" i="1"/>
  <c r="AF700" i="1"/>
  <c r="AG700" i="1"/>
  <c r="AH700" i="1"/>
  <c r="AI700" i="1"/>
  <c r="AJ700" i="1"/>
  <c r="AA466" i="1"/>
  <c r="AB466" i="1"/>
  <c r="AC466" i="1"/>
  <c r="AD466" i="1"/>
  <c r="AE466" i="1"/>
  <c r="AF466" i="1"/>
  <c r="AG466" i="1"/>
  <c r="AH466" i="1"/>
  <c r="AI466" i="1"/>
  <c r="AJ466" i="1"/>
  <c r="AA265" i="1"/>
  <c r="AB265" i="1"/>
  <c r="AC265" i="1"/>
  <c r="AD265" i="1"/>
  <c r="AE265" i="1"/>
  <c r="AF265" i="1"/>
  <c r="AG265" i="1"/>
  <c r="AH265" i="1"/>
  <c r="AI265" i="1"/>
  <c r="AJ265" i="1"/>
  <c r="AA5" i="1"/>
  <c r="AB5" i="1"/>
  <c r="AC5" i="1"/>
  <c r="AD5" i="1"/>
  <c r="AE5" i="1"/>
  <c r="AF5" i="1"/>
  <c r="AG5" i="1"/>
  <c r="AH5" i="1"/>
  <c r="AI5" i="1"/>
  <c r="AJ5" i="1"/>
  <c r="AA534" i="1"/>
  <c r="AB534" i="1"/>
  <c r="AC534" i="1"/>
  <c r="AD534" i="1"/>
  <c r="AE534" i="1"/>
  <c r="AF534" i="1"/>
  <c r="AG534" i="1"/>
  <c r="AH534" i="1"/>
  <c r="AI534" i="1"/>
  <c r="AJ534" i="1"/>
  <c r="AA572" i="1"/>
  <c r="AB572" i="1"/>
  <c r="AC572" i="1"/>
  <c r="AD572" i="1"/>
  <c r="AE572" i="1"/>
  <c r="AF572" i="1"/>
  <c r="AG572" i="1"/>
  <c r="AH572" i="1"/>
  <c r="AI572" i="1"/>
  <c r="AJ572" i="1"/>
  <c r="AA437" i="1"/>
  <c r="AB437" i="1"/>
  <c r="AC437" i="1"/>
  <c r="AD437" i="1"/>
  <c r="AE437" i="1"/>
  <c r="AF437" i="1"/>
  <c r="AG437" i="1"/>
  <c r="AH437" i="1"/>
  <c r="AI437" i="1"/>
  <c r="AJ437" i="1"/>
  <c r="AA370" i="1"/>
  <c r="AB370" i="1"/>
  <c r="AC370" i="1"/>
  <c r="AD370" i="1"/>
  <c r="AE370" i="1"/>
  <c r="AF370" i="1"/>
  <c r="AG370" i="1"/>
  <c r="AH370" i="1"/>
  <c r="AI370" i="1"/>
  <c r="AJ370" i="1"/>
  <c r="AA814" i="1"/>
  <c r="AB814" i="1"/>
  <c r="AC814" i="1"/>
  <c r="AD814" i="1"/>
  <c r="AE814" i="1"/>
  <c r="AF814" i="1"/>
  <c r="AG814" i="1"/>
  <c r="AH814" i="1"/>
  <c r="AI814" i="1"/>
  <c r="AJ814" i="1"/>
  <c r="AA39" i="1"/>
  <c r="AB39" i="1"/>
  <c r="AC39" i="1"/>
  <c r="AD39" i="1"/>
  <c r="AE39" i="1"/>
  <c r="AF39" i="1"/>
  <c r="AG39" i="1"/>
  <c r="AH39" i="1"/>
  <c r="AI39" i="1"/>
  <c r="AJ39" i="1"/>
  <c r="AA702" i="1"/>
  <c r="AB702" i="1"/>
  <c r="AC702" i="1"/>
  <c r="AD702" i="1"/>
  <c r="AE702" i="1"/>
  <c r="AF702" i="1"/>
  <c r="AG702" i="1"/>
  <c r="AH702" i="1"/>
  <c r="AI702" i="1"/>
  <c r="AJ702" i="1"/>
  <c r="AA357" i="1"/>
  <c r="AB357" i="1"/>
  <c r="AC357" i="1"/>
  <c r="AD357" i="1"/>
  <c r="AE357" i="1"/>
  <c r="AF357" i="1"/>
  <c r="AG357" i="1"/>
  <c r="AH357" i="1"/>
  <c r="AI357" i="1"/>
  <c r="AJ357" i="1"/>
  <c r="AA131" i="1"/>
  <c r="AB131" i="1"/>
  <c r="AC131" i="1"/>
  <c r="AD131" i="1"/>
  <c r="AE131" i="1"/>
  <c r="AF131" i="1"/>
  <c r="AG131" i="1"/>
  <c r="AH131" i="1"/>
  <c r="AI131" i="1"/>
  <c r="AJ131" i="1"/>
  <c r="AA876" i="1"/>
  <c r="AB876" i="1"/>
  <c r="AC876" i="1"/>
  <c r="AD876" i="1"/>
  <c r="AE876" i="1"/>
  <c r="AF876" i="1"/>
  <c r="AG876" i="1"/>
  <c r="AH876" i="1"/>
  <c r="AI876" i="1"/>
  <c r="AJ876" i="1"/>
  <c r="AA402" i="1"/>
  <c r="AB402" i="1"/>
  <c r="AC402" i="1"/>
  <c r="AD402" i="1"/>
  <c r="AE402" i="1"/>
  <c r="AF402" i="1"/>
  <c r="AG402" i="1"/>
  <c r="AH402" i="1"/>
  <c r="AI402" i="1"/>
  <c r="AJ402" i="1"/>
  <c r="AA434" i="1"/>
  <c r="AB434" i="1"/>
  <c r="AC434" i="1"/>
  <c r="AD434" i="1"/>
  <c r="AE434" i="1"/>
  <c r="AF434" i="1"/>
  <c r="AG434" i="1"/>
  <c r="AH434" i="1"/>
  <c r="AI434" i="1"/>
  <c r="AJ434" i="1"/>
  <c r="AA632" i="1"/>
  <c r="AB632" i="1"/>
  <c r="AC632" i="1"/>
  <c r="AD632" i="1"/>
  <c r="AE632" i="1"/>
  <c r="AF632" i="1"/>
  <c r="AG632" i="1"/>
  <c r="AH632" i="1"/>
  <c r="AI632" i="1"/>
  <c r="AJ632" i="1"/>
  <c r="AA58" i="1"/>
  <c r="AB58" i="1"/>
  <c r="AC58" i="1"/>
  <c r="AD58" i="1"/>
  <c r="AE58" i="1"/>
  <c r="AF58" i="1"/>
  <c r="AG58" i="1"/>
  <c r="AH58" i="1"/>
  <c r="AI58" i="1"/>
  <c r="AJ58" i="1"/>
  <c r="AA977" i="1"/>
  <c r="AB977" i="1"/>
  <c r="AC977" i="1"/>
  <c r="AD977" i="1"/>
  <c r="AE977" i="1"/>
  <c r="AF977" i="1"/>
  <c r="AG977" i="1"/>
  <c r="AH977" i="1"/>
  <c r="AI977" i="1"/>
  <c r="AJ977" i="1"/>
  <c r="AA371" i="1"/>
  <c r="AB371" i="1"/>
  <c r="AC371" i="1"/>
  <c r="AD371" i="1"/>
  <c r="AE371" i="1"/>
  <c r="AF371" i="1"/>
  <c r="AG371" i="1"/>
  <c r="AH371" i="1"/>
  <c r="AI371" i="1"/>
  <c r="AJ371" i="1"/>
  <c r="AA436" i="1"/>
  <c r="AB436" i="1"/>
  <c r="AC436" i="1"/>
  <c r="AD436" i="1"/>
  <c r="AE436" i="1"/>
  <c r="AF436" i="1"/>
  <c r="AG436" i="1"/>
  <c r="AH436" i="1"/>
  <c r="AI436" i="1"/>
  <c r="AJ436" i="1"/>
  <c r="AA820" i="1"/>
  <c r="AB820" i="1"/>
  <c r="AC820" i="1"/>
  <c r="AD820" i="1"/>
  <c r="AE820" i="1"/>
  <c r="AF820" i="1"/>
  <c r="AG820" i="1"/>
  <c r="AH820" i="1"/>
  <c r="AI820" i="1"/>
  <c r="AJ820" i="1"/>
  <c r="AA725" i="1"/>
  <c r="AB725" i="1"/>
  <c r="AC725" i="1"/>
  <c r="AD725" i="1"/>
  <c r="AE725" i="1"/>
  <c r="AF725" i="1"/>
  <c r="AG725" i="1"/>
  <c r="AH725" i="1"/>
  <c r="AI725" i="1"/>
  <c r="AJ725" i="1"/>
  <c r="AA731" i="1"/>
  <c r="AB731" i="1"/>
  <c r="AC731" i="1"/>
  <c r="AD731" i="1"/>
  <c r="AE731" i="1"/>
  <c r="AF731" i="1"/>
  <c r="AG731" i="1"/>
  <c r="AH731" i="1"/>
  <c r="AI731" i="1"/>
  <c r="AJ731" i="1"/>
  <c r="AA830" i="1"/>
  <c r="AB830" i="1"/>
  <c r="AC830" i="1"/>
  <c r="AD830" i="1"/>
  <c r="AE830" i="1"/>
  <c r="AF830" i="1"/>
  <c r="AG830" i="1"/>
  <c r="AH830" i="1"/>
  <c r="AI830" i="1"/>
  <c r="AJ830" i="1"/>
  <c r="AA339" i="1"/>
  <c r="AB339" i="1"/>
  <c r="AC339" i="1"/>
  <c r="AD339" i="1"/>
  <c r="AE339" i="1"/>
  <c r="AF339" i="1"/>
  <c r="AG339" i="1"/>
  <c r="AH339" i="1"/>
  <c r="AI339" i="1"/>
  <c r="AJ339" i="1"/>
  <c r="AA899" i="1"/>
  <c r="AB899" i="1"/>
  <c r="AC899" i="1"/>
  <c r="AD899" i="1"/>
  <c r="AE899" i="1"/>
  <c r="AF899" i="1"/>
  <c r="AG899" i="1"/>
  <c r="AH899" i="1"/>
  <c r="AI899" i="1"/>
  <c r="AJ899" i="1"/>
  <c r="AA388" i="1"/>
  <c r="AB388" i="1"/>
  <c r="AC388" i="1"/>
  <c r="AD388" i="1"/>
  <c r="AE388" i="1"/>
  <c r="AF388" i="1"/>
  <c r="AG388" i="1"/>
  <c r="AH388" i="1"/>
  <c r="AI388" i="1"/>
  <c r="AJ388" i="1"/>
  <c r="AA34" i="1"/>
  <c r="AB34" i="1"/>
  <c r="AC34" i="1"/>
  <c r="AD34" i="1"/>
  <c r="AE34" i="1"/>
  <c r="AF34" i="1"/>
  <c r="AG34" i="1"/>
  <c r="AH34" i="1"/>
  <c r="AI34" i="1"/>
  <c r="AJ34" i="1"/>
  <c r="AA308" i="1"/>
  <c r="AB308" i="1"/>
  <c r="AC308" i="1"/>
  <c r="AD308" i="1"/>
  <c r="AE308" i="1"/>
  <c r="AF308" i="1"/>
  <c r="AG308" i="1"/>
  <c r="AH308" i="1"/>
  <c r="AI308" i="1"/>
  <c r="AJ308" i="1"/>
  <c r="AA603" i="1"/>
  <c r="AB603" i="1"/>
  <c r="AC603" i="1"/>
  <c r="AD603" i="1"/>
  <c r="AE603" i="1"/>
  <c r="AF603" i="1"/>
  <c r="AG603" i="1"/>
  <c r="AH603" i="1"/>
  <c r="AI603" i="1"/>
  <c r="AJ603" i="1"/>
  <c r="AA407" i="1"/>
  <c r="AB407" i="1"/>
  <c r="AC407" i="1"/>
  <c r="AD407" i="1"/>
  <c r="AE407" i="1"/>
  <c r="AF407" i="1"/>
  <c r="AG407" i="1"/>
  <c r="AH407" i="1"/>
  <c r="AI407" i="1"/>
  <c r="AJ407" i="1"/>
  <c r="AA729" i="1"/>
  <c r="AB729" i="1"/>
  <c r="AC729" i="1"/>
  <c r="AD729" i="1"/>
  <c r="AE729" i="1"/>
  <c r="AF729" i="1"/>
  <c r="AG729" i="1"/>
  <c r="AH729" i="1"/>
  <c r="AI729" i="1"/>
  <c r="AJ729" i="1"/>
  <c r="AA216" i="1"/>
  <c r="AB216" i="1"/>
  <c r="AC216" i="1"/>
  <c r="AD216" i="1"/>
  <c r="AE216" i="1"/>
  <c r="AF216" i="1"/>
  <c r="AG216" i="1"/>
  <c r="AH216" i="1"/>
  <c r="AI216" i="1"/>
  <c r="AJ216" i="1"/>
  <c r="AA315" i="1"/>
  <c r="AB315" i="1"/>
  <c r="AC315" i="1"/>
  <c r="AD315" i="1"/>
  <c r="AE315" i="1"/>
  <c r="AF315" i="1"/>
  <c r="AG315" i="1"/>
  <c r="AH315" i="1"/>
  <c r="AI315" i="1"/>
  <c r="AJ315" i="1"/>
  <c r="AA1007" i="1"/>
  <c r="AB1007" i="1"/>
  <c r="AC1007" i="1"/>
  <c r="AD1007" i="1"/>
  <c r="AE1007" i="1"/>
  <c r="AF1007" i="1"/>
  <c r="AG1007" i="1"/>
  <c r="AH1007" i="1"/>
  <c r="AI1007" i="1"/>
  <c r="AJ1007" i="1"/>
  <c r="AA978" i="1"/>
  <c r="AB978" i="1"/>
  <c r="AC978" i="1"/>
  <c r="AD978" i="1"/>
  <c r="AE978" i="1"/>
  <c r="AF978" i="1"/>
  <c r="AG978" i="1"/>
  <c r="AH978" i="1"/>
  <c r="AI978" i="1"/>
  <c r="AJ978" i="1"/>
  <c r="AA613" i="1"/>
  <c r="AB613" i="1"/>
  <c r="AC613" i="1"/>
  <c r="AD613" i="1"/>
  <c r="AE613" i="1"/>
  <c r="AF613" i="1"/>
  <c r="AG613" i="1"/>
  <c r="AH613" i="1"/>
  <c r="AI613" i="1"/>
  <c r="AJ613" i="1"/>
  <c r="AA400" i="1"/>
  <c r="AB400" i="1"/>
  <c r="AC400" i="1"/>
  <c r="AD400" i="1"/>
  <c r="AE400" i="1"/>
  <c r="AF400" i="1"/>
  <c r="AG400" i="1"/>
  <c r="AH400" i="1"/>
  <c r="AI400" i="1"/>
  <c r="AJ400" i="1"/>
  <c r="AA984" i="1"/>
  <c r="AB984" i="1"/>
  <c r="AC984" i="1"/>
  <c r="AD984" i="1"/>
  <c r="AE984" i="1"/>
  <c r="AF984" i="1"/>
  <c r="AG984" i="1"/>
  <c r="AH984" i="1"/>
  <c r="AI984" i="1"/>
  <c r="AJ984" i="1"/>
  <c r="AA888" i="1"/>
  <c r="AB888" i="1"/>
  <c r="AC888" i="1"/>
  <c r="AD888" i="1"/>
  <c r="AE888" i="1"/>
  <c r="AF888" i="1"/>
  <c r="AG888" i="1"/>
  <c r="AH888" i="1"/>
  <c r="AI888" i="1"/>
  <c r="AJ888" i="1"/>
  <c r="AA327" i="1"/>
  <c r="AB327" i="1"/>
  <c r="AC327" i="1"/>
  <c r="AD327" i="1"/>
  <c r="AE327" i="1"/>
  <c r="AF327" i="1"/>
  <c r="AG327" i="1"/>
  <c r="AH327" i="1"/>
  <c r="AI327" i="1"/>
  <c r="AJ327" i="1"/>
  <c r="AA218" i="1"/>
  <c r="AB218" i="1"/>
  <c r="AC218" i="1"/>
  <c r="AD218" i="1"/>
  <c r="AE218" i="1"/>
  <c r="AF218" i="1"/>
  <c r="AG218" i="1"/>
  <c r="AH218" i="1"/>
  <c r="AI218" i="1"/>
  <c r="AJ218" i="1"/>
  <c r="AA602" i="1"/>
  <c r="AB602" i="1"/>
  <c r="AC602" i="1"/>
  <c r="AD602" i="1"/>
  <c r="AE602" i="1"/>
  <c r="AF602" i="1"/>
  <c r="AG602" i="1"/>
  <c r="AH602" i="1"/>
  <c r="AI602" i="1"/>
  <c r="AJ602" i="1"/>
  <c r="AA95" i="1"/>
  <c r="AB95" i="1"/>
  <c r="AC95" i="1"/>
  <c r="AD95" i="1"/>
  <c r="AE95" i="1"/>
  <c r="AF95" i="1"/>
  <c r="AG95" i="1"/>
  <c r="AH95" i="1"/>
  <c r="AI95" i="1"/>
  <c r="AJ95" i="1"/>
  <c r="AA726" i="1"/>
  <c r="AB726" i="1"/>
  <c r="AC726" i="1"/>
  <c r="AD726" i="1"/>
  <c r="AE726" i="1"/>
  <c r="AF726" i="1"/>
  <c r="AG726" i="1"/>
  <c r="AH726" i="1"/>
  <c r="AI726" i="1"/>
  <c r="AJ726" i="1"/>
  <c r="AA243" i="1"/>
  <c r="AB243" i="1"/>
  <c r="AC243" i="1"/>
  <c r="AD243" i="1"/>
  <c r="AE243" i="1"/>
  <c r="AF243" i="1"/>
  <c r="AG243" i="1"/>
  <c r="AH243" i="1"/>
  <c r="AI243" i="1"/>
  <c r="AJ243" i="1"/>
  <c r="AA511" i="1"/>
  <c r="AB511" i="1"/>
  <c r="AC511" i="1"/>
  <c r="AD511" i="1"/>
  <c r="AE511" i="1"/>
  <c r="AF511" i="1"/>
  <c r="AG511" i="1"/>
  <c r="AH511" i="1"/>
  <c r="AI511" i="1"/>
  <c r="AJ511" i="1"/>
  <c r="AA435" i="1"/>
  <c r="AB435" i="1"/>
  <c r="AC435" i="1"/>
  <c r="AD435" i="1"/>
  <c r="AE435" i="1"/>
  <c r="AF435" i="1"/>
  <c r="AG435" i="1"/>
  <c r="AH435" i="1"/>
  <c r="AI435" i="1"/>
  <c r="AJ435" i="1"/>
  <c r="AA751" i="1"/>
  <c r="AB751" i="1"/>
  <c r="AC751" i="1"/>
  <c r="AD751" i="1"/>
  <c r="AE751" i="1"/>
  <c r="AF751" i="1"/>
  <c r="AG751" i="1"/>
  <c r="AH751" i="1"/>
  <c r="AI751" i="1"/>
  <c r="AJ751" i="1"/>
  <c r="AA296" i="1"/>
  <c r="AB296" i="1"/>
  <c r="AC296" i="1"/>
  <c r="AD296" i="1"/>
  <c r="AE296" i="1"/>
  <c r="AF296" i="1"/>
  <c r="AG296" i="1"/>
  <c r="AH296" i="1"/>
  <c r="AI296" i="1"/>
  <c r="AJ296" i="1"/>
  <c r="AA247" i="1"/>
  <c r="AB247" i="1"/>
  <c r="AC247" i="1"/>
  <c r="AD247" i="1"/>
  <c r="AE247" i="1"/>
  <c r="AF247" i="1"/>
  <c r="AG247" i="1"/>
  <c r="AH247" i="1"/>
  <c r="AI247" i="1"/>
  <c r="AJ247" i="1"/>
  <c r="AA298" i="1"/>
  <c r="AB298" i="1"/>
  <c r="AC298" i="1"/>
  <c r="AD298" i="1"/>
  <c r="AE298" i="1"/>
  <c r="AF298" i="1"/>
  <c r="AG298" i="1"/>
  <c r="AH298" i="1"/>
  <c r="AI298" i="1"/>
  <c r="AJ298" i="1"/>
  <c r="AA848" i="1"/>
  <c r="AB848" i="1"/>
  <c r="AC848" i="1"/>
  <c r="AD848" i="1"/>
  <c r="AE848" i="1"/>
  <c r="AF848" i="1"/>
  <c r="AG848" i="1"/>
  <c r="AH848" i="1"/>
  <c r="AI848" i="1"/>
  <c r="AJ848" i="1"/>
  <c r="AA429" i="1"/>
  <c r="AB429" i="1"/>
  <c r="AC429" i="1"/>
  <c r="AD429" i="1"/>
  <c r="AE429" i="1"/>
  <c r="AF429" i="1"/>
  <c r="AG429" i="1"/>
  <c r="AH429" i="1"/>
  <c r="AI429" i="1"/>
  <c r="AJ429" i="1"/>
  <c r="AA985" i="1"/>
  <c r="AB985" i="1"/>
  <c r="AC985" i="1"/>
  <c r="AD985" i="1"/>
  <c r="AE985" i="1"/>
  <c r="AF985" i="1"/>
  <c r="AG985" i="1"/>
  <c r="AH985" i="1"/>
  <c r="AI985" i="1"/>
  <c r="AJ985" i="1"/>
  <c r="AA175" i="1"/>
  <c r="AB175" i="1"/>
  <c r="AC175" i="1"/>
  <c r="AD175" i="1"/>
  <c r="AE175" i="1"/>
  <c r="AF175" i="1"/>
  <c r="AG175" i="1"/>
  <c r="AH175" i="1"/>
  <c r="AI175" i="1"/>
  <c r="AJ175" i="1"/>
  <c r="AA245" i="1"/>
  <c r="AB245" i="1"/>
  <c r="AC245" i="1"/>
  <c r="AD245" i="1"/>
  <c r="AE245" i="1"/>
  <c r="AF245" i="1"/>
  <c r="AG245" i="1"/>
  <c r="AH245" i="1"/>
  <c r="AI245" i="1"/>
  <c r="AJ245" i="1"/>
  <c r="AA387" i="1"/>
  <c r="AB387" i="1"/>
  <c r="AC387" i="1"/>
  <c r="AD387" i="1"/>
  <c r="AE387" i="1"/>
  <c r="AF387" i="1"/>
  <c r="AG387" i="1"/>
  <c r="AH387" i="1"/>
  <c r="AI387" i="1"/>
  <c r="AJ387" i="1"/>
  <c r="AA690" i="1"/>
  <c r="AB690" i="1"/>
  <c r="AC690" i="1"/>
  <c r="AD690" i="1"/>
  <c r="AE690" i="1"/>
  <c r="AF690" i="1"/>
  <c r="AG690" i="1"/>
  <c r="AH690" i="1"/>
  <c r="AI690" i="1"/>
  <c r="AJ690" i="1"/>
  <c r="AA367" i="1"/>
  <c r="AB367" i="1"/>
  <c r="AC367" i="1"/>
  <c r="AD367" i="1"/>
  <c r="AE367" i="1"/>
  <c r="AF367" i="1"/>
  <c r="AG367" i="1"/>
  <c r="AH367" i="1"/>
  <c r="AI367" i="1"/>
  <c r="AJ367" i="1"/>
  <c r="AA788" i="1"/>
  <c r="AB788" i="1"/>
  <c r="AC788" i="1"/>
  <c r="AD788" i="1"/>
  <c r="AE788" i="1"/>
  <c r="AF788" i="1"/>
  <c r="AG788" i="1"/>
  <c r="AH788" i="1"/>
  <c r="AI788" i="1"/>
  <c r="AJ788" i="1"/>
  <c r="AA933" i="1"/>
  <c r="AB933" i="1"/>
  <c r="AC933" i="1"/>
  <c r="AD933" i="1"/>
  <c r="AE933" i="1"/>
  <c r="AF933" i="1"/>
  <c r="AG933" i="1"/>
  <c r="AH933" i="1"/>
  <c r="AI933" i="1"/>
  <c r="AJ933" i="1"/>
  <c r="AA141" i="1"/>
  <c r="AB141" i="1"/>
  <c r="AC141" i="1"/>
  <c r="AD141" i="1"/>
  <c r="AE141" i="1"/>
  <c r="AF141" i="1"/>
  <c r="AG141" i="1"/>
  <c r="AH141" i="1"/>
  <c r="AI141" i="1"/>
  <c r="AJ141" i="1"/>
  <c r="AA220" i="1"/>
  <c r="AB220" i="1"/>
  <c r="AC220" i="1"/>
  <c r="AD220" i="1"/>
  <c r="AE220" i="1"/>
  <c r="AF220" i="1"/>
  <c r="AG220" i="1"/>
  <c r="AH220" i="1"/>
  <c r="AI220" i="1"/>
  <c r="AJ220" i="1"/>
  <c r="AA812" i="1"/>
  <c r="AB812" i="1"/>
  <c r="AC812" i="1"/>
  <c r="AD812" i="1"/>
  <c r="AE812" i="1"/>
  <c r="AF812" i="1"/>
  <c r="AG812" i="1"/>
  <c r="AH812" i="1"/>
  <c r="AI812" i="1"/>
  <c r="AJ812" i="1"/>
  <c r="AA826" i="1"/>
  <c r="AB826" i="1"/>
  <c r="AC826" i="1"/>
  <c r="AD826" i="1"/>
  <c r="AE826" i="1"/>
  <c r="AF826" i="1"/>
  <c r="AG826" i="1"/>
  <c r="AH826" i="1"/>
  <c r="AI826" i="1"/>
  <c r="AJ826" i="1"/>
  <c r="AA516" i="1"/>
  <c r="AB516" i="1"/>
  <c r="AC516" i="1"/>
  <c r="AD516" i="1"/>
  <c r="AE516" i="1"/>
  <c r="AF516" i="1"/>
  <c r="AG516" i="1"/>
  <c r="AH516" i="1"/>
  <c r="AI516" i="1"/>
  <c r="AJ516" i="1"/>
  <c r="AA769" i="1"/>
  <c r="AB769" i="1"/>
  <c r="AC769" i="1"/>
  <c r="AD769" i="1"/>
  <c r="AE769" i="1"/>
  <c r="AF769" i="1"/>
  <c r="AG769" i="1"/>
  <c r="AH769" i="1"/>
  <c r="AI769" i="1"/>
  <c r="AJ769" i="1"/>
  <c r="AA935" i="1"/>
  <c r="AB935" i="1"/>
  <c r="AC935" i="1"/>
  <c r="AD935" i="1"/>
  <c r="AE935" i="1"/>
  <c r="AF935" i="1"/>
  <c r="AG935" i="1"/>
  <c r="AH935" i="1"/>
  <c r="AI935" i="1"/>
  <c r="AJ935" i="1"/>
  <c r="AA306" i="1"/>
  <c r="AB306" i="1"/>
  <c r="AC306" i="1"/>
  <c r="AD306" i="1"/>
  <c r="AE306" i="1"/>
  <c r="AF306" i="1"/>
  <c r="AG306" i="1"/>
  <c r="AH306" i="1"/>
  <c r="AI306" i="1"/>
  <c r="AJ306" i="1"/>
  <c r="AA467" i="1"/>
  <c r="AB467" i="1"/>
  <c r="AC467" i="1"/>
  <c r="AD467" i="1"/>
  <c r="AE467" i="1"/>
  <c r="AF467" i="1"/>
  <c r="AG467" i="1"/>
  <c r="AH467" i="1"/>
  <c r="AI467" i="1"/>
  <c r="AJ467" i="1"/>
  <c r="AA517" i="1"/>
  <c r="AB517" i="1"/>
  <c r="AC517" i="1"/>
  <c r="AD517" i="1"/>
  <c r="AE517" i="1"/>
  <c r="AF517" i="1"/>
  <c r="AG517" i="1"/>
  <c r="AH517" i="1"/>
  <c r="AI517" i="1"/>
  <c r="AJ517" i="1"/>
  <c r="AA987" i="1"/>
  <c r="AB987" i="1"/>
  <c r="AC987" i="1"/>
  <c r="AD987" i="1"/>
  <c r="AE987" i="1"/>
  <c r="AF987" i="1"/>
  <c r="AG987" i="1"/>
  <c r="AH987" i="1"/>
  <c r="AI987" i="1"/>
  <c r="AJ987" i="1"/>
  <c r="AA734" i="1"/>
  <c r="AB734" i="1"/>
  <c r="AC734" i="1"/>
  <c r="AD734" i="1"/>
  <c r="AE734" i="1"/>
  <c r="AF734" i="1"/>
  <c r="AG734" i="1"/>
  <c r="AH734" i="1"/>
  <c r="AI734" i="1"/>
  <c r="AJ734" i="1"/>
  <c r="AA251" i="1"/>
  <c r="AB251" i="1"/>
  <c r="AC251" i="1"/>
  <c r="AD251" i="1"/>
  <c r="AE251" i="1"/>
  <c r="AF251" i="1"/>
  <c r="AG251" i="1"/>
  <c r="AH251" i="1"/>
  <c r="AI251" i="1"/>
  <c r="AJ251" i="1"/>
  <c r="AA912" i="1"/>
  <c r="AB912" i="1"/>
  <c r="AC912" i="1"/>
  <c r="AD912" i="1"/>
  <c r="AE912" i="1"/>
  <c r="AF912" i="1"/>
  <c r="AG912" i="1"/>
  <c r="AH912" i="1"/>
  <c r="AI912" i="1"/>
  <c r="AJ912" i="1"/>
  <c r="AA323" i="1"/>
  <c r="AB323" i="1"/>
  <c r="AC323" i="1"/>
  <c r="AD323" i="1"/>
  <c r="AE323" i="1"/>
  <c r="AF323" i="1"/>
  <c r="AG323" i="1"/>
  <c r="AH323" i="1"/>
  <c r="AI323" i="1"/>
  <c r="AJ323" i="1"/>
  <c r="AA762" i="1"/>
  <c r="AB762" i="1"/>
  <c r="AC762" i="1"/>
  <c r="AD762" i="1"/>
  <c r="AE762" i="1"/>
  <c r="AF762" i="1"/>
  <c r="AG762" i="1"/>
  <c r="AH762" i="1"/>
  <c r="AI762" i="1"/>
  <c r="AJ762" i="1"/>
  <c r="AA667" i="1"/>
  <c r="AB667" i="1"/>
  <c r="AC667" i="1"/>
  <c r="AD667" i="1"/>
  <c r="AE667" i="1"/>
  <c r="AF667" i="1"/>
  <c r="AG667" i="1"/>
  <c r="AH667" i="1"/>
  <c r="AI667" i="1"/>
  <c r="AJ667" i="1"/>
  <c r="AA483" i="1"/>
  <c r="AB483" i="1"/>
  <c r="AC483" i="1"/>
  <c r="AD483" i="1"/>
  <c r="AE483" i="1"/>
  <c r="AF483" i="1"/>
  <c r="AG483" i="1"/>
  <c r="AH483" i="1"/>
  <c r="AI483" i="1"/>
  <c r="AJ483" i="1"/>
  <c r="AA555" i="1"/>
  <c r="AB555" i="1"/>
  <c r="AC555" i="1"/>
  <c r="AD555" i="1"/>
  <c r="AE555" i="1"/>
  <c r="AF555" i="1"/>
  <c r="AG555" i="1"/>
  <c r="AH555" i="1"/>
  <c r="AI555" i="1"/>
  <c r="AJ555" i="1"/>
  <c r="AA64" i="1"/>
  <c r="AB64" i="1"/>
  <c r="AC64" i="1"/>
  <c r="AD64" i="1"/>
  <c r="AE64" i="1"/>
  <c r="AF64" i="1"/>
  <c r="AG64" i="1"/>
  <c r="AH64" i="1"/>
  <c r="AI64" i="1"/>
  <c r="AJ64" i="1"/>
  <c r="AA114" i="1"/>
  <c r="AB114" i="1"/>
  <c r="AC114" i="1"/>
  <c r="AD114" i="1"/>
  <c r="AE114" i="1"/>
  <c r="AF114" i="1"/>
  <c r="AG114" i="1"/>
  <c r="AH114" i="1"/>
  <c r="AI114" i="1"/>
  <c r="AJ114" i="1"/>
  <c r="AA666" i="1"/>
  <c r="AB666" i="1"/>
  <c r="AC666" i="1"/>
  <c r="AD666" i="1"/>
  <c r="AE666" i="1"/>
  <c r="AF666" i="1"/>
  <c r="AG666" i="1"/>
  <c r="AH666" i="1"/>
  <c r="AI666" i="1"/>
  <c r="AJ666" i="1"/>
  <c r="AA979" i="1"/>
  <c r="AB979" i="1"/>
  <c r="AC979" i="1"/>
  <c r="AD979" i="1"/>
  <c r="AE979" i="1"/>
  <c r="AF979" i="1"/>
  <c r="AG979" i="1"/>
  <c r="AH979" i="1"/>
  <c r="AI979" i="1"/>
  <c r="AJ979" i="1"/>
  <c r="AA875" i="1"/>
  <c r="AB875" i="1"/>
  <c r="AC875" i="1"/>
  <c r="AD875" i="1"/>
  <c r="AE875" i="1"/>
  <c r="AF875" i="1"/>
  <c r="AG875" i="1"/>
  <c r="AH875" i="1"/>
  <c r="AI875" i="1"/>
  <c r="AJ875" i="1"/>
  <c r="AA461" i="1"/>
  <c r="AB461" i="1"/>
  <c r="AC461" i="1"/>
  <c r="AD461" i="1"/>
  <c r="AE461" i="1"/>
  <c r="AF461" i="1"/>
  <c r="AG461" i="1"/>
  <c r="AH461" i="1"/>
  <c r="AI461" i="1"/>
  <c r="AJ461" i="1"/>
  <c r="AA277" i="1"/>
  <c r="AB277" i="1"/>
  <c r="AC277" i="1"/>
  <c r="AD277" i="1"/>
  <c r="AE277" i="1"/>
  <c r="AF277" i="1"/>
  <c r="AG277" i="1"/>
  <c r="AH277" i="1"/>
  <c r="AI277" i="1"/>
  <c r="AJ277" i="1"/>
  <c r="AA795" i="1"/>
  <c r="AB795" i="1"/>
  <c r="AC795" i="1"/>
  <c r="AD795" i="1"/>
  <c r="AE795" i="1"/>
  <c r="AF795" i="1"/>
  <c r="AG795" i="1"/>
  <c r="AH795" i="1"/>
  <c r="AI795" i="1"/>
  <c r="AJ795" i="1"/>
  <c r="AA190" i="1"/>
  <c r="AB190" i="1"/>
  <c r="AC190" i="1"/>
  <c r="AD190" i="1"/>
  <c r="AE190" i="1"/>
  <c r="AF190" i="1"/>
  <c r="AG190" i="1"/>
  <c r="AH190" i="1"/>
  <c r="AI190" i="1"/>
  <c r="AJ190" i="1"/>
  <c r="AA596" i="1"/>
  <c r="AB596" i="1"/>
  <c r="AC596" i="1"/>
  <c r="AD596" i="1"/>
  <c r="AE596" i="1"/>
  <c r="AF596" i="1"/>
  <c r="AG596" i="1"/>
  <c r="AH596" i="1"/>
  <c r="AI596" i="1"/>
  <c r="AJ596" i="1"/>
  <c r="AA433" i="1"/>
  <c r="AB433" i="1"/>
  <c r="AC433" i="1"/>
  <c r="AD433" i="1"/>
  <c r="AE433" i="1"/>
  <c r="AF433" i="1"/>
  <c r="AG433" i="1"/>
  <c r="AH433" i="1"/>
  <c r="AI433" i="1"/>
  <c r="AJ433" i="1"/>
  <c r="AA57" i="1"/>
  <c r="AB57" i="1"/>
  <c r="AC57" i="1"/>
  <c r="AD57" i="1"/>
  <c r="AE57" i="1"/>
  <c r="AF57" i="1"/>
  <c r="AG57" i="1"/>
  <c r="AH57" i="1"/>
  <c r="AI57" i="1"/>
  <c r="AJ57" i="1"/>
  <c r="AA176" i="1"/>
  <c r="AB176" i="1"/>
  <c r="AC176" i="1"/>
  <c r="AD176" i="1"/>
  <c r="AE176" i="1"/>
  <c r="AF176" i="1"/>
  <c r="AG176" i="1"/>
  <c r="AH176" i="1"/>
  <c r="AI176" i="1"/>
  <c r="AJ176" i="1"/>
  <c r="AA626" i="1"/>
  <c r="AB626" i="1"/>
  <c r="AC626" i="1"/>
  <c r="AD626" i="1"/>
  <c r="AE626" i="1"/>
  <c r="AF626" i="1"/>
  <c r="AG626" i="1"/>
  <c r="AH626" i="1"/>
  <c r="AI626" i="1"/>
  <c r="AJ626" i="1"/>
  <c r="AA133" i="1"/>
  <c r="AB133" i="1"/>
  <c r="AC133" i="1"/>
  <c r="AD133" i="1"/>
  <c r="AE133" i="1"/>
  <c r="AF133" i="1"/>
  <c r="AG133" i="1"/>
  <c r="AH133" i="1"/>
  <c r="AI133" i="1"/>
  <c r="AJ133" i="1"/>
  <c r="AA469" i="1"/>
  <c r="AB469" i="1"/>
  <c r="AC469" i="1"/>
  <c r="AD469" i="1"/>
  <c r="AE469" i="1"/>
  <c r="AF469" i="1"/>
  <c r="AG469" i="1"/>
  <c r="AH469" i="1"/>
  <c r="AI469" i="1"/>
  <c r="AJ469" i="1"/>
  <c r="AA779" i="1"/>
  <c r="AB779" i="1"/>
  <c r="AC779" i="1"/>
  <c r="AD779" i="1"/>
  <c r="AE779" i="1"/>
  <c r="AF779" i="1"/>
  <c r="AG779" i="1"/>
  <c r="AH779" i="1"/>
  <c r="AI779" i="1"/>
  <c r="AJ779" i="1"/>
  <c r="AA565" i="1"/>
  <c r="AB565" i="1"/>
  <c r="AC565" i="1"/>
  <c r="AD565" i="1"/>
  <c r="AE565" i="1"/>
  <c r="AF565" i="1"/>
  <c r="AG565" i="1"/>
  <c r="AH565" i="1"/>
  <c r="AI565" i="1"/>
  <c r="AJ565" i="1"/>
  <c r="AA300" i="1"/>
  <c r="AB300" i="1"/>
  <c r="AC300" i="1"/>
  <c r="AD300" i="1"/>
  <c r="AE300" i="1"/>
  <c r="AF300" i="1"/>
  <c r="AG300" i="1"/>
  <c r="AH300" i="1"/>
  <c r="AI300" i="1"/>
  <c r="AJ300" i="1"/>
  <c r="AA445" i="1"/>
  <c r="AB445" i="1"/>
  <c r="AC445" i="1"/>
  <c r="AD445" i="1"/>
  <c r="AE445" i="1"/>
  <c r="AF445" i="1"/>
  <c r="AG445" i="1"/>
  <c r="AH445" i="1"/>
  <c r="AI445" i="1"/>
  <c r="AJ445" i="1"/>
  <c r="AA582" i="1"/>
  <c r="AB582" i="1"/>
  <c r="AC582" i="1"/>
  <c r="AD582" i="1"/>
  <c r="AE582" i="1"/>
  <c r="AF582" i="1"/>
  <c r="AG582" i="1"/>
  <c r="AH582" i="1"/>
  <c r="AI582" i="1"/>
  <c r="AJ582" i="1"/>
  <c r="AA562" i="1"/>
  <c r="AB562" i="1"/>
  <c r="AC562" i="1"/>
  <c r="AD562" i="1"/>
  <c r="AE562" i="1"/>
  <c r="AF562" i="1"/>
  <c r="AG562" i="1"/>
  <c r="AH562" i="1"/>
  <c r="AI562" i="1"/>
  <c r="AJ562" i="1"/>
  <c r="AA825" i="1"/>
  <c r="AB825" i="1"/>
  <c r="AC825" i="1"/>
  <c r="AD825" i="1"/>
  <c r="AE825" i="1"/>
  <c r="AF825" i="1"/>
  <c r="AG825" i="1"/>
  <c r="AH825" i="1"/>
  <c r="AI825" i="1"/>
  <c r="AJ825" i="1"/>
  <c r="AA743" i="1"/>
  <c r="AB743" i="1"/>
  <c r="AC743" i="1"/>
  <c r="AD743" i="1"/>
  <c r="AE743" i="1"/>
  <c r="AF743" i="1"/>
  <c r="AG743" i="1"/>
  <c r="AH743" i="1"/>
  <c r="AI743" i="1"/>
  <c r="AJ743" i="1"/>
  <c r="AA283" i="1"/>
  <c r="AB283" i="1"/>
  <c r="AC283" i="1"/>
  <c r="AD283" i="1"/>
  <c r="AE283" i="1"/>
  <c r="AF283" i="1"/>
  <c r="AG283" i="1"/>
  <c r="AH283" i="1"/>
  <c r="AI283" i="1"/>
  <c r="AJ283" i="1"/>
  <c r="AA941" i="1"/>
  <c r="AB941" i="1"/>
  <c r="AC941" i="1"/>
  <c r="AD941" i="1"/>
  <c r="AE941" i="1"/>
  <c r="AF941" i="1"/>
  <c r="AG941" i="1"/>
  <c r="AH941" i="1"/>
  <c r="AI941" i="1"/>
  <c r="AJ941" i="1"/>
  <c r="AA440" i="1"/>
  <c r="AB440" i="1"/>
  <c r="AC440" i="1"/>
  <c r="AD440" i="1"/>
  <c r="AE440" i="1"/>
  <c r="AF440" i="1"/>
  <c r="AG440" i="1"/>
  <c r="AH440" i="1"/>
  <c r="AI440" i="1"/>
  <c r="AJ440" i="1"/>
  <c r="AA484" i="1"/>
  <c r="AB484" i="1"/>
  <c r="AC484" i="1"/>
  <c r="AD484" i="1"/>
  <c r="AE484" i="1"/>
  <c r="AF484" i="1"/>
  <c r="AG484" i="1"/>
  <c r="AH484" i="1"/>
  <c r="AI484" i="1"/>
  <c r="AJ484" i="1"/>
  <c r="AA981" i="1"/>
  <c r="AB981" i="1"/>
  <c r="AC981" i="1"/>
  <c r="AD981" i="1"/>
  <c r="AE981" i="1"/>
  <c r="AF981" i="1"/>
  <c r="AG981" i="1"/>
  <c r="AH981" i="1"/>
  <c r="AI981" i="1"/>
  <c r="AJ981" i="1"/>
  <c r="AA257" i="1"/>
  <c r="AB257" i="1"/>
  <c r="AC257" i="1"/>
  <c r="AD257" i="1"/>
  <c r="AE257" i="1"/>
  <c r="AF257" i="1"/>
  <c r="AG257" i="1"/>
  <c r="AH257" i="1"/>
  <c r="AI257" i="1"/>
  <c r="AJ257" i="1"/>
  <c r="AA365" i="1"/>
  <c r="AB365" i="1"/>
  <c r="AC365" i="1"/>
  <c r="AD365" i="1"/>
  <c r="AE365" i="1"/>
  <c r="AF365" i="1"/>
  <c r="AG365" i="1"/>
  <c r="AH365" i="1"/>
  <c r="AI365" i="1"/>
  <c r="AJ365" i="1"/>
  <c r="AA24" i="1"/>
  <c r="AB24" i="1"/>
  <c r="AC24" i="1"/>
  <c r="AD24" i="1"/>
  <c r="AE24" i="1"/>
  <c r="AF24" i="1"/>
  <c r="AG24" i="1"/>
  <c r="AH24" i="1"/>
  <c r="AI24" i="1"/>
  <c r="AJ24" i="1"/>
  <c r="AA541" i="1"/>
  <c r="AB541" i="1"/>
  <c r="AC541" i="1"/>
  <c r="AD541" i="1"/>
  <c r="AE541" i="1"/>
  <c r="AF541" i="1"/>
  <c r="AG541" i="1"/>
  <c r="AH541" i="1"/>
  <c r="AI541" i="1"/>
  <c r="AJ541" i="1"/>
  <c r="AA837" i="1"/>
  <c r="AB837" i="1"/>
  <c r="AC837" i="1"/>
  <c r="AD837" i="1"/>
  <c r="AE837" i="1"/>
  <c r="AF837" i="1"/>
  <c r="AG837" i="1"/>
  <c r="AH837" i="1"/>
  <c r="AI837" i="1"/>
  <c r="AJ837" i="1"/>
  <c r="AA455" i="1"/>
  <c r="AB455" i="1"/>
  <c r="AC455" i="1"/>
  <c r="AD455" i="1"/>
  <c r="AE455" i="1"/>
  <c r="AF455" i="1"/>
  <c r="AG455" i="1"/>
  <c r="AH455" i="1"/>
  <c r="AI455" i="1"/>
  <c r="AJ455" i="1"/>
  <c r="AA222" i="1"/>
  <c r="AB222" i="1"/>
  <c r="AC222" i="1"/>
  <c r="AD222" i="1"/>
  <c r="AE222" i="1"/>
  <c r="AF222" i="1"/>
  <c r="AG222" i="1"/>
  <c r="AH222" i="1"/>
  <c r="AI222" i="1"/>
  <c r="AJ222" i="1"/>
  <c r="AA890" i="1"/>
  <c r="AB890" i="1"/>
  <c r="AC890" i="1"/>
  <c r="AD890" i="1"/>
  <c r="AE890" i="1"/>
  <c r="AF890" i="1"/>
  <c r="AG890" i="1"/>
  <c r="AH890" i="1"/>
  <c r="AI890" i="1"/>
  <c r="AJ890" i="1"/>
  <c r="AA599" i="1"/>
  <c r="AB599" i="1"/>
  <c r="AC599" i="1"/>
  <c r="AD599" i="1"/>
  <c r="AE599" i="1"/>
  <c r="AF599" i="1"/>
  <c r="AG599" i="1"/>
  <c r="AH599" i="1"/>
  <c r="AI599" i="1"/>
  <c r="AJ599" i="1"/>
  <c r="AA288" i="1"/>
  <c r="AB288" i="1"/>
  <c r="AC288" i="1"/>
  <c r="AD288" i="1"/>
  <c r="AE288" i="1"/>
  <c r="AF288" i="1"/>
  <c r="AG288" i="1"/>
  <c r="AH288" i="1"/>
  <c r="AI288" i="1"/>
  <c r="AJ288" i="1"/>
  <c r="AA361" i="1"/>
  <c r="AB361" i="1"/>
  <c r="AC361" i="1"/>
  <c r="AD361" i="1"/>
  <c r="AE361" i="1"/>
  <c r="AF361" i="1"/>
  <c r="AG361" i="1"/>
  <c r="AH361" i="1"/>
  <c r="AI361" i="1"/>
  <c r="AJ361" i="1"/>
  <c r="AA383" i="1"/>
  <c r="AB383" i="1"/>
  <c r="AC383" i="1"/>
  <c r="AD383" i="1"/>
  <c r="AE383" i="1"/>
  <c r="AF383" i="1"/>
  <c r="AG383" i="1"/>
  <c r="AH383" i="1"/>
  <c r="AI383" i="1"/>
  <c r="AJ383" i="1"/>
  <c r="AA355" i="1"/>
  <c r="AB355" i="1"/>
  <c r="AC355" i="1"/>
  <c r="AD355" i="1"/>
  <c r="AE355" i="1"/>
  <c r="AF355" i="1"/>
  <c r="AG355" i="1"/>
  <c r="AH355" i="1"/>
  <c r="AI355" i="1"/>
  <c r="AJ355" i="1"/>
  <c r="AA822" i="1"/>
  <c r="AB822" i="1"/>
  <c r="AC822" i="1"/>
  <c r="AD822" i="1"/>
  <c r="AE822" i="1"/>
  <c r="AF822" i="1"/>
  <c r="AG822" i="1"/>
  <c r="AH822" i="1"/>
  <c r="AI822" i="1"/>
  <c r="AJ822" i="1"/>
  <c r="AA258" i="1"/>
  <c r="AB258" i="1"/>
  <c r="AC258" i="1"/>
  <c r="AD258" i="1"/>
  <c r="AE258" i="1"/>
  <c r="AF258" i="1"/>
  <c r="AG258" i="1"/>
  <c r="AH258" i="1"/>
  <c r="AI258" i="1"/>
  <c r="AJ258" i="1"/>
  <c r="AA787" i="1"/>
  <c r="AB787" i="1"/>
  <c r="AC787" i="1"/>
  <c r="AD787" i="1"/>
  <c r="AE787" i="1"/>
  <c r="AF787" i="1"/>
  <c r="AG787" i="1"/>
  <c r="AH787" i="1"/>
  <c r="AI787" i="1"/>
  <c r="AJ787" i="1"/>
  <c r="AA718" i="1"/>
  <c r="AB718" i="1"/>
  <c r="AC718" i="1"/>
  <c r="AD718" i="1"/>
  <c r="AE718" i="1"/>
  <c r="AF718" i="1"/>
  <c r="AG718" i="1"/>
  <c r="AH718" i="1"/>
  <c r="AI718" i="1"/>
  <c r="AJ718" i="1"/>
  <c r="AA110" i="1"/>
  <c r="AB110" i="1"/>
  <c r="AC110" i="1"/>
  <c r="AD110" i="1"/>
  <c r="AE110" i="1"/>
  <c r="AF110" i="1"/>
  <c r="AG110" i="1"/>
  <c r="AH110" i="1"/>
  <c r="AI110" i="1"/>
  <c r="AJ110" i="1"/>
  <c r="AA471" i="1"/>
  <c r="AB471" i="1"/>
  <c r="AC471" i="1"/>
  <c r="AD471" i="1"/>
  <c r="AE471" i="1"/>
  <c r="AF471" i="1"/>
  <c r="AG471" i="1"/>
  <c r="AH471" i="1"/>
  <c r="AI471" i="1"/>
  <c r="AJ471" i="1"/>
  <c r="AA1009" i="1"/>
  <c r="AB1009" i="1"/>
  <c r="AC1009" i="1"/>
  <c r="AD1009" i="1"/>
  <c r="AE1009" i="1"/>
  <c r="AF1009" i="1"/>
  <c r="AG1009" i="1"/>
  <c r="AH1009" i="1"/>
  <c r="AI1009" i="1"/>
  <c r="AJ1009" i="1"/>
  <c r="AA609" i="1"/>
  <c r="AB609" i="1"/>
  <c r="AC609" i="1"/>
  <c r="AD609" i="1"/>
  <c r="AE609" i="1"/>
  <c r="AF609" i="1"/>
  <c r="AG609" i="1"/>
  <c r="AH609" i="1"/>
  <c r="AI609" i="1"/>
  <c r="AJ609" i="1"/>
  <c r="AA213" i="1"/>
  <c r="AB213" i="1"/>
  <c r="AC213" i="1"/>
  <c r="AD213" i="1"/>
  <c r="AE213" i="1"/>
  <c r="AF213" i="1"/>
  <c r="AG213" i="1"/>
  <c r="AH213" i="1"/>
  <c r="AI213" i="1"/>
  <c r="AJ213" i="1"/>
  <c r="AA774" i="1"/>
  <c r="AB774" i="1"/>
  <c r="AC774" i="1"/>
  <c r="AD774" i="1"/>
  <c r="AE774" i="1"/>
  <c r="AF774" i="1"/>
  <c r="AG774" i="1"/>
  <c r="AH774" i="1"/>
  <c r="AI774" i="1"/>
  <c r="AJ774" i="1"/>
  <c r="AA568" i="1"/>
  <c r="AB568" i="1"/>
  <c r="AC568" i="1"/>
  <c r="AD568" i="1"/>
  <c r="AE568" i="1"/>
  <c r="AF568" i="1"/>
  <c r="AG568" i="1"/>
  <c r="AH568" i="1"/>
  <c r="AI568" i="1"/>
  <c r="AJ568" i="1"/>
  <c r="AA335" i="1"/>
  <c r="AB335" i="1"/>
  <c r="AC335" i="1"/>
  <c r="AD335" i="1"/>
  <c r="AE335" i="1"/>
  <c r="AF335" i="1"/>
  <c r="AG335" i="1"/>
  <c r="AH335" i="1"/>
  <c r="AI335" i="1"/>
  <c r="AJ335" i="1"/>
  <c r="AA94" i="1"/>
  <c r="AB94" i="1"/>
  <c r="AC94" i="1"/>
  <c r="AD94" i="1"/>
  <c r="AE94" i="1"/>
  <c r="AF94" i="1"/>
  <c r="AG94" i="1"/>
  <c r="AH94" i="1"/>
  <c r="AI94" i="1"/>
  <c r="AJ94" i="1"/>
  <c r="AA816" i="1"/>
  <c r="AB816" i="1"/>
  <c r="AC816" i="1"/>
  <c r="AD816" i="1"/>
  <c r="AE816" i="1"/>
  <c r="AF816" i="1"/>
  <c r="AG816" i="1"/>
  <c r="AH816" i="1"/>
  <c r="AI816" i="1"/>
  <c r="AJ816" i="1"/>
  <c r="AA203" i="1"/>
  <c r="AB203" i="1"/>
  <c r="AC203" i="1"/>
  <c r="AD203" i="1"/>
  <c r="AE203" i="1"/>
  <c r="AF203" i="1"/>
  <c r="AG203" i="1"/>
  <c r="AH203" i="1"/>
  <c r="AI203" i="1"/>
  <c r="AJ203" i="1"/>
  <c r="AA297" i="1"/>
  <c r="AB297" i="1"/>
  <c r="AC297" i="1"/>
  <c r="AD297" i="1"/>
  <c r="AE297" i="1"/>
  <c r="AF297" i="1"/>
  <c r="AG297" i="1"/>
  <c r="AH297" i="1"/>
  <c r="AI297" i="1"/>
  <c r="AJ297" i="1"/>
  <c r="AA10" i="1"/>
  <c r="AB10" i="1"/>
  <c r="AC10" i="1"/>
  <c r="AD10" i="1"/>
  <c r="AE10" i="1"/>
  <c r="AF10" i="1"/>
  <c r="AG10" i="1"/>
  <c r="AH10" i="1"/>
  <c r="AI10" i="1"/>
  <c r="AJ10" i="1"/>
  <c r="AA446" i="1"/>
  <c r="AB446" i="1"/>
  <c r="AC446" i="1"/>
  <c r="AD446" i="1"/>
  <c r="AE446" i="1"/>
  <c r="AF446" i="1"/>
  <c r="AG446" i="1"/>
  <c r="AH446" i="1"/>
  <c r="AI446" i="1"/>
  <c r="AJ446" i="1"/>
  <c r="AA914" i="1"/>
  <c r="AB914" i="1"/>
  <c r="AC914" i="1"/>
  <c r="AD914" i="1"/>
  <c r="AE914" i="1"/>
  <c r="AF914" i="1"/>
  <c r="AG914" i="1"/>
  <c r="AH914" i="1"/>
  <c r="AI914" i="1"/>
  <c r="AJ914" i="1"/>
  <c r="AA972" i="1"/>
  <c r="AB972" i="1"/>
  <c r="AC972" i="1"/>
  <c r="AD972" i="1"/>
  <c r="AE972" i="1"/>
  <c r="AF972" i="1"/>
  <c r="AG972" i="1"/>
  <c r="AH972" i="1"/>
  <c r="AI972" i="1"/>
  <c r="AJ972" i="1"/>
  <c r="AA629" i="1"/>
  <c r="AB629" i="1"/>
  <c r="AC629" i="1"/>
  <c r="AD629" i="1"/>
  <c r="AE629" i="1"/>
  <c r="AF629" i="1"/>
  <c r="AG629" i="1"/>
  <c r="AH629" i="1"/>
  <c r="AI629" i="1"/>
  <c r="AJ629" i="1"/>
  <c r="AA66" i="1"/>
  <c r="AB66" i="1"/>
  <c r="AC66" i="1"/>
  <c r="AD66" i="1"/>
  <c r="AE66" i="1"/>
  <c r="AF66" i="1"/>
  <c r="AG66" i="1"/>
  <c r="AH66" i="1"/>
  <c r="AI66" i="1"/>
  <c r="AJ66" i="1"/>
  <c r="AA668" i="1"/>
  <c r="AB668" i="1"/>
  <c r="AC668" i="1"/>
  <c r="AD668" i="1"/>
  <c r="AE668" i="1"/>
  <c r="AF668" i="1"/>
  <c r="AG668" i="1"/>
  <c r="AH668" i="1"/>
  <c r="AI668" i="1"/>
  <c r="AJ668" i="1"/>
  <c r="AA693" i="1"/>
  <c r="AB693" i="1"/>
  <c r="AC693" i="1"/>
  <c r="AD693" i="1"/>
  <c r="AE693" i="1"/>
  <c r="AF693" i="1"/>
  <c r="AG693" i="1"/>
  <c r="AH693" i="1"/>
  <c r="AI693" i="1"/>
  <c r="AJ693" i="1"/>
  <c r="AA823" i="1"/>
  <c r="AB823" i="1"/>
  <c r="AC823" i="1"/>
  <c r="AD823" i="1"/>
  <c r="AE823" i="1"/>
  <c r="AF823" i="1"/>
  <c r="AG823" i="1"/>
  <c r="AH823" i="1"/>
  <c r="AI823" i="1"/>
  <c r="AJ823" i="1"/>
  <c r="AA476" i="1"/>
  <c r="AB476" i="1"/>
  <c r="AC476" i="1"/>
  <c r="AD476" i="1"/>
  <c r="AE476" i="1"/>
  <c r="AF476" i="1"/>
  <c r="AG476" i="1"/>
  <c r="AH476" i="1"/>
  <c r="AI476" i="1"/>
  <c r="AJ476" i="1"/>
  <c r="AA458" i="1"/>
  <c r="AB458" i="1"/>
  <c r="AC458" i="1"/>
  <c r="AD458" i="1"/>
  <c r="AE458" i="1"/>
  <c r="AF458" i="1"/>
  <c r="AG458" i="1"/>
  <c r="AH458" i="1"/>
  <c r="AI458" i="1"/>
  <c r="AJ458" i="1"/>
  <c r="AA988" i="1"/>
  <c r="AB988" i="1"/>
  <c r="AC988" i="1"/>
  <c r="AD988" i="1"/>
  <c r="AE988" i="1"/>
  <c r="AF988" i="1"/>
  <c r="AG988" i="1"/>
  <c r="AH988" i="1"/>
  <c r="AI988" i="1"/>
  <c r="AJ988" i="1"/>
  <c r="AA492" i="1"/>
  <c r="AB492" i="1"/>
  <c r="AC492" i="1"/>
  <c r="AD492" i="1"/>
  <c r="AE492" i="1"/>
  <c r="AF492" i="1"/>
  <c r="AG492" i="1"/>
  <c r="AH492" i="1"/>
  <c r="AI492" i="1"/>
  <c r="AJ492" i="1"/>
  <c r="AA444" i="1"/>
  <c r="AB444" i="1"/>
  <c r="AC444" i="1"/>
  <c r="AD444" i="1"/>
  <c r="AE444" i="1"/>
  <c r="AF444" i="1"/>
  <c r="AG444" i="1"/>
  <c r="AH444" i="1"/>
  <c r="AI444" i="1"/>
  <c r="AJ444" i="1"/>
  <c r="AA474" i="1"/>
  <c r="AB474" i="1"/>
  <c r="AC474" i="1"/>
  <c r="AD474" i="1"/>
  <c r="AE474" i="1"/>
  <c r="AF474" i="1"/>
  <c r="AG474" i="1"/>
  <c r="AH474" i="1"/>
  <c r="AI474" i="1"/>
  <c r="AJ474" i="1"/>
  <c r="AA949" i="1"/>
  <c r="AB949" i="1"/>
  <c r="AC949" i="1"/>
  <c r="AD949" i="1"/>
  <c r="AE949" i="1"/>
  <c r="AF949" i="1"/>
  <c r="AG949" i="1"/>
  <c r="AH949" i="1"/>
  <c r="AI949" i="1"/>
  <c r="AJ949" i="1"/>
  <c r="AA824" i="1"/>
  <c r="AB824" i="1"/>
  <c r="AC824" i="1"/>
  <c r="AD824" i="1"/>
  <c r="AE824" i="1"/>
  <c r="AF824" i="1"/>
  <c r="AG824" i="1"/>
  <c r="AH824" i="1"/>
  <c r="AI824" i="1"/>
  <c r="AJ824" i="1"/>
  <c r="AA399" i="1"/>
  <c r="AB399" i="1"/>
  <c r="AC399" i="1"/>
  <c r="AD399" i="1"/>
  <c r="AE399" i="1"/>
  <c r="AF399" i="1"/>
  <c r="AG399" i="1"/>
  <c r="AH399" i="1"/>
  <c r="AI399" i="1"/>
  <c r="AJ399" i="1"/>
  <c r="AA537" i="1"/>
  <c r="AB537" i="1"/>
  <c r="AC537" i="1"/>
  <c r="AD537" i="1"/>
  <c r="AE537" i="1"/>
  <c r="AF537" i="1"/>
  <c r="AG537" i="1"/>
  <c r="AH537" i="1"/>
  <c r="AI537" i="1"/>
  <c r="AJ537" i="1"/>
  <c r="AA763" i="1"/>
  <c r="AB763" i="1"/>
  <c r="AC763" i="1"/>
  <c r="AD763" i="1"/>
  <c r="AE763" i="1"/>
  <c r="AF763" i="1"/>
  <c r="AG763" i="1"/>
  <c r="AH763" i="1"/>
  <c r="AI763" i="1"/>
  <c r="AJ763" i="1"/>
  <c r="AA896" i="1"/>
  <c r="AB896" i="1"/>
  <c r="AC896" i="1"/>
  <c r="AD896" i="1"/>
  <c r="AE896" i="1"/>
  <c r="AF896" i="1"/>
  <c r="AG896" i="1"/>
  <c r="AH896" i="1"/>
  <c r="AI896" i="1"/>
  <c r="AJ896" i="1"/>
  <c r="AA836" i="1"/>
  <c r="AB836" i="1"/>
  <c r="AC836" i="1"/>
  <c r="AD836" i="1"/>
  <c r="AE836" i="1"/>
  <c r="AF836" i="1"/>
  <c r="AG836" i="1"/>
  <c r="AH836" i="1"/>
  <c r="AI836" i="1"/>
  <c r="AJ836" i="1"/>
  <c r="AA346" i="1"/>
  <c r="AB346" i="1"/>
  <c r="AC346" i="1"/>
  <c r="AD346" i="1"/>
  <c r="AE346" i="1"/>
  <c r="AF346" i="1"/>
  <c r="AG346" i="1"/>
  <c r="AH346" i="1"/>
  <c r="AI346" i="1"/>
  <c r="AJ346" i="1"/>
  <c r="AA29" i="1"/>
  <c r="AB29" i="1"/>
  <c r="AC29" i="1"/>
  <c r="AD29" i="1"/>
  <c r="AE29" i="1"/>
  <c r="AF29" i="1"/>
  <c r="AG29" i="1"/>
  <c r="AH29" i="1"/>
  <c r="AI29" i="1"/>
  <c r="AJ29" i="1"/>
  <c r="AA637" i="1"/>
  <c r="AB637" i="1"/>
  <c r="AC637" i="1"/>
  <c r="AD637" i="1"/>
  <c r="AE637" i="1"/>
  <c r="AF637" i="1"/>
  <c r="AG637" i="1"/>
  <c r="AH637" i="1"/>
  <c r="AI637" i="1"/>
  <c r="AJ637" i="1"/>
  <c r="AA195" i="1"/>
  <c r="AB195" i="1"/>
  <c r="AC195" i="1"/>
  <c r="AD195" i="1"/>
  <c r="AE195" i="1"/>
  <c r="AF195" i="1"/>
  <c r="AG195" i="1"/>
  <c r="AH195" i="1"/>
  <c r="AI195" i="1"/>
  <c r="AJ195" i="1"/>
  <c r="AA558" i="1"/>
  <c r="AB558" i="1"/>
  <c r="AC558" i="1"/>
  <c r="AD558" i="1"/>
  <c r="AE558" i="1"/>
  <c r="AF558" i="1"/>
  <c r="AG558" i="1"/>
  <c r="AH558" i="1"/>
  <c r="AI558" i="1"/>
  <c r="AJ558" i="1"/>
  <c r="AA501" i="1"/>
  <c r="AB501" i="1"/>
  <c r="AC501" i="1"/>
  <c r="AD501" i="1"/>
  <c r="AE501" i="1"/>
  <c r="AF501" i="1"/>
  <c r="AG501" i="1"/>
  <c r="AH501" i="1"/>
  <c r="AI501" i="1"/>
  <c r="AJ501" i="1"/>
  <c r="AA246" i="1"/>
  <c r="AB246" i="1"/>
  <c r="AC246" i="1"/>
  <c r="AD246" i="1"/>
  <c r="AE246" i="1"/>
  <c r="AF246" i="1"/>
  <c r="AG246" i="1"/>
  <c r="AH246" i="1"/>
  <c r="AI246" i="1"/>
  <c r="AJ246" i="1"/>
  <c r="AA275" i="1"/>
  <c r="AB275" i="1"/>
  <c r="AC275" i="1"/>
  <c r="AD275" i="1"/>
  <c r="AE275" i="1"/>
  <c r="AF275" i="1"/>
  <c r="AG275" i="1"/>
  <c r="AH275" i="1"/>
  <c r="AI275" i="1"/>
  <c r="AJ275" i="1"/>
  <c r="AA531" i="1"/>
  <c r="AB531" i="1"/>
  <c r="AC531" i="1"/>
  <c r="AD531" i="1"/>
  <c r="AE531" i="1"/>
  <c r="AF531" i="1"/>
  <c r="AG531" i="1"/>
  <c r="AH531" i="1"/>
  <c r="AI531" i="1"/>
  <c r="AJ531" i="1"/>
  <c r="AA719" i="1"/>
  <c r="AB719" i="1"/>
  <c r="AC719" i="1"/>
  <c r="AD719" i="1"/>
  <c r="AE719" i="1"/>
  <c r="AF719" i="1"/>
  <c r="AG719" i="1"/>
  <c r="AH719" i="1"/>
  <c r="AI719" i="1"/>
  <c r="AJ719" i="1"/>
  <c r="AA554" i="1"/>
  <c r="AB554" i="1"/>
  <c r="AC554" i="1"/>
  <c r="AD554" i="1"/>
  <c r="AE554" i="1"/>
  <c r="AF554" i="1"/>
  <c r="AG554" i="1"/>
  <c r="AH554" i="1"/>
  <c r="AI554" i="1"/>
  <c r="AJ554" i="1"/>
  <c r="AA960" i="1"/>
  <c r="AB960" i="1"/>
  <c r="AC960" i="1"/>
  <c r="AD960" i="1"/>
  <c r="AE960" i="1"/>
  <c r="AF960" i="1"/>
  <c r="AG960" i="1"/>
  <c r="AH960" i="1"/>
  <c r="AI960" i="1"/>
  <c r="AJ960" i="1"/>
  <c r="AA913" i="1"/>
  <c r="AB913" i="1"/>
  <c r="AC913" i="1"/>
  <c r="AD913" i="1"/>
  <c r="AE913" i="1"/>
  <c r="AF913" i="1"/>
  <c r="AG913" i="1"/>
  <c r="AH913" i="1"/>
  <c r="AI913" i="1"/>
  <c r="AJ913" i="1"/>
  <c r="AA331" i="1"/>
  <c r="AB331" i="1"/>
  <c r="AC331" i="1"/>
  <c r="AD331" i="1"/>
  <c r="AE331" i="1"/>
  <c r="AF331" i="1"/>
  <c r="AG331" i="1"/>
  <c r="AH331" i="1"/>
  <c r="AI331" i="1"/>
  <c r="AJ331" i="1"/>
  <c r="AA382" i="1"/>
  <c r="AB382" i="1"/>
  <c r="AC382" i="1"/>
  <c r="AD382" i="1"/>
  <c r="AE382" i="1"/>
  <c r="AF382" i="1"/>
  <c r="AG382" i="1"/>
  <c r="AH382" i="1"/>
  <c r="AI382" i="1"/>
  <c r="AJ382" i="1"/>
  <c r="AA868" i="1"/>
  <c r="AB868" i="1"/>
  <c r="AC868" i="1"/>
  <c r="AD868" i="1"/>
  <c r="AE868" i="1"/>
  <c r="AF868" i="1"/>
  <c r="AG868" i="1"/>
  <c r="AH868" i="1"/>
  <c r="AI868" i="1"/>
  <c r="AJ868" i="1"/>
  <c r="AA721" i="1"/>
  <c r="AB721" i="1"/>
  <c r="AC721" i="1"/>
  <c r="AD721" i="1"/>
  <c r="AE721" i="1"/>
  <c r="AF721" i="1"/>
  <c r="AG721" i="1"/>
  <c r="AH721" i="1"/>
  <c r="AI721" i="1"/>
  <c r="AJ721" i="1"/>
  <c r="AA614" i="1"/>
  <c r="AB614" i="1"/>
  <c r="AC614" i="1"/>
  <c r="AD614" i="1"/>
  <c r="AE614" i="1"/>
  <c r="AF614" i="1"/>
  <c r="AG614" i="1"/>
  <c r="AH614" i="1"/>
  <c r="AI614" i="1"/>
  <c r="AJ614" i="1"/>
  <c r="AA749" i="1"/>
  <c r="AB749" i="1"/>
  <c r="AC749" i="1"/>
  <c r="AD749" i="1"/>
  <c r="AE749" i="1"/>
  <c r="AF749" i="1"/>
  <c r="AG749" i="1"/>
  <c r="AH749" i="1"/>
  <c r="AI749" i="1"/>
  <c r="AJ749" i="1"/>
  <c r="AA685" i="1"/>
  <c r="AB685" i="1"/>
  <c r="AC685" i="1"/>
  <c r="AD685" i="1"/>
  <c r="AE685" i="1"/>
  <c r="AF685" i="1"/>
  <c r="AG685" i="1"/>
  <c r="AH685" i="1"/>
  <c r="AI685" i="1"/>
  <c r="AJ685" i="1"/>
  <c r="AA584" i="1"/>
  <c r="AB584" i="1"/>
  <c r="AC584" i="1"/>
  <c r="AD584" i="1"/>
  <c r="AE584" i="1"/>
  <c r="AF584" i="1"/>
  <c r="AG584" i="1"/>
  <c r="AH584" i="1"/>
  <c r="AI584" i="1"/>
  <c r="AJ584" i="1"/>
  <c r="AA359" i="1"/>
  <c r="AB359" i="1"/>
  <c r="AC359" i="1"/>
  <c r="AD359" i="1"/>
  <c r="AE359" i="1"/>
  <c r="AF359" i="1"/>
  <c r="AG359" i="1"/>
  <c r="AH359" i="1"/>
  <c r="AI359" i="1"/>
  <c r="AJ359" i="1"/>
  <c r="AA214" i="1"/>
  <c r="AB214" i="1"/>
  <c r="AC214" i="1"/>
  <c r="AD214" i="1"/>
  <c r="AE214" i="1"/>
  <c r="AF214" i="1"/>
  <c r="AG214" i="1"/>
  <c r="AH214" i="1"/>
  <c r="AI214" i="1"/>
  <c r="AJ214" i="1"/>
  <c r="AA349" i="1"/>
  <c r="AB349" i="1"/>
  <c r="AC349" i="1"/>
  <c r="AD349" i="1"/>
  <c r="AE349" i="1"/>
  <c r="AF349" i="1"/>
  <c r="AG349" i="1"/>
  <c r="AH349" i="1"/>
  <c r="AI349" i="1"/>
  <c r="AJ349" i="1"/>
  <c r="AA864" i="1"/>
  <c r="AB864" i="1"/>
  <c r="AC864" i="1"/>
  <c r="AD864" i="1"/>
  <c r="AE864" i="1"/>
  <c r="AF864" i="1"/>
  <c r="AG864" i="1"/>
  <c r="AH864" i="1"/>
  <c r="AI864" i="1"/>
  <c r="AJ864" i="1"/>
  <c r="AA68" i="1"/>
  <c r="AB68" i="1"/>
  <c r="AC68" i="1"/>
  <c r="AD68" i="1"/>
  <c r="AE68" i="1"/>
  <c r="AF68" i="1"/>
  <c r="AG68" i="1"/>
  <c r="AH68" i="1"/>
  <c r="AI68" i="1"/>
  <c r="AJ68" i="1"/>
  <c r="AA657" i="1"/>
  <c r="AB657" i="1"/>
  <c r="AC657" i="1"/>
  <c r="AD657" i="1"/>
  <c r="AE657" i="1"/>
  <c r="AF657" i="1"/>
  <c r="AG657" i="1"/>
  <c r="AH657" i="1"/>
  <c r="AI657" i="1"/>
  <c r="AJ657" i="1"/>
  <c r="AA404" i="1"/>
  <c r="AB404" i="1"/>
  <c r="AC404" i="1"/>
  <c r="AD404" i="1"/>
  <c r="AE404" i="1"/>
  <c r="AF404" i="1"/>
  <c r="AG404" i="1"/>
  <c r="AH404" i="1"/>
  <c r="AI404" i="1"/>
  <c r="AJ404" i="1"/>
  <c r="AA223" i="1"/>
  <c r="AB223" i="1"/>
  <c r="AC223" i="1"/>
  <c r="AD223" i="1"/>
  <c r="AE223" i="1"/>
  <c r="AF223" i="1"/>
  <c r="AG223" i="1"/>
  <c r="AH223" i="1"/>
  <c r="AI223" i="1"/>
  <c r="AJ223" i="1"/>
  <c r="AA885" i="1"/>
  <c r="AB885" i="1"/>
  <c r="AC885" i="1"/>
  <c r="AD885" i="1"/>
  <c r="AE885" i="1"/>
  <c r="AF885" i="1"/>
  <c r="AG885" i="1"/>
  <c r="AH885" i="1"/>
  <c r="AI885" i="1"/>
  <c r="AJ885" i="1"/>
  <c r="AA347" i="1"/>
  <c r="AB347" i="1"/>
  <c r="AC347" i="1"/>
  <c r="AD347" i="1"/>
  <c r="AE347" i="1"/>
  <c r="AF347" i="1"/>
  <c r="AG347" i="1"/>
  <c r="AH347" i="1"/>
  <c r="AI347" i="1"/>
  <c r="AJ347" i="1"/>
  <c r="AA957" i="1"/>
  <c r="AB957" i="1"/>
  <c r="AC957" i="1"/>
  <c r="AD957" i="1"/>
  <c r="AE957" i="1"/>
  <c r="AF957" i="1"/>
  <c r="AG957" i="1"/>
  <c r="AH957" i="1"/>
  <c r="AI957" i="1"/>
  <c r="AJ957" i="1"/>
  <c r="AA289" i="1"/>
  <c r="AB289" i="1"/>
  <c r="AC289" i="1"/>
  <c r="AD289" i="1"/>
  <c r="AE289" i="1"/>
  <c r="AF289" i="1"/>
  <c r="AG289" i="1"/>
  <c r="AH289" i="1"/>
  <c r="AI289" i="1"/>
  <c r="AJ289" i="1"/>
  <c r="AA65" i="1"/>
  <c r="AB65" i="1"/>
  <c r="AC65" i="1"/>
  <c r="AD65" i="1"/>
  <c r="AE65" i="1"/>
  <c r="AF65" i="1"/>
  <c r="AG65" i="1"/>
  <c r="AH65" i="1"/>
  <c r="AI65" i="1"/>
  <c r="AJ65" i="1"/>
  <c r="AA980" i="1"/>
  <c r="AB980" i="1"/>
  <c r="AC980" i="1"/>
  <c r="AD980" i="1"/>
  <c r="AE980" i="1"/>
  <c r="AF980" i="1"/>
  <c r="AG980" i="1"/>
  <c r="AH980" i="1"/>
  <c r="AI980" i="1"/>
  <c r="AJ980" i="1"/>
  <c r="AA421" i="1"/>
  <c r="AB421" i="1"/>
  <c r="AC421" i="1"/>
  <c r="AD421" i="1"/>
  <c r="AE421" i="1"/>
  <c r="AF421" i="1"/>
  <c r="AG421" i="1"/>
  <c r="AH421" i="1"/>
  <c r="AI421" i="1"/>
  <c r="AJ421" i="1"/>
  <c r="AA1002" i="1"/>
  <c r="AB1002" i="1"/>
  <c r="AC1002" i="1"/>
  <c r="AD1002" i="1"/>
  <c r="AE1002" i="1"/>
  <c r="AF1002" i="1"/>
  <c r="AG1002" i="1"/>
  <c r="AH1002" i="1"/>
  <c r="AI1002" i="1"/>
  <c r="AJ1002" i="1"/>
  <c r="AA264" i="1"/>
  <c r="AB264" i="1"/>
  <c r="AC264" i="1"/>
  <c r="AD264" i="1"/>
  <c r="AE264" i="1"/>
  <c r="AF264" i="1"/>
  <c r="AG264" i="1"/>
  <c r="AH264" i="1"/>
  <c r="AI264" i="1"/>
  <c r="AJ264" i="1"/>
  <c r="AA40" i="1"/>
  <c r="AB40" i="1"/>
  <c r="AC40" i="1"/>
  <c r="AD40" i="1"/>
  <c r="AE40" i="1"/>
  <c r="AF40" i="1"/>
  <c r="AG40" i="1"/>
  <c r="AH40" i="1"/>
  <c r="AI40" i="1"/>
  <c r="AJ40" i="1"/>
  <c r="AA71" i="1"/>
  <c r="AB71" i="1"/>
  <c r="AC71" i="1"/>
  <c r="AD71" i="1"/>
  <c r="AE71" i="1"/>
  <c r="AF71" i="1"/>
  <c r="AG71" i="1"/>
  <c r="AH71" i="1"/>
  <c r="AI71" i="1"/>
  <c r="AJ71" i="1"/>
  <c r="AA102" i="1"/>
  <c r="AB102" i="1"/>
  <c r="AC102" i="1"/>
  <c r="AD102" i="1"/>
  <c r="AE102" i="1"/>
  <c r="AF102" i="1"/>
  <c r="AG102" i="1"/>
  <c r="AH102" i="1"/>
  <c r="AI102" i="1"/>
  <c r="AJ102" i="1"/>
  <c r="AA291" i="1"/>
  <c r="AB291" i="1"/>
  <c r="AC291" i="1"/>
  <c r="AD291" i="1"/>
  <c r="AE291" i="1"/>
  <c r="AF291" i="1"/>
  <c r="AG291" i="1"/>
  <c r="AH291" i="1"/>
  <c r="AI291" i="1"/>
  <c r="AJ291" i="1"/>
  <c r="AA605" i="1"/>
  <c r="AB605" i="1"/>
  <c r="AC605" i="1"/>
  <c r="AD605" i="1"/>
  <c r="AE605" i="1"/>
  <c r="AF605" i="1"/>
  <c r="AG605" i="1"/>
  <c r="AH605" i="1"/>
  <c r="AI605" i="1"/>
  <c r="AJ605" i="1"/>
  <c r="AA827" i="1"/>
  <c r="AB827" i="1"/>
  <c r="AC827" i="1"/>
  <c r="AD827" i="1"/>
  <c r="AE827" i="1"/>
  <c r="AF827" i="1"/>
  <c r="AG827" i="1"/>
  <c r="AH827" i="1"/>
  <c r="AI827" i="1"/>
  <c r="AJ827" i="1"/>
  <c r="AA138" i="1"/>
  <c r="AB138" i="1"/>
  <c r="AC138" i="1"/>
  <c r="AD138" i="1"/>
  <c r="AE138" i="1"/>
  <c r="AF138" i="1"/>
  <c r="AG138" i="1"/>
  <c r="AH138" i="1"/>
  <c r="AI138" i="1"/>
  <c r="AJ138" i="1"/>
  <c r="AA694" i="1"/>
  <c r="AB694" i="1"/>
  <c r="AC694" i="1"/>
  <c r="AD694" i="1"/>
  <c r="AE694" i="1"/>
  <c r="AF694" i="1"/>
  <c r="AG694" i="1"/>
  <c r="AH694" i="1"/>
  <c r="AI694" i="1"/>
  <c r="AJ694" i="1"/>
  <c r="AA540" i="1"/>
  <c r="AB540" i="1"/>
  <c r="AC540" i="1"/>
  <c r="AD540" i="1"/>
  <c r="AE540" i="1"/>
  <c r="AF540" i="1"/>
  <c r="AG540" i="1"/>
  <c r="AH540" i="1"/>
  <c r="AI540" i="1"/>
  <c r="AJ540" i="1"/>
  <c r="AA478" i="1"/>
  <c r="AB478" i="1"/>
  <c r="AC478" i="1"/>
  <c r="AD478" i="1"/>
  <c r="AE478" i="1"/>
  <c r="AF478" i="1"/>
  <c r="AG478" i="1"/>
  <c r="AH478" i="1"/>
  <c r="AI478" i="1"/>
  <c r="AJ478" i="1"/>
  <c r="AA328" i="1"/>
  <c r="AB328" i="1"/>
  <c r="AC328" i="1"/>
  <c r="AD328" i="1"/>
  <c r="AE328" i="1"/>
  <c r="AF328" i="1"/>
  <c r="AG328" i="1"/>
  <c r="AH328" i="1"/>
  <c r="AI328" i="1"/>
  <c r="AJ328" i="1"/>
  <c r="AA1003" i="1"/>
  <c r="AB1003" i="1"/>
  <c r="AC1003" i="1"/>
  <c r="AD1003" i="1"/>
  <c r="AE1003" i="1"/>
  <c r="AF1003" i="1"/>
  <c r="AG1003" i="1"/>
  <c r="AH1003" i="1"/>
  <c r="AI1003" i="1"/>
  <c r="AJ1003" i="1"/>
  <c r="AA91" i="1"/>
  <c r="AB91" i="1"/>
  <c r="AC91" i="1"/>
  <c r="AD91" i="1"/>
  <c r="AE91" i="1"/>
  <c r="AF91" i="1"/>
  <c r="AG91" i="1"/>
  <c r="AH91" i="1"/>
  <c r="AI91" i="1"/>
  <c r="AJ91" i="1"/>
  <c r="AA520" i="1"/>
  <c r="AB520" i="1"/>
  <c r="AC520" i="1"/>
  <c r="AD520" i="1"/>
  <c r="AE520" i="1"/>
  <c r="AF520" i="1"/>
  <c r="AG520" i="1"/>
  <c r="AH520" i="1"/>
  <c r="AI520" i="1"/>
  <c r="AJ520" i="1"/>
  <c r="AA548" i="1"/>
  <c r="AB548" i="1"/>
  <c r="AC548" i="1"/>
  <c r="AD548" i="1"/>
  <c r="AE548" i="1"/>
  <c r="AF548" i="1"/>
  <c r="AG548" i="1"/>
  <c r="AH548" i="1"/>
  <c r="AI548" i="1"/>
  <c r="AJ548" i="1"/>
  <c r="AA669" i="1"/>
  <c r="AB669" i="1"/>
  <c r="AC669" i="1"/>
  <c r="AD669" i="1"/>
  <c r="AE669" i="1"/>
  <c r="AF669" i="1"/>
  <c r="AG669" i="1"/>
  <c r="AH669" i="1"/>
  <c r="AI669" i="1"/>
  <c r="AJ669" i="1"/>
  <c r="AA845" i="1"/>
  <c r="AB845" i="1"/>
  <c r="AC845" i="1"/>
  <c r="AD845" i="1"/>
  <c r="AE845" i="1"/>
  <c r="AF845" i="1"/>
  <c r="AG845" i="1"/>
  <c r="AH845" i="1"/>
  <c r="AI845" i="1"/>
  <c r="AJ845" i="1"/>
  <c r="AA994" i="1"/>
  <c r="AB994" i="1"/>
  <c r="AC994" i="1"/>
  <c r="AD994" i="1"/>
  <c r="AE994" i="1"/>
  <c r="AF994" i="1"/>
  <c r="AG994" i="1"/>
  <c r="AH994" i="1"/>
  <c r="AI994" i="1"/>
  <c r="AJ994" i="1"/>
  <c r="AA698" i="1"/>
  <c r="AB698" i="1"/>
  <c r="AC698" i="1"/>
  <c r="AD698" i="1"/>
  <c r="AE698" i="1"/>
  <c r="AF698" i="1"/>
  <c r="AG698" i="1"/>
  <c r="AH698" i="1"/>
  <c r="AI698" i="1"/>
  <c r="AJ698" i="1"/>
  <c r="AA628" i="1"/>
  <c r="AB628" i="1"/>
  <c r="AC628" i="1"/>
  <c r="AD628" i="1"/>
  <c r="AE628" i="1"/>
  <c r="AF628" i="1"/>
  <c r="AG628" i="1"/>
  <c r="AH628" i="1"/>
  <c r="AI628" i="1"/>
  <c r="AJ628" i="1"/>
  <c r="AA619" i="1"/>
  <c r="AB619" i="1"/>
  <c r="AC619" i="1"/>
  <c r="AD619" i="1"/>
  <c r="AE619" i="1"/>
  <c r="AF619" i="1"/>
  <c r="AG619" i="1"/>
  <c r="AH619" i="1"/>
  <c r="AI619" i="1"/>
  <c r="AJ619" i="1"/>
  <c r="AA204" i="1"/>
  <c r="AB204" i="1"/>
  <c r="AC204" i="1"/>
  <c r="AD204" i="1"/>
  <c r="AE204" i="1"/>
  <c r="AF204" i="1"/>
  <c r="AG204" i="1"/>
  <c r="AH204" i="1"/>
  <c r="AI204" i="1"/>
  <c r="AJ204" i="1"/>
  <c r="AA595" i="1"/>
  <c r="AB595" i="1"/>
  <c r="AC595" i="1"/>
  <c r="AD595" i="1"/>
  <c r="AE595" i="1"/>
  <c r="AF595" i="1"/>
  <c r="AG595" i="1"/>
  <c r="AH595" i="1"/>
  <c r="AI595" i="1"/>
  <c r="AJ595" i="1"/>
  <c r="AA221" i="1"/>
  <c r="AB221" i="1"/>
  <c r="AC221" i="1"/>
  <c r="AD221" i="1"/>
  <c r="AE221" i="1"/>
  <c r="AF221" i="1"/>
  <c r="AG221" i="1"/>
  <c r="AH221" i="1"/>
  <c r="AI221" i="1"/>
  <c r="AJ221" i="1"/>
  <c r="AA920" i="1"/>
  <c r="AB920" i="1"/>
  <c r="AC920" i="1"/>
  <c r="AD920" i="1"/>
  <c r="AE920" i="1"/>
  <c r="AF920" i="1"/>
  <c r="AG920" i="1"/>
  <c r="AH920" i="1"/>
  <c r="AI920" i="1"/>
  <c r="AJ920" i="1"/>
  <c r="AA121" i="1"/>
  <c r="AB121" i="1"/>
  <c r="AC121" i="1"/>
  <c r="AD121" i="1"/>
  <c r="AE121" i="1"/>
  <c r="AF121" i="1"/>
  <c r="AG121" i="1"/>
  <c r="AH121" i="1"/>
  <c r="AI121" i="1"/>
  <c r="AJ121" i="1"/>
  <c r="AA716" i="1"/>
  <c r="AB716" i="1"/>
  <c r="AC716" i="1"/>
  <c r="AD716" i="1"/>
  <c r="AE716" i="1"/>
  <c r="AF716" i="1"/>
  <c r="AG716" i="1"/>
  <c r="AH716" i="1"/>
  <c r="AI716" i="1"/>
  <c r="AJ716" i="1"/>
  <c r="AA181" i="1"/>
  <c r="AB181" i="1"/>
  <c r="AC181" i="1"/>
  <c r="AD181" i="1"/>
  <c r="AE181" i="1"/>
  <c r="AF181" i="1"/>
  <c r="AG181" i="1"/>
  <c r="AH181" i="1"/>
  <c r="AI181" i="1"/>
  <c r="AJ181" i="1"/>
  <c r="AA902" i="1"/>
  <c r="AB902" i="1"/>
  <c r="AC902" i="1"/>
  <c r="AD902" i="1"/>
  <c r="AE902" i="1"/>
  <c r="AF902" i="1"/>
  <c r="AG902" i="1"/>
  <c r="AH902" i="1"/>
  <c r="AI902" i="1"/>
  <c r="AJ902" i="1"/>
  <c r="AA543" i="1"/>
  <c r="AB543" i="1"/>
  <c r="AC543" i="1"/>
  <c r="AD543" i="1"/>
  <c r="AE543" i="1"/>
  <c r="AF543" i="1"/>
  <c r="AG543" i="1"/>
  <c r="AH543" i="1"/>
  <c r="AI543" i="1"/>
  <c r="AJ543" i="1"/>
  <c r="AA959" i="1"/>
  <c r="AB959" i="1"/>
  <c r="AC959" i="1"/>
  <c r="AD959" i="1"/>
  <c r="AE959" i="1"/>
  <c r="AF959" i="1"/>
  <c r="AG959" i="1"/>
  <c r="AH959" i="1"/>
  <c r="AI959" i="1"/>
  <c r="AJ959" i="1"/>
  <c r="AA274" i="1"/>
  <c r="AB274" i="1"/>
  <c r="AC274" i="1"/>
  <c r="AD274" i="1"/>
  <c r="AE274" i="1"/>
  <c r="AF274" i="1"/>
  <c r="AG274" i="1"/>
  <c r="AH274" i="1"/>
  <c r="AI274" i="1"/>
  <c r="AJ274" i="1"/>
  <c r="AA975" i="1"/>
  <c r="AB975" i="1"/>
  <c r="AC975" i="1"/>
  <c r="AD975" i="1"/>
  <c r="AE975" i="1"/>
  <c r="AF975" i="1"/>
  <c r="AG975" i="1"/>
  <c r="AH975" i="1"/>
  <c r="AI975" i="1"/>
  <c r="AJ975" i="1"/>
  <c r="AA303" i="1"/>
  <c r="AB303" i="1"/>
  <c r="AC303" i="1"/>
  <c r="AD303" i="1"/>
  <c r="AE303" i="1"/>
  <c r="AF303" i="1"/>
  <c r="AG303" i="1"/>
  <c r="AH303" i="1"/>
  <c r="AI303" i="1"/>
  <c r="AJ303" i="1"/>
  <c r="AA226" i="1"/>
  <c r="AB226" i="1"/>
  <c r="AC226" i="1"/>
  <c r="AD226" i="1"/>
  <c r="AE226" i="1"/>
  <c r="AF226" i="1"/>
  <c r="AG226" i="1"/>
  <c r="AH226" i="1"/>
  <c r="AI226" i="1"/>
  <c r="AJ226" i="1"/>
  <c r="AA210" i="1"/>
  <c r="AB210" i="1"/>
  <c r="AC210" i="1"/>
  <c r="AD210" i="1"/>
  <c r="AE210" i="1"/>
  <c r="AF210" i="1"/>
  <c r="AG210" i="1"/>
  <c r="AH210" i="1"/>
  <c r="AI210" i="1"/>
  <c r="AJ210" i="1"/>
  <c r="AA42" i="1"/>
  <c r="AB42" i="1"/>
  <c r="AC42" i="1"/>
  <c r="AD42" i="1"/>
  <c r="AE42" i="1"/>
  <c r="AF42" i="1"/>
  <c r="AG42" i="1"/>
  <c r="AH42" i="1"/>
  <c r="AI42" i="1"/>
  <c r="AJ42" i="1"/>
  <c r="AA1008" i="1"/>
  <c r="AB1008" i="1"/>
  <c r="AC1008" i="1"/>
  <c r="AD1008" i="1"/>
  <c r="AE1008" i="1"/>
  <c r="AF1008" i="1"/>
  <c r="AG1008" i="1"/>
  <c r="AH1008" i="1"/>
  <c r="AI1008" i="1"/>
  <c r="AJ1008" i="1"/>
  <c r="AA598" i="1"/>
  <c r="AB598" i="1"/>
  <c r="AC598" i="1"/>
  <c r="AD598" i="1"/>
  <c r="AE598" i="1"/>
  <c r="AF598" i="1"/>
  <c r="AG598" i="1"/>
  <c r="AH598" i="1"/>
  <c r="AI598" i="1"/>
  <c r="AJ598" i="1"/>
  <c r="AA140" i="1"/>
  <c r="AB140" i="1"/>
  <c r="AC140" i="1"/>
  <c r="AD140" i="1"/>
  <c r="AE140" i="1"/>
  <c r="AF140" i="1"/>
  <c r="AG140" i="1"/>
  <c r="AH140" i="1"/>
  <c r="AI140" i="1"/>
  <c r="AJ140" i="1"/>
  <c r="AA971" i="1"/>
  <c r="AB971" i="1"/>
  <c r="AC971" i="1"/>
  <c r="AD971" i="1"/>
  <c r="AE971" i="1"/>
  <c r="AF971" i="1"/>
  <c r="AG971" i="1"/>
  <c r="AH971" i="1"/>
  <c r="AI971" i="1"/>
  <c r="AJ971" i="1"/>
  <c r="AA83" i="1"/>
  <c r="AB83" i="1"/>
  <c r="AC83" i="1"/>
  <c r="AD83" i="1"/>
  <c r="AE83" i="1"/>
  <c r="AF83" i="1"/>
  <c r="AG83" i="1"/>
  <c r="AH83" i="1"/>
  <c r="AI83" i="1"/>
  <c r="AJ83" i="1"/>
  <c r="AA946" i="1"/>
  <c r="AB946" i="1"/>
  <c r="AC946" i="1"/>
  <c r="AD946" i="1"/>
  <c r="AE946" i="1"/>
  <c r="AF946" i="1"/>
  <c r="AG946" i="1"/>
  <c r="AH946" i="1"/>
  <c r="AI946" i="1"/>
  <c r="AJ946" i="1"/>
  <c r="AA412" i="1"/>
  <c r="AB412" i="1"/>
  <c r="AC412" i="1"/>
  <c r="AD412" i="1"/>
  <c r="AE412" i="1"/>
  <c r="AF412" i="1"/>
  <c r="AG412" i="1"/>
  <c r="AH412" i="1"/>
  <c r="AI412" i="1"/>
  <c r="AJ412" i="1"/>
  <c r="AA772" i="1"/>
  <c r="AB772" i="1"/>
  <c r="AC772" i="1"/>
  <c r="AD772" i="1"/>
  <c r="AE772" i="1"/>
  <c r="AF772" i="1"/>
  <c r="AG772" i="1"/>
  <c r="AH772" i="1"/>
  <c r="AI772" i="1"/>
  <c r="AJ772" i="1"/>
  <c r="AA673" i="1"/>
  <c r="AB673" i="1"/>
  <c r="AC673" i="1"/>
  <c r="AD673" i="1"/>
  <c r="AE673" i="1"/>
  <c r="AF673" i="1"/>
  <c r="AG673" i="1"/>
  <c r="AH673" i="1"/>
  <c r="AI673" i="1"/>
  <c r="AJ673" i="1"/>
  <c r="AA512" i="1"/>
  <c r="AB512" i="1"/>
  <c r="AC512" i="1"/>
  <c r="AD512" i="1"/>
  <c r="AE512" i="1"/>
  <c r="AF512" i="1"/>
  <c r="AG512" i="1"/>
  <c r="AH512" i="1"/>
  <c r="AI512" i="1"/>
  <c r="AJ512" i="1"/>
  <c r="AA515" i="1"/>
  <c r="AB515" i="1"/>
  <c r="AC515" i="1"/>
  <c r="AD515" i="1"/>
  <c r="AE515" i="1"/>
  <c r="AF515" i="1"/>
  <c r="AG515" i="1"/>
  <c r="AH515" i="1"/>
  <c r="AI515" i="1"/>
  <c r="AJ515" i="1"/>
  <c r="AA594" i="1"/>
  <c r="AB594" i="1"/>
  <c r="AC594" i="1"/>
  <c r="AD594" i="1"/>
  <c r="AE594" i="1"/>
  <c r="AF594" i="1"/>
  <c r="AG594" i="1"/>
  <c r="AH594" i="1"/>
  <c r="AI594" i="1"/>
  <c r="AJ594" i="1"/>
  <c r="AA185" i="1"/>
  <c r="AB185" i="1"/>
  <c r="AC185" i="1"/>
  <c r="AD185" i="1"/>
  <c r="AE185" i="1"/>
  <c r="AF185" i="1"/>
  <c r="AG185" i="1"/>
  <c r="AH185" i="1"/>
  <c r="AI185" i="1"/>
  <c r="AJ185" i="1"/>
  <c r="AA135" i="1"/>
  <c r="AB135" i="1"/>
  <c r="AC135" i="1"/>
  <c r="AD135" i="1"/>
  <c r="AE135" i="1"/>
  <c r="AF135" i="1"/>
  <c r="AG135" i="1"/>
  <c r="AH135" i="1"/>
  <c r="AI135" i="1"/>
  <c r="AJ135" i="1"/>
  <c r="AA224" i="1"/>
  <c r="AB224" i="1"/>
  <c r="AC224" i="1"/>
  <c r="AD224" i="1"/>
  <c r="AE224" i="1"/>
  <c r="AF224" i="1"/>
  <c r="AG224" i="1"/>
  <c r="AH224" i="1"/>
  <c r="AI224" i="1"/>
  <c r="AJ224" i="1"/>
  <c r="AA234" i="1"/>
  <c r="AB234" i="1"/>
  <c r="AC234" i="1"/>
  <c r="AD234" i="1"/>
  <c r="AE234" i="1"/>
  <c r="AF234" i="1"/>
  <c r="AG234" i="1"/>
  <c r="AH234" i="1"/>
  <c r="AI234" i="1"/>
  <c r="AJ234" i="1"/>
  <c r="AA459" i="1"/>
  <c r="AB459" i="1"/>
  <c r="AC459" i="1"/>
  <c r="AD459" i="1"/>
  <c r="AE459" i="1"/>
  <c r="AF459" i="1"/>
  <c r="AG459" i="1"/>
  <c r="AH459" i="1"/>
  <c r="AI459" i="1"/>
  <c r="AJ459" i="1"/>
  <c r="AA881" i="1"/>
  <c r="AB881" i="1"/>
  <c r="AC881" i="1"/>
  <c r="AD881" i="1"/>
  <c r="AE881" i="1"/>
  <c r="AF881" i="1"/>
  <c r="AG881" i="1"/>
  <c r="AH881" i="1"/>
  <c r="AI881" i="1"/>
  <c r="AJ881" i="1"/>
  <c r="AA714" i="1"/>
  <c r="AB714" i="1"/>
  <c r="AC714" i="1"/>
  <c r="AD714" i="1"/>
  <c r="AE714" i="1"/>
  <c r="AF714" i="1"/>
  <c r="AG714" i="1"/>
  <c r="AH714" i="1"/>
  <c r="AI714" i="1"/>
  <c r="AJ714" i="1"/>
  <c r="AA650" i="1"/>
  <c r="AB650" i="1"/>
  <c r="AC650" i="1"/>
  <c r="AD650" i="1"/>
  <c r="AE650" i="1"/>
  <c r="AF650" i="1"/>
  <c r="AG650" i="1"/>
  <c r="AH650" i="1"/>
  <c r="AI650" i="1"/>
  <c r="AJ650" i="1"/>
  <c r="AA583" i="1"/>
  <c r="AB583" i="1"/>
  <c r="AC583" i="1"/>
  <c r="AD583" i="1"/>
  <c r="AE583" i="1"/>
  <c r="AF583" i="1"/>
  <c r="AG583" i="1"/>
  <c r="AH583" i="1"/>
  <c r="AI583" i="1"/>
  <c r="AJ583" i="1"/>
  <c r="AA356" i="1"/>
  <c r="AB356" i="1"/>
  <c r="AC356" i="1"/>
  <c r="AD356" i="1"/>
  <c r="AE356" i="1"/>
  <c r="AF356" i="1"/>
  <c r="AG356" i="1"/>
  <c r="AH356" i="1"/>
  <c r="AI356" i="1"/>
  <c r="AJ356" i="1"/>
  <c r="AA55" i="1"/>
  <c r="AB55" i="1"/>
  <c r="AC55" i="1"/>
  <c r="AD55" i="1"/>
  <c r="AE55" i="1"/>
  <c r="AF55" i="1"/>
  <c r="AG55" i="1"/>
  <c r="AH55" i="1"/>
  <c r="AI55" i="1"/>
  <c r="AJ55" i="1"/>
  <c r="AA77" i="1"/>
  <c r="AB77" i="1"/>
  <c r="AC77" i="1"/>
  <c r="AD77" i="1"/>
  <c r="AE77" i="1"/>
  <c r="AF77" i="1"/>
  <c r="AG77" i="1"/>
  <c r="AH77" i="1"/>
  <c r="AI77" i="1"/>
  <c r="AJ77" i="1"/>
  <c r="AA507" i="1"/>
  <c r="AB507" i="1"/>
  <c r="AC507" i="1"/>
  <c r="AD507" i="1"/>
  <c r="AE507" i="1"/>
  <c r="AF507" i="1"/>
  <c r="AG507" i="1"/>
  <c r="AH507" i="1"/>
  <c r="AI507" i="1"/>
  <c r="AJ507" i="1"/>
  <c r="AA26" i="1"/>
  <c r="AB26" i="1"/>
  <c r="AC26" i="1"/>
  <c r="AD26" i="1"/>
  <c r="AE26" i="1"/>
  <c r="AF26" i="1"/>
  <c r="AG26" i="1"/>
  <c r="AH26" i="1"/>
  <c r="AI26" i="1"/>
  <c r="AJ26" i="1"/>
  <c r="AA570" i="1"/>
  <c r="AB570" i="1"/>
  <c r="AC570" i="1"/>
  <c r="AD570" i="1"/>
  <c r="AE570" i="1"/>
  <c r="AF570" i="1"/>
  <c r="AG570" i="1"/>
  <c r="AH570" i="1"/>
  <c r="AI570" i="1"/>
  <c r="AJ570" i="1"/>
  <c r="AA468" i="1"/>
  <c r="AB468" i="1"/>
  <c r="AC468" i="1"/>
  <c r="AD468" i="1"/>
  <c r="AE468" i="1"/>
  <c r="AF468" i="1"/>
  <c r="AG468" i="1"/>
  <c r="AH468" i="1"/>
  <c r="AI468" i="1"/>
  <c r="AJ468" i="1"/>
  <c r="AA867" i="1"/>
  <c r="AB867" i="1"/>
  <c r="AC867" i="1"/>
  <c r="AD867" i="1"/>
  <c r="AE867" i="1"/>
  <c r="AF867" i="1"/>
  <c r="AG867" i="1"/>
  <c r="AH867" i="1"/>
  <c r="AI867" i="1"/>
  <c r="AJ867" i="1"/>
  <c r="AA166" i="1"/>
  <c r="AB166" i="1"/>
  <c r="AC166" i="1"/>
  <c r="AD166" i="1"/>
  <c r="AE166" i="1"/>
  <c r="AF166" i="1"/>
  <c r="AG166" i="1"/>
  <c r="AH166" i="1"/>
  <c r="AI166" i="1"/>
  <c r="AJ166" i="1"/>
  <c r="AA741" i="1"/>
  <c r="AB741" i="1"/>
  <c r="AC741" i="1"/>
  <c r="AD741" i="1"/>
  <c r="AE741" i="1"/>
  <c r="AF741" i="1"/>
  <c r="AG741" i="1"/>
  <c r="AH741" i="1"/>
  <c r="AI741" i="1"/>
  <c r="AJ741" i="1"/>
  <c r="AA684" i="1"/>
  <c r="AB684" i="1"/>
  <c r="AC684" i="1"/>
  <c r="AD684" i="1"/>
  <c r="AE684" i="1"/>
  <c r="AF684" i="1"/>
  <c r="AG684" i="1"/>
  <c r="AH684" i="1"/>
  <c r="AI684" i="1"/>
  <c r="AJ684" i="1"/>
  <c r="AA553" i="1"/>
  <c r="AB553" i="1"/>
  <c r="AC553" i="1"/>
  <c r="AD553" i="1"/>
  <c r="AE553" i="1"/>
  <c r="AF553" i="1"/>
  <c r="AG553" i="1"/>
  <c r="AH553" i="1"/>
  <c r="AI553" i="1"/>
  <c r="AJ553" i="1"/>
  <c r="AA645" i="1"/>
  <c r="AB645" i="1"/>
  <c r="AC645" i="1"/>
  <c r="AD645" i="1"/>
  <c r="AE645" i="1"/>
  <c r="AF645" i="1"/>
  <c r="AG645" i="1"/>
  <c r="AH645" i="1"/>
  <c r="AI645" i="1"/>
  <c r="AJ645" i="1"/>
  <c r="AA587" i="1"/>
  <c r="AB587" i="1"/>
  <c r="AC587" i="1"/>
  <c r="AD587" i="1"/>
  <c r="AE587" i="1"/>
  <c r="AF587" i="1"/>
  <c r="AG587" i="1"/>
  <c r="AH587" i="1"/>
  <c r="AI587" i="1"/>
  <c r="AJ587" i="1"/>
  <c r="AA292" i="1"/>
  <c r="AB292" i="1"/>
  <c r="AC292" i="1"/>
  <c r="AD292" i="1"/>
  <c r="AE292" i="1"/>
  <c r="AF292" i="1"/>
  <c r="AG292" i="1"/>
  <c r="AH292" i="1"/>
  <c r="AI292" i="1"/>
  <c r="AJ292" i="1"/>
  <c r="AA834" i="1"/>
  <c r="AB834" i="1"/>
  <c r="AC834" i="1"/>
  <c r="AD834" i="1"/>
  <c r="AE834" i="1"/>
  <c r="AF834" i="1"/>
  <c r="AG834" i="1"/>
  <c r="AH834" i="1"/>
  <c r="AI834" i="1"/>
  <c r="AJ834" i="1"/>
  <c r="AA696" i="1"/>
  <c r="AB696" i="1"/>
  <c r="AC696" i="1"/>
  <c r="AD696" i="1"/>
  <c r="AE696" i="1"/>
  <c r="AF696" i="1"/>
  <c r="AG696" i="1"/>
  <c r="AH696" i="1"/>
  <c r="AI696" i="1"/>
  <c r="AJ696" i="1"/>
  <c r="AA757" i="1"/>
  <c r="AB757" i="1"/>
  <c r="AC757" i="1"/>
  <c r="AD757" i="1"/>
  <c r="AE757" i="1"/>
  <c r="AF757" i="1"/>
  <c r="AG757" i="1"/>
  <c r="AH757" i="1"/>
  <c r="AI757" i="1"/>
  <c r="AJ757" i="1"/>
  <c r="AA75" i="1"/>
  <c r="AB75" i="1"/>
  <c r="AC75" i="1"/>
  <c r="AD75" i="1"/>
  <c r="AE75" i="1"/>
  <c r="AF75" i="1"/>
  <c r="AG75" i="1"/>
  <c r="AH75" i="1"/>
  <c r="AI75" i="1"/>
  <c r="AJ75" i="1"/>
  <c r="AA81" i="1"/>
  <c r="AB81" i="1"/>
  <c r="AC81" i="1"/>
  <c r="AD81" i="1"/>
  <c r="AE81" i="1"/>
  <c r="AF81" i="1"/>
  <c r="AG81" i="1"/>
  <c r="AH81" i="1"/>
  <c r="AI81" i="1"/>
  <c r="AJ81" i="1"/>
  <c r="AA313" i="1"/>
  <c r="AB313" i="1"/>
  <c r="AC313" i="1"/>
  <c r="AD313" i="1"/>
  <c r="AE313" i="1"/>
  <c r="AF313" i="1"/>
  <c r="AG313" i="1"/>
  <c r="AH313" i="1"/>
  <c r="AI313" i="1"/>
  <c r="AJ313" i="1"/>
  <c r="AA908" i="1"/>
  <c r="AB908" i="1"/>
  <c r="AC908" i="1"/>
  <c r="AD908" i="1"/>
  <c r="AE908" i="1"/>
  <c r="AF908" i="1"/>
  <c r="AG908" i="1"/>
  <c r="AH908" i="1"/>
  <c r="AI908" i="1"/>
  <c r="AJ908" i="1"/>
  <c r="AA376" i="1"/>
  <c r="AB376" i="1"/>
  <c r="AC376" i="1"/>
  <c r="AD376" i="1"/>
  <c r="AE376" i="1"/>
  <c r="AF376" i="1"/>
  <c r="AG376" i="1"/>
  <c r="AH376" i="1"/>
  <c r="AI376" i="1"/>
  <c r="AJ376" i="1"/>
  <c r="AA624" i="1"/>
  <c r="AB624" i="1"/>
  <c r="AC624" i="1"/>
  <c r="AD624" i="1"/>
  <c r="AE624" i="1"/>
  <c r="AF624" i="1"/>
  <c r="AG624" i="1"/>
  <c r="AH624" i="1"/>
  <c r="AI624" i="1"/>
  <c r="AJ624" i="1"/>
  <c r="AA424" i="1"/>
  <c r="AB424" i="1"/>
  <c r="AC424" i="1"/>
  <c r="AD424" i="1"/>
  <c r="AE424" i="1"/>
  <c r="AF424" i="1"/>
  <c r="AG424" i="1"/>
  <c r="AH424" i="1"/>
  <c r="AI424" i="1"/>
  <c r="AJ424" i="1"/>
  <c r="AA336" i="1"/>
  <c r="AB336" i="1"/>
  <c r="AC336" i="1"/>
  <c r="AD336" i="1"/>
  <c r="AE336" i="1"/>
  <c r="AF336" i="1"/>
  <c r="AG336" i="1"/>
  <c r="AH336" i="1"/>
  <c r="AI336" i="1"/>
  <c r="AJ336" i="1"/>
  <c r="AA389" i="1"/>
  <c r="AB389" i="1"/>
  <c r="AC389" i="1"/>
  <c r="AD389" i="1"/>
  <c r="AE389" i="1"/>
  <c r="AF389" i="1"/>
  <c r="AG389" i="1"/>
  <c r="AH389" i="1"/>
  <c r="AI389" i="1"/>
  <c r="AJ389" i="1"/>
  <c r="AA504" i="1"/>
  <c r="AB504" i="1"/>
  <c r="AC504" i="1"/>
  <c r="AD504" i="1"/>
  <c r="AE504" i="1"/>
  <c r="AF504" i="1"/>
  <c r="AG504" i="1"/>
  <c r="AH504" i="1"/>
  <c r="AI504" i="1"/>
  <c r="AJ504" i="1"/>
  <c r="AA11" i="1"/>
  <c r="AB11" i="1"/>
  <c r="AC11" i="1"/>
  <c r="AD11" i="1"/>
  <c r="AE11" i="1"/>
  <c r="AF11" i="1"/>
  <c r="AG11" i="1"/>
  <c r="AH11" i="1"/>
  <c r="AI11" i="1"/>
  <c r="AJ11" i="1"/>
  <c r="AA817" i="1"/>
  <c r="AB817" i="1"/>
  <c r="AC817" i="1"/>
  <c r="AD817" i="1"/>
  <c r="AE817" i="1"/>
  <c r="AF817" i="1"/>
  <c r="AG817" i="1"/>
  <c r="AH817" i="1"/>
  <c r="AI817" i="1"/>
  <c r="AJ817" i="1"/>
  <c r="AA597" i="1"/>
  <c r="AB597" i="1"/>
  <c r="AC597" i="1"/>
  <c r="AD597" i="1"/>
  <c r="AE597" i="1"/>
  <c r="AF597" i="1"/>
  <c r="AG597" i="1"/>
  <c r="AH597" i="1"/>
  <c r="AI597" i="1"/>
  <c r="AJ597" i="1"/>
  <c r="AA829" i="1"/>
  <c r="AB829" i="1"/>
  <c r="AC829" i="1"/>
  <c r="AD829" i="1"/>
  <c r="AE829" i="1"/>
  <c r="AF829" i="1"/>
  <c r="AG829" i="1"/>
  <c r="AH829" i="1"/>
  <c r="AI829" i="1"/>
  <c r="AJ829" i="1"/>
  <c r="AA129" i="1"/>
  <c r="AB129" i="1"/>
  <c r="AC129" i="1"/>
  <c r="AD129" i="1"/>
  <c r="AE129" i="1"/>
  <c r="AF129" i="1"/>
  <c r="AG129" i="1"/>
  <c r="AH129" i="1"/>
  <c r="AI129" i="1"/>
  <c r="AJ129" i="1"/>
  <c r="AA560" i="1"/>
  <c r="AB560" i="1"/>
  <c r="AC560" i="1"/>
  <c r="AD560" i="1"/>
  <c r="AE560" i="1"/>
  <c r="AF560" i="1"/>
  <c r="AG560" i="1"/>
  <c r="AH560" i="1"/>
  <c r="AI560" i="1"/>
  <c r="AJ560" i="1"/>
  <c r="AA809" i="1"/>
  <c r="AB809" i="1"/>
  <c r="AC809" i="1"/>
  <c r="AD809" i="1"/>
  <c r="AE809" i="1"/>
  <c r="AF809" i="1"/>
  <c r="AG809" i="1"/>
  <c r="AH809" i="1"/>
  <c r="AI809" i="1"/>
  <c r="AJ809" i="1"/>
  <c r="AA44" i="1"/>
  <c r="AB44" i="1"/>
  <c r="AC44" i="1"/>
  <c r="AD44" i="1"/>
  <c r="AE44" i="1"/>
  <c r="AF44" i="1"/>
  <c r="AG44" i="1"/>
  <c r="AH44" i="1"/>
  <c r="AI44" i="1"/>
  <c r="AJ44" i="1"/>
  <c r="AA362" i="1"/>
  <c r="AB362" i="1"/>
  <c r="AC362" i="1"/>
  <c r="AD362" i="1"/>
  <c r="AE362" i="1"/>
  <c r="AF362" i="1"/>
  <c r="AG362" i="1"/>
  <c r="AH362" i="1"/>
  <c r="AI362" i="1"/>
  <c r="AJ362" i="1"/>
  <c r="AA499" i="1"/>
  <c r="AB499" i="1"/>
  <c r="AC499" i="1"/>
  <c r="AD499" i="1"/>
  <c r="AE499" i="1"/>
  <c r="AF499" i="1"/>
  <c r="AG499" i="1"/>
  <c r="AH499" i="1"/>
  <c r="AI499" i="1"/>
  <c r="AJ499" i="1"/>
  <c r="AA56" i="1"/>
  <c r="AB56" i="1"/>
  <c r="AC56" i="1"/>
  <c r="AD56" i="1"/>
  <c r="AE56" i="1"/>
  <c r="AF56" i="1"/>
  <c r="AG56" i="1"/>
  <c r="AH56" i="1"/>
  <c r="AI56" i="1"/>
  <c r="AJ56" i="1"/>
  <c r="AA69" i="1"/>
  <c r="AB69" i="1"/>
  <c r="AC69" i="1"/>
  <c r="AD69" i="1"/>
  <c r="AE69" i="1"/>
  <c r="AF69" i="1"/>
  <c r="AG69" i="1"/>
  <c r="AH69" i="1"/>
  <c r="AI69" i="1"/>
  <c r="AJ69" i="1"/>
  <c r="AA30" i="1"/>
  <c r="AB30" i="1"/>
  <c r="AC30" i="1"/>
  <c r="AD30" i="1"/>
  <c r="AE30" i="1"/>
  <c r="AF30" i="1"/>
  <c r="AG30" i="1"/>
  <c r="AH30" i="1"/>
  <c r="AI30" i="1"/>
  <c r="AJ30" i="1"/>
  <c r="AA575" i="1"/>
  <c r="AB575" i="1"/>
  <c r="AC575" i="1"/>
  <c r="AD575" i="1"/>
  <c r="AE575" i="1"/>
  <c r="AF575" i="1"/>
  <c r="AG575" i="1"/>
  <c r="AH575" i="1"/>
  <c r="AI575" i="1"/>
  <c r="AJ575" i="1"/>
  <c r="AA852" i="1"/>
  <c r="AB852" i="1"/>
  <c r="AC852" i="1"/>
  <c r="AD852" i="1"/>
  <c r="AE852" i="1"/>
  <c r="AF852" i="1"/>
  <c r="AG852" i="1"/>
  <c r="AH852" i="1"/>
  <c r="AI852" i="1"/>
  <c r="AJ852" i="1"/>
  <c r="AA310" i="1"/>
  <c r="AB310" i="1"/>
  <c r="AC310" i="1"/>
  <c r="AD310" i="1"/>
  <c r="AE310" i="1"/>
  <c r="AF310" i="1"/>
  <c r="AG310" i="1"/>
  <c r="AH310" i="1"/>
  <c r="AI310" i="1"/>
  <c r="AJ310" i="1"/>
  <c r="AA241" i="1"/>
  <c r="AB241" i="1"/>
  <c r="AC241" i="1"/>
  <c r="AD241" i="1"/>
  <c r="AE241" i="1"/>
  <c r="AF241" i="1"/>
  <c r="AG241" i="1"/>
  <c r="AH241" i="1"/>
  <c r="AI241" i="1"/>
  <c r="AJ241" i="1"/>
  <c r="AA937" i="1"/>
  <c r="AB937" i="1"/>
  <c r="AC937" i="1"/>
  <c r="AD937" i="1"/>
  <c r="AE937" i="1"/>
  <c r="AF937" i="1"/>
  <c r="AG937" i="1"/>
  <c r="AH937" i="1"/>
  <c r="AI937" i="1"/>
  <c r="AJ937" i="1"/>
  <c r="AA85" i="1"/>
  <c r="AB85" i="1"/>
  <c r="AC85" i="1"/>
  <c r="AD85" i="1"/>
  <c r="AE85" i="1"/>
  <c r="AF85" i="1"/>
  <c r="AG85" i="1"/>
  <c r="AH85" i="1"/>
  <c r="AI85" i="1"/>
  <c r="AJ85" i="1"/>
  <c r="AA338" i="1"/>
  <c r="AB338" i="1"/>
  <c r="AC338" i="1"/>
  <c r="AD338" i="1"/>
  <c r="AE338" i="1"/>
  <c r="AF338" i="1"/>
  <c r="AG338" i="1"/>
  <c r="AH338" i="1"/>
  <c r="AI338" i="1"/>
  <c r="AJ338" i="1"/>
  <c r="AA113" i="1"/>
  <c r="AB113" i="1"/>
  <c r="AC113" i="1"/>
  <c r="AD113" i="1"/>
  <c r="AE113" i="1"/>
  <c r="AF113" i="1"/>
  <c r="AG113" i="1"/>
  <c r="AH113" i="1"/>
  <c r="AI113" i="1"/>
  <c r="AJ113" i="1"/>
  <c r="AA850" i="1"/>
  <c r="AB850" i="1"/>
  <c r="AC850" i="1"/>
  <c r="AD850" i="1"/>
  <c r="AE850" i="1"/>
  <c r="AF850" i="1"/>
  <c r="AG850" i="1"/>
  <c r="AH850" i="1"/>
  <c r="AI850" i="1"/>
  <c r="AJ850" i="1"/>
  <c r="AA379" i="1"/>
  <c r="AB379" i="1"/>
  <c r="AC379" i="1"/>
  <c r="AD379" i="1"/>
  <c r="AE379" i="1"/>
  <c r="AF379" i="1"/>
  <c r="AG379" i="1"/>
  <c r="AH379" i="1"/>
  <c r="AI379" i="1"/>
  <c r="AJ379" i="1"/>
  <c r="AA563" i="1"/>
  <c r="AB563" i="1"/>
  <c r="AC563" i="1"/>
  <c r="AD563" i="1"/>
  <c r="AE563" i="1"/>
  <c r="AF563" i="1"/>
  <c r="AG563" i="1"/>
  <c r="AH563" i="1"/>
  <c r="AI563" i="1"/>
  <c r="AJ563" i="1"/>
  <c r="AA418" i="1"/>
  <c r="AB418" i="1"/>
  <c r="AC418" i="1"/>
  <c r="AD418" i="1"/>
  <c r="AE418" i="1"/>
  <c r="AF418" i="1"/>
  <c r="AG418" i="1"/>
  <c r="AH418" i="1"/>
  <c r="AI418" i="1"/>
  <c r="AJ418" i="1"/>
  <c r="AA161" i="1"/>
  <c r="AB161" i="1"/>
  <c r="AC161" i="1"/>
  <c r="AD161" i="1"/>
  <c r="AE161" i="1"/>
  <c r="AF161" i="1"/>
  <c r="AG161" i="1"/>
  <c r="AH161" i="1"/>
  <c r="AI161" i="1"/>
  <c r="AJ161" i="1"/>
  <c r="AA727" i="1"/>
  <c r="AB727" i="1"/>
  <c r="AC727" i="1"/>
  <c r="AD727" i="1"/>
  <c r="AE727" i="1"/>
  <c r="AF727" i="1"/>
  <c r="AG727" i="1"/>
  <c r="AH727" i="1"/>
  <c r="AI727" i="1"/>
  <c r="AJ727" i="1"/>
  <c r="AA425" i="1"/>
  <c r="AB425" i="1"/>
  <c r="AC425" i="1"/>
  <c r="AD425" i="1"/>
  <c r="AE425" i="1"/>
  <c r="AF425" i="1"/>
  <c r="AG425" i="1"/>
  <c r="AH425" i="1"/>
  <c r="AI425" i="1"/>
  <c r="AJ425" i="1"/>
  <c r="AA215" i="1"/>
  <c r="AB215" i="1"/>
  <c r="AC215" i="1"/>
  <c r="AD215" i="1"/>
  <c r="AE215" i="1"/>
  <c r="AF215" i="1"/>
  <c r="AG215" i="1"/>
  <c r="AH215" i="1"/>
  <c r="AI215" i="1"/>
  <c r="AJ215" i="1"/>
  <c r="AA926" i="1"/>
  <c r="AB926" i="1"/>
  <c r="AC926" i="1"/>
  <c r="AD926" i="1"/>
  <c r="AE926" i="1"/>
  <c r="AF926" i="1"/>
  <c r="AG926" i="1"/>
  <c r="AH926" i="1"/>
  <c r="AI926" i="1"/>
  <c r="AJ926" i="1"/>
  <c r="AA588" i="1"/>
  <c r="AB588" i="1"/>
  <c r="AC588" i="1"/>
  <c r="AD588" i="1"/>
  <c r="AE588" i="1"/>
  <c r="AF588" i="1"/>
  <c r="AG588" i="1"/>
  <c r="AH588" i="1"/>
  <c r="AI588" i="1"/>
  <c r="AJ588" i="1"/>
  <c r="AA910" i="1"/>
  <c r="AB910" i="1"/>
  <c r="AC910" i="1"/>
  <c r="AD910" i="1"/>
  <c r="AE910" i="1"/>
  <c r="AF910" i="1"/>
  <c r="AG910" i="1"/>
  <c r="AH910" i="1"/>
  <c r="AI910" i="1"/>
  <c r="AJ910" i="1"/>
  <c r="AA494" i="1"/>
  <c r="AB494" i="1"/>
  <c r="AC494" i="1"/>
  <c r="AD494" i="1"/>
  <c r="AE494" i="1"/>
  <c r="AF494" i="1"/>
  <c r="AG494" i="1"/>
  <c r="AH494" i="1"/>
  <c r="AI494" i="1"/>
  <c r="AJ494" i="1"/>
  <c r="AA294" i="1"/>
  <c r="AB294" i="1"/>
  <c r="AC294" i="1"/>
  <c r="AD294" i="1"/>
  <c r="AE294" i="1"/>
  <c r="AF294" i="1"/>
  <c r="AG294" i="1"/>
  <c r="AH294" i="1"/>
  <c r="AI294" i="1"/>
  <c r="AJ294" i="1"/>
  <c r="AA579" i="1"/>
  <c r="AB579" i="1"/>
  <c r="AC579" i="1"/>
  <c r="AD579" i="1"/>
  <c r="AE579" i="1"/>
  <c r="AF579" i="1"/>
  <c r="AG579" i="1"/>
  <c r="AH579" i="1"/>
  <c r="AI579" i="1"/>
  <c r="AJ579" i="1"/>
  <c r="AA887" i="1"/>
  <c r="AB887" i="1"/>
  <c r="AC887" i="1"/>
  <c r="AD887" i="1"/>
  <c r="AE887" i="1"/>
  <c r="AF887" i="1"/>
  <c r="AG887" i="1"/>
  <c r="AH887" i="1"/>
  <c r="AI887" i="1"/>
  <c r="AJ887" i="1"/>
  <c r="AA324" i="1"/>
  <c r="AB324" i="1"/>
  <c r="AC324" i="1"/>
  <c r="AD324" i="1"/>
  <c r="AE324" i="1"/>
  <c r="AF324" i="1"/>
  <c r="AG324" i="1"/>
  <c r="AH324" i="1"/>
  <c r="AI324" i="1"/>
  <c r="AJ324" i="1"/>
  <c r="AA497" i="1"/>
  <c r="AB497" i="1"/>
  <c r="AC497" i="1"/>
  <c r="AD497" i="1"/>
  <c r="AE497" i="1"/>
  <c r="AF497" i="1"/>
  <c r="AG497" i="1"/>
  <c r="AH497" i="1"/>
  <c r="AI497" i="1"/>
  <c r="AJ497" i="1"/>
  <c r="AA235" i="1"/>
  <c r="AB235" i="1"/>
  <c r="AC235" i="1"/>
  <c r="AD235" i="1"/>
  <c r="AE235" i="1"/>
  <c r="AF235" i="1"/>
  <c r="AG235" i="1"/>
  <c r="AH235" i="1"/>
  <c r="AI235" i="1"/>
  <c r="AJ235" i="1"/>
  <c r="AA871" i="1"/>
  <c r="AB871" i="1"/>
  <c r="AC871" i="1"/>
  <c r="AD871" i="1"/>
  <c r="AE871" i="1"/>
  <c r="AF871" i="1"/>
  <c r="AG871" i="1"/>
  <c r="AH871" i="1"/>
  <c r="AI871" i="1"/>
  <c r="AJ871" i="1"/>
  <c r="AA622" i="1"/>
  <c r="AB622" i="1"/>
  <c r="AC622" i="1"/>
  <c r="AD622" i="1"/>
  <c r="AE622" i="1"/>
  <c r="AF622" i="1"/>
  <c r="AG622" i="1"/>
  <c r="AH622" i="1"/>
  <c r="AI622" i="1"/>
  <c r="AJ622" i="1"/>
  <c r="AA999" i="1"/>
  <c r="AB999" i="1"/>
  <c r="AC999" i="1"/>
  <c r="AD999" i="1"/>
  <c r="AE999" i="1"/>
  <c r="AF999" i="1"/>
  <c r="AG999" i="1"/>
  <c r="AH999" i="1"/>
  <c r="AI999" i="1"/>
  <c r="AJ999" i="1"/>
  <c r="AA333" i="1"/>
  <c r="AB333" i="1"/>
  <c r="AC333" i="1"/>
  <c r="AD333" i="1"/>
  <c r="AE333" i="1"/>
  <c r="AF333" i="1"/>
  <c r="AG333" i="1"/>
  <c r="AH333" i="1"/>
  <c r="AI333" i="1"/>
  <c r="AJ333" i="1"/>
  <c r="AA74" i="1"/>
  <c r="AB74" i="1"/>
  <c r="AC74" i="1"/>
  <c r="AD74" i="1"/>
  <c r="AE74" i="1"/>
  <c r="AF74" i="1"/>
  <c r="AG74" i="1"/>
  <c r="AH74" i="1"/>
  <c r="AI74" i="1"/>
  <c r="AJ74" i="1"/>
  <c r="AA742" i="1"/>
  <c r="AB742" i="1"/>
  <c r="AC742" i="1"/>
  <c r="AD742" i="1"/>
  <c r="AE742" i="1"/>
  <c r="AF742" i="1"/>
  <c r="AG742" i="1"/>
  <c r="AH742" i="1"/>
  <c r="AI742" i="1"/>
  <c r="AJ742" i="1"/>
  <c r="AA16" i="1"/>
  <c r="AB16" i="1"/>
  <c r="AC16" i="1"/>
  <c r="AD16" i="1"/>
  <c r="AE16" i="1"/>
  <c r="AF16" i="1"/>
  <c r="AG16" i="1"/>
  <c r="AH16" i="1"/>
  <c r="AI16" i="1"/>
  <c r="AJ16" i="1"/>
  <c r="AA617" i="1"/>
  <c r="AB617" i="1"/>
  <c r="AC617" i="1"/>
  <c r="AD617" i="1"/>
  <c r="AE617" i="1"/>
  <c r="AF617" i="1"/>
  <c r="AG617" i="1"/>
  <c r="AH617" i="1"/>
  <c r="AI617" i="1"/>
  <c r="AJ617" i="1"/>
  <c r="AA683" i="1"/>
  <c r="AB683" i="1"/>
  <c r="AC683" i="1"/>
  <c r="AD683" i="1"/>
  <c r="AE683" i="1"/>
  <c r="AF683" i="1"/>
  <c r="AG683" i="1"/>
  <c r="AH683" i="1"/>
  <c r="AI683" i="1"/>
  <c r="AJ683" i="1"/>
  <c r="AA7" i="1"/>
  <c r="AB7" i="1"/>
  <c r="AC7" i="1"/>
  <c r="AD7" i="1"/>
  <c r="AE7" i="1"/>
  <c r="AF7" i="1"/>
  <c r="AG7" i="1"/>
  <c r="AH7" i="1"/>
  <c r="AI7" i="1"/>
  <c r="AJ7" i="1"/>
  <c r="AA950" i="1"/>
  <c r="AB950" i="1"/>
  <c r="AC950" i="1"/>
  <c r="AD950" i="1"/>
  <c r="AE950" i="1"/>
  <c r="AF950" i="1"/>
  <c r="AG950" i="1"/>
  <c r="AH950" i="1"/>
  <c r="AI950" i="1"/>
  <c r="AJ950" i="1"/>
  <c r="AA392" i="1"/>
  <c r="AB392" i="1"/>
  <c r="AC392" i="1"/>
  <c r="AD392" i="1"/>
  <c r="AE392" i="1"/>
  <c r="AF392" i="1"/>
  <c r="AG392" i="1"/>
  <c r="AH392" i="1"/>
  <c r="AI392" i="1"/>
  <c r="AJ392" i="1"/>
  <c r="AA73" i="1"/>
  <c r="AB73" i="1"/>
  <c r="AC73" i="1"/>
  <c r="AD73" i="1"/>
  <c r="AE73" i="1"/>
  <c r="AF73" i="1"/>
  <c r="AG73" i="1"/>
  <c r="AH73" i="1"/>
  <c r="AI73" i="1"/>
  <c r="AJ73" i="1"/>
  <c r="AA961" i="1"/>
  <c r="AB961" i="1"/>
  <c r="AC961" i="1"/>
  <c r="AD961" i="1"/>
  <c r="AE961" i="1"/>
  <c r="AF961" i="1"/>
  <c r="AG961" i="1"/>
  <c r="AH961" i="1"/>
  <c r="AI961" i="1"/>
  <c r="AJ961" i="1"/>
  <c r="AA513" i="1"/>
  <c r="AB513" i="1"/>
  <c r="AC513" i="1"/>
  <c r="AD513" i="1"/>
  <c r="AE513" i="1"/>
  <c r="AF513" i="1"/>
  <c r="AG513" i="1"/>
  <c r="AH513" i="1"/>
  <c r="AI513" i="1"/>
  <c r="AJ513" i="1"/>
  <c r="AA962" i="1"/>
  <c r="AB962" i="1"/>
  <c r="AC962" i="1"/>
  <c r="AD962" i="1"/>
  <c r="AE962" i="1"/>
  <c r="AF962" i="1"/>
  <c r="AG962" i="1"/>
  <c r="AH962" i="1"/>
  <c r="AI962" i="1"/>
  <c r="AJ962" i="1"/>
  <c r="AA15" i="1"/>
  <c r="AB15" i="1"/>
  <c r="AC15" i="1"/>
  <c r="AD15" i="1"/>
  <c r="AE15" i="1"/>
  <c r="AF15" i="1"/>
  <c r="AG15" i="1"/>
  <c r="AH15" i="1"/>
  <c r="AI15" i="1"/>
  <c r="AJ15" i="1"/>
  <c r="AA122" i="1"/>
  <c r="AB122" i="1"/>
  <c r="AC122" i="1"/>
  <c r="AD122" i="1"/>
  <c r="AE122" i="1"/>
  <c r="AF122" i="1"/>
  <c r="AG122" i="1"/>
  <c r="AH122" i="1"/>
  <c r="AI122" i="1"/>
  <c r="AJ122" i="1"/>
  <c r="AA697" i="1"/>
  <c r="AB697" i="1"/>
  <c r="AC697" i="1"/>
  <c r="AD697" i="1"/>
  <c r="AE697" i="1"/>
  <c r="AF697" i="1"/>
  <c r="AG697" i="1"/>
  <c r="AH697" i="1"/>
  <c r="AI697" i="1"/>
  <c r="AJ697" i="1"/>
  <c r="AA760" i="1"/>
  <c r="AB760" i="1"/>
  <c r="AC760" i="1"/>
  <c r="AD760" i="1"/>
  <c r="AE760" i="1"/>
  <c r="AF760" i="1"/>
  <c r="AG760" i="1"/>
  <c r="AH760" i="1"/>
  <c r="AI760" i="1"/>
  <c r="AJ760" i="1"/>
  <c r="AA996" i="1"/>
  <c r="AB996" i="1"/>
  <c r="AC996" i="1"/>
  <c r="AD996" i="1"/>
  <c r="AE996" i="1"/>
  <c r="AF996" i="1"/>
  <c r="AG996" i="1"/>
  <c r="AH996" i="1"/>
  <c r="AI996" i="1"/>
  <c r="AJ996" i="1"/>
  <c r="AA969" i="1"/>
  <c r="AB969" i="1"/>
  <c r="AC969" i="1"/>
  <c r="AD969" i="1"/>
  <c r="AE969" i="1"/>
  <c r="AF969" i="1"/>
  <c r="AG969" i="1"/>
  <c r="AH969" i="1"/>
  <c r="AI969" i="1"/>
  <c r="AJ969" i="1"/>
  <c r="AA464" i="1"/>
  <c r="AB464" i="1"/>
  <c r="AC464" i="1"/>
  <c r="AD464" i="1"/>
  <c r="AE464" i="1"/>
  <c r="AF464" i="1"/>
  <c r="AG464" i="1"/>
  <c r="AH464" i="1"/>
  <c r="AI464" i="1"/>
  <c r="AJ464" i="1"/>
  <c r="AA22" i="1"/>
  <c r="AB22" i="1"/>
  <c r="AC22" i="1"/>
  <c r="AD22" i="1"/>
  <c r="AE22" i="1"/>
  <c r="AF22" i="1"/>
  <c r="AG22" i="1"/>
  <c r="AH22" i="1"/>
  <c r="AI22" i="1"/>
  <c r="AJ22" i="1"/>
  <c r="AA923" i="1"/>
  <c r="AB923" i="1"/>
  <c r="AC923" i="1"/>
  <c r="AD923" i="1"/>
  <c r="AE923" i="1"/>
  <c r="AF923" i="1"/>
  <c r="AG923" i="1"/>
  <c r="AH923" i="1"/>
  <c r="AI923" i="1"/>
  <c r="AJ923" i="1"/>
  <c r="AA116" i="1"/>
  <c r="AB116" i="1"/>
  <c r="AC116" i="1"/>
  <c r="AD116" i="1"/>
  <c r="AE116" i="1"/>
  <c r="AF116" i="1"/>
  <c r="AG116" i="1"/>
  <c r="AH116" i="1"/>
  <c r="AI116" i="1"/>
  <c r="AJ116" i="1"/>
  <c r="AA431" i="1"/>
  <c r="AB431" i="1"/>
  <c r="AC431" i="1"/>
  <c r="AD431" i="1"/>
  <c r="AE431" i="1"/>
  <c r="AF431" i="1"/>
  <c r="AG431" i="1"/>
  <c r="AH431" i="1"/>
  <c r="AI431" i="1"/>
  <c r="AJ431" i="1"/>
  <c r="AA273" i="1"/>
  <c r="AB273" i="1"/>
  <c r="AC273" i="1"/>
  <c r="AD273" i="1"/>
  <c r="AE273" i="1"/>
  <c r="AF273" i="1"/>
  <c r="AG273" i="1"/>
  <c r="AH273" i="1"/>
  <c r="AI273" i="1"/>
  <c r="AJ273" i="1"/>
  <c r="AA712" i="1"/>
  <c r="AB712" i="1"/>
  <c r="AC712" i="1"/>
  <c r="AD712" i="1"/>
  <c r="AE712" i="1"/>
  <c r="AF712" i="1"/>
  <c r="AG712" i="1"/>
  <c r="AH712" i="1"/>
  <c r="AI712" i="1"/>
  <c r="AJ712" i="1"/>
  <c r="AA989" i="1"/>
  <c r="AB989" i="1"/>
  <c r="AC989" i="1"/>
  <c r="AD989" i="1"/>
  <c r="AE989" i="1"/>
  <c r="AF989" i="1"/>
  <c r="AG989" i="1"/>
  <c r="AH989" i="1"/>
  <c r="AI989" i="1"/>
  <c r="AJ989" i="1"/>
  <c r="AA800" i="1"/>
  <c r="AB800" i="1"/>
  <c r="AC800" i="1"/>
  <c r="AD800" i="1"/>
  <c r="AE800" i="1"/>
  <c r="AF800" i="1"/>
  <c r="AG800" i="1"/>
  <c r="AH800" i="1"/>
  <c r="AI800" i="1"/>
  <c r="AJ800" i="1"/>
  <c r="AA282" i="1"/>
  <c r="AB282" i="1"/>
  <c r="AC282" i="1"/>
  <c r="AD282" i="1"/>
  <c r="AE282" i="1"/>
  <c r="AF282" i="1"/>
  <c r="AG282" i="1"/>
  <c r="AH282" i="1"/>
  <c r="AI282" i="1"/>
  <c r="AJ282" i="1"/>
  <c r="AA746" i="1"/>
  <c r="AB746" i="1"/>
  <c r="AC746" i="1"/>
  <c r="AD746" i="1"/>
  <c r="AE746" i="1"/>
  <c r="AF746" i="1"/>
  <c r="AG746" i="1"/>
  <c r="AH746" i="1"/>
  <c r="AI746" i="1"/>
  <c r="AJ746" i="1"/>
  <c r="AA789" i="1"/>
  <c r="AB789" i="1"/>
  <c r="AC789" i="1"/>
  <c r="AD789" i="1"/>
  <c r="AE789" i="1"/>
  <c r="AF789" i="1"/>
  <c r="AG789" i="1"/>
  <c r="AH789" i="1"/>
  <c r="AI789" i="1"/>
  <c r="AJ789" i="1"/>
  <c r="AA544" i="1"/>
  <c r="AB544" i="1"/>
  <c r="AC544" i="1"/>
  <c r="AD544" i="1"/>
  <c r="AE544" i="1"/>
  <c r="AF544" i="1"/>
  <c r="AG544" i="1"/>
  <c r="AH544" i="1"/>
  <c r="AI544" i="1"/>
  <c r="AJ544" i="1"/>
  <c r="AA739" i="1"/>
  <c r="AB739" i="1"/>
  <c r="AC739" i="1"/>
  <c r="AD739" i="1"/>
  <c r="AE739" i="1"/>
  <c r="AF739" i="1"/>
  <c r="AG739" i="1"/>
  <c r="AH739" i="1"/>
  <c r="AI739" i="1"/>
  <c r="AJ739" i="1"/>
  <c r="AA487" i="1"/>
  <c r="AB487" i="1"/>
  <c r="AC487" i="1"/>
  <c r="AD487" i="1"/>
  <c r="AE487" i="1"/>
  <c r="AF487" i="1"/>
  <c r="AG487" i="1"/>
  <c r="AH487" i="1"/>
  <c r="AI487" i="1"/>
  <c r="AJ487" i="1"/>
  <c r="AA38" i="1"/>
  <c r="AB38" i="1"/>
  <c r="AC38" i="1"/>
  <c r="AD38" i="1"/>
  <c r="AE38" i="1"/>
  <c r="AF38" i="1"/>
  <c r="AG38" i="1"/>
  <c r="AH38" i="1"/>
  <c r="AI38" i="1"/>
  <c r="AJ38" i="1"/>
  <c r="AA535" i="1"/>
  <c r="AB535" i="1"/>
  <c r="AC535" i="1"/>
  <c r="AD535" i="1"/>
  <c r="AE535" i="1"/>
  <c r="AF535" i="1"/>
  <c r="AG535" i="1"/>
  <c r="AH535" i="1"/>
  <c r="AI535" i="1"/>
  <c r="AJ535" i="1"/>
  <c r="AA279" i="1"/>
  <c r="AB279" i="1"/>
  <c r="AC279" i="1"/>
  <c r="AD279" i="1"/>
  <c r="AE279" i="1"/>
  <c r="AF279" i="1"/>
  <c r="AG279" i="1"/>
  <c r="AH279" i="1"/>
  <c r="AI279" i="1"/>
  <c r="AJ279" i="1"/>
  <c r="AA266" i="1"/>
  <c r="AB266" i="1"/>
  <c r="AC266" i="1"/>
  <c r="AD266" i="1"/>
  <c r="AE266" i="1"/>
  <c r="AF266" i="1"/>
  <c r="AG266" i="1"/>
  <c r="AH266" i="1"/>
  <c r="AI266" i="1"/>
  <c r="AJ266" i="1"/>
  <c r="AA255" i="1"/>
  <c r="AB255" i="1"/>
  <c r="AC255" i="1"/>
  <c r="AD255" i="1"/>
  <c r="AE255" i="1"/>
  <c r="AF255" i="1"/>
  <c r="AG255" i="1"/>
  <c r="AH255" i="1"/>
  <c r="AI255" i="1"/>
  <c r="AJ255" i="1"/>
  <c r="AA278" i="1"/>
  <c r="AB278" i="1"/>
  <c r="AC278" i="1"/>
  <c r="AD278" i="1"/>
  <c r="AE278" i="1"/>
  <c r="AF278" i="1"/>
  <c r="AG278" i="1"/>
  <c r="AH278" i="1"/>
  <c r="AI278" i="1"/>
  <c r="AJ278" i="1"/>
  <c r="AA211" i="1"/>
  <c r="AB211" i="1"/>
  <c r="AC211" i="1"/>
  <c r="AD211" i="1"/>
  <c r="AE211" i="1"/>
  <c r="AF211" i="1"/>
  <c r="AG211" i="1"/>
  <c r="AH211" i="1"/>
  <c r="AI211" i="1"/>
  <c r="AJ211" i="1"/>
  <c r="AA815" i="1"/>
  <c r="AB815" i="1"/>
  <c r="AC815" i="1"/>
  <c r="AD815" i="1"/>
  <c r="AE815" i="1"/>
  <c r="AF815" i="1"/>
  <c r="AG815" i="1"/>
  <c r="AH815" i="1"/>
  <c r="AI815" i="1"/>
  <c r="AJ815" i="1"/>
  <c r="AA738" i="1"/>
  <c r="AB738" i="1"/>
  <c r="AC738" i="1"/>
  <c r="AD738" i="1"/>
  <c r="AE738" i="1"/>
  <c r="AF738" i="1"/>
  <c r="AG738" i="1"/>
  <c r="AH738" i="1"/>
  <c r="AI738" i="1"/>
  <c r="AJ738" i="1"/>
  <c r="AA940" i="1"/>
  <c r="AB940" i="1"/>
  <c r="AC940" i="1"/>
  <c r="AD940" i="1"/>
  <c r="AE940" i="1"/>
  <c r="AF940" i="1"/>
  <c r="AG940" i="1"/>
  <c r="AH940" i="1"/>
  <c r="AI940" i="1"/>
  <c r="AJ940" i="1"/>
  <c r="AA802" i="1"/>
  <c r="AB802" i="1"/>
  <c r="AC802" i="1"/>
  <c r="AD802" i="1"/>
  <c r="AE802" i="1"/>
  <c r="AF802" i="1"/>
  <c r="AG802" i="1"/>
  <c r="AH802" i="1"/>
  <c r="AI802" i="1"/>
  <c r="AJ802" i="1"/>
  <c r="AA704" i="1"/>
  <c r="AB704" i="1"/>
  <c r="AC704" i="1"/>
  <c r="AD704" i="1"/>
  <c r="AE704" i="1"/>
  <c r="AF704" i="1"/>
  <c r="AG704" i="1"/>
  <c r="AH704" i="1"/>
  <c r="AI704" i="1"/>
  <c r="AJ704" i="1"/>
  <c r="AA904" i="1"/>
  <c r="AB904" i="1"/>
  <c r="AC904" i="1"/>
  <c r="AD904" i="1"/>
  <c r="AE904" i="1"/>
  <c r="AF904" i="1"/>
  <c r="AG904" i="1"/>
  <c r="AH904" i="1"/>
  <c r="AI904" i="1"/>
  <c r="AJ904" i="1"/>
  <c r="AA530" i="1"/>
  <c r="AB530" i="1"/>
  <c r="AC530" i="1"/>
  <c r="AD530" i="1"/>
  <c r="AE530" i="1"/>
  <c r="AF530" i="1"/>
  <c r="AG530" i="1"/>
  <c r="AH530" i="1"/>
  <c r="AI530" i="1"/>
  <c r="AJ530" i="1"/>
  <c r="AA688" i="1"/>
  <c r="AB688" i="1"/>
  <c r="AC688" i="1"/>
  <c r="AD688" i="1"/>
  <c r="AE688" i="1"/>
  <c r="AF688" i="1"/>
  <c r="AG688" i="1"/>
  <c r="AH688" i="1"/>
  <c r="AI688" i="1"/>
  <c r="AJ688" i="1"/>
  <c r="AA574" i="1"/>
  <c r="AB574" i="1"/>
  <c r="AC574" i="1"/>
  <c r="AD574" i="1"/>
  <c r="AE574" i="1"/>
  <c r="AF574" i="1"/>
  <c r="AG574" i="1"/>
  <c r="AH574" i="1"/>
  <c r="AI574" i="1"/>
  <c r="AJ574" i="1"/>
  <c r="AA705" i="1"/>
  <c r="AB705" i="1"/>
  <c r="AC705" i="1"/>
  <c r="AD705" i="1"/>
  <c r="AE705" i="1"/>
  <c r="AF705" i="1"/>
  <c r="AG705" i="1"/>
  <c r="AH705" i="1"/>
  <c r="AI705" i="1"/>
  <c r="AJ705" i="1"/>
  <c r="AA384" i="1"/>
  <c r="AB384" i="1"/>
  <c r="AC384" i="1"/>
  <c r="AD384" i="1"/>
  <c r="AE384" i="1"/>
  <c r="AF384" i="1"/>
  <c r="AG384" i="1"/>
  <c r="AH384" i="1"/>
  <c r="AI384" i="1"/>
  <c r="AJ384" i="1"/>
  <c r="AA120" i="1"/>
  <c r="AB120" i="1"/>
  <c r="AC120" i="1"/>
  <c r="AD120" i="1"/>
  <c r="AE120" i="1"/>
  <c r="AF120" i="1"/>
  <c r="AG120" i="1"/>
  <c r="AH120" i="1"/>
  <c r="AI120" i="1"/>
  <c r="AJ120" i="1"/>
  <c r="AA873" i="1"/>
  <c r="AB873" i="1"/>
  <c r="AC873" i="1"/>
  <c r="AD873" i="1"/>
  <c r="AE873" i="1"/>
  <c r="AF873" i="1"/>
  <c r="AG873" i="1"/>
  <c r="AH873" i="1"/>
  <c r="AI873" i="1"/>
  <c r="AJ873" i="1"/>
  <c r="AA192" i="1"/>
  <c r="AB192" i="1"/>
  <c r="AC192" i="1"/>
  <c r="AD192" i="1"/>
  <c r="AE192" i="1"/>
  <c r="AF192" i="1"/>
  <c r="AG192" i="1"/>
  <c r="AH192" i="1"/>
  <c r="AI192" i="1"/>
  <c r="AJ192" i="1"/>
  <c r="AA465" i="1"/>
  <c r="AB465" i="1"/>
  <c r="AC465" i="1"/>
  <c r="AD465" i="1"/>
  <c r="AE465" i="1"/>
  <c r="AF465" i="1"/>
  <c r="AG465" i="1"/>
  <c r="AH465" i="1"/>
  <c r="AI465" i="1"/>
  <c r="AJ465" i="1"/>
  <c r="AA938" i="1"/>
  <c r="AB938" i="1"/>
  <c r="AC938" i="1"/>
  <c r="AD938" i="1"/>
  <c r="AE938" i="1"/>
  <c r="AF938" i="1"/>
  <c r="AG938" i="1"/>
  <c r="AH938" i="1"/>
  <c r="AI938" i="1"/>
  <c r="AJ938" i="1"/>
  <c r="AA173" i="1"/>
  <c r="AB173" i="1"/>
  <c r="AC173" i="1"/>
  <c r="AD173" i="1"/>
  <c r="AE173" i="1"/>
  <c r="AF173" i="1"/>
  <c r="AG173" i="1"/>
  <c r="AH173" i="1"/>
  <c r="AI173" i="1"/>
  <c r="AJ173" i="1"/>
  <c r="AA381" i="1"/>
  <c r="AB381" i="1"/>
  <c r="AC381" i="1"/>
  <c r="AD381" i="1"/>
  <c r="AE381" i="1"/>
  <c r="AF381" i="1"/>
  <c r="AG381" i="1"/>
  <c r="AH381" i="1"/>
  <c r="AI381" i="1"/>
  <c r="AJ381" i="1"/>
  <c r="AA287" i="1"/>
  <c r="AB287" i="1"/>
  <c r="AC287" i="1"/>
  <c r="AD287" i="1"/>
  <c r="AE287" i="1"/>
  <c r="AF287" i="1"/>
  <c r="AG287" i="1"/>
  <c r="AH287" i="1"/>
  <c r="AI287" i="1"/>
  <c r="AJ287" i="1"/>
  <c r="AA581" i="1"/>
  <c r="AB581" i="1"/>
  <c r="AC581" i="1"/>
  <c r="AD581" i="1"/>
  <c r="AE581" i="1"/>
  <c r="AF581" i="1"/>
  <c r="AG581" i="1"/>
  <c r="AH581" i="1"/>
  <c r="AI581" i="1"/>
  <c r="AJ581" i="1"/>
  <c r="AA542" i="1"/>
  <c r="AB542" i="1"/>
  <c r="AC542" i="1"/>
  <c r="AD542" i="1"/>
  <c r="AE542" i="1"/>
  <c r="AF542" i="1"/>
  <c r="AG542" i="1"/>
  <c r="AH542" i="1"/>
  <c r="AI542" i="1"/>
  <c r="AJ542" i="1"/>
  <c r="AA747" i="1"/>
  <c r="AB747" i="1"/>
  <c r="AC747" i="1"/>
  <c r="AD747" i="1"/>
  <c r="AE747" i="1"/>
  <c r="AF747" i="1"/>
  <c r="AG747" i="1"/>
  <c r="AH747" i="1"/>
  <c r="AI747" i="1"/>
  <c r="AJ747" i="1"/>
  <c r="AA567" i="1"/>
  <c r="AB567" i="1"/>
  <c r="AC567" i="1"/>
  <c r="AD567" i="1"/>
  <c r="AE567" i="1"/>
  <c r="AF567" i="1"/>
  <c r="AG567" i="1"/>
  <c r="AH567" i="1"/>
  <c r="AI567" i="1"/>
  <c r="AJ567" i="1"/>
  <c r="AA441" i="1"/>
  <c r="AB441" i="1"/>
  <c r="AC441" i="1"/>
  <c r="AD441" i="1"/>
  <c r="AE441" i="1"/>
  <c r="AF441" i="1"/>
  <c r="AG441" i="1"/>
  <c r="AH441" i="1"/>
  <c r="AI441" i="1"/>
  <c r="AJ441" i="1"/>
  <c r="AA735" i="1"/>
  <c r="AB735" i="1"/>
  <c r="AC735" i="1"/>
  <c r="AD735" i="1"/>
  <c r="AE735" i="1"/>
  <c r="AF735" i="1"/>
  <c r="AG735" i="1"/>
  <c r="AH735" i="1"/>
  <c r="AI735" i="1"/>
  <c r="AJ735" i="1"/>
  <c r="AA290" i="1"/>
  <c r="AB290" i="1"/>
  <c r="AC290" i="1"/>
  <c r="AD290" i="1"/>
  <c r="AE290" i="1"/>
  <c r="AF290" i="1"/>
  <c r="AG290" i="1"/>
  <c r="AH290" i="1"/>
  <c r="AI290" i="1"/>
  <c r="AJ290" i="1"/>
  <c r="AA655" i="1"/>
  <c r="AB655" i="1"/>
  <c r="AC655" i="1"/>
  <c r="AD655" i="1"/>
  <c r="AE655" i="1"/>
  <c r="AF655" i="1"/>
  <c r="AG655" i="1"/>
  <c r="AH655" i="1"/>
  <c r="AI655" i="1"/>
  <c r="AJ655" i="1"/>
  <c r="AA198" i="1"/>
  <c r="AB198" i="1"/>
  <c r="AC198" i="1"/>
  <c r="AD198" i="1"/>
  <c r="AE198" i="1"/>
  <c r="AF198" i="1"/>
  <c r="AG198" i="1"/>
  <c r="AH198" i="1"/>
  <c r="AI198" i="1"/>
  <c r="AJ198" i="1"/>
  <c r="AA63" i="1"/>
  <c r="AB63" i="1"/>
  <c r="AC63" i="1"/>
  <c r="AD63" i="1"/>
  <c r="AE63" i="1"/>
  <c r="AF63" i="1"/>
  <c r="AG63" i="1"/>
  <c r="AH63" i="1"/>
  <c r="AI63" i="1"/>
  <c r="AJ63" i="1"/>
  <c r="AA130" i="1"/>
  <c r="AB130" i="1"/>
  <c r="AC130" i="1"/>
  <c r="AD130" i="1"/>
  <c r="AE130" i="1"/>
  <c r="AF130" i="1"/>
  <c r="AG130" i="1"/>
  <c r="AH130" i="1"/>
  <c r="AI130" i="1"/>
  <c r="AJ130" i="1"/>
  <c r="AA439" i="1"/>
  <c r="AB439" i="1"/>
  <c r="AC439" i="1"/>
  <c r="AD439" i="1"/>
  <c r="AE439" i="1"/>
  <c r="AF439" i="1"/>
  <c r="AG439" i="1"/>
  <c r="AH439" i="1"/>
  <c r="AI439" i="1"/>
  <c r="AJ439" i="1"/>
  <c r="AA919" i="1"/>
  <c r="AB919" i="1"/>
  <c r="AC919" i="1"/>
  <c r="AD919" i="1"/>
  <c r="AE919" i="1"/>
  <c r="AF919" i="1"/>
  <c r="AG919" i="1"/>
  <c r="AH919" i="1"/>
  <c r="AI919" i="1"/>
  <c r="AJ919" i="1"/>
  <c r="AA842" i="1"/>
  <c r="AB842" i="1"/>
  <c r="AC842" i="1"/>
  <c r="AD842" i="1"/>
  <c r="AE842" i="1"/>
  <c r="AF842" i="1"/>
  <c r="AG842" i="1"/>
  <c r="AH842" i="1"/>
  <c r="AI842" i="1"/>
  <c r="AJ842" i="1"/>
  <c r="AA111" i="1"/>
  <c r="AB111" i="1"/>
  <c r="AC111" i="1"/>
  <c r="AD111" i="1"/>
  <c r="AE111" i="1"/>
  <c r="AF111" i="1"/>
  <c r="AG111" i="1"/>
  <c r="AH111" i="1"/>
  <c r="AI111" i="1"/>
  <c r="AJ111" i="1"/>
  <c r="AA895" i="1"/>
  <c r="AB895" i="1"/>
  <c r="AC895" i="1"/>
  <c r="AD895" i="1"/>
  <c r="AE895" i="1"/>
  <c r="AF895" i="1"/>
  <c r="AG895" i="1"/>
  <c r="AH895" i="1"/>
  <c r="AI895" i="1"/>
  <c r="AJ895" i="1"/>
  <c r="AA491" i="1"/>
  <c r="AB491" i="1"/>
  <c r="AC491" i="1"/>
  <c r="AD491" i="1"/>
  <c r="AE491" i="1"/>
  <c r="AF491" i="1"/>
  <c r="AG491" i="1"/>
  <c r="AH491" i="1"/>
  <c r="AI491" i="1"/>
  <c r="AJ491" i="1"/>
  <c r="AA272" i="1"/>
  <c r="AB272" i="1"/>
  <c r="AC272" i="1"/>
  <c r="AD272" i="1"/>
  <c r="AE272" i="1"/>
  <c r="AF272" i="1"/>
  <c r="AG272" i="1"/>
  <c r="AH272" i="1"/>
  <c r="AI272" i="1"/>
  <c r="AJ272" i="1"/>
  <c r="AA36" i="1"/>
  <c r="AB36" i="1"/>
  <c r="AC36" i="1"/>
  <c r="AD36" i="1"/>
  <c r="AE36" i="1"/>
  <c r="AF36" i="1"/>
  <c r="AG36" i="1"/>
  <c r="AH36" i="1"/>
  <c r="AI36" i="1"/>
  <c r="AJ36" i="1"/>
  <c r="AA974" i="1"/>
  <c r="AB974" i="1"/>
  <c r="AC974" i="1"/>
  <c r="AD974" i="1"/>
  <c r="AE974" i="1"/>
  <c r="AF974" i="1"/>
  <c r="AG974" i="1"/>
  <c r="AH974" i="1"/>
  <c r="AI974" i="1"/>
  <c r="AJ974" i="1"/>
  <c r="AA806" i="1"/>
  <c r="AB806" i="1"/>
  <c r="AC806" i="1"/>
  <c r="AD806" i="1"/>
  <c r="AE806" i="1"/>
  <c r="AF806" i="1"/>
  <c r="AG806" i="1"/>
  <c r="AH806" i="1"/>
  <c r="AI806" i="1"/>
  <c r="AJ806" i="1"/>
  <c r="AA267" i="1"/>
  <c r="AB267" i="1"/>
  <c r="AC267" i="1"/>
  <c r="AD267" i="1"/>
  <c r="AE267" i="1"/>
  <c r="AF267" i="1"/>
  <c r="AG267" i="1"/>
  <c r="AH267" i="1"/>
  <c r="AI267" i="1"/>
  <c r="AJ267" i="1"/>
  <c r="AA391" i="1"/>
  <c r="AB391" i="1"/>
  <c r="AC391" i="1"/>
  <c r="AD391" i="1"/>
  <c r="AE391" i="1"/>
  <c r="AF391" i="1"/>
  <c r="AG391" i="1"/>
  <c r="AH391" i="1"/>
  <c r="AI391" i="1"/>
  <c r="AJ391" i="1"/>
  <c r="AA322" i="1"/>
  <c r="AB322" i="1"/>
  <c r="AC322" i="1"/>
  <c r="AD322" i="1"/>
  <c r="AE322" i="1"/>
  <c r="AF322" i="1"/>
  <c r="AG322" i="1"/>
  <c r="AH322" i="1"/>
  <c r="AI322" i="1"/>
  <c r="AJ322" i="1"/>
  <c r="AA262" i="1"/>
  <c r="AB262" i="1"/>
  <c r="AC262" i="1"/>
  <c r="AD262" i="1"/>
  <c r="AE262" i="1"/>
  <c r="AF262" i="1"/>
  <c r="AG262" i="1"/>
  <c r="AH262" i="1"/>
  <c r="AI262" i="1"/>
  <c r="AJ262" i="1"/>
  <c r="AA924" i="1"/>
  <c r="AB924" i="1"/>
  <c r="AC924" i="1"/>
  <c r="AD924" i="1"/>
  <c r="AE924" i="1"/>
  <c r="AF924" i="1"/>
  <c r="AG924" i="1"/>
  <c r="AH924" i="1"/>
  <c r="AI924" i="1"/>
  <c r="AJ924" i="1"/>
  <c r="AA194" i="1"/>
  <c r="AB194" i="1"/>
  <c r="AC194" i="1"/>
  <c r="AD194" i="1"/>
  <c r="AE194" i="1"/>
  <c r="AF194" i="1"/>
  <c r="AG194" i="1"/>
  <c r="AH194" i="1"/>
  <c r="AI194" i="1"/>
  <c r="AJ194" i="1"/>
  <c r="AA715" i="1"/>
  <c r="AB715" i="1"/>
  <c r="AC715" i="1"/>
  <c r="AD715" i="1"/>
  <c r="AE715" i="1"/>
  <c r="AF715" i="1"/>
  <c r="AG715" i="1"/>
  <c r="AH715" i="1"/>
  <c r="AI715" i="1"/>
  <c r="AJ715" i="1"/>
  <c r="AA620" i="1"/>
  <c r="AB620" i="1"/>
  <c r="AC620" i="1"/>
  <c r="AD620" i="1"/>
  <c r="AE620" i="1"/>
  <c r="AF620" i="1"/>
  <c r="AG620" i="1"/>
  <c r="AH620" i="1"/>
  <c r="AI620" i="1"/>
  <c r="AJ620" i="1"/>
  <c r="AA786" i="1"/>
  <c r="AB786" i="1"/>
  <c r="AC786" i="1"/>
  <c r="AD786" i="1"/>
  <c r="AE786" i="1"/>
  <c r="AF786" i="1"/>
  <c r="AG786" i="1"/>
  <c r="AH786" i="1"/>
  <c r="AI786" i="1"/>
  <c r="AJ786" i="1"/>
  <c r="AA695" i="1"/>
  <c r="AB695" i="1"/>
  <c r="AC695" i="1"/>
  <c r="AD695" i="1"/>
  <c r="AE695" i="1"/>
  <c r="AF695" i="1"/>
  <c r="AG695" i="1"/>
  <c r="AH695" i="1"/>
  <c r="AI695" i="1"/>
  <c r="AJ695" i="1"/>
  <c r="AA284" i="1"/>
  <c r="AB284" i="1"/>
  <c r="AC284" i="1"/>
  <c r="AD284" i="1"/>
  <c r="AE284" i="1"/>
  <c r="AF284" i="1"/>
  <c r="AG284" i="1"/>
  <c r="AH284" i="1"/>
  <c r="AI284" i="1"/>
  <c r="AJ284" i="1"/>
  <c r="AA416" i="1"/>
  <c r="AB416" i="1"/>
  <c r="AC416" i="1"/>
  <c r="AD416" i="1"/>
  <c r="AE416" i="1"/>
  <c r="AF416" i="1"/>
  <c r="AG416" i="1"/>
  <c r="AH416" i="1"/>
  <c r="AI416" i="1"/>
  <c r="AJ416" i="1"/>
  <c r="AA792" i="1"/>
  <c r="AB792" i="1"/>
  <c r="AC792" i="1"/>
  <c r="AD792" i="1"/>
  <c r="AE792" i="1"/>
  <c r="AF792" i="1"/>
  <c r="AG792" i="1"/>
  <c r="AH792" i="1"/>
  <c r="AI792" i="1"/>
  <c r="AJ792" i="1"/>
  <c r="AA808" i="1"/>
  <c r="AB808" i="1"/>
  <c r="AC808" i="1"/>
  <c r="AD808" i="1"/>
  <c r="AE808" i="1"/>
  <c r="AF808" i="1"/>
  <c r="AG808" i="1"/>
  <c r="AH808" i="1"/>
  <c r="AI808" i="1"/>
  <c r="AJ808" i="1"/>
  <c r="AA998" i="1"/>
  <c r="AB998" i="1"/>
  <c r="AC998" i="1"/>
  <c r="AD998" i="1"/>
  <c r="AE998" i="1"/>
  <c r="AF998" i="1"/>
  <c r="AG998" i="1"/>
  <c r="AH998" i="1"/>
  <c r="AI998" i="1"/>
  <c r="AJ998" i="1"/>
  <c r="AA623" i="1"/>
  <c r="AB623" i="1"/>
  <c r="AC623" i="1"/>
  <c r="AD623" i="1"/>
  <c r="AE623" i="1"/>
  <c r="AF623" i="1"/>
  <c r="AG623" i="1"/>
  <c r="AH623" i="1"/>
  <c r="AI623" i="1"/>
  <c r="AJ623" i="1"/>
  <c r="AA405" i="1"/>
  <c r="AB405" i="1"/>
  <c r="AC405" i="1"/>
  <c r="AD405" i="1"/>
  <c r="AE405" i="1"/>
  <c r="AF405" i="1"/>
  <c r="AG405" i="1"/>
  <c r="AH405" i="1"/>
  <c r="AI405" i="1"/>
  <c r="AJ405" i="1"/>
  <c r="AA720" i="1"/>
  <c r="AB720" i="1"/>
  <c r="AC720" i="1"/>
  <c r="AD720" i="1"/>
  <c r="AE720" i="1"/>
  <c r="AF720" i="1"/>
  <c r="AG720" i="1"/>
  <c r="AH720" i="1"/>
  <c r="AI720" i="1"/>
  <c r="AJ720" i="1"/>
  <c r="AA527" i="1"/>
  <c r="AB527" i="1"/>
  <c r="AC527" i="1"/>
  <c r="AD527" i="1"/>
  <c r="AE527" i="1"/>
  <c r="AF527" i="1"/>
  <c r="AG527" i="1"/>
  <c r="AH527" i="1"/>
  <c r="AI527" i="1"/>
  <c r="AJ527" i="1"/>
  <c r="AA586" i="1"/>
  <c r="AB586" i="1"/>
  <c r="AC586" i="1"/>
  <c r="AD586" i="1"/>
  <c r="AE586" i="1"/>
  <c r="AF586" i="1"/>
  <c r="AG586" i="1"/>
  <c r="AH586" i="1"/>
  <c r="AI586" i="1"/>
  <c r="AJ586" i="1"/>
  <c r="AA770" i="1"/>
  <c r="AB770" i="1"/>
  <c r="AC770" i="1"/>
  <c r="AD770" i="1"/>
  <c r="AE770" i="1"/>
  <c r="AF770" i="1"/>
  <c r="AG770" i="1"/>
  <c r="AH770" i="1"/>
  <c r="AI770" i="1"/>
  <c r="AJ770" i="1"/>
  <c r="AA307" i="1"/>
  <c r="AB307" i="1"/>
  <c r="AC307" i="1"/>
  <c r="AD307" i="1"/>
  <c r="AE307" i="1"/>
  <c r="AF307" i="1"/>
  <c r="AG307" i="1"/>
  <c r="AH307" i="1"/>
  <c r="AI307" i="1"/>
  <c r="AJ307" i="1"/>
  <c r="AA345" i="1"/>
  <c r="AB345" i="1"/>
  <c r="AC345" i="1"/>
  <c r="AD345" i="1"/>
  <c r="AE345" i="1"/>
  <c r="AF345" i="1"/>
  <c r="AG345" i="1"/>
  <c r="AH345" i="1"/>
  <c r="AI345" i="1"/>
  <c r="AJ345" i="1"/>
  <c r="AA691" i="1"/>
  <c r="AB691" i="1"/>
  <c r="AC691" i="1"/>
  <c r="AD691" i="1"/>
  <c r="AE691" i="1"/>
  <c r="AF691" i="1"/>
  <c r="AG691" i="1"/>
  <c r="AH691" i="1"/>
  <c r="AI691" i="1"/>
  <c r="AJ691" i="1"/>
  <c r="AA799" i="1"/>
  <c r="AB799" i="1"/>
  <c r="AC799" i="1"/>
  <c r="AD799" i="1"/>
  <c r="AE799" i="1"/>
  <c r="AF799" i="1"/>
  <c r="AG799" i="1"/>
  <c r="AH799" i="1"/>
  <c r="AI799" i="1"/>
  <c r="AJ799" i="1"/>
  <c r="AA528" i="1"/>
  <c r="AB528" i="1"/>
  <c r="AC528" i="1"/>
  <c r="AD528" i="1"/>
  <c r="AE528" i="1"/>
  <c r="AF528" i="1"/>
  <c r="AG528" i="1"/>
  <c r="AH528" i="1"/>
  <c r="AI528" i="1"/>
  <c r="AJ528" i="1"/>
  <c r="AA525" i="1"/>
  <c r="AB525" i="1"/>
  <c r="AC525" i="1"/>
  <c r="AD525" i="1"/>
  <c r="AE525" i="1"/>
  <c r="AF525" i="1"/>
  <c r="AG525" i="1"/>
  <c r="AH525" i="1"/>
  <c r="AI525" i="1"/>
  <c r="AJ525" i="1"/>
  <c r="AA859" i="1"/>
  <c r="AB859" i="1"/>
  <c r="AC859" i="1"/>
  <c r="AD859" i="1"/>
  <c r="AE859" i="1"/>
  <c r="AF859" i="1"/>
  <c r="AG859" i="1"/>
  <c r="AH859" i="1"/>
  <c r="AI859" i="1"/>
  <c r="AJ859" i="1"/>
  <c r="AA354" i="1"/>
  <c r="AB354" i="1"/>
  <c r="AC354" i="1"/>
  <c r="AD354" i="1"/>
  <c r="AE354" i="1"/>
  <c r="AF354" i="1"/>
  <c r="AG354" i="1"/>
  <c r="AH354" i="1"/>
  <c r="AI354" i="1"/>
  <c r="AJ354" i="1"/>
  <c r="AA372" i="1"/>
  <c r="AB372" i="1"/>
  <c r="AC372" i="1"/>
  <c r="AD372" i="1"/>
  <c r="AE372" i="1"/>
  <c r="AF372" i="1"/>
  <c r="AG372" i="1"/>
  <c r="AH372" i="1"/>
  <c r="AI372" i="1"/>
  <c r="AJ372" i="1"/>
  <c r="AA573" i="1"/>
  <c r="AB573" i="1"/>
  <c r="AC573" i="1"/>
  <c r="AD573" i="1"/>
  <c r="AE573" i="1"/>
  <c r="AF573" i="1"/>
  <c r="AG573" i="1"/>
  <c r="AH573" i="1"/>
  <c r="AI573" i="1"/>
  <c r="AJ573" i="1"/>
  <c r="AA453" i="1"/>
  <c r="AB453" i="1"/>
  <c r="AC453" i="1"/>
  <c r="AD453" i="1"/>
  <c r="AE453" i="1"/>
  <c r="AF453" i="1"/>
  <c r="AG453" i="1"/>
  <c r="AH453" i="1"/>
  <c r="AI453" i="1"/>
  <c r="AJ453" i="1"/>
  <c r="AA733" i="1"/>
  <c r="AB733" i="1"/>
  <c r="AC733" i="1"/>
  <c r="AD733" i="1"/>
  <c r="AE733" i="1"/>
  <c r="AF733" i="1"/>
  <c r="AG733" i="1"/>
  <c r="AH733" i="1"/>
  <c r="AI733" i="1"/>
  <c r="AJ733" i="1"/>
  <c r="AA496" i="1"/>
  <c r="AB496" i="1"/>
  <c r="AC496" i="1"/>
  <c r="AD496" i="1"/>
  <c r="AE496" i="1"/>
  <c r="AF496" i="1"/>
  <c r="AG496" i="1"/>
  <c r="AH496" i="1"/>
  <c r="AI496" i="1"/>
  <c r="AJ496" i="1"/>
  <c r="AA43" i="1"/>
  <c r="AB43" i="1"/>
  <c r="AC43" i="1"/>
  <c r="AD43" i="1"/>
  <c r="AE43" i="1"/>
  <c r="AF43" i="1"/>
  <c r="AG43" i="1"/>
  <c r="AH43" i="1"/>
  <c r="AI43" i="1"/>
  <c r="AJ43" i="1"/>
  <c r="AA934" i="1"/>
  <c r="AB934" i="1"/>
  <c r="AC934" i="1"/>
  <c r="AD934" i="1"/>
  <c r="AE934" i="1"/>
  <c r="AF934" i="1"/>
  <c r="AG934" i="1"/>
  <c r="AH934" i="1"/>
  <c r="AI934" i="1"/>
  <c r="AJ934" i="1"/>
  <c r="AA252" i="1"/>
  <c r="AB252" i="1"/>
  <c r="AC252" i="1"/>
  <c r="AD252" i="1"/>
  <c r="AE252" i="1"/>
  <c r="AF252" i="1"/>
  <c r="AG252" i="1"/>
  <c r="AH252" i="1"/>
  <c r="AI252" i="1"/>
  <c r="AJ252" i="1"/>
  <c r="AA883" i="1"/>
  <c r="AB883" i="1"/>
  <c r="AC883" i="1"/>
  <c r="AD883" i="1"/>
  <c r="AE883" i="1"/>
  <c r="AF883" i="1"/>
  <c r="AG883" i="1"/>
  <c r="AH883" i="1"/>
  <c r="AI883" i="1"/>
  <c r="AJ883" i="1"/>
  <c r="AA649" i="1"/>
  <c r="AB649" i="1"/>
  <c r="AC649" i="1"/>
  <c r="AD649" i="1"/>
  <c r="AE649" i="1"/>
  <c r="AF649" i="1"/>
  <c r="AG649" i="1"/>
  <c r="AH649" i="1"/>
  <c r="AI649" i="1"/>
  <c r="AJ649" i="1"/>
  <c r="AA686" i="1"/>
  <c r="AB686" i="1"/>
  <c r="AC686" i="1"/>
  <c r="AD686" i="1"/>
  <c r="AE686" i="1"/>
  <c r="AF686" i="1"/>
  <c r="AG686" i="1"/>
  <c r="AH686" i="1"/>
  <c r="AI686" i="1"/>
  <c r="AJ686" i="1"/>
  <c r="AA128" i="1"/>
  <c r="AB128" i="1"/>
  <c r="AC128" i="1"/>
  <c r="AD128" i="1"/>
  <c r="AE128" i="1"/>
  <c r="AF128" i="1"/>
  <c r="AG128" i="1"/>
  <c r="AH128" i="1"/>
  <c r="AI128" i="1"/>
  <c r="AJ128" i="1"/>
  <c r="AA606" i="1"/>
  <c r="AB606" i="1"/>
  <c r="AC606" i="1"/>
  <c r="AD606" i="1"/>
  <c r="AE606" i="1"/>
  <c r="AF606" i="1"/>
  <c r="AG606" i="1"/>
  <c r="AH606" i="1"/>
  <c r="AI606" i="1"/>
  <c r="AJ606" i="1"/>
  <c r="AA233" i="1"/>
  <c r="AB233" i="1"/>
  <c r="AC233" i="1"/>
  <c r="AD233" i="1"/>
  <c r="AE233" i="1"/>
  <c r="AF233" i="1"/>
  <c r="AG233" i="1"/>
  <c r="AH233" i="1"/>
  <c r="AI233" i="1"/>
  <c r="AJ233" i="1"/>
  <c r="AA963" i="1"/>
  <c r="AB963" i="1"/>
  <c r="AC963" i="1"/>
  <c r="AD963" i="1"/>
  <c r="AE963" i="1"/>
  <c r="AF963" i="1"/>
  <c r="AG963" i="1"/>
  <c r="AH963" i="1"/>
  <c r="AI963" i="1"/>
  <c r="AJ963" i="1"/>
  <c r="AA803" i="1"/>
  <c r="AB803" i="1"/>
  <c r="AC803" i="1"/>
  <c r="AD803" i="1"/>
  <c r="AE803" i="1"/>
  <c r="AF803" i="1"/>
  <c r="AG803" i="1"/>
  <c r="AH803" i="1"/>
  <c r="AI803" i="1"/>
  <c r="AJ803" i="1"/>
  <c r="AA112" i="1"/>
  <c r="AB112" i="1"/>
  <c r="AC112" i="1"/>
  <c r="AD112" i="1"/>
  <c r="AE112" i="1"/>
  <c r="AF112" i="1"/>
  <c r="AG112" i="1"/>
  <c r="AH112" i="1"/>
  <c r="AI112" i="1"/>
  <c r="AJ112" i="1"/>
  <c r="AA414" i="1"/>
  <c r="AB414" i="1"/>
  <c r="AC414" i="1"/>
  <c r="AD414" i="1"/>
  <c r="AE414" i="1"/>
  <c r="AF414" i="1"/>
  <c r="AG414" i="1"/>
  <c r="AH414" i="1"/>
  <c r="AI414" i="1"/>
  <c r="AJ414" i="1"/>
  <c r="AA853" i="1"/>
  <c r="AB853" i="1"/>
  <c r="AC853" i="1"/>
  <c r="AD853" i="1"/>
  <c r="AE853" i="1"/>
  <c r="AF853" i="1"/>
  <c r="AG853" i="1"/>
  <c r="AH853" i="1"/>
  <c r="AI853" i="1"/>
  <c r="AJ853" i="1"/>
  <c r="AA533" i="1"/>
  <c r="AB533" i="1"/>
  <c r="AC533" i="1"/>
  <c r="AD533" i="1"/>
  <c r="AE533" i="1"/>
  <c r="AF533" i="1"/>
  <c r="AG533" i="1"/>
  <c r="AH533" i="1"/>
  <c r="AI533" i="1"/>
  <c r="AJ533" i="1"/>
  <c r="AA653" i="1"/>
  <c r="AB653" i="1"/>
  <c r="AC653" i="1"/>
  <c r="AD653" i="1"/>
  <c r="AE653" i="1"/>
  <c r="AF653" i="1"/>
  <c r="AG653" i="1"/>
  <c r="AH653" i="1"/>
  <c r="AI653" i="1"/>
  <c r="AJ653" i="1"/>
  <c r="AA386" i="1"/>
  <c r="AB386" i="1"/>
  <c r="AC386" i="1"/>
  <c r="AD386" i="1"/>
  <c r="AE386" i="1"/>
  <c r="AF386" i="1"/>
  <c r="AG386" i="1"/>
  <c r="AH386" i="1"/>
  <c r="AI386" i="1"/>
  <c r="AJ386" i="1"/>
  <c r="AA708" i="1"/>
  <c r="AB708" i="1"/>
  <c r="AC708" i="1"/>
  <c r="AD708" i="1"/>
  <c r="AE708" i="1"/>
  <c r="AF708" i="1"/>
  <c r="AG708" i="1"/>
  <c r="AH708" i="1"/>
  <c r="AI708" i="1"/>
  <c r="AJ708" i="1"/>
  <c r="AA656" i="1"/>
  <c r="AB656" i="1"/>
  <c r="AC656" i="1"/>
  <c r="AD656" i="1"/>
  <c r="AE656" i="1"/>
  <c r="AF656" i="1"/>
  <c r="AG656" i="1"/>
  <c r="AH656" i="1"/>
  <c r="AI656" i="1"/>
  <c r="AJ656" i="1"/>
  <c r="AA127" i="1"/>
  <c r="AB127" i="1"/>
  <c r="AC127" i="1"/>
  <c r="AD127" i="1"/>
  <c r="AE127" i="1"/>
  <c r="AF127" i="1"/>
  <c r="AG127" i="1"/>
  <c r="AH127" i="1"/>
  <c r="AI127" i="1"/>
  <c r="AJ127" i="1"/>
  <c r="AA722" i="1"/>
  <c r="AB722" i="1"/>
  <c r="AC722" i="1"/>
  <c r="AD722" i="1"/>
  <c r="AE722" i="1"/>
  <c r="AF722" i="1"/>
  <c r="AG722" i="1"/>
  <c r="AH722" i="1"/>
  <c r="AI722" i="1"/>
  <c r="AJ722" i="1"/>
  <c r="AA509" i="1"/>
  <c r="AB509" i="1"/>
  <c r="AC509" i="1"/>
  <c r="AD509" i="1"/>
  <c r="AE509" i="1"/>
  <c r="AF509" i="1"/>
  <c r="AG509" i="1"/>
  <c r="AH509" i="1"/>
  <c r="AI509" i="1"/>
  <c r="AJ509" i="1"/>
  <c r="AA759" i="1"/>
  <c r="AB759" i="1"/>
  <c r="AC759" i="1"/>
  <c r="AD759" i="1"/>
  <c r="AE759" i="1"/>
  <c r="AF759" i="1"/>
  <c r="AG759" i="1"/>
  <c r="AH759" i="1"/>
  <c r="AI759" i="1"/>
  <c r="AJ759" i="1"/>
  <c r="AA593" i="1"/>
  <c r="AB593" i="1"/>
  <c r="AC593" i="1"/>
  <c r="AD593" i="1"/>
  <c r="AE593" i="1"/>
  <c r="AF593" i="1"/>
  <c r="AG593" i="1"/>
  <c r="AH593" i="1"/>
  <c r="AI593" i="1"/>
  <c r="AJ593" i="1"/>
  <c r="AA585" i="1"/>
  <c r="AB585" i="1"/>
  <c r="AC585" i="1"/>
  <c r="AD585" i="1"/>
  <c r="AE585" i="1"/>
  <c r="AF585" i="1"/>
  <c r="AG585" i="1"/>
  <c r="AH585" i="1"/>
  <c r="AI585" i="1"/>
  <c r="AJ585" i="1"/>
  <c r="AA1010" i="1"/>
  <c r="AB1010" i="1"/>
  <c r="AC1010" i="1"/>
  <c r="AD1010" i="1"/>
  <c r="AE1010" i="1"/>
  <c r="AF1010" i="1"/>
  <c r="AG1010" i="1"/>
  <c r="AH1010" i="1"/>
  <c r="AI1010" i="1"/>
  <c r="AJ1010" i="1"/>
  <c r="AA142" i="1"/>
  <c r="AB142" i="1"/>
  <c r="AC142" i="1"/>
  <c r="AD142" i="1"/>
  <c r="AE142" i="1"/>
  <c r="AF142" i="1"/>
  <c r="AG142" i="1"/>
  <c r="AH142" i="1"/>
  <c r="AI142" i="1"/>
  <c r="AJ142" i="1"/>
  <c r="AA413" i="1"/>
  <c r="AB413" i="1"/>
  <c r="AC413" i="1"/>
  <c r="AD413" i="1"/>
  <c r="AE413" i="1"/>
  <c r="AF413" i="1"/>
  <c r="AG413" i="1"/>
  <c r="AH413" i="1"/>
  <c r="AI413" i="1"/>
  <c r="AJ413" i="1"/>
  <c r="AA872" i="1"/>
  <c r="AB872" i="1"/>
  <c r="AC872" i="1"/>
  <c r="AD872" i="1"/>
  <c r="AE872" i="1"/>
  <c r="AF872" i="1"/>
  <c r="AG872" i="1"/>
  <c r="AH872" i="1"/>
  <c r="AI872" i="1"/>
  <c r="AJ872" i="1"/>
  <c r="AA841" i="1"/>
  <c r="AB841" i="1"/>
  <c r="AC841" i="1"/>
  <c r="AD841" i="1"/>
  <c r="AE841" i="1"/>
  <c r="AF841" i="1"/>
  <c r="AG841" i="1"/>
  <c r="AH841" i="1"/>
  <c r="AI841" i="1"/>
  <c r="AJ841" i="1"/>
  <c r="AA616" i="1"/>
  <c r="AB616" i="1"/>
  <c r="AC616" i="1"/>
  <c r="AD616" i="1"/>
  <c r="AE616" i="1"/>
  <c r="AF616" i="1"/>
  <c r="AG616" i="1"/>
  <c r="AH616" i="1"/>
  <c r="AI616" i="1"/>
  <c r="AJ616" i="1"/>
  <c r="AA674" i="1"/>
  <c r="AB674" i="1"/>
  <c r="AC674" i="1"/>
  <c r="AD674" i="1"/>
  <c r="AE674" i="1"/>
  <c r="AF674" i="1"/>
  <c r="AG674" i="1"/>
  <c r="AH674" i="1"/>
  <c r="AI674" i="1"/>
  <c r="AJ674" i="1"/>
  <c r="AA711" i="1"/>
  <c r="AB711" i="1"/>
  <c r="AC711" i="1"/>
  <c r="AD711" i="1"/>
  <c r="AE711" i="1"/>
  <c r="AF711" i="1"/>
  <c r="AG711" i="1"/>
  <c r="AH711" i="1"/>
  <c r="AI711" i="1"/>
  <c r="AJ711" i="1"/>
  <c r="AA976" i="1"/>
  <c r="AB976" i="1"/>
  <c r="AC976" i="1"/>
  <c r="AD976" i="1"/>
  <c r="AE976" i="1"/>
  <c r="AF976" i="1"/>
  <c r="AG976" i="1"/>
  <c r="AH976" i="1"/>
  <c r="AI976" i="1"/>
  <c r="AJ976" i="1"/>
  <c r="AA180" i="1"/>
  <c r="AB180" i="1"/>
  <c r="AC180" i="1"/>
  <c r="AD180" i="1"/>
  <c r="AE180" i="1"/>
  <c r="AF180" i="1"/>
  <c r="AG180" i="1"/>
  <c r="AH180" i="1"/>
  <c r="AI180" i="1"/>
  <c r="AJ180" i="1"/>
  <c r="AA659" i="1"/>
  <c r="AB659" i="1"/>
  <c r="AC659" i="1"/>
  <c r="AD659" i="1"/>
  <c r="AE659" i="1"/>
  <c r="AF659" i="1"/>
  <c r="AG659" i="1"/>
  <c r="AH659" i="1"/>
  <c r="AI659" i="1"/>
  <c r="AJ659" i="1"/>
  <c r="AA293" i="1"/>
  <c r="AB293" i="1"/>
  <c r="AC293" i="1"/>
  <c r="AD293" i="1"/>
  <c r="AE293" i="1"/>
  <c r="AF293" i="1"/>
  <c r="AG293" i="1"/>
  <c r="AH293" i="1"/>
  <c r="AI293" i="1"/>
  <c r="AJ293" i="1"/>
  <c r="AA415" i="1"/>
  <c r="AB415" i="1"/>
  <c r="AC415" i="1"/>
  <c r="AD415" i="1"/>
  <c r="AE415" i="1"/>
  <c r="AF415" i="1"/>
  <c r="AG415" i="1"/>
  <c r="AH415" i="1"/>
  <c r="AI415" i="1"/>
  <c r="AJ415" i="1"/>
  <c r="AA897" i="1"/>
  <c r="AB897" i="1"/>
  <c r="AC897" i="1"/>
  <c r="AD897" i="1"/>
  <c r="AE897" i="1"/>
  <c r="AF897" i="1"/>
  <c r="AG897" i="1"/>
  <c r="AH897" i="1"/>
  <c r="AI897" i="1"/>
  <c r="AJ897" i="1"/>
  <c r="AA1000" i="1"/>
  <c r="AB1000" i="1"/>
  <c r="AC1000" i="1"/>
  <c r="AD1000" i="1"/>
  <c r="AE1000" i="1"/>
  <c r="AF1000" i="1"/>
  <c r="AG1000" i="1"/>
  <c r="AH1000" i="1"/>
  <c r="AI1000" i="1"/>
  <c r="AJ1000" i="1"/>
  <c r="AA607" i="1"/>
  <c r="AB607" i="1"/>
  <c r="AC607" i="1"/>
  <c r="AD607" i="1"/>
  <c r="AE607" i="1"/>
  <c r="AF607" i="1"/>
  <c r="AG607" i="1"/>
  <c r="AH607" i="1"/>
  <c r="AI607" i="1"/>
  <c r="AJ607" i="1"/>
  <c r="AA325" i="1"/>
  <c r="AB325" i="1"/>
  <c r="AC325" i="1"/>
  <c r="AD325" i="1"/>
  <c r="AE325" i="1"/>
  <c r="AF325" i="1"/>
  <c r="AG325" i="1"/>
  <c r="AH325" i="1"/>
  <c r="AI325" i="1"/>
  <c r="AJ325" i="1"/>
  <c r="AA783" i="1"/>
  <c r="AB783" i="1"/>
  <c r="AC783" i="1"/>
  <c r="AD783" i="1"/>
  <c r="AE783" i="1"/>
  <c r="AF783" i="1"/>
  <c r="AG783" i="1"/>
  <c r="AH783" i="1"/>
  <c r="AI783" i="1"/>
  <c r="AJ783" i="1"/>
  <c r="AA426" i="1"/>
  <c r="AB426" i="1"/>
  <c r="AC426" i="1"/>
  <c r="AD426" i="1"/>
  <c r="AE426" i="1"/>
  <c r="AF426" i="1"/>
  <c r="AG426" i="1"/>
  <c r="AH426" i="1"/>
  <c r="AI426" i="1"/>
  <c r="AJ426" i="1"/>
  <c r="AA286" i="1"/>
  <c r="AB286" i="1"/>
  <c r="AC286" i="1"/>
  <c r="AD286" i="1"/>
  <c r="AE286" i="1"/>
  <c r="AF286" i="1"/>
  <c r="AG286" i="1"/>
  <c r="AH286" i="1"/>
  <c r="AI286" i="1"/>
  <c r="AJ286" i="1"/>
  <c r="AA115" i="1"/>
  <c r="AB115" i="1"/>
  <c r="AC115" i="1"/>
  <c r="AD115" i="1"/>
  <c r="AE115" i="1"/>
  <c r="AF115" i="1"/>
  <c r="AG115" i="1"/>
  <c r="AH115" i="1"/>
  <c r="AI115" i="1"/>
  <c r="AJ115" i="1"/>
  <c r="AA909" i="1"/>
  <c r="AB909" i="1"/>
  <c r="AC909" i="1"/>
  <c r="AD909" i="1"/>
  <c r="AE909" i="1"/>
  <c r="AF909" i="1"/>
  <c r="AG909" i="1"/>
  <c r="AH909" i="1"/>
  <c r="AI909" i="1"/>
  <c r="AJ909" i="1"/>
  <c r="AA54" i="1"/>
  <c r="AB54" i="1"/>
  <c r="AC54" i="1"/>
  <c r="AD54" i="1"/>
  <c r="AE54" i="1"/>
  <c r="AF54" i="1"/>
  <c r="AG54" i="1"/>
  <c r="AH54" i="1"/>
  <c r="AI54" i="1"/>
  <c r="AJ54" i="1"/>
  <c r="AA238" i="1"/>
  <c r="AB238" i="1"/>
  <c r="AC238" i="1"/>
  <c r="AD238" i="1"/>
  <c r="AE238" i="1"/>
  <c r="AF238" i="1"/>
  <c r="AG238" i="1"/>
  <c r="AH238" i="1"/>
  <c r="AI238" i="1"/>
  <c r="AJ238" i="1"/>
  <c r="AA647" i="1"/>
  <c r="AB647" i="1"/>
  <c r="AC647" i="1"/>
  <c r="AD647" i="1"/>
  <c r="AE647" i="1"/>
  <c r="AF647" i="1"/>
  <c r="AG647" i="1"/>
  <c r="AH647" i="1"/>
  <c r="AI647" i="1"/>
  <c r="AJ647" i="1"/>
  <c r="AA858" i="1"/>
  <c r="AB858" i="1"/>
  <c r="AC858" i="1"/>
  <c r="AD858" i="1"/>
  <c r="AE858" i="1"/>
  <c r="AF858" i="1"/>
  <c r="AG858" i="1"/>
  <c r="AH858" i="1"/>
  <c r="AI858" i="1"/>
  <c r="AJ858" i="1"/>
  <c r="AA237" i="1"/>
  <c r="AB237" i="1"/>
  <c r="AC237" i="1"/>
  <c r="AD237" i="1"/>
  <c r="AE237" i="1"/>
  <c r="AF237" i="1"/>
  <c r="AG237" i="1"/>
  <c r="AH237" i="1"/>
  <c r="AI237" i="1"/>
  <c r="AJ237" i="1"/>
  <c r="AA62" i="1"/>
  <c r="AB62" i="1"/>
  <c r="AC62" i="1"/>
  <c r="AD62" i="1"/>
  <c r="AE62" i="1"/>
  <c r="AF62" i="1"/>
  <c r="AG62" i="1"/>
  <c r="AH62" i="1"/>
  <c r="AI62" i="1"/>
  <c r="AJ62" i="1"/>
  <c r="AA551" i="1"/>
  <c r="AB551" i="1"/>
  <c r="AC551" i="1"/>
  <c r="AD551" i="1"/>
  <c r="AE551" i="1"/>
  <c r="AF551" i="1"/>
  <c r="AG551" i="1"/>
  <c r="AH551" i="1"/>
  <c r="AI551" i="1"/>
  <c r="AJ551" i="1"/>
  <c r="AA780" i="1"/>
  <c r="AB780" i="1"/>
  <c r="AC780" i="1"/>
  <c r="AD780" i="1"/>
  <c r="AE780" i="1"/>
  <c r="AF780" i="1"/>
  <c r="AG780" i="1"/>
  <c r="AH780" i="1"/>
  <c r="AI780" i="1"/>
  <c r="AJ780" i="1"/>
  <c r="AA201" i="1"/>
  <c r="AB201" i="1"/>
  <c r="AC201" i="1"/>
  <c r="AD201" i="1"/>
  <c r="AE201" i="1"/>
  <c r="AF201" i="1"/>
  <c r="AG201" i="1"/>
  <c r="AH201" i="1"/>
  <c r="AI201" i="1"/>
  <c r="AJ201" i="1"/>
  <c r="AA319" i="1"/>
  <c r="AB319" i="1"/>
  <c r="AC319" i="1"/>
  <c r="AD319" i="1"/>
  <c r="AE319" i="1"/>
  <c r="AF319" i="1"/>
  <c r="AG319" i="1"/>
  <c r="AH319" i="1"/>
  <c r="AI319" i="1"/>
  <c r="AJ319" i="1"/>
  <c r="AA503" i="1"/>
  <c r="AB503" i="1"/>
  <c r="AC503" i="1"/>
  <c r="AD503" i="1"/>
  <c r="AE503" i="1"/>
  <c r="AF503" i="1"/>
  <c r="AG503" i="1"/>
  <c r="AH503" i="1"/>
  <c r="AI503" i="1"/>
  <c r="AJ503" i="1"/>
  <c r="AA590" i="1"/>
  <c r="AB590" i="1"/>
  <c r="AC590" i="1"/>
  <c r="AD590" i="1"/>
  <c r="AE590" i="1"/>
  <c r="AF590" i="1"/>
  <c r="AG590" i="1"/>
  <c r="AH590" i="1"/>
  <c r="AI590" i="1"/>
  <c r="AJ590" i="1"/>
  <c r="AA566" i="1"/>
  <c r="AB566" i="1"/>
  <c r="AC566" i="1"/>
  <c r="AD566" i="1"/>
  <c r="AE566" i="1"/>
  <c r="AF566" i="1"/>
  <c r="AG566" i="1"/>
  <c r="AH566" i="1"/>
  <c r="AI566" i="1"/>
  <c r="AJ566" i="1"/>
  <c r="AA31" i="1"/>
  <c r="AB31" i="1"/>
  <c r="AC31" i="1"/>
  <c r="AD31" i="1"/>
  <c r="AE31" i="1"/>
  <c r="AF31" i="1"/>
  <c r="AG31" i="1"/>
  <c r="AH31" i="1"/>
  <c r="AI31" i="1"/>
  <c r="AJ31" i="1"/>
  <c r="AA126" i="1"/>
  <c r="AB126" i="1"/>
  <c r="AC126" i="1"/>
  <c r="AD126" i="1"/>
  <c r="AE126" i="1"/>
  <c r="AF126" i="1"/>
  <c r="AG126" i="1"/>
  <c r="AH126" i="1"/>
  <c r="AI126" i="1"/>
  <c r="AJ126" i="1"/>
  <c r="AA758" i="1"/>
  <c r="AB758" i="1"/>
  <c r="AC758" i="1"/>
  <c r="AD758" i="1"/>
  <c r="AE758" i="1"/>
  <c r="AF758" i="1"/>
  <c r="AG758" i="1"/>
  <c r="AH758" i="1"/>
  <c r="AI758" i="1"/>
  <c r="AJ758" i="1"/>
  <c r="AA232" i="1"/>
  <c r="AB232" i="1"/>
  <c r="AC232" i="1"/>
  <c r="AD232" i="1"/>
  <c r="AE232" i="1"/>
  <c r="AF232" i="1"/>
  <c r="AG232" i="1"/>
  <c r="AH232" i="1"/>
  <c r="AI232" i="1"/>
  <c r="AJ232" i="1"/>
  <c r="AA997" i="1"/>
  <c r="AB997" i="1"/>
  <c r="AC997" i="1"/>
  <c r="AD997" i="1"/>
  <c r="AE997" i="1"/>
  <c r="AF997" i="1"/>
  <c r="AG997" i="1"/>
  <c r="AH997" i="1"/>
  <c r="AI997" i="1"/>
  <c r="AJ997" i="1"/>
  <c r="AA49" i="1"/>
  <c r="AB49" i="1"/>
  <c r="AC49" i="1"/>
  <c r="AD49" i="1"/>
  <c r="AE49" i="1"/>
  <c r="AF49" i="1"/>
  <c r="AG49" i="1"/>
  <c r="AH49" i="1"/>
  <c r="AI49" i="1"/>
  <c r="AJ49" i="1"/>
  <c r="AA309" i="1"/>
  <c r="AB309" i="1"/>
  <c r="AC309" i="1"/>
  <c r="AD309" i="1"/>
  <c r="AE309" i="1"/>
  <c r="AF309" i="1"/>
  <c r="AG309" i="1"/>
  <c r="AH309" i="1"/>
  <c r="AI309" i="1"/>
  <c r="AJ309" i="1"/>
  <c r="AA165" i="1"/>
  <c r="AB165" i="1"/>
  <c r="AC165" i="1"/>
  <c r="AD165" i="1"/>
  <c r="AE165" i="1"/>
  <c r="AF165" i="1"/>
  <c r="AG165" i="1"/>
  <c r="AH165" i="1"/>
  <c r="AI165" i="1"/>
  <c r="AJ165" i="1"/>
  <c r="AA395" i="1"/>
  <c r="AB395" i="1"/>
  <c r="AC395" i="1"/>
  <c r="AD395" i="1"/>
  <c r="AE395" i="1"/>
  <c r="AF395" i="1"/>
  <c r="AG395" i="1"/>
  <c r="AH395" i="1"/>
  <c r="AI395" i="1"/>
  <c r="AJ395" i="1"/>
  <c r="AA378" i="1"/>
  <c r="AB378" i="1"/>
  <c r="AC378" i="1"/>
  <c r="AD378" i="1"/>
  <c r="AE378" i="1"/>
  <c r="AF378" i="1"/>
  <c r="AG378" i="1"/>
  <c r="AH378" i="1"/>
  <c r="AI378" i="1"/>
  <c r="AJ378" i="1"/>
  <c r="AA321" i="1"/>
  <c r="AB321" i="1"/>
  <c r="AC321" i="1"/>
  <c r="AD321" i="1"/>
  <c r="AE321" i="1"/>
  <c r="AF321" i="1"/>
  <c r="AG321" i="1"/>
  <c r="AH321" i="1"/>
  <c r="AI321" i="1"/>
  <c r="AJ321" i="1"/>
  <c r="AA993" i="1"/>
  <c r="AB993" i="1"/>
  <c r="AC993" i="1"/>
  <c r="AD993" i="1"/>
  <c r="AE993" i="1"/>
  <c r="AF993" i="1"/>
  <c r="AG993" i="1"/>
  <c r="AH993" i="1"/>
  <c r="AI993" i="1"/>
  <c r="AJ993" i="1"/>
  <c r="AA846" i="1"/>
  <c r="AB846" i="1"/>
  <c r="AC846" i="1"/>
  <c r="AD846" i="1"/>
  <c r="AE846" i="1"/>
  <c r="AF846" i="1"/>
  <c r="AG846" i="1"/>
  <c r="AH846" i="1"/>
  <c r="AI846" i="1"/>
  <c r="AJ846" i="1"/>
  <c r="AA932" i="1"/>
  <c r="AB932" i="1"/>
  <c r="AC932" i="1"/>
  <c r="AD932" i="1"/>
  <c r="AE932" i="1"/>
  <c r="AF932" i="1"/>
  <c r="AG932" i="1"/>
  <c r="AH932" i="1"/>
  <c r="AI932" i="1"/>
  <c r="AJ932" i="1"/>
  <c r="AA191" i="1"/>
  <c r="AB191" i="1"/>
  <c r="AC191" i="1"/>
  <c r="AD191" i="1"/>
  <c r="AE191" i="1"/>
  <c r="AF191" i="1"/>
  <c r="AG191" i="1"/>
  <c r="AH191" i="1"/>
  <c r="AI191" i="1"/>
  <c r="AJ191" i="1"/>
  <c r="AA259" i="1"/>
  <c r="AB259" i="1"/>
  <c r="AC259" i="1"/>
  <c r="AD259" i="1"/>
  <c r="AE259" i="1"/>
  <c r="AF259" i="1"/>
  <c r="AG259" i="1"/>
  <c r="AH259" i="1"/>
  <c r="AI259" i="1"/>
  <c r="AJ259" i="1"/>
  <c r="AA225" i="1"/>
  <c r="AB225" i="1"/>
  <c r="AC225" i="1"/>
  <c r="AD225" i="1"/>
  <c r="AE225" i="1"/>
  <c r="AF225" i="1"/>
  <c r="AG225" i="1"/>
  <c r="AH225" i="1"/>
  <c r="AI225" i="1"/>
  <c r="AJ225" i="1"/>
  <c r="AA958" i="1"/>
  <c r="AB958" i="1"/>
  <c r="AC958" i="1"/>
  <c r="AD958" i="1"/>
  <c r="AE958" i="1"/>
  <c r="AF958" i="1"/>
  <c r="AG958" i="1"/>
  <c r="AH958" i="1"/>
  <c r="AI958" i="1"/>
  <c r="AJ958" i="1"/>
  <c r="AA925" i="1"/>
  <c r="AB925" i="1"/>
  <c r="AC925" i="1"/>
  <c r="AD925" i="1"/>
  <c r="AE925" i="1"/>
  <c r="AF925" i="1"/>
  <c r="AG925" i="1"/>
  <c r="AH925" i="1"/>
  <c r="AI925" i="1"/>
  <c r="AJ925" i="1"/>
  <c r="AA943" i="1"/>
  <c r="AB943" i="1"/>
  <c r="AC943" i="1"/>
  <c r="AD943" i="1"/>
  <c r="AE943" i="1"/>
  <c r="AF943" i="1"/>
  <c r="AG943" i="1"/>
  <c r="AH943" i="1"/>
  <c r="AI943" i="1"/>
  <c r="AJ943" i="1"/>
  <c r="AA281" i="1"/>
  <c r="AB281" i="1"/>
  <c r="AC281" i="1"/>
  <c r="AD281" i="1"/>
  <c r="AE281" i="1"/>
  <c r="AF281" i="1"/>
  <c r="AG281" i="1"/>
  <c r="AH281" i="1"/>
  <c r="AI281" i="1"/>
  <c r="AJ281" i="1"/>
  <c r="AA231" i="1"/>
  <c r="AB231" i="1"/>
  <c r="AC231" i="1"/>
  <c r="AD231" i="1"/>
  <c r="AE231" i="1"/>
  <c r="AF231" i="1"/>
  <c r="AG231" i="1"/>
  <c r="AH231" i="1"/>
  <c r="AI231" i="1"/>
  <c r="AJ231" i="1"/>
  <c r="AA352" i="1"/>
  <c r="AB352" i="1"/>
  <c r="AC352" i="1"/>
  <c r="AD352" i="1"/>
  <c r="AE352" i="1"/>
  <c r="AF352" i="1"/>
  <c r="AG352" i="1"/>
  <c r="AH352" i="1"/>
  <c r="AI352" i="1"/>
  <c r="AJ352" i="1"/>
  <c r="AA398" i="1"/>
  <c r="AB398" i="1"/>
  <c r="AC398" i="1"/>
  <c r="AD398" i="1"/>
  <c r="AE398" i="1"/>
  <c r="AF398" i="1"/>
  <c r="AG398" i="1"/>
  <c r="AH398" i="1"/>
  <c r="AI398" i="1"/>
  <c r="AJ398" i="1"/>
  <c r="AA855" i="1"/>
  <c r="AB855" i="1"/>
  <c r="AC855" i="1"/>
  <c r="AD855" i="1"/>
  <c r="AE855" i="1"/>
  <c r="AF855" i="1"/>
  <c r="AG855" i="1"/>
  <c r="AH855" i="1"/>
  <c r="AI855" i="1"/>
  <c r="AJ855" i="1"/>
  <c r="AA728" i="1"/>
  <c r="AB728" i="1"/>
  <c r="AC728" i="1"/>
  <c r="AD728" i="1"/>
  <c r="AE728" i="1"/>
  <c r="AF728" i="1"/>
  <c r="AG728" i="1"/>
  <c r="AH728" i="1"/>
  <c r="AI728" i="1"/>
  <c r="AJ728" i="1"/>
  <c r="AA611" i="1"/>
  <c r="AB611" i="1"/>
  <c r="AC611" i="1"/>
  <c r="AD611" i="1"/>
  <c r="AE611" i="1"/>
  <c r="AF611" i="1"/>
  <c r="AG611" i="1"/>
  <c r="AH611" i="1"/>
  <c r="AI611" i="1"/>
  <c r="AJ611" i="1"/>
  <c r="AA493" i="1"/>
  <c r="AB493" i="1"/>
  <c r="AC493" i="1"/>
  <c r="AD493" i="1"/>
  <c r="AE493" i="1"/>
  <c r="AF493" i="1"/>
  <c r="AG493" i="1"/>
  <c r="AH493" i="1"/>
  <c r="AI493" i="1"/>
  <c r="AJ493" i="1"/>
  <c r="AA341" i="1"/>
  <c r="AB341" i="1"/>
  <c r="AC341" i="1"/>
  <c r="AD341" i="1"/>
  <c r="AE341" i="1"/>
  <c r="AF341" i="1"/>
  <c r="AG341" i="1"/>
  <c r="AH341" i="1"/>
  <c r="AI341" i="1"/>
  <c r="AJ341" i="1"/>
  <c r="AA740" i="1"/>
  <c r="AB740" i="1"/>
  <c r="AC740" i="1"/>
  <c r="AD740" i="1"/>
  <c r="AE740" i="1"/>
  <c r="AF740" i="1"/>
  <c r="AG740" i="1"/>
  <c r="AH740" i="1"/>
  <c r="AI740" i="1"/>
  <c r="AJ740" i="1"/>
  <c r="AA417" i="1"/>
  <c r="AB417" i="1"/>
  <c r="AC417" i="1"/>
  <c r="AD417" i="1"/>
  <c r="AE417" i="1"/>
  <c r="AF417" i="1"/>
  <c r="AG417" i="1"/>
  <c r="AH417" i="1"/>
  <c r="AI417" i="1"/>
  <c r="AJ417" i="1"/>
  <c r="AA856" i="1"/>
  <c r="AB856" i="1"/>
  <c r="AC856" i="1"/>
  <c r="AD856" i="1"/>
  <c r="AE856" i="1"/>
  <c r="AF856" i="1"/>
  <c r="AG856" i="1"/>
  <c r="AH856" i="1"/>
  <c r="AI856" i="1"/>
  <c r="AJ856" i="1"/>
  <c r="AA51" i="1"/>
  <c r="AB51" i="1"/>
  <c r="AC51" i="1"/>
  <c r="AD51" i="1"/>
  <c r="AE51" i="1"/>
  <c r="AF51" i="1"/>
  <c r="AG51" i="1"/>
  <c r="AH51" i="1"/>
  <c r="AI51" i="1"/>
  <c r="AJ51" i="1"/>
  <c r="AA172" i="1"/>
  <c r="AB172" i="1"/>
  <c r="AC172" i="1"/>
  <c r="AD172" i="1"/>
  <c r="AE172" i="1"/>
  <c r="AF172" i="1"/>
  <c r="AG172" i="1"/>
  <c r="AH172" i="1"/>
  <c r="AI172" i="1"/>
  <c r="AJ172" i="1"/>
  <c r="AA411" i="1"/>
  <c r="AB411" i="1"/>
  <c r="AC411" i="1"/>
  <c r="AD411" i="1"/>
  <c r="AE411" i="1"/>
  <c r="AF411" i="1"/>
  <c r="AG411" i="1"/>
  <c r="AH411" i="1"/>
  <c r="AI411" i="1"/>
  <c r="AJ411" i="1"/>
  <c r="AA53" i="1"/>
  <c r="AB53" i="1"/>
  <c r="AC53" i="1"/>
  <c r="AD53" i="1"/>
  <c r="AE53" i="1"/>
  <c r="AF53" i="1"/>
  <c r="AG53" i="1"/>
  <c r="AH53" i="1"/>
  <c r="AI53" i="1"/>
  <c r="AJ53" i="1"/>
  <c r="AA59" i="1"/>
  <c r="AB59" i="1"/>
  <c r="AC59" i="1"/>
  <c r="AD59" i="1"/>
  <c r="AE59" i="1"/>
  <c r="AF59" i="1"/>
  <c r="AG59" i="1"/>
  <c r="AH59" i="1"/>
  <c r="AI59" i="1"/>
  <c r="AJ59" i="1"/>
  <c r="AA928" i="1"/>
  <c r="AB928" i="1"/>
  <c r="AC928" i="1"/>
  <c r="AD928" i="1"/>
  <c r="AE928" i="1"/>
  <c r="AF928" i="1"/>
  <c r="AG928" i="1"/>
  <c r="AH928" i="1"/>
  <c r="AI928" i="1"/>
  <c r="AJ928" i="1"/>
  <c r="AA342" i="1"/>
  <c r="AB342" i="1"/>
  <c r="AC342" i="1"/>
  <c r="AD342" i="1"/>
  <c r="AE342" i="1"/>
  <c r="AF342" i="1"/>
  <c r="AG342" i="1"/>
  <c r="AH342" i="1"/>
  <c r="AI342" i="1"/>
  <c r="AJ342" i="1"/>
  <c r="AA956" i="1"/>
  <c r="AB956" i="1"/>
  <c r="AC956" i="1"/>
  <c r="AD956" i="1"/>
  <c r="AE956" i="1"/>
  <c r="AF956" i="1"/>
  <c r="AG956" i="1"/>
  <c r="AH956" i="1"/>
  <c r="AI956" i="1"/>
  <c r="AJ956" i="1"/>
  <c r="AA835" i="1"/>
  <c r="AB835" i="1"/>
  <c r="AC835" i="1"/>
  <c r="AD835" i="1"/>
  <c r="AE835" i="1"/>
  <c r="AF835" i="1"/>
  <c r="AG835" i="1"/>
  <c r="AH835" i="1"/>
  <c r="AI835" i="1"/>
  <c r="AJ835" i="1"/>
  <c r="AA761" i="1"/>
  <c r="AB761" i="1"/>
  <c r="AC761" i="1"/>
  <c r="AD761" i="1"/>
  <c r="AE761" i="1"/>
  <c r="AF761" i="1"/>
  <c r="AG761" i="1"/>
  <c r="AH761" i="1"/>
  <c r="AI761" i="1"/>
  <c r="AJ761" i="1"/>
  <c r="AA52" i="1"/>
  <c r="AB52" i="1"/>
  <c r="AC52" i="1"/>
  <c r="AD52" i="1"/>
  <c r="AE52" i="1"/>
  <c r="AF52" i="1"/>
  <c r="AG52" i="1"/>
  <c r="AH52" i="1"/>
  <c r="AI52" i="1"/>
  <c r="AJ52" i="1"/>
  <c r="AA882" i="1"/>
  <c r="AB882" i="1"/>
  <c r="AC882" i="1"/>
  <c r="AD882" i="1"/>
  <c r="AE882" i="1"/>
  <c r="AF882" i="1"/>
  <c r="AG882" i="1"/>
  <c r="AH882" i="1"/>
  <c r="AI882" i="1"/>
  <c r="AJ882" i="1"/>
  <c r="AA851" i="1"/>
  <c r="AB851" i="1"/>
  <c r="AC851" i="1"/>
  <c r="AD851" i="1"/>
  <c r="AE851" i="1"/>
  <c r="AF851" i="1"/>
  <c r="AG851" i="1"/>
  <c r="AH851" i="1"/>
  <c r="AI851" i="1"/>
  <c r="AJ851" i="1"/>
  <c r="AA285" i="1"/>
  <c r="AB285" i="1"/>
  <c r="AC285" i="1"/>
  <c r="AD285" i="1"/>
  <c r="AE285" i="1"/>
  <c r="AF285" i="1"/>
  <c r="AG285" i="1"/>
  <c r="AH285" i="1"/>
  <c r="AI285" i="1"/>
  <c r="AJ285" i="1"/>
  <c r="AA618" i="1"/>
  <c r="AB618" i="1"/>
  <c r="AC618" i="1"/>
  <c r="AD618" i="1"/>
  <c r="AE618" i="1"/>
  <c r="AF618" i="1"/>
  <c r="AG618" i="1"/>
  <c r="AH618" i="1"/>
  <c r="AI618" i="1"/>
  <c r="AJ618" i="1"/>
  <c r="AA244" i="1"/>
  <c r="AB244" i="1"/>
  <c r="AC244" i="1"/>
  <c r="AD244" i="1"/>
  <c r="AE244" i="1"/>
  <c r="AF244" i="1"/>
  <c r="AG244" i="1"/>
  <c r="AH244" i="1"/>
  <c r="AI244" i="1"/>
  <c r="AJ244" i="1"/>
  <c r="AA866" i="1"/>
  <c r="AB866" i="1"/>
  <c r="AC866" i="1"/>
  <c r="AD866" i="1"/>
  <c r="AE866" i="1"/>
  <c r="AF866" i="1"/>
  <c r="AG866" i="1"/>
  <c r="AH866" i="1"/>
  <c r="AI866" i="1"/>
  <c r="AJ866" i="1"/>
  <c r="AA776" i="1"/>
  <c r="AB776" i="1"/>
  <c r="AC776" i="1"/>
  <c r="AD776" i="1"/>
  <c r="AE776" i="1"/>
  <c r="AF776" i="1"/>
  <c r="AG776" i="1"/>
  <c r="AH776" i="1"/>
  <c r="AI776" i="1"/>
  <c r="AJ776" i="1"/>
  <c r="AA713" i="1"/>
  <c r="AB713" i="1"/>
  <c r="AC713" i="1"/>
  <c r="AD713" i="1"/>
  <c r="AE713" i="1"/>
  <c r="AF713" i="1"/>
  <c r="AG713" i="1"/>
  <c r="AH713" i="1"/>
  <c r="AI713" i="1"/>
  <c r="AJ713" i="1"/>
  <c r="AA610" i="1"/>
  <c r="AB610" i="1"/>
  <c r="AC610" i="1"/>
  <c r="AD610" i="1"/>
  <c r="AE610" i="1"/>
  <c r="AF610" i="1"/>
  <c r="AG610" i="1"/>
  <c r="AH610" i="1"/>
  <c r="AI610" i="1"/>
  <c r="AJ610" i="1"/>
  <c r="AA505" i="1"/>
  <c r="AB505" i="1"/>
  <c r="AC505" i="1"/>
  <c r="AD505" i="1"/>
  <c r="AE505" i="1"/>
  <c r="AF505" i="1"/>
  <c r="AG505" i="1"/>
  <c r="AH505" i="1"/>
  <c r="AI505" i="1"/>
  <c r="AJ505" i="1"/>
  <c r="AA380" i="1"/>
  <c r="AB380" i="1"/>
  <c r="AC380" i="1"/>
  <c r="AD380" i="1"/>
  <c r="AE380" i="1"/>
  <c r="AF380" i="1"/>
  <c r="AG380" i="1"/>
  <c r="AH380" i="1"/>
  <c r="AI380" i="1"/>
  <c r="AJ380" i="1"/>
  <c r="AA936" i="1"/>
  <c r="AB936" i="1"/>
  <c r="AC936" i="1"/>
  <c r="AD936" i="1"/>
  <c r="AE936" i="1"/>
  <c r="AF936" i="1"/>
  <c r="AG936" i="1"/>
  <c r="AH936" i="1"/>
  <c r="AI936" i="1"/>
  <c r="AJ936" i="1"/>
  <c r="AA84" i="1"/>
  <c r="AB84" i="1"/>
  <c r="AC84" i="1"/>
  <c r="AD84" i="1"/>
  <c r="AE84" i="1"/>
  <c r="AF84" i="1"/>
  <c r="AG84" i="1"/>
  <c r="AH84" i="1"/>
  <c r="AI84" i="1"/>
  <c r="AJ84" i="1"/>
  <c r="AA442" i="1"/>
  <c r="AB442" i="1"/>
  <c r="AC442" i="1"/>
  <c r="AD442" i="1"/>
  <c r="AE442" i="1"/>
  <c r="AF442" i="1"/>
  <c r="AG442" i="1"/>
  <c r="AH442" i="1"/>
  <c r="AI442" i="1"/>
  <c r="AJ442" i="1"/>
  <c r="AA767" i="1"/>
  <c r="AB767" i="1"/>
  <c r="AC767" i="1"/>
  <c r="AD767" i="1"/>
  <c r="AE767" i="1"/>
  <c r="AF767" i="1"/>
  <c r="AG767" i="1"/>
  <c r="AH767" i="1"/>
  <c r="AI767" i="1"/>
  <c r="AJ767" i="1"/>
  <c r="AA239" i="1"/>
  <c r="AB239" i="1"/>
  <c r="AC239" i="1"/>
  <c r="AD239" i="1"/>
  <c r="AE239" i="1"/>
  <c r="AF239" i="1"/>
  <c r="AG239" i="1"/>
  <c r="AH239" i="1"/>
  <c r="AI239" i="1"/>
  <c r="AJ239" i="1"/>
  <c r="AA470" i="1"/>
  <c r="AB470" i="1"/>
  <c r="AC470" i="1"/>
  <c r="AD470" i="1"/>
  <c r="AE470" i="1"/>
  <c r="AF470" i="1"/>
  <c r="AG470" i="1"/>
  <c r="AH470" i="1"/>
  <c r="AI470" i="1"/>
  <c r="AJ470" i="1"/>
  <c r="AA990" i="1"/>
  <c r="AB990" i="1"/>
  <c r="AC990" i="1"/>
  <c r="AD990" i="1"/>
  <c r="AE990" i="1"/>
  <c r="AF990" i="1"/>
  <c r="AG990" i="1"/>
  <c r="AH990" i="1"/>
  <c r="AI990" i="1"/>
  <c r="AJ990" i="1"/>
  <c r="AA911" i="1"/>
  <c r="AB911" i="1"/>
  <c r="AC911" i="1"/>
  <c r="AD911" i="1"/>
  <c r="AE911" i="1"/>
  <c r="AF911" i="1"/>
  <c r="AG911" i="1"/>
  <c r="AH911" i="1"/>
  <c r="AI911" i="1"/>
  <c r="AJ911" i="1"/>
  <c r="AA12" i="1"/>
  <c r="AB12" i="1"/>
  <c r="AC12" i="1"/>
  <c r="AD12" i="1"/>
  <c r="AE12" i="1"/>
  <c r="AF12" i="1"/>
  <c r="AG12" i="1"/>
  <c r="AH12" i="1"/>
  <c r="AI12" i="1"/>
  <c r="AJ12" i="1"/>
  <c r="AA488" i="1"/>
  <c r="AB488" i="1"/>
  <c r="AC488" i="1"/>
  <c r="AD488" i="1"/>
  <c r="AE488" i="1"/>
  <c r="AF488" i="1"/>
  <c r="AG488" i="1"/>
  <c r="AH488" i="1"/>
  <c r="AI488" i="1"/>
  <c r="AJ488" i="1"/>
  <c r="AA730" i="1"/>
  <c r="AB730" i="1"/>
  <c r="AC730" i="1"/>
  <c r="AD730" i="1"/>
  <c r="AE730" i="1"/>
  <c r="AF730" i="1"/>
  <c r="AG730" i="1"/>
  <c r="AH730" i="1"/>
  <c r="AI730" i="1"/>
  <c r="AJ730" i="1"/>
  <c r="AA423" i="1"/>
  <c r="AB423" i="1"/>
  <c r="AC423" i="1"/>
  <c r="AD423" i="1"/>
  <c r="AE423" i="1"/>
  <c r="AF423" i="1"/>
  <c r="AG423" i="1"/>
  <c r="AH423" i="1"/>
  <c r="AI423" i="1"/>
  <c r="AJ423" i="1"/>
  <c r="AA186" i="1"/>
  <c r="AB186" i="1"/>
  <c r="AC186" i="1"/>
  <c r="AD186" i="1"/>
  <c r="AE186" i="1"/>
  <c r="AF186" i="1"/>
  <c r="AG186" i="1"/>
  <c r="AH186" i="1"/>
  <c r="AI186" i="1"/>
  <c r="AJ186" i="1"/>
  <c r="AA522" i="1"/>
  <c r="AB522" i="1"/>
  <c r="AC522" i="1"/>
  <c r="AD522" i="1"/>
  <c r="AE522" i="1"/>
  <c r="AF522" i="1"/>
  <c r="AG522" i="1"/>
  <c r="AH522" i="1"/>
  <c r="AI522" i="1"/>
  <c r="AJ522" i="1"/>
  <c r="AA967" i="1"/>
  <c r="AB967" i="1"/>
  <c r="AC967" i="1"/>
  <c r="AD967" i="1"/>
  <c r="AE967" i="1"/>
  <c r="AF967" i="1"/>
  <c r="AG967" i="1"/>
  <c r="AH967" i="1"/>
  <c r="AI967" i="1"/>
  <c r="AJ967" i="1"/>
  <c r="AA353" i="1"/>
  <c r="AB353" i="1"/>
  <c r="AC353" i="1"/>
  <c r="AD353" i="1"/>
  <c r="AE353" i="1"/>
  <c r="AF353" i="1"/>
  <c r="AG353" i="1"/>
  <c r="AH353" i="1"/>
  <c r="AI353" i="1"/>
  <c r="AJ353" i="1"/>
  <c r="AA502" i="1"/>
  <c r="AB502" i="1"/>
  <c r="AC502" i="1"/>
  <c r="AD502" i="1"/>
  <c r="AE502" i="1"/>
  <c r="AF502" i="1"/>
  <c r="AG502" i="1"/>
  <c r="AH502" i="1"/>
  <c r="AI502" i="1"/>
  <c r="AJ502" i="1"/>
  <c r="AA665" i="1"/>
  <c r="AB665" i="1"/>
  <c r="AC665" i="1"/>
  <c r="AD665" i="1"/>
  <c r="AE665" i="1"/>
  <c r="AF665" i="1"/>
  <c r="AG665" i="1"/>
  <c r="AH665" i="1"/>
  <c r="AI665" i="1"/>
  <c r="AJ665" i="1"/>
  <c r="AA248" i="1"/>
  <c r="AB248" i="1"/>
  <c r="AC248" i="1"/>
  <c r="AD248" i="1"/>
  <c r="AE248" i="1"/>
  <c r="AF248" i="1"/>
  <c r="AG248" i="1"/>
  <c r="AH248" i="1"/>
  <c r="AI248" i="1"/>
  <c r="AJ248" i="1"/>
  <c r="AA86" i="1"/>
  <c r="AB86" i="1"/>
  <c r="AC86" i="1"/>
  <c r="AD86" i="1"/>
  <c r="AE86" i="1"/>
  <c r="AF86" i="1"/>
  <c r="AG86" i="1"/>
  <c r="AH86" i="1"/>
  <c r="AI86" i="1"/>
  <c r="AJ86" i="1"/>
  <c r="AA854" i="1"/>
  <c r="AB854" i="1"/>
  <c r="AC854" i="1"/>
  <c r="AD854" i="1"/>
  <c r="AE854" i="1"/>
  <c r="AF854" i="1"/>
  <c r="AG854" i="1"/>
  <c r="AH854" i="1"/>
  <c r="AI854" i="1"/>
  <c r="AJ854" i="1"/>
  <c r="AA991" i="1"/>
  <c r="AB991" i="1"/>
  <c r="AC991" i="1"/>
  <c r="AD991" i="1"/>
  <c r="AE991" i="1"/>
  <c r="AF991" i="1"/>
  <c r="AG991" i="1"/>
  <c r="AH991" i="1"/>
  <c r="AI991" i="1"/>
  <c r="AJ991" i="1"/>
  <c r="AA60" i="1"/>
  <c r="AB60" i="1"/>
  <c r="AC60" i="1"/>
  <c r="AD60" i="1"/>
  <c r="AE60" i="1"/>
  <c r="AF60" i="1"/>
  <c r="AG60" i="1"/>
  <c r="AH60" i="1"/>
  <c r="AI60" i="1"/>
  <c r="AJ60" i="1"/>
  <c r="AA193" i="1"/>
  <c r="AB193" i="1"/>
  <c r="AC193" i="1"/>
  <c r="AD193" i="1"/>
  <c r="AE193" i="1"/>
  <c r="AF193" i="1"/>
  <c r="AG193" i="1"/>
  <c r="AH193" i="1"/>
  <c r="AI193" i="1"/>
  <c r="AJ193" i="1"/>
  <c r="AA500" i="1"/>
  <c r="AB500" i="1"/>
  <c r="AC500" i="1"/>
  <c r="AD500" i="1"/>
  <c r="AE500" i="1"/>
  <c r="AF500" i="1"/>
  <c r="AG500" i="1"/>
  <c r="AH500" i="1"/>
  <c r="AI500" i="1"/>
  <c r="AJ500" i="1"/>
  <c r="AA422" i="1"/>
  <c r="AB422" i="1"/>
  <c r="AC422" i="1"/>
  <c r="AD422" i="1"/>
  <c r="AE422" i="1"/>
  <c r="AF422" i="1"/>
  <c r="AG422" i="1"/>
  <c r="AH422" i="1"/>
  <c r="AI422" i="1"/>
  <c r="AJ422" i="1"/>
  <c r="AA451" i="1"/>
  <c r="AB451" i="1"/>
  <c r="AC451" i="1"/>
  <c r="AD451" i="1"/>
  <c r="AE451" i="1"/>
  <c r="AF451" i="1"/>
  <c r="AG451" i="1"/>
  <c r="AH451" i="1"/>
  <c r="AI451" i="1"/>
  <c r="AJ451" i="1"/>
  <c r="AA314" i="1"/>
  <c r="AB314" i="1"/>
  <c r="AC314" i="1"/>
  <c r="AD314" i="1"/>
  <c r="AE314" i="1"/>
  <c r="AF314" i="1"/>
  <c r="AG314" i="1"/>
  <c r="AH314" i="1"/>
  <c r="AI314" i="1"/>
  <c r="AJ314" i="1"/>
  <c r="AA794" i="1"/>
  <c r="AB794" i="1"/>
  <c r="AC794" i="1"/>
  <c r="AD794" i="1"/>
  <c r="AE794" i="1"/>
  <c r="AF794" i="1"/>
  <c r="AG794" i="1"/>
  <c r="AH794" i="1"/>
  <c r="AI794" i="1"/>
  <c r="AJ794" i="1"/>
  <c r="AA745" i="1"/>
  <c r="AB745" i="1"/>
  <c r="AC745" i="1"/>
  <c r="AD745" i="1"/>
  <c r="AE745" i="1"/>
  <c r="AF745" i="1"/>
  <c r="AG745" i="1"/>
  <c r="AH745" i="1"/>
  <c r="AI745" i="1"/>
  <c r="AJ745" i="1"/>
  <c r="AA498" i="1"/>
  <c r="AB498" i="1"/>
  <c r="AC498" i="1"/>
  <c r="AD498" i="1"/>
  <c r="AE498" i="1"/>
  <c r="AF498" i="1"/>
  <c r="AG498" i="1"/>
  <c r="AH498" i="1"/>
  <c r="AI498" i="1"/>
  <c r="AJ498" i="1"/>
  <c r="AA408" i="1"/>
  <c r="AB408" i="1"/>
  <c r="AC408" i="1"/>
  <c r="AD408" i="1"/>
  <c r="AE408" i="1"/>
  <c r="AF408" i="1"/>
  <c r="AG408" i="1"/>
  <c r="AH408" i="1"/>
  <c r="AI408" i="1"/>
  <c r="AJ408" i="1"/>
  <c r="AA797" i="1"/>
  <c r="AB797" i="1"/>
  <c r="AC797" i="1"/>
  <c r="AD797" i="1"/>
  <c r="AE797" i="1"/>
  <c r="AF797" i="1"/>
  <c r="AG797" i="1"/>
  <c r="AH797" i="1"/>
  <c r="AI797" i="1"/>
  <c r="AJ797" i="1"/>
  <c r="AA631" i="1"/>
  <c r="AB631" i="1"/>
  <c r="AC631" i="1"/>
  <c r="AD631" i="1"/>
  <c r="AE631" i="1"/>
  <c r="AF631" i="1"/>
  <c r="AG631" i="1"/>
  <c r="AH631" i="1"/>
  <c r="AI631" i="1"/>
  <c r="AJ631" i="1"/>
  <c r="AA916" i="1"/>
  <c r="AB916" i="1"/>
  <c r="AC916" i="1"/>
  <c r="AD916" i="1"/>
  <c r="AE916" i="1"/>
  <c r="AF916" i="1"/>
  <c r="AG916" i="1"/>
  <c r="AH916" i="1"/>
  <c r="AI916" i="1"/>
  <c r="AJ916" i="1"/>
  <c r="AA964" i="1"/>
  <c r="AB964" i="1"/>
  <c r="AC964" i="1"/>
  <c r="AD964" i="1"/>
  <c r="AE964" i="1"/>
  <c r="AF964" i="1"/>
  <c r="AG964" i="1"/>
  <c r="AH964" i="1"/>
  <c r="AI964" i="1"/>
  <c r="AJ964" i="1"/>
  <c r="AA857" i="1"/>
  <c r="AB857" i="1"/>
  <c r="AC857" i="1"/>
  <c r="AD857" i="1"/>
  <c r="AE857" i="1"/>
  <c r="AF857" i="1"/>
  <c r="AG857" i="1"/>
  <c r="AH857" i="1"/>
  <c r="AI857" i="1"/>
  <c r="AJ857" i="1"/>
  <c r="AA532" i="1"/>
  <c r="AB532" i="1"/>
  <c r="AC532" i="1"/>
  <c r="AD532" i="1"/>
  <c r="AE532" i="1"/>
  <c r="AF532" i="1"/>
  <c r="AG532" i="1"/>
  <c r="AH532" i="1"/>
  <c r="AI532" i="1"/>
  <c r="AJ532" i="1"/>
  <c r="AA903" i="1"/>
  <c r="AB903" i="1"/>
  <c r="AC903" i="1"/>
  <c r="AD903" i="1"/>
  <c r="AE903" i="1"/>
  <c r="AF903" i="1"/>
  <c r="AG903" i="1"/>
  <c r="AH903" i="1"/>
  <c r="AI903" i="1"/>
  <c r="AJ903" i="1"/>
  <c r="AA782" i="1"/>
  <c r="AB782" i="1"/>
  <c r="AC782" i="1"/>
  <c r="AD782" i="1"/>
  <c r="AE782" i="1"/>
  <c r="AF782" i="1"/>
  <c r="AG782" i="1"/>
  <c r="AH782" i="1"/>
  <c r="AI782" i="1"/>
  <c r="AJ782" i="1"/>
  <c r="AA750" i="1"/>
  <c r="AB750" i="1"/>
  <c r="AC750" i="1"/>
  <c r="AD750" i="1"/>
  <c r="AE750" i="1"/>
  <c r="AF750" i="1"/>
  <c r="AG750" i="1"/>
  <c r="AH750" i="1"/>
  <c r="AI750" i="1"/>
  <c r="AJ750" i="1"/>
  <c r="AA249" i="1"/>
  <c r="AB249" i="1"/>
  <c r="AC249" i="1"/>
  <c r="AD249" i="1"/>
  <c r="AE249" i="1"/>
  <c r="AF249" i="1"/>
  <c r="AG249" i="1"/>
  <c r="AH249" i="1"/>
  <c r="AI249" i="1"/>
  <c r="AJ249" i="1"/>
  <c r="AA625" i="1"/>
  <c r="AB625" i="1"/>
  <c r="AC625" i="1"/>
  <c r="AD625" i="1"/>
  <c r="AE625" i="1"/>
  <c r="AF625" i="1"/>
  <c r="AG625" i="1"/>
  <c r="AH625" i="1"/>
  <c r="AI625" i="1"/>
  <c r="AJ625" i="1"/>
  <c r="AA687" i="1"/>
  <c r="AB687" i="1"/>
  <c r="AC687" i="1"/>
  <c r="AD687" i="1"/>
  <c r="AE687" i="1"/>
  <c r="AF687" i="1"/>
  <c r="AG687" i="1"/>
  <c r="AH687" i="1"/>
  <c r="AI687" i="1"/>
  <c r="AJ687" i="1"/>
  <c r="AA748" i="1"/>
  <c r="AB748" i="1"/>
  <c r="AC748" i="1"/>
  <c r="AD748" i="1"/>
  <c r="AE748" i="1"/>
  <c r="AF748" i="1"/>
  <c r="AG748" i="1"/>
  <c r="AH748" i="1"/>
  <c r="AI748" i="1"/>
  <c r="AJ748" i="1"/>
  <c r="AA27" i="1"/>
  <c r="AB27" i="1"/>
  <c r="AC27" i="1"/>
  <c r="AD27" i="1"/>
  <c r="AE27" i="1"/>
  <c r="AF27" i="1"/>
  <c r="AG27" i="1"/>
  <c r="AH27" i="1"/>
  <c r="AI27" i="1"/>
  <c r="AJ27" i="1"/>
  <c r="AA807" i="1"/>
  <c r="AB807" i="1"/>
  <c r="AC807" i="1"/>
  <c r="AD807" i="1"/>
  <c r="AE807" i="1"/>
  <c r="AF807" i="1"/>
  <c r="AG807" i="1"/>
  <c r="AH807" i="1"/>
  <c r="AI807" i="1"/>
  <c r="AJ807" i="1"/>
  <c r="AA929" i="1"/>
  <c r="AB929" i="1"/>
  <c r="AC929" i="1"/>
  <c r="AD929" i="1"/>
  <c r="AE929" i="1"/>
  <c r="AF929" i="1"/>
  <c r="AG929" i="1"/>
  <c r="AH929" i="1"/>
  <c r="AI929" i="1"/>
  <c r="AJ929" i="1"/>
  <c r="AA580" i="1"/>
  <c r="AB580" i="1"/>
  <c r="AC580" i="1"/>
  <c r="AD580" i="1"/>
  <c r="AE580" i="1"/>
  <c r="AF580" i="1"/>
  <c r="AG580" i="1"/>
  <c r="AH580" i="1"/>
  <c r="AI580" i="1"/>
  <c r="AJ580" i="1"/>
  <c r="AA107" i="1"/>
  <c r="AB107" i="1"/>
  <c r="AC107" i="1"/>
  <c r="AD107" i="1"/>
  <c r="AE107" i="1"/>
  <c r="AF107" i="1"/>
  <c r="AG107" i="1"/>
  <c r="AH107" i="1"/>
  <c r="AI107" i="1"/>
  <c r="AJ107" i="1"/>
  <c r="AA710" i="1"/>
  <c r="AB710" i="1"/>
  <c r="AC710" i="1"/>
  <c r="AD710" i="1"/>
  <c r="AE710" i="1"/>
  <c r="AF710" i="1"/>
  <c r="AG710" i="1"/>
  <c r="AH710" i="1"/>
  <c r="AI710" i="1"/>
  <c r="AJ710" i="1"/>
  <c r="AA373" i="1"/>
  <c r="AB373" i="1"/>
  <c r="AC373" i="1"/>
  <c r="AD373" i="1"/>
  <c r="AE373" i="1"/>
  <c r="AF373" i="1"/>
  <c r="AG373" i="1"/>
  <c r="AH373" i="1"/>
  <c r="AI373" i="1"/>
  <c r="AJ373" i="1"/>
  <c r="AA454" i="1"/>
  <c r="AB454" i="1"/>
  <c r="AC454" i="1"/>
  <c r="AD454" i="1"/>
  <c r="AE454" i="1"/>
  <c r="AF454" i="1"/>
  <c r="AG454" i="1"/>
  <c r="AH454" i="1"/>
  <c r="AI454" i="1"/>
  <c r="AJ454" i="1"/>
  <c r="AA256" i="1"/>
  <c r="AB256" i="1"/>
  <c r="AC256" i="1"/>
  <c r="AD256" i="1"/>
  <c r="AE256" i="1"/>
  <c r="AF256" i="1"/>
  <c r="AG256" i="1"/>
  <c r="AH256" i="1"/>
  <c r="AI256" i="1"/>
  <c r="AJ256" i="1"/>
  <c r="AA915" i="1"/>
  <c r="AB915" i="1"/>
  <c r="AC915" i="1"/>
  <c r="AD915" i="1"/>
  <c r="AE915" i="1"/>
  <c r="AF915" i="1"/>
  <c r="AG915" i="1"/>
  <c r="AH915" i="1"/>
  <c r="AI915" i="1"/>
  <c r="AJ915" i="1"/>
  <c r="AA406" i="1"/>
  <c r="AB406" i="1"/>
  <c r="AC406" i="1"/>
  <c r="AD406" i="1"/>
  <c r="AE406" i="1"/>
  <c r="AF406" i="1"/>
  <c r="AG406" i="1"/>
  <c r="AH406" i="1"/>
  <c r="AI406" i="1"/>
  <c r="AJ406" i="1"/>
  <c r="AA930" i="1"/>
  <c r="AB930" i="1"/>
  <c r="AC930" i="1"/>
  <c r="AD930" i="1"/>
  <c r="AE930" i="1"/>
  <c r="AF930" i="1"/>
  <c r="AG930" i="1"/>
  <c r="AH930" i="1"/>
  <c r="AI930" i="1"/>
  <c r="AJ930" i="1"/>
  <c r="AA427" i="1"/>
  <c r="AB427" i="1"/>
  <c r="AC427" i="1"/>
  <c r="AD427" i="1"/>
  <c r="AE427" i="1"/>
  <c r="AF427" i="1"/>
  <c r="AG427" i="1"/>
  <c r="AH427" i="1"/>
  <c r="AI427" i="1"/>
  <c r="AJ427" i="1"/>
  <c r="AA995" i="1"/>
  <c r="AB995" i="1"/>
  <c r="AC995" i="1"/>
  <c r="AD995" i="1"/>
  <c r="AE995" i="1"/>
  <c r="AF995" i="1"/>
  <c r="AG995" i="1"/>
  <c r="AH995" i="1"/>
  <c r="AI995" i="1"/>
  <c r="AJ995" i="1"/>
  <c r="AA80" i="1"/>
  <c r="AB80" i="1"/>
  <c r="AC80" i="1"/>
  <c r="AD80" i="1"/>
  <c r="AE80" i="1"/>
  <c r="AF80" i="1"/>
  <c r="AG80" i="1"/>
  <c r="AH80" i="1"/>
  <c r="AI80" i="1"/>
  <c r="AJ80" i="1"/>
  <c r="AA188" i="1"/>
  <c r="AB188" i="1"/>
  <c r="AC188" i="1"/>
  <c r="AD188" i="1"/>
  <c r="AE188" i="1"/>
  <c r="AF188" i="1"/>
  <c r="AG188" i="1"/>
  <c r="AH188" i="1"/>
  <c r="AI188" i="1"/>
  <c r="AJ188" i="1"/>
  <c r="AA351" i="1"/>
  <c r="AB351" i="1"/>
  <c r="AC351" i="1"/>
  <c r="AD351" i="1"/>
  <c r="AE351" i="1"/>
  <c r="AF351" i="1"/>
  <c r="AG351" i="1"/>
  <c r="AH351" i="1"/>
  <c r="AI351" i="1"/>
  <c r="AJ351" i="1"/>
  <c r="AA443" i="1"/>
  <c r="AB443" i="1"/>
  <c r="AC443" i="1"/>
  <c r="AD443" i="1"/>
  <c r="AE443" i="1"/>
  <c r="AF443" i="1"/>
  <c r="AG443" i="1"/>
  <c r="AH443" i="1"/>
  <c r="AI443" i="1"/>
  <c r="AJ443" i="1"/>
  <c r="AA37" i="1"/>
  <c r="AB37" i="1"/>
  <c r="AC37" i="1"/>
  <c r="AD37" i="1"/>
  <c r="AE37" i="1"/>
  <c r="AF37" i="1"/>
  <c r="AG37" i="1"/>
  <c r="AH37" i="1"/>
  <c r="AI37" i="1"/>
  <c r="AJ37" i="1"/>
  <c r="AA777" i="1"/>
  <c r="AB777" i="1"/>
  <c r="AC777" i="1"/>
  <c r="AD777" i="1"/>
  <c r="AE777" i="1"/>
  <c r="AF777" i="1"/>
  <c r="AG777" i="1"/>
  <c r="AH777" i="1"/>
  <c r="AI777" i="1"/>
  <c r="AJ777" i="1"/>
  <c r="AA939" i="1"/>
  <c r="AB939" i="1"/>
  <c r="AC939" i="1"/>
  <c r="AD939" i="1"/>
  <c r="AE939" i="1"/>
  <c r="AF939" i="1"/>
  <c r="AG939" i="1"/>
  <c r="AH939" i="1"/>
  <c r="AI939" i="1"/>
  <c r="AJ939" i="1"/>
  <c r="AA508" i="1"/>
  <c r="AB508" i="1"/>
  <c r="AC508" i="1"/>
  <c r="AD508" i="1"/>
  <c r="AE508" i="1"/>
  <c r="AF508" i="1"/>
  <c r="AG508" i="1"/>
  <c r="AH508" i="1"/>
  <c r="AI508" i="1"/>
  <c r="AJ508" i="1"/>
  <c r="AA905" i="1"/>
  <c r="AB905" i="1"/>
  <c r="AC905" i="1"/>
  <c r="AD905" i="1"/>
  <c r="AE905" i="1"/>
  <c r="AF905" i="1"/>
  <c r="AG905" i="1"/>
  <c r="AH905" i="1"/>
  <c r="AI905" i="1"/>
  <c r="AJ905" i="1"/>
  <c r="AA672" i="1"/>
  <c r="AB672" i="1"/>
  <c r="AC672" i="1"/>
  <c r="AD672" i="1"/>
  <c r="AE672" i="1"/>
  <c r="AF672" i="1"/>
  <c r="AG672" i="1"/>
  <c r="AH672" i="1"/>
  <c r="AI672" i="1"/>
  <c r="AJ672" i="1"/>
  <c r="AA50" i="1"/>
  <c r="AB50" i="1"/>
  <c r="AC50" i="1"/>
  <c r="AD50" i="1"/>
  <c r="AE50" i="1"/>
  <c r="AF50" i="1"/>
  <c r="AG50" i="1"/>
  <c r="AH50" i="1"/>
  <c r="AI50" i="1"/>
  <c r="AJ50" i="1"/>
  <c r="AA495" i="1"/>
  <c r="AB495" i="1"/>
  <c r="AC495" i="1"/>
  <c r="AD495" i="1"/>
  <c r="AE495" i="1"/>
  <c r="AF495" i="1"/>
  <c r="AG495" i="1"/>
  <c r="AH495" i="1"/>
  <c r="AI495" i="1"/>
  <c r="AJ495" i="1"/>
  <c r="AA350" i="1"/>
  <c r="AB350" i="1"/>
  <c r="AC350" i="1"/>
  <c r="AD350" i="1"/>
  <c r="AE350" i="1"/>
  <c r="AF350" i="1"/>
  <c r="AG350" i="1"/>
  <c r="AH350" i="1"/>
  <c r="AI350" i="1"/>
  <c r="AJ350" i="1"/>
  <c r="AJ401" i="1"/>
  <c r="AI401" i="1"/>
  <c r="AH401" i="1"/>
  <c r="AF401" i="1"/>
  <c r="AG401" i="1"/>
  <c r="AE401" i="1"/>
  <c r="AC401" i="1"/>
  <c r="AA401" i="1"/>
  <c r="AD401" i="1"/>
  <c r="AB401" i="1"/>
  <c r="AH4" i="1"/>
  <c r="AF4" i="1"/>
  <c r="AD4" i="1"/>
  <c r="AB4" i="1"/>
  <c r="O106" i="1"/>
  <c r="P106" i="1"/>
  <c r="Q106" i="1"/>
  <c r="R106" i="1"/>
  <c r="S106" i="1"/>
  <c r="T106" i="1"/>
  <c r="U106" i="1"/>
  <c r="V106" i="1"/>
  <c r="O641" i="1"/>
  <c r="P641" i="1"/>
  <c r="Q641" i="1"/>
  <c r="R641" i="1"/>
  <c r="S641" i="1"/>
  <c r="T641" i="1"/>
  <c r="U641" i="1"/>
  <c r="V641" i="1"/>
  <c r="O756" i="1"/>
  <c r="P756" i="1"/>
  <c r="Q756" i="1"/>
  <c r="R756" i="1"/>
  <c r="S756" i="1"/>
  <c r="T756" i="1"/>
  <c r="U756" i="1"/>
  <c r="V756" i="1"/>
  <c r="O922" i="1"/>
  <c r="P922" i="1"/>
  <c r="Q922" i="1"/>
  <c r="R922" i="1"/>
  <c r="S922" i="1"/>
  <c r="T922" i="1"/>
  <c r="U922" i="1"/>
  <c r="V922" i="1"/>
  <c r="O901" i="1"/>
  <c r="P901" i="1"/>
  <c r="Q901" i="1"/>
  <c r="R901" i="1"/>
  <c r="S901" i="1"/>
  <c r="T901" i="1"/>
  <c r="U901" i="1"/>
  <c r="V901" i="1"/>
  <c r="O640" i="1"/>
  <c r="P640" i="1"/>
  <c r="Q640" i="1"/>
  <c r="R640" i="1"/>
  <c r="S640" i="1"/>
  <c r="T640" i="1"/>
  <c r="U640" i="1"/>
  <c r="V640" i="1"/>
  <c r="O874" i="1"/>
  <c r="P874" i="1"/>
  <c r="Q874" i="1"/>
  <c r="R874" i="1"/>
  <c r="S874" i="1"/>
  <c r="T874" i="1"/>
  <c r="U874" i="1"/>
  <c r="V874" i="1"/>
  <c r="O124" i="1"/>
  <c r="P124" i="1"/>
  <c r="Q124" i="1"/>
  <c r="R124" i="1"/>
  <c r="S124" i="1"/>
  <c r="T124" i="1"/>
  <c r="U124" i="1"/>
  <c r="V124" i="1"/>
  <c r="O675" i="1"/>
  <c r="P675" i="1"/>
  <c r="Q675" i="1"/>
  <c r="R675" i="1"/>
  <c r="S675" i="1"/>
  <c r="T675" i="1"/>
  <c r="U675" i="1"/>
  <c r="V675" i="1"/>
  <c r="O47" i="1"/>
  <c r="P47" i="1"/>
  <c r="Q47" i="1"/>
  <c r="R47" i="1"/>
  <c r="S47" i="1"/>
  <c r="T47" i="1"/>
  <c r="U47" i="1"/>
  <c r="V47" i="1"/>
  <c r="O676" i="1"/>
  <c r="P676" i="1"/>
  <c r="Q676" i="1"/>
  <c r="R676" i="1"/>
  <c r="S676" i="1"/>
  <c r="T676" i="1"/>
  <c r="U676" i="1"/>
  <c r="V676" i="1"/>
  <c r="O1001" i="1"/>
  <c r="P1001" i="1"/>
  <c r="Q1001" i="1"/>
  <c r="R1001" i="1"/>
  <c r="S1001" i="1"/>
  <c r="T1001" i="1"/>
  <c r="U1001" i="1"/>
  <c r="V1001" i="1"/>
  <c r="O678" i="1"/>
  <c r="P678" i="1"/>
  <c r="Q678" i="1"/>
  <c r="R678" i="1"/>
  <c r="S678" i="1"/>
  <c r="T678" i="1"/>
  <c r="U678" i="1"/>
  <c r="V678" i="1"/>
  <c r="O19" i="1"/>
  <c r="P19" i="1"/>
  <c r="Q19" i="1"/>
  <c r="R19" i="1"/>
  <c r="S19" i="1"/>
  <c r="T19" i="1"/>
  <c r="U19" i="1"/>
  <c r="V19" i="1"/>
  <c r="O635" i="1"/>
  <c r="P635" i="1"/>
  <c r="Q635" i="1"/>
  <c r="R635" i="1"/>
  <c r="S635" i="1"/>
  <c r="T635" i="1"/>
  <c r="U635" i="1"/>
  <c r="V635" i="1"/>
  <c r="O755" i="1"/>
  <c r="P755" i="1"/>
  <c r="Q755" i="1"/>
  <c r="R755" i="1"/>
  <c r="S755" i="1"/>
  <c r="T755" i="1"/>
  <c r="U755" i="1"/>
  <c r="V755" i="1"/>
  <c r="O670" i="1"/>
  <c r="P670" i="1"/>
  <c r="Q670" i="1"/>
  <c r="R670" i="1"/>
  <c r="S670" i="1"/>
  <c r="T670" i="1"/>
  <c r="U670" i="1"/>
  <c r="V670" i="1"/>
  <c r="O847" i="1"/>
  <c r="P847" i="1"/>
  <c r="Q847" i="1"/>
  <c r="R847" i="1"/>
  <c r="S847" i="1"/>
  <c r="T847" i="1"/>
  <c r="U847" i="1"/>
  <c r="V847" i="1"/>
  <c r="O752" i="1"/>
  <c r="P752" i="1"/>
  <c r="Q752" i="1"/>
  <c r="R752" i="1"/>
  <c r="S752" i="1"/>
  <c r="T752" i="1"/>
  <c r="U752" i="1"/>
  <c r="V752" i="1"/>
  <c r="O547" i="1"/>
  <c r="P547" i="1"/>
  <c r="Q547" i="1"/>
  <c r="R547" i="1"/>
  <c r="S547" i="1"/>
  <c r="T547" i="1"/>
  <c r="U547" i="1"/>
  <c r="V547" i="1"/>
  <c r="O343" i="1"/>
  <c r="P343" i="1"/>
  <c r="Q343" i="1"/>
  <c r="R343" i="1"/>
  <c r="S343" i="1"/>
  <c r="T343" i="1"/>
  <c r="U343" i="1"/>
  <c r="V343" i="1"/>
  <c r="O679" i="1"/>
  <c r="P679" i="1"/>
  <c r="Q679" i="1"/>
  <c r="R679" i="1"/>
  <c r="S679" i="1"/>
  <c r="T679" i="1"/>
  <c r="U679" i="1"/>
  <c r="V679" i="1"/>
  <c r="O17" i="1"/>
  <c r="P17" i="1"/>
  <c r="Q17" i="1"/>
  <c r="R17" i="1"/>
  <c r="S17" i="1"/>
  <c r="T17" i="1"/>
  <c r="U17" i="1"/>
  <c r="V17" i="1"/>
  <c r="O98" i="1"/>
  <c r="P98" i="1"/>
  <c r="Q98" i="1"/>
  <c r="R98" i="1"/>
  <c r="S98" i="1"/>
  <c r="T98" i="1"/>
  <c r="U98" i="1"/>
  <c r="V98" i="1"/>
  <c r="O781" i="1"/>
  <c r="P781" i="1"/>
  <c r="Q781" i="1"/>
  <c r="R781" i="1"/>
  <c r="S781" i="1"/>
  <c r="T781" i="1"/>
  <c r="U781" i="1"/>
  <c r="V781" i="1"/>
  <c r="O900" i="1"/>
  <c r="P900" i="1"/>
  <c r="Q900" i="1"/>
  <c r="R900" i="1"/>
  <c r="S900" i="1"/>
  <c r="T900" i="1"/>
  <c r="U900" i="1"/>
  <c r="V900" i="1"/>
  <c r="O680" i="1"/>
  <c r="P680" i="1"/>
  <c r="Q680" i="1"/>
  <c r="R680" i="1"/>
  <c r="S680" i="1"/>
  <c r="T680" i="1"/>
  <c r="U680" i="1"/>
  <c r="V680" i="1"/>
  <c r="O97" i="1"/>
  <c r="P97" i="1"/>
  <c r="Q97" i="1"/>
  <c r="R97" i="1"/>
  <c r="S97" i="1"/>
  <c r="T97" i="1"/>
  <c r="U97" i="1"/>
  <c r="V97" i="1"/>
  <c r="O634" i="1"/>
  <c r="P634" i="1"/>
  <c r="Q634" i="1"/>
  <c r="R634" i="1"/>
  <c r="S634" i="1"/>
  <c r="T634" i="1"/>
  <c r="U634" i="1"/>
  <c r="V634" i="1"/>
  <c r="O104" i="1"/>
  <c r="P104" i="1"/>
  <c r="Q104" i="1"/>
  <c r="R104" i="1"/>
  <c r="S104" i="1"/>
  <c r="T104" i="1"/>
  <c r="U104" i="1"/>
  <c r="V104" i="1"/>
  <c r="O92" i="1"/>
  <c r="P92" i="1"/>
  <c r="Q92" i="1"/>
  <c r="R92" i="1"/>
  <c r="S92" i="1"/>
  <c r="T92" i="1"/>
  <c r="U92" i="1"/>
  <c r="V92" i="1"/>
  <c r="O545" i="1"/>
  <c r="P545" i="1"/>
  <c r="Q545" i="1"/>
  <c r="R545" i="1"/>
  <c r="S545" i="1"/>
  <c r="T545" i="1"/>
  <c r="U545" i="1"/>
  <c r="V545" i="1"/>
  <c r="O754" i="1"/>
  <c r="P754" i="1"/>
  <c r="Q754" i="1"/>
  <c r="R754" i="1"/>
  <c r="S754" i="1"/>
  <c r="T754" i="1"/>
  <c r="U754" i="1"/>
  <c r="V754" i="1"/>
  <c r="O861" i="1"/>
  <c r="P861" i="1"/>
  <c r="Q861" i="1"/>
  <c r="R861" i="1"/>
  <c r="S861" i="1"/>
  <c r="T861" i="1"/>
  <c r="U861" i="1"/>
  <c r="V861" i="1"/>
  <c r="O811" i="1"/>
  <c r="P811" i="1"/>
  <c r="Q811" i="1"/>
  <c r="R811" i="1"/>
  <c r="S811" i="1"/>
  <c r="T811" i="1"/>
  <c r="U811" i="1"/>
  <c r="V811" i="1"/>
  <c r="O677" i="1"/>
  <c r="P677" i="1"/>
  <c r="Q677" i="1"/>
  <c r="R677" i="1"/>
  <c r="S677" i="1"/>
  <c r="T677" i="1"/>
  <c r="U677" i="1"/>
  <c r="V677" i="1"/>
  <c r="O410" i="1"/>
  <c r="P410" i="1"/>
  <c r="Q410" i="1"/>
  <c r="R410" i="1"/>
  <c r="S410" i="1"/>
  <c r="T410" i="1"/>
  <c r="U410" i="1"/>
  <c r="V410" i="1"/>
  <c r="O955" i="1"/>
  <c r="P955" i="1"/>
  <c r="Q955" i="1"/>
  <c r="R955" i="1"/>
  <c r="S955" i="1"/>
  <c r="T955" i="1"/>
  <c r="U955" i="1"/>
  <c r="V955" i="1"/>
  <c r="O304" i="1"/>
  <c r="P304" i="1"/>
  <c r="Q304" i="1"/>
  <c r="R304" i="1"/>
  <c r="S304" i="1"/>
  <c r="T304" i="1"/>
  <c r="U304" i="1"/>
  <c r="V304" i="1"/>
  <c r="O159" i="1"/>
  <c r="P159" i="1"/>
  <c r="Q159" i="1"/>
  <c r="R159" i="1"/>
  <c r="S159" i="1"/>
  <c r="T159" i="1"/>
  <c r="U159" i="1"/>
  <c r="V159" i="1"/>
  <c r="O646" i="1"/>
  <c r="P646" i="1"/>
  <c r="Q646" i="1"/>
  <c r="R646" i="1"/>
  <c r="S646" i="1"/>
  <c r="T646" i="1"/>
  <c r="U646" i="1"/>
  <c r="V646" i="1"/>
  <c r="O954" i="1"/>
  <c r="P954" i="1"/>
  <c r="Q954" i="1"/>
  <c r="R954" i="1"/>
  <c r="S954" i="1"/>
  <c r="T954" i="1"/>
  <c r="U954" i="1"/>
  <c r="V954" i="1"/>
  <c r="O156" i="1"/>
  <c r="P156" i="1"/>
  <c r="Q156" i="1"/>
  <c r="R156" i="1"/>
  <c r="S156" i="1"/>
  <c r="T156" i="1"/>
  <c r="U156" i="1"/>
  <c r="V156" i="1"/>
  <c r="O169" i="1"/>
  <c r="P169" i="1"/>
  <c r="Q169" i="1"/>
  <c r="R169" i="1"/>
  <c r="S169" i="1"/>
  <c r="T169" i="1"/>
  <c r="U169" i="1"/>
  <c r="V169" i="1"/>
  <c r="O143" i="1"/>
  <c r="P143" i="1"/>
  <c r="Q143" i="1"/>
  <c r="R143" i="1"/>
  <c r="S143" i="1"/>
  <c r="T143" i="1"/>
  <c r="U143" i="1"/>
  <c r="V143" i="1"/>
  <c r="O20" i="1"/>
  <c r="P20" i="1"/>
  <c r="Q20" i="1"/>
  <c r="R20" i="1"/>
  <c r="S20" i="1"/>
  <c r="T20" i="1"/>
  <c r="U20" i="1"/>
  <c r="V20" i="1"/>
  <c r="O137" i="1"/>
  <c r="P137" i="1"/>
  <c r="Q137" i="1"/>
  <c r="R137" i="1"/>
  <c r="S137" i="1"/>
  <c r="T137" i="1"/>
  <c r="U137" i="1"/>
  <c r="V137" i="1"/>
  <c r="O217" i="1"/>
  <c r="P217" i="1"/>
  <c r="Q217" i="1"/>
  <c r="R217" i="1"/>
  <c r="S217" i="1"/>
  <c r="T217" i="1"/>
  <c r="U217" i="1"/>
  <c r="V217" i="1"/>
  <c r="O145" i="1"/>
  <c r="P145" i="1"/>
  <c r="Q145" i="1"/>
  <c r="R145" i="1"/>
  <c r="S145" i="1"/>
  <c r="T145" i="1"/>
  <c r="U145" i="1"/>
  <c r="V145" i="1"/>
  <c r="O41" i="1"/>
  <c r="P41" i="1"/>
  <c r="Q41" i="1"/>
  <c r="R41" i="1"/>
  <c r="S41" i="1"/>
  <c r="T41" i="1"/>
  <c r="U41" i="1"/>
  <c r="V41" i="1"/>
  <c r="O615" i="1"/>
  <c r="P615" i="1"/>
  <c r="Q615" i="1"/>
  <c r="R615" i="1"/>
  <c r="S615" i="1"/>
  <c r="T615" i="1"/>
  <c r="U615" i="1"/>
  <c r="V615" i="1"/>
  <c r="O633" i="1"/>
  <c r="P633" i="1"/>
  <c r="Q633" i="1"/>
  <c r="R633" i="1"/>
  <c r="S633" i="1"/>
  <c r="T633" i="1"/>
  <c r="U633" i="1"/>
  <c r="V633" i="1"/>
  <c r="O805" i="1"/>
  <c r="P805" i="1"/>
  <c r="Q805" i="1"/>
  <c r="R805" i="1"/>
  <c r="S805" i="1"/>
  <c r="T805" i="1"/>
  <c r="U805" i="1"/>
  <c r="V805" i="1"/>
  <c r="O804" i="1"/>
  <c r="P804" i="1"/>
  <c r="Q804" i="1"/>
  <c r="R804" i="1"/>
  <c r="S804" i="1"/>
  <c r="T804" i="1"/>
  <c r="U804" i="1"/>
  <c r="V804" i="1"/>
  <c r="O147" i="1"/>
  <c r="P147" i="1"/>
  <c r="Q147" i="1"/>
  <c r="R147" i="1"/>
  <c r="S147" i="1"/>
  <c r="T147" i="1"/>
  <c r="U147" i="1"/>
  <c r="V147" i="1"/>
  <c r="O144" i="1"/>
  <c r="P144" i="1"/>
  <c r="Q144" i="1"/>
  <c r="R144" i="1"/>
  <c r="S144" i="1"/>
  <c r="T144" i="1"/>
  <c r="U144" i="1"/>
  <c r="V144" i="1"/>
  <c r="O462" i="1"/>
  <c r="P462" i="1"/>
  <c r="Q462" i="1"/>
  <c r="R462" i="1"/>
  <c r="S462" i="1"/>
  <c r="T462" i="1"/>
  <c r="U462" i="1"/>
  <c r="V462" i="1"/>
  <c r="O448" i="1"/>
  <c r="P448" i="1"/>
  <c r="Q448" i="1"/>
  <c r="R448" i="1"/>
  <c r="S448" i="1"/>
  <c r="T448" i="1"/>
  <c r="U448" i="1"/>
  <c r="V448" i="1"/>
  <c r="O250" i="1"/>
  <c r="P250" i="1"/>
  <c r="Q250" i="1"/>
  <c r="R250" i="1"/>
  <c r="S250" i="1"/>
  <c r="T250" i="1"/>
  <c r="U250" i="1"/>
  <c r="V250" i="1"/>
  <c r="O552" i="1"/>
  <c r="P552" i="1"/>
  <c r="Q552" i="1"/>
  <c r="R552" i="1"/>
  <c r="S552" i="1"/>
  <c r="T552" i="1"/>
  <c r="U552" i="1"/>
  <c r="V552" i="1"/>
  <c r="O736" i="1"/>
  <c r="P736" i="1"/>
  <c r="Q736" i="1"/>
  <c r="R736" i="1"/>
  <c r="S736" i="1"/>
  <c r="T736" i="1"/>
  <c r="U736" i="1"/>
  <c r="V736" i="1"/>
  <c r="O366" i="1"/>
  <c r="P366" i="1"/>
  <c r="Q366" i="1"/>
  <c r="R366" i="1"/>
  <c r="S366" i="1"/>
  <c r="T366" i="1"/>
  <c r="U366" i="1"/>
  <c r="V366" i="1"/>
  <c r="O639" i="1"/>
  <c r="P639" i="1"/>
  <c r="Q639" i="1"/>
  <c r="R639" i="1"/>
  <c r="S639" i="1"/>
  <c r="T639" i="1"/>
  <c r="U639" i="1"/>
  <c r="V639" i="1"/>
  <c r="O838" i="1"/>
  <c r="P838" i="1"/>
  <c r="Q838" i="1"/>
  <c r="R838" i="1"/>
  <c r="S838" i="1"/>
  <c r="T838" i="1"/>
  <c r="U838" i="1"/>
  <c r="V838" i="1"/>
  <c r="O151" i="1"/>
  <c r="P151" i="1"/>
  <c r="Q151" i="1"/>
  <c r="R151" i="1"/>
  <c r="S151" i="1"/>
  <c r="T151" i="1"/>
  <c r="U151" i="1"/>
  <c r="V151" i="1"/>
  <c r="O863" i="1"/>
  <c r="P863" i="1"/>
  <c r="Q863" i="1"/>
  <c r="R863" i="1"/>
  <c r="S863" i="1"/>
  <c r="T863" i="1"/>
  <c r="U863" i="1"/>
  <c r="V863" i="1"/>
  <c r="O385" i="1"/>
  <c r="P385" i="1"/>
  <c r="Q385" i="1"/>
  <c r="R385" i="1"/>
  <c r="S385" i="1"/>
  <c r="T385" i="1"/>
  <c r="U385" i="1"/>
  <c r="V385" i="1"/>
  <c r="O299" i="1"/>
  <c r="P299" i="1"/>
  <c r="Q299" i="1"/>
  <c r="R299" i="1"/>
  <c r="S299" i="1"/>
  <c r="T299" i="1"/>
  <c r="U299" i="1"/>
  <c r="V299" i="1"/>
  <c r="O160" i="1"/>
  <c r="P160" i="1"/>
  <c r="Q160" i="1"/>
  <c r="R160" i="1"/>
  <c r="S160" i="1"/>
  <c r="T160" i="1"/>
  <c r="U160" i="1"/>
  <c r="V160" i="1"/>
  <c r="O706" i="1"/>
  <c r="P706" i="1"/>
  <c r="Q706" i="1"/>
  <c r="R706" i="1"/>
  <c r="S706" i="1"/>
  <c r="T706" i="1"/>
  <c r="U706" i="1"/>
  <c r="V706" i="1"/>
  <c r="O96" i="1"/>
  <c r="P96" i="1"/>
  <c r="Q96" i="1"/>
  <c r="R96" i="1"/>
  <c r="S96" i="1"/>
  <c r="T96" i="1"/>
  <c r="U96" i="1"/>
  <c r="V96" i="1"/>
  <c r="O546" i="1"/>
  <c r="P546" i="1"/>
  <c r="Q546" i="1"/>
  <c r="R546" i="1"/>
  <c r="S546" i="1"/>
  <c r="T546" i="1"/>
  <c r="U546" i="1"/>
  <c r="V546" i="1"/>
  <c r="O158" i="1"/>
  <c r="P158" i="1"/>
  <c r="Q158" i="1"/>
  <c r="R158" i="1"/>
  <c r="S158" i="1"/>
  <c r="T158" i="1"/>
  <c r="U158" i="1"/>
  <c r="V158" i="1"/>
  <c r="O409" i="1"/>
  <c r="P409" i="1"/>
  <c r="Q409" i="1"/>
  <c r="R409" i="1"/>
  <c r="S409" i="1"/>
  <c r="T409" i="1"/>
  <c r="U409" i="1"/>
  <c r="V409" i="1"/>
  <c r="O485" i="1"/>
  <c r="P485" i="1"/>
  <c r="Q485" i="1"/>
  <c r="R485" i="1"/>
  <c r="S485" i="1"/>
  <c r="T485" i="1"/>
  <c r="U485" i="1"/>
  <c r="V485" i="1"/>
  <c r="O463" i="1"/>
  <c r="P463" i="1"/>
  <c r="Q463" i="1"/>
  <c r="R463" i="1"/>
  <c r="S463" i="1"/>
  <c r="T463" i="1"/>
  <c r="U463" i="1"/>
  <c r="V463" i="1"/>
  <c r="O171" i="1"/>
  <c r="P171" i="1"/>
  <c r="Q171" i="1"/>
  <c r="R171" i="1"/>
  <c r="S171" i="1"/>
  <c r="T171" i="1"/>
  <c r="U171" i="1"/>
  <c r="V171" i="1"/>
  <c r="O105" i="1"/>
  <c r="P105" i="1"/>
  <c r="Q105" i="1"/>
  <c r="R105" i="1"/>
  <c r="S105" i="1"/>
  <c r="T105" i="1"/>
  <c r="U105" i="1"/>
  <c r="V105" i="1"/>
  <c r="O149" i="1"/>
  <c r="P149" i="1"/>
  <c r="Q149" i="1"/>
  <c r="R149" i="1"/>
  <c r="S149" i="1"/>
  <c r="T149" i="1"/>
  <c r="U149" i="1"/>
  <c r="V149" i="1"/>
  <c r="O952" i="1"/>
  <c r="P952" i="1"/>
  <c r="Q952" i="1"/>
  <c r="R952" i="1"/>
  <c r="S952" i="1"/>
  <c r="T952" i="1"/>
  <c r="U952" i="1"/>
  <c r="V952" i="1"/>
  <c r="O661" i="1"/>
  <c r="P661" i="1"/>
  <c r="Q661" i="1"/>
  <c r="R661" i="1"/>
  <c r="S661" i="1"/>
  <c r="T661" i="1"/>
  <c r="U661" i="1"/>
  <c r="V661" i="1"/>
  <c r="O230" i="1"/>
  <c r="P230" i="1"/>
  <c r="Q230" i="1"/>
  <c r="R230" i="1"/>
  <c r="S230" i="1"/>
  <c r="T230" i="1"/>
  <c r="U230" i="1"/>
  <c r="V230" i="1"/>
  <c r="O167" i="1"/>
  <c r="P167" i="1"/>
  <c r="Q167" i="1"/>
  <c r="R167" i="1"/>
  <c r="S167" i="1"/>
  <c r="T167" i="1"/>
  <c r="U167" i="1"/>
  <c r="V167" i="1"/>
  <c r="O187" i="1"/>
  <c r="P187" i="1"/>
  <c r="Q187" i="1"/>
  <c r="R187" i="1"/>
  <c r="S187" i="1"/>
  <c r="T187" i="1"/>
  <c r="U187" i="1"/>
  <c r="V187" i="1"/>
  <c r="O103" i="1"/>
  <c r="P103" i="1"/>
  <c r="Q103" i="1"/>
  <c r="R103" i="1"/>
  <c r="S103" i="1"/>
  <c r="T103" i="1"/>
  <c r="U103" i="1"/>
  <c r="V103" i="1"/>
  <c r="O18" i="1"/>
  <c r="P18" i="1"/>
  <c r="Q18" i="1"/>
  <c r="R18" i="1"/>
  <c r="S18" i="1"/>
  <c r="T18" i="1"/>
  <c r="U18" i="1"/>
  <c r="V18" i="1"/>
  <c r="O25" i="1"/>
  <c r="P25" i="1"/>
  <c r="Q25" i="1"/>
  <c r="R25" i="1"/>
  <c r="S25" i="1"/>
  <c r="T25" i="1"/>
  <c r="U25" i="1"/>
  <c r="V25" i="1"/>
  <c r="O831" i="1"/>
  <c r="P831" i="1"/>
  <c r="Q831" i="1"/>
  <c r="R831" i="1"/>
  <c r="S831" i="1"/>
  <c r="T831" i="1"/>
  <c r="U831" i="1"/>
  <c r="V831" i="1"/>
  <c r="O153" i="1"/>
  <c r="P153" i="1"/>
  <c r="Q153" i="1"/>
  <c r="R153" i="1"/>
  <c r="S153" i="1"/>
  <c r="T153" i="1"/>
  <c r="U153" i="1"/>
  <c r="V153" i="1"/>
  <c r="O877" i="1"/>
  <c r="P877" i="1"/>
  <c r="Q877" i="1"/>
  <c r="R877" i="1"/>
  <c r="S877" i="1"/>
  <c r="T877" i="1"/>
  <c r="U877" i="1"/>
  <c r="V877" i="1"/>
  <c r="O638" i="1"/>
  <c r="P638" i="1"/>
  <c r="Q638" i="1"/>
  <c r="R638" i="1"/>
  <c r="S638" i="1"/>
  <c r="T638" i="1"/>
  <c r="U638" i="1"/>
  <c r="V638" i="1"/>
  <c r="O723" i="1"/>
  <c r="P723" i="1"/>
  <c r="Q723" i="1"/>
  <c r="R723" i="1"/>
  <c r="S723" i="1"/>
  <c r="T723" i="1"/>
  <c r="U723" i="1"/>
  <c r="V723" i="1"/>
  <c r="O701" i="1"/>
  <c r="P701" i="1"/>
  <c r="Q701" i="1"/>
  <c r="R701" i="1"/>
  <c r="S701" i="1"/>
  <c r="T701" i="1"/>
  <c r="U701" i="1"/>
  <c r="V701" i="1"/>
  <c r="O136" i="1"/>
  <c r="P136" i="1"/>
  <c r="Q136" i="1"/>
  <c r="R136" i="1"/>
  <c r="S136" i="1"/>
  <c r="T136" i="1"/>
  <c r="U136" i="1"/>
  <c r="V136" i="1"/>
  <c r="O150" i="1"/>
  <c r="P150" i="1"/>
  <c r="Q150" i="1"/>
  <c r="R150" i="1"/>
  <c r="S150" i="1"/>
  <c r="T150" i="1"/>
  <c r="U150" i="1"/>
  <c r="V150" i="1"/>
  <c r="O519" i="1"/>
  <c r="P519" i="1"/>
  <c r="Q519" i="1"/>
  <c r="R519" i="1"/>
  <c r="S519" i="1"/>
  <c r="T519" i="1"/>
  <c r="U519" i="1"/>
  <c r="V519" i="1"/>
  <c r="O832" i="1"/>
  <c r="P832" i="1"/>
  <c r="Q832" i="1"/>
  <c r="R832" i="1"/>
  <c r="S832" i="1"/>
  <c r="T832" i="1"/>
  <c r="U832" i="1"/>
  <c r="V832" i="1"/>
  <c r="O99" i="1"/>
  <c r="P99" i="1"/>
  <c r="Q99" i="1"/>
  <c r="R99" i="1"/>
  <c r="S99" i="1"/>
  <c r="T99" i="1"/>
  <c r="U99" i="1"/>
  <c r="V99" i="1"/>
  <c r="O753" i="1"/>
  <c r="P753" i="1"/>
  <c r="Q753" i="1"/>
  <c r="R753" i="1"/>
  <c r="S753" i="1"/>
  <c r="T753" i="1"/>
  <c r="U753" i="1"/>
  <c r="V753" i="1"/>
  <c r="O1005" i="1"/>
  <c r="P1005" i="1"/>
  <c r="Q1005" i="1"/>
  <c r="R1005" i="1"/>
  <c r="S1005" i="1"/>
  <c r="T1005" i="1"/>
  <c r="U1005" i="1"/>
  <c r="V1005" i="1"/>
  <c r="O157" i="1"/>
  <c r="P157" i="1"/>
  <c r="Q157" i="1"/>
  <c r="R157" i="1"/>
  <c r="S157" i="1"/>
  <c r="T157" i="1"/>
  <c r="U157" i="1"/>
  <c r="V157" i="1"/>
  <c r="O744" i="1"/>
  <c r="P744" i="1"/>
  <c r="Q744" i="1"/>
  <c r="R744" i="1"/>
  <c r="S744" i="1"/>
  <c r="T744" i="1"/>
  <c r="U744" i="1"/>
  <c r="V744" i="1"/>
  <c r="O644" i="1"/>
  <c r="P644" i="1"/>
  <c r="Q644" i="1"/>
  <c r="R644" i="1"/>
  <c r="S644" i="1"/>
  <c r="T644" i="1"/>
  <c r="U644" i="1"/>
  <c r="V644" i="1"/>
  <c r="O101" i="1"/>
  <c r="P101" i="1"/>
  <c r="Q101" i="1"/>
  <c r="R101" i="1"/>
  <c r="S101" i="1"/>
  <c r="T101" i="1"/>
  <c r="U101" i="1"/>
  <c r="V101" i="1"/>
  <c r="O953" i="1"/>
  <c r="P953" i="1"/>
  <c r="Q953" i="1"/>
  <c r="R953" i="1"/>
  <c r="S953" i="1"/>
  <c r="T953" i="1"/>
  <c r="U953" i="1"/>
  <c r="V953" i="1"/>
  <c r="O764" i="1"/>
  <c r="P764" i="1"/>
  <c r="Q764" i="1"/>
  <c r="R764" i="1"/>
  <c r="S764" i="1"/>
  <c r="T764" i="1"/>
  <c r="U764" i="1"/>
  <c r="V764" i="1"/>
  <c r="O430" i="1"/>
  <c r="P430" i="1"/>
  <c r="Q430" i="1"/>
  <c r="R430" i="1"/>
  <c r="S430" i="1"/>
  <c r="T430" i="1"/>
  <c r="U430" i="1"/>
  <c r="V430" i="1"/>
  <c r="O869" i="1"/>
  <c r="P869" i="1"/>
  <c r="Q869" i="1"/>
  <c r="R869" i="1"/>
  <c r="S869" i="1"/>
  <c r="T869" i="1"/>
  <c r="U869" i="1"/>
  <c r="V869" i="1"/>
  <c r="O209" i="1"/>
  <c r="P209" i="1"/>
  <c r="Q209" i="1"/>
  <c r="R209" i="1"/>
  <c r="S209" i="1"/>
  <c r="T209" i="1"/>
  <c r="U209" i="1"/>
  <c r="V209" i="1"/>
  <c r="O46" i="1"/>
  <c r="P46" i="1"/>
  <c r="Q46" i="1"/>
  <c r="R46" i="1"/>
  <c r="S46" i="1"/>
  <c r="T46" i="1"/>
  <c r="U46" i="1"/>
  <c r="V46" i="1"/>
  <c r="O839" i="1"/>
  <c r="P839" i="1"/>
  <c r="Q839" i="1"/>
  <c r="R839" i="1"/>
  <c r="S839" i="1"/>
  <c r="T839" i="1"/>
  <c r="U839" i="1"/>
  <c r="V839" i="1"/>
  <c r="O791" i="1"/>
  <c r="P791" i="1"/>
  <c r="Q791" i="1"/>
  <c r="R791" i="1"/>
  <c r="S791" i="1"/>
  <c r="T791" i="1"/>
  <c r="U791" i="1"/>
  <c r="V791" i="1"/>
  <c r="O168" i="1"/>
  <c r="P168" i="1"/>
  <c r="Q168" i="1"/>
  <c r="R168" i="1"/>
  <c r="S168" i="1"/>
  <c r="T168" i="1"/>
  <c r="U168" i="1"/>
  <c r="V168" i="1"/>
  <c r="O182" i="1"/>
  <c r="P182" i="1"/>
  <c r="Q182" i="1"/>
  <c r="R182" i="1"/>
  <c r="S182" i="1"/>
  <c r="T182" i="1"/>
  <c r="U182" i="1"/>
  <c r="V182" i="1"/>
  <c r="O884" i="1"/>
  <c r="P884" i="1"/>
  <c r="Q884" i="1"/>
  <c r="R884" i="1"/>
  <c r="S884" i="1"/>
  <c r="T884" i="1"/>
  <c r="U884" i="1"/>
  <c r="V884" i="1"/>
  <c r="O154" i="1"/>
  <c r="P154" i="1"/>
  <c r="Q154" i="1"/>
  <c r="R154" i="1"/>
  <c r="S154" i="1"/>
  <c r="T154" i="1"/>
  <c r="U154" i="1"/>
  <c r="V154" i="1"/>
  <c r="O947" i="1"/>
  <c r="P947" i="1"/>
  <c r="Q947" i="1"/>
  <c r="R947" i="1"/>
  <c r="S947" i="1"/>
  <c r="T947" i="1"/>
  <c r="U947" i="1"/>
  <c r="V947" i="1"/>
  <c r="O48" i="1"/>
  <c r="P48" i="1"/>
  <c r="Q48" i="1"/>
  <c r="R48" i="1"/>
  <c r="S48" i="1"/>
  <c r="T48" i="1"/>
  <c r="U48" i="1"/>
  <c r="V48" i="1"/>
  <c r="O70" i="1"/>
  <c r="P70" i="1"/>
  <c r="Q70" i="1"/>
  <c r="R70" i="1"/>
  <c r="S70" i="1"/>
  <c r="T70" i="1"/>
  <c r="U70" i="1"/>
  <c r="V70" i="1"/>
  <c r="O449" i="1"/>
  <c r="P449" i="1"/>
  <c r="Q449" i="1"/>
  <c r="R449" i="1"/>
  <c r="S449" i="1"/>
  <c r="T449" i="1"/>
  <c r="U449" i="1"/>
  <c r="V449" i="1"/>
  <c r="O577" i="1"/>
  <c r="P577" i="1"/>
  <c r="Q577" i="1"/>
  <c r="R577" i="1"/>
  <c r="S577" i="1"/>
  <c r="T577" i="1"/>
  <c r="U577" i="1"/>
  <c r="V577" i="1"/>
  <c r="O450" i="1"/>
  <c r="P450" i="1"/>
  <c r="Q450" i="1"/>
  <c r="R450" i="1"/>
  <c r="S450" i="1"/>
  <c r="T450" i="1"/>
  <c r="U450" i="1"/>
  <c r="V450" i="1"/>
  <c r="O529" i="1"/>
  <c r="P529" i="1"/>
  <c r="Q529" i="1"/>
  <c r="R529" i="1"/>
  <c r="S529" i="1"/>
  <c r="T529" i="1"/>
  <c r="U529" i="1"/>
  <c r="V529" i="1"/>
  <c r="O447" i="1"/>
  <c r="P447" i="1"/>
  <c r="Q447" i="1"/>
  <c r="R447" i="1"/>
  <c r="S447" i="1"/>
  <c r="T447" i="1"/>
  <c r="U447" i="1"/>
  <c r="V447" i="1"/>
  <c r="O486" i="1"/>
  <c r="P486" i="1"/>
  <c r="Q486" i="1"/>
  <c r="R486" i="1"/>
  <c r="S486" i="1"/>
  <c r="T486" i="1"/>
  <c r="U486" i="1"/>
  <c r="V486" i="1"/>
  <c r="O125" i="1"/>
  <c r="P125" i="1"/>
  <c r="Q125" i="1"/>
  <c r="R125" i="1"/>
  <c r="S125" i="1"/>
  <c r="T125" i="1"/>
  <c r="U125" i="1"/>
  <c r="V125" i="1"/>
  <c r="O576" i="1"/>
  <c r="P576" i="1"/>
  <c r="Q576" i="1"/>
  <c r="R576" i="1"/>
  <c r="S576" i="1"/>
  <c r="T576" i="1"/>
  <c r="U576" i="1"/>
  <c r="V576" i="1"/>
  <c r="O93" i="1"/>
  <c r="P93" i="1"/>
  <c r="Q93" i="1"/>
  <c r="R93" i="1"/>
  <c r="S93" i="1"/>
  <c r="T93" i="1"/>
  <c r="U93" i="1"/>
  <c r="V93" i="1"/>
  <c r="O108" i="1"/>
  <c r="P108" i="1"/>
  <c r="Q108" i="1"/>
  <c r="R108" i="1"/>
  <c r="S108" i="1"/>
  <c r="T108" i="1"/>
  <c r="U108" i="1"/>
  <c r="V108" i="1"/>
  <c r="O681" i="1"/>
  <c r="P681" i="1"/>
  <c r="Q681" i="1"/>
  <c r="R681" i="1"/>
  <c r="S681" i="1"/>
  <c r="T681" i="1"/>
  <c r="U681" i="1"/>
  <c r="V681" i="1"/>
  <c r="O970" i="1"/>
  <c r="P970" i="1"/>
  <c r="Q970" i="1"/>
  <c r="R970" i="1"/>
  <c r="S970" i="1"/>
  <c r="T970" i="1"/>
  <c r="U970" i="1"/>
  <c r="V970" i="1"/>
  <c r="O146" i="1"/>
  <c r="P146" i="1"/>
  <c r="Q146" i="1"/>
  <c r="R146" i="1"/>
  <c r="S146" i="1"/>
  <c r="T146" i="1"/>
  <c r="U146" i="1"/>
  <c r="V146" i="1"/>
  <c r="O254" i="1"/>
  <c r="P254" i="1"/>
  <c r="Q254" i="1"/>
  <c r="R254" i="1"/>
  <c r="S254" i="1"/>
  <c r="T254" i="1"/>
  <c r="U254" i="1"/>
  <c r="V254" i="1"/>
  <c r="O320" i="1"/>
  <c r="P320" i="1"/>
  <c r="Q320" i="1"/>
  <c r="R320" i="1"/>
  <c r="S320" i="1"/>
  <c r="T320" i="1"/>
  <c r="U320" i="1"/>
  <c r="V320" i="1"/>
  <c r="O982" i="1"/>
  <c r="P982" i="1"/>
  <c r="Q982" i="1"/>
  <c r="R982" i="1"/>
  <c r="S982" i="1"/>
  <c r="T982" i="1"/>
  <c r="U982" i="1"/>
  <c r="V982" i="1"/>
  <c r="O329" i="1"/>
  <c r="P329" i="1"/>
  <c r="Q329" i="1"/>
  <c r="R329" i="1"/>
  <c r="S329" i="1"/>
  <c r="T329" i="1"/>
  <c r="U329" i="1"/>
  <c r="V329" i="1"/>
  <c r="O109" i="1"/>
  <c r="P109" i="1"/>
  <c r="Q109" i="1"/>
  <c r="R109" i="1"/>
  <c r="S109" i="1"/>
  <c r="T109" i="1"/>
  <c r="U109" i="1"/>
  <c r="V109" i="1"/>
  <c r="O703" i="1"/>
  <c r="P703" i="1"/>
  <c r="Q703" i="1"/>
  <c r="R703" i="1"/>
  <c r="S703" i="1"/>
  <c r="T703" i="1"/>
  <c r="U703" i="1"/>
  <c r="V703" i="1"/>
  <c r="O196" i="1"/>
  <c r="P196" i="1"/>
  <c r="Q196" i="1"/>
  <c r="R196" i="1"/>
  <c r="S196" i="1"/>
  <c r="T196" i="1"/>
  <c r="U196" i="1"/>
  <c r="V196" i="1"/>
  <c r="O155" i="1"/>
  <c r="P155" i="1"/>
  <c r="Q155" i="1"/>
  <c r="R155" i="1"/>
  <c r="S155" i="1"/>
  <c r="T155" i="1"/>
  <c r="U155" i="1"/>
  <c r="V155" i="1"/>
  <c r="O170" i="1"/>
  <c r="P170" i="1"/>
  <c r="Q170" i="1"/>
  <c r="R170" i="1"/>
  <c r="S170" i="1"/>
  <c r="T170" i="1"/>
  <c r="U170" i="1"/>
  <c r="V170" i="1"/>
  <c r="O986" i="1"/>
  <c r="P986" i="1"/>
  <c r="Q986" i="1"/>
  <c r="R986" i="1"/>
  <c r="S986" i="1"/>
  <c r="T986" i="1"/>
  <c r="U986" i="1"/>
  <c r="V986" i="1"/>
  <c r="O707" i="1"/>
  <c r="P707" i="1"/>
  <c r="Q707" i="1"/>
  <c r="R707" i="1"/>
  <c r="S707" i="1"/>
  <c r="T707" i="1"/>
  <c r="U707" i="1"/>
  <c r="V707" i="1"/>
  <c r="O860" i="1"/>
  <c r="P860" i="1"/>
  <c r="Q860" i="1"/>
  <c r="R860" i="1"/>
  <c r="S860" i="1"/>
  <c r="T860" i="1"/>
  <c r="U860" i="1"/>
  <c r="V860" i="1"/>
  <c r="O363" i="1"/>
  <c r="P363" i="1"/>
  <c r="Q363" i="1"/>
  <c r="R363" i="1"/>
  <c r="S363" i="1"/>
  <c r="T363" i="1"/>
  <c r="U363" i="1"/>
  <c r="V363" i="1"/>
  <c r="O305" i="1"/>
  <c r="P305" i="1"/>
  <c r="Q305" i="1"/>
  <c r="R305" i="1"/>
  <c r="S305" i="1"/>
  <c r="T305" i="1"/>
  <c r="U305" i="1"/>
  <c r="V305" i="1"/>
  <c r="O260" i="1"/>
  <c r="P260" i="1"/>
  <c r="Q260" i="1"/>
  <c r="R260" i="1"/>
  <c r="S260" i="1"/>
  <c r="T260" i="1"/>
  <c r="U260" i="1"/>
  <c r="V260" i="1"/>
  <c r="O189" i="1"/>
  <c r="P189" i="1"/>
  <c r="Q189" i="1"/>
  <c r="R189" i="1"/>
  <c r="S189" i="1"/>
  <c r="T189" i="1"/>
  <c r="U189" i="1"/>
  <c r="V189" i="1"/>
  <c r="O768" i="1"/>
  <c r="P768" i="1"/>
  <c r="Q768" i="1"/>
  <c r="R768" i="1"/>
  <c r="S768" i="1"/>
  <c r="T768" i="1"/>
  <c r="U768" i="1"/>
  <c r="V768" i="1"/>
  <c r="O162" i="1"/>
  <c r="P162" i="1"/>
  <c r="Q162" i="1"/>
  <c r="R162" i="1"/>
  <c r="S162" i="1"/>
  <c r="T162" i="1"/>
  <c r="U162" i="1"/>
  <c r="V162" i="1"/>
  <c r="O276" i="1"/>
  <c r="P276" i="1"/>
  <c r="Q276" i="1"/>
  <c r="R276" i="1"/>
  <c r="S276" i="1"/>
  <c r="T276" i="1"/>
  <c r="U276" i="1"/>
  <c r="V276" i="1"/>
  <c r="O164" i="1"/>
  <c r="P164" i="1"/>
  <c r="Q164" i="1"/>
  <c r="R164" i="1"/>
  <c r="S164" i="1"/>
  <c r="T164" i="1"/>
  <c r="U164" i="1"/>
  <c r="V164" i="1"/>
  <c r="O917" i="1"/>
  <c r="P917" i="1"/>
  <c r="Q917" i="1"/>
  <c r="R917" i="1"/>
  <c r="S917" i="1"/>
  <c r="T917" i="1"/>
  <c r="U917" i="1"/>
  <c r="V917" i="1"/>
  <c r="O833" i="1"/>
  <c r="P833" i="1"/>
  <c r="Q833" i="1"/>
  <c r="R833" i="1"/>
  <c r="S833" i="1"/>
  <c r="T833" i="1"/>
  <c r="U833" i="1"/>
  <c r="V833" i="1"/>
  <c r="O549" i="1"/>
  <c r="P549" i="1"/>
  <c r="Q549" i="1"/>
  <c r="R549" i="1"/>
  <c r="S549" i="1"/>
  <c r="T549" i="1"/>
  <c r="U549" i="1"/>
  <c r="V549" i="1"/>
  <c r="O482" i="1"/>
  <c r="P482" i="1"/>
  <c r="Q482" i="1"/>
  <c r="R482" i="1"/>
  <c r="S482" i="1"/>
  <c r="T482" i="1"/>
  <c r="U482" i="1"/>
  <c r="V482" i="1"/>
  <c r="O927" i="1"/>
  <c r="P927" i="1"/>
  <c r="Q927" i="1"/>
  <c r="R927" i="1"/>
  <c r="S927" i="1"/>
  <c r="T927" i="1"/>
  <c r="U927" i="1"/>
  <c r="V927" i="1"/>
  <c r="O771" i="1"/>
  <c r="P771" i="1"/>
  <c r="Q771" i="1"/>
  <c r="R771" i="1"/>
  <c r="S771" i="1"/>
  <c r="T771" i="1"/>
  <c r="U771" i="1"/>
  <c r="V771" i="1"/>
  <c r="O524" i="1"/>
  <c r="P524" i="1"/>
  <c r="Q524" i="1"/>
  <c r="R524" i="1"/>
  <c r="S524" i="1"/>
  <c r="T524" i="1"/>
  <c r="U524" i="1"/>
  <c r="V524" i="1"/>
  <c r="O538" i="1"/>
  <c r="P538" i="1"/>
  <c r="Q538" i="1"/>
  <c r="R538" i="1"/>
  <c r="S538" i="1"/>
  <c r="T538" i="1"/>
  <c r="U538" i="1"/>
  <c r="V538" i="1"/>
  <c r="O604" i="1"/>
  <c r="P604" i="1"/>
  <c r="Q604" i="1"/>
  <c r="R604" i="1"/>
  <c r="S604" i="1"/>
  <c r="T604" i="1"/>
  <c r="U604" i="1"/>
  <c r="V604" i="1"/>
  <c r="O521" i="1"/>
  <c r="P521" i="1"/>
  <c r="Q521" i="1"/>
  <c r="R521" i="1"/>
  <c r="S521" i="1"/>
  <c r="T521" i="1"/>
  <c r="U521" i="1"/>
  <c r="V521" i="1"/>
  <c r="O263" i="1"/>
  <c r="P263" i="1"/>
  <c r="Q263" i="1"/>
  <c r="R263" i="1"/>
  <c r="S263" i="1"/>
  <c r="T263" i="1"/>
  <c r="U263" i="1"/>
  <c r="V263" i="1"/>
  <c r="O90" i="1"/>
  <c r="P90" i="1"/>
  <c r="Q90" i="1"/>
  <c r="R90" i="1"/>
  <c r="S90" i="1"/>
  <c r="T90" i="1"/>
  <c r="U90" i="1"/>
  <c r="V90" i="1"/>
  <c r="O801" i="1"/>
  <c r="P801" i="1"/>
  <c r="Q801" i="1"/>
  <c r="R801" i="1"/>
  <c r="S801" i="1"/>
  <c r="T801" i="1"/>
  <c r="U801" i="1"/>
  <c r="V801" i="1"/>
  <c r="O100" i="1"/>
  <c r="P100" i="1"/>
  <c r="Q100" i="1"/>
  <c r="R100" i="1"/>
  <c r="S100" i="1"/>
  <c r="T100" i="1"/>
  <c r="U100" i="1"/>
  <c r="V100" i="1"/>
  <c r="O340" i="1"/>
  <c r="P340" i="1"/>
  <c r="Q340" i="1"/>
  <c r="R340" i="1"/>
  <c r="S340" i="1"/>
  <c r="T340" i="1"/>
  <c r="U340" i="1"/>
  <c r="V340" i="1"/>
  <c r="O480" i="1"/>
  <c r="P480" i="1"/>
  <c r="Q480" i="1"/>
  <c r="R480" i="1"/>
  <c r="S480" i="1"/>
  <c r="T480" i="1"/>
  <c r="U480" i="1"/>
  <c r="V480" i="1"/>
  <c r="O880" i="1"/>
  <c r="P880" i="1"/>
  <c r="Q880" i="1"/>
  <c r="R880" i="1"/>
  <c r="S880" i="1"/>
  <c r="T880" i="1"/>
  <c r="U880" i="1"/>
  <c r="V880" i="1"/>
  <c r="O819" i="1"/>
  <c r="P819" i="1"/>
  <c r="Q819" i="1"/>
  <c r="R819" i="1"/>
  <c r="S819" i="1"/>
  <c r="T819" i="1"/>
  <c r="U819" i="1"/>
  <c r="V819" i="1"/>
  <c r="O564" i="1"/>
  <c r="P564" i="1"/>
  <c r="Q564" i="1"/>
  <c r="R564" i="1"/>
  <c r="S564" i="1"/>
  <c r="T564" i="1"/>
  <c r="U564" i="1"/>
  <c r="V564" i="1"/>
  <c r="O798" i="1"/>
  <c r="P798" i="1"/>
  <c r="Q798" i="1"/>
  <c r="R798" i="1"/>
  <c r="S798" i="1"/>
  <c r="T798" i="1"/>
  <c r="U798" i="1"/>
  <c r="V798" i="1"/>
  <c r="O420" i="1"/>
  <c r="P420" i="1"/>
  <c r="Q420" i="1"/>
  <c r="R420" i="1"/>
  <c r="S420" i="1"/>
  <c r="T420" i="1"/>
  <c r="U420" i="1"/>
  <c r="V420" i="1"/>
  <c r="O14" i="1"/>
  <c r="P14" i="1"/>
  <c r="Q14" i="1"/>
  <c r="R14" i="1"/>
  <c r="S14" i="1"/>
  <c r="T14" i="1"/>
  <c r="U14" i="1"/>
  <c r="V14" i="1"/>
  <c r="O219" i="1"/>
  <c r="P219" i="1"/>
  <c r="Q219" i="1"/>
  <c r="R219" i="1"/>
  <c r="S219" i="1"/>
  <c r="T219" i="1"/>
  <c r="U219" i="1"/>
  <c r="V219" i="1"/>
  <c r="O337" i="1"/>
  <c r="P337" i="1"/>
  <c r="Q337" i="1"/>
  <c r="R337" i="1"/>
  <c r="S337" i="1"/>
  <c r="T337" i="1"/>
  <c r="U337" i="1"/>
  <c r="V337" i="1"/>
  <c r="O643" i="1"/>
  <c r="P643" i="1"/>
  <c r="Q643" i="1"/>
  <c r="R643" i="1"/>
  <c r="S643" i="1"/>
  <c r="T643" i="1"/>
  <c r="U643" i="1"/>
  <c r="V643" i="1"/>
  <c r="O490" i="1"/>
  <c r="P490" i="1"/>
  <c r="Q490" i="1"/>
  <c r="R490" i="1"/>
  <c r="S490" i="1"/>
  <c r="T490" i="1"/>
  <c r="U490" i="1"/>
  <c r="V490" i="1"/>
  <c r="O397" i="1"/>
  <c r="P397" i="1"/>
  <c r="Q397" i="1"/>
  <c r="R397" i="1"/>
  <c r="S397" i="1"/>
  <c r="T397" i="1"/>
  <c r="U397" i="1"/>
  <c r="V397" i="1"/>
  <c r="O539" i="1"/>
  <c r="P539" i="1"/>
  <c r="Q539" i="1"/>
  <c r="R539" i="1"/>
  <c r="S539" i="1"/>
  <c r="T539" i="1"/>
  <c r="U539" i="1"/>
  <c r="V539" i="1"/>
  <c r="O642" i="1"/>
  <c r="P642" i="1"/>
  <c r="Q642" i="1"/>
  <c r="R642" i="1"/>
  <c r="S642" i="1"/>
  <c r="T642" i="1"/>
  <c r="U642" i="1"/>
  <c r="V642" i="1"/>
  <c r="O983" i="1"/>
  <c r="P983" i="1"/>
  <c r="Q983" i="1"/>
  <c r="R983" i="1"/>
  <c r="S983" i="1"/>
  <c r="T983" i="1"/>
  <c r="U983" i="1"/>
  <c r="V983" i="1"/>
  <c r="O332" i="1"/>
  <c r="P332" i="1"/>
  <c r="Q332" i="1"/>
  <c r="R332" i="1"/>
  <c r="S332" i="1"/>
  <c r="T332" i="1"/>
  <c r="U332" i="1"/>
  <c r="V332" i="1"/>
  <c r="O368" i="1"/>
  <c r="P368" i="1"/>
  <c r="Q368" i="1"/>
  <c r="R368" i="1"/>
  <c r="S368" i="1"/>
  <c r="T368" i="1"/>
  <c r="U368" i="1"/>
  <c r="V368" i="1"/>
  <c r="O61" i="1"/>
  <c r="P61" i="1"/>
  <c r="Q61" i="1"/>
  <c r="R61" i="1"/>
  <c r="S61" i="1"/>
  <c r="T61" i="1"/>
  <c r="U61" i="1"/>
  <c r="V61" i="1"/>
  <c r="O627" i="1"/>
  <c r="P627" i="1"/>
  <c r="Q627" i="1"/>
  <c r="R627" i="1"/>
  <c r="S627" i="1"/>
  <c r="T627" i="1"/>
  <c r="U627" i="1"/>
  <c r="V627" i="1"/>
  <c r="O765" i="1"/>
  <c r="P765" i="1"/>
  <c r="Q765" i="1"/>
  <c r="R765" i="1"/>
  <c r="S765" i="1"/>
  <c r="T765" i="1"/>
  <c r="U765" i="1"/>
  <c r="V765" i="1"/>
  <c r="O88" i="1"/>
  <c r="P88" i="1"/>
  <c r="Q88" i="1"/>
  <c r="R88" i="1"/>
  <c r="S88" i="1"/>
  <c r="T88" i="1"/>
  <c r="U88" i="1"/>
  <c r="V88" i="1"/>
  <c r="O818" i="1"/>
  <c r="P818" i="1"/>
  <c r="Q818" i="1"/>
  <c r="R818" i="1"/>
  <c r="S818" i="1"/>
  <c r="T818" i="1"/>
  <c r="U818" i="1"/>
  <c r="V818" i="1"/>
  <c r="O21" i="1"/>
  <c r="P21" i="1"/>
  <c r="Q21" i="1"/>
  <c r="R21" i="1"/>
  <c r="S21" i="1"/>
  <c r="T21" i="1"/>
  <c r="U21" i="1"/>
  <c r="V21" i="1"/>
  <c r="O295" i="1"/>
  <c r="P295" i="1"/>
  <c r="Q295" i="1"/>
  <c r="R295" i="1"/>
  <c r="S295" i="1"/>
  <c r="T295" i="1"/>
  <c r="U295" i="1"/>
  <c r="V295" i="1"/>
  <c r="O921" i="1"/>
  <c r="P921" i="1"/>
  <c r="Q921" i="1"/>
  <c r="R921" i="1"/>
  <c r="S921" i="1"/>
  <c r="T921" i="1"/>
  <c r="U921" i="1"/>
  <c r="V921" i="1"/>
  <c r="O32" i="1"/>
  <c r="P32" i="1"/>
  <c r="Q32" i="1"/>
  <c r="R32" i="1"/>
  <c r="S32" i="1"/>
  <c r="T32" i="1"/>
  <c r="U32" i="1"/>
  <c r="V32" i="1"/>
  <c r="O452" i="1"/>
  <c r="P452" i="1"/>
  <c r="Q452" i="1"/>
  <c r="R452" i="1"/>
  <c r="S452" i="1"/>
  <c r="T452" i="1"/>
  <c r="U452" i="1"/>
  <c r="V452" i="1"/>
  <c r="O843" i="1"/>
  <c r="P843" i="1"/>
  <c r="Q843" i="1"/>
  <c r="R843" i="1"/>
  <c r="S843" i="1"/>
  <c r="T843" i="1"/>
  <c r="U843" i="1"/>
  <c r="V843" i="1"/>
  <c r="O174" i="1"/>
  <c r="P174" i="1"/>
  <c r="Q174" i="1"/>
  <c r="R174" i="1"/>
  <c r="S174" i="1"/>
  <c r="T174" i="1"/>
  <c r="U174" i="1"/>
  <c r="V174" i="1"/>
  <c r="O968" i="1"/>
  <c r="P968" i="1"/>
  <c r="Q968" i="1"/>
  <c r="R968" i="1"/>
  <c r="S968" i="1"/>
  <c r="T968" i="1"/>
  <c r="U968" i="1"/>
  <c r="V968" i="1"/>
  <c r="O139" i="1"/>
  <c r="P139" i="1"/>
  <c r="Q139" i="1"/>
  <c r="R139" i="1"/>
  <c r="S139" i="1"/>
  <c r="T139" i="1"/>
  <c r="U139" i="1"/>
  <c r="V139" i="1"/>
  <c r="O550" i="1"/>
  <c r="P550" i="1"/>
  <c r="Q550" i="1"/>
  <c r="R550" i="1"/>
  <c r="S550" i="1"/>
  <c r="T550" i="1"/>
  <c r="U550" i="1"/>
  <c r="V550" i="1"/>
  <c r="O569" i="1"/>
  <c r="P569" i="1"/>
  <c r="Q569" i="1"/>
  <c r="R569" i="1"/>
  <c r="S569" i="1"/>
  <c r="T569" i="1"/>
  <c r="U569" i="1"/>
  <c r="V569" i="1"/>
  <c r="O489" i="1"/>
  <c r="P489" i="1"/>
  <c r="Q489" i="1"/>
  <c r="R489" i="1"/>
  <c r="S489" i="1"/>
  <c r="T489" i="1"/>
  <c r="U489" i="1"/>
  <c r="V489" i="1"/>
  <c r="O87" i="1"/>
  <c r="P87" i="1"/>
  <c r="Q87" i="1"/>
  <c r="R87" i="1"/>
  <c r="S87" i="1"/>
  <c r="T87" i="1"/>
  <c r="U87" i="1"/>
  <c r="V87" i="1"/>
  <c r="O651" i="1"/>
  <c r="P651" i="1"/>
  <c r="Q651" i="1"/>
  <c r="R651" i="1"/>
  <c r="S651" i="1"/>
  <c r="T651" i="1"/>
  <c r="U651" i="1"/>
  <c r="V651" i="1"/>
  <c r="O732" i="1"/>
  <c r="P732" i="1"/>
  <c r="Q732" i="1"/>
  <c r="R732" i="1"/>
  <c r="S732" i="1"/>
  <c r="T732" i="1"/>
  <c r="U732" i="1"/>
  <c r="V732" i="1"/>
  <c r="O773" i="1"/>
  <c r="P773" i="1"/>
  <c r="Q773" i="1"/>
  <c r="R773" i="1"/>
  <c r="S773" i="1"/>
  <c r="T773" i="1"/>
  <c r="U773" i="1"/>
  <c r="V773" i="1"/>
  <c r="O578" i="1"/>
  <c r="P578" i="1"/>
  <c r="Q578" i="1"/>
  <c r="R578" i="1"/>
  <c r="S578" i="1"/>
  <c r="T578" i="1"/>
  <c r="U578" i="1"/>
  <c r="V578" i="1"/>
  <c r="O148" i="1"/>
  <c r="P148" i="1"/>
  <c r="Q148" i="1"/>
  <c r="R148" i="1"/>
  <c r="S148" i="1"/>
  <c r="T148" i="1"/>
  <c r="U148" i="1"/>
  <c r="V148" i="1"/>
  <c r="O600" i="1"/>
  <c r="P600" i="1"/>
  <c r="Q600" i="1"/>
  <c r="R600" i="1"/>
  <c r="S600" i="1"/>
  <c r="T600" i="1"/>
  <c r="U600" i="1"/>
  <c r="V600" i="1"/>
  <c r="O784" i="1"/>
  <c r="P784" i="1"/>
  <c r="Q784" i="1"/>
  <c r="R784" i="1"/>
  <c r="S784" i="1"/>
  <c r="T784" i="1"/>
  <c r="U784" i="1"/>
  <c r="V784" i="1"/>
  <c r="O918" i="1"/>
  <c r="P918" i="1"/>
  <c r="Q918" i="1"/>
  <c r="R918" i="1"/>
  <c r="S918" i="1"/>
  <c r="T918" i="1"/>
  <c r="U918" i="1"/>
  <c r="V918" i="1"/>
  <c r="O682" i="1"/>
  <c r="P682" i="1"/>
  <c r="Q682" i="1"/>
  <c r="R682" i="1"/>
  <c r="S682" i="1"/>
  <c r="T682" i="1"/>
  <c r="U682" i="1"/>
  <c r="V682" i="1"/>
  <c r="O865" i="1"/>
  <c r="P865" i="1"/>
  <c r="Q865" i="1"/>
  <c r="R865" i="1"/>
  <c r="S865" i="1"/>
  <c r="T865" i="1"/>
  <c r="U865" i="1"/>
  <c r="V865" i="1"/>
  <c r="O229" i="1"/>
  <c r="P229" i="1"/>
  <c r="Q229" i="1"/>
  <c r="R229" i="1"/>
  <c r="S229" i="1"/>
  <c r="T229" i="1"/>
  <c r="U229" i="1"/>
  <c r="V229" i="1"/>
  <c r="O132" i="1"/>
  <c r="P132" i="1"/>
  <c r="Q132" i="1"/>
  <c r="R132" i="1"/>
  <c r="S132" i="1"/>
  <c r="T132" i="1"/>
  <c r="U132" i="1"/>
  <c r="V132" i="1"/>
  <c r="O477" i="1"/>
  <c r="P477" i="1"/>
  <c r="Q477" i="1"/>
  <c r="R477" i="1"/>
  <c r="S477" i="1"/>
  <c r="T477" i="1"/>
  <c r="U477" i="1"/>
  <c r="V477" i="1"/>
  <c r="O364" i="1"/>
  <c r="P364" i="1"/>
  <c r="Q364" i="1"/>
  <c r="R364" i="1"/>
  <c r="S364" i="1"/>
  <c r="T364" i="1"/>
  <c r="U364" i="1"/>
  <c r="V364" i="1"/>
  <c r="O663" i="1"/>
  <c r="P663" i="1"/>
  <c r="Q663" i="1"/>
  <c r="R663" i="1"/>
  <c r="S663" i="1"/>
  <c r="T663" i="1"/>
  <c r="U663" i="1"/>
  <c r="V663" i="1"/>
  <c r="O67" i="1"/>
  <c r="P67" i="1"/>
  <c r="Q67" i="1"/>
  <c r="R67" i="1"/>
  <c r="S67" i="1"/>
  <c r="T67" i="1"/>
  <c r="U67" i="1"/>
  <c r="V67" i="1"/>
  <c r="O318" i="1"/>
  <c r="P318" i="1"/>
  <c r="Q318" i="1"/>
  <c r="R318" i="1"/>
  <c r="S318" i="1"/>
  <c r="T318" i="1"/>
  <c r="U318" i="1"/>
  <c r="V318" i="1"/>
  <c r="O724" i="1"/>
  <c r="P724" i="1"/>
  <c r="Q724" i="1"/>
  <c r="R724" i="1"/>
  <c r="S724" i="1"/>
  <c r="T724" i="1"/>
  <c r="U724" i="1"/>
  <c r="V724" i="1"/>
  <c r="O878" i="1"/>
  <c r="P878" i="1"/>
  <c r="Q878" i="1"/>
  <c r="R878" i="1"/>
  <c r="S878" i="1"/>
  <c r="T878" i="1"/>
  <c r="U878" i="1"/>
  <c r="V878" i="1"/>
  <c r="O966" i="1"/>
  <c r="P966" i="1"/>
  <c r="Q966" i="1"/>
  <c r="R966" i="1"/>
  <c r="S966" i="1"/>
  <c r="T966" i="1"/>
  <c r="U966" i="1"/>
  <c r="V966" i="1"/>
  <c r="O813" i="1"/>
  <c r="P813" i="1"/>
  <c r="Q813" i="1"/>
  <c r="R813" i="1"/>
  <c r="S813" i="1"/>
  <c r="T813" i="1"/>
  <c r="U813" i="1"/>
  <c r="V813" i="1"/>
  <c r="O892" i="1"/>
  <c r="P892" i="1"/>
  <c r="Q892" i="1"/>
  <c r="R892" i="1"/>
  <c r="S892" i="1"/>
  <c r="T892" i="1"/>
  <c r="U892" i="1"/>
  <c r="V892" i="1"/>
  <c r="O428" i="1"/>
  <c r="P428" i="1"/>
  <c r="Q428" i="1"/>
  <c r="R428" i="1"/>
  <c r="S428" i="1"/>
  <c r="T428" i="1"/>
  <c r="U428" i="1"/>
  <c r="V428" i="1"/>
  <c r="O207" i="1"/>
  <c r="P207" i="1"/>
  <c r="Q207" i="1"/>
  <c r="R207" i="1"/>
  <c r="S207" i="1"/>
  <c r="T207" i="1"/>
  <c r="U207" i="1"/>
  <c r="V207" i="1"/>
  <c r="O202" i="1"/>
  <c r="P202" i="1"/>
  <c r="Q202" i="1"/>
  <c r="R202" i="1"/>
  <c r="S202" i="1"/>
  <c r="T202" i="1"/>
  <c r="U202" i="1"/>
  <c r="V202" i="1"/>
  <c r="O658" i="1"/>
  <c r="P658" i="1"/>
  <c r="Q658" i="1"/>
  <c r="R658" i="1"/>
  <c r="S658" i="1"/>
  <c r="T658" i="1"/>
  <c r="U658" i="1"/>
  <c r="V658" i="1"/>
  <c r="O89" i="1"/>
  <c r="P89" i="1"/>
  <c r="Q89" i="1"/>
  <c r="R89" i="1"/>
  <c r="S89" i="1"/>
  <c r="T89" i="1"/>
  <c r="U89" i="1"/>
  <c r="V89" i="1"/>
  <c r="O523" i="1"/>
  <c r="P523" i="1"/>
  <c r="Q523" i="1"/>
  <c r="R523" i="1"/>
  <c r="S523" i="1"/>
  <c r="T523" i="1"/>
  <c r="U523" i="1"/>
  <c r="V523" i="1"/>
  <c r="O302" i="1"/>
  <c r="P302" i="1"/>
  <c r="Q302" i="1"/>
  <c r="R302" i="1"/>
  <c r="S302" i="1"/>
  <c r="T302" i="1"/>
  <c r="U302" i="1"/>
  <c r="V302" i="1"/>
  <c r="O393" i="1"/>
  <c r="P393" i="1"/>
  <c r="Q393" i="1"/>
  <c r="R393" i="1"/>
  <c r="S393" i="1"/>
  <c r="T393" i="1"/>
  <c r="U393" i="1"/>
  <c r="V393" i="1"/>
  <c r="O432" i="1"/>
  <c r="P432" i="1"/>
  <c r="Q432" i="1"/>
  <c r="R432" i="1"/>
  <c r="S432" i="1"/>
  <c r="T432" i="1"/>
  <c r="U432" i="1"/>
  <c r="V432" i="1"/>
  <c r="O72" i="1"/>
  <c r="P72" i="1"/>
  <c r="Q72" i="1"/>
  <c r="R72" i="1"/>
  <c r="S72" i="1"/>
  <c r="T72" i="1"/>
  <c r="U72" i="1"/>
  <c r="V72" i="1"/>
  <c r="O270" i="1"/>
  <c r="P270" i="1"/>
  <c r="Q270" i="1"/>
  <c r="R270" i="1"/>
  <c r="S270" i="1"/>
  <c r="T270" i="1"/>
  <c r="U270" i="1"/>
  <c r="V270" i="1"/>
  <c r="O636" i="1"/>
  <c r="P636" i="1"/>
  <c r="Q636" i="1"/>
  <c r="R636" i="1"/>
  <c r="S636" i="1"/>
  <c r="T636" i="1"/>
  <c r="U636" i="1"/>
  <c r="V636" i="1"/>
  <c r="O790" i="1"/>
  <c r="P790" i="1"/>
  <c r="Q790" i="1"/>
  <c r="R790" i="1"/>
  <c r="S790" i="1"/>
  <c r="T790" i="1"/>
  <c r="U790" i="1"/>
  <c r="V790" i="1"/>
  <c r="O13" i="1"/>
  <c r="P13" i="1"/>
  <c r="Q13" i="1"/>
  <c r="R13" i="1"/>
  <c r="S13" i="1"/>
  <c r="T13" i="1"/>
  <c r="U13" i="1"/>
  <c r="V13" i="1"/>
  <c r="O612" i="1"/>
  <c r="P612" i="1"/>
  <c r="Q612" i="1"/>
  <c r="R612" i="1"/>
  <c r="S612" i="1"/>
  <c r="T612" i="1"/>
  <c r="U612" i="1"/>
  <c r="V612" i="1"/>
  <c r="O78" i="1"/>
  <c r="P78" i="1"/>
  <c r="Q78" i="1"/>
  <c r="R78" i="1"/>
  <c r="S78" i="1"/>
  <c r="T78" i="1"/>
  <c r="U78" i="1"/>
  <c r="V78" i="1"/>
  <c r="O390" i="1"/>
  <c r="P390" i="1"/>
  <c r="Q390" i="1"/>
  <c r="R390" i="1"/>
  <c r="S390" i="1"/>
  <c r="T390" i="1"/>
  <c r="U390" i="1"/>
  <c r="V390" i="1"/>
  <c r="O242" i="1"/>
  <c r="P242" i="1"/>
  <c r="Q242" i="1"/>
  <c r="R242" i="1"/>
  <c r="S242" i="1"/>
  <c r="T242" i="1"/>
  <c r="U242" i="1"/>
  <c r="V242" i="1"/>
  <c r="O438" i="1"/>
  <c r="P438" i="1"/>
  <c r="Q438" i="1"/>
  <c r="R438" i="1"/>
  <c r="S438" i="1"/>
  <c r="T438" i="1"/>
  <c r="U438" i="1"/>
  <c r="V438" i="1"/>
  <c r="O536" i="1"/>
  <c r="P536" i="1"/>
  <c r="Q536" i="1"/>
  <c r="R536" i="1"/>
  <c r="S536" i="1"/>
  <c r="T536" i="1"/>
  <c r="U536" i="1"/>
  <c r="V536" i="1"/>
  <c r="O236" i="1"/>
  <c r="P236" i="1"/>
  <c r="Q236" i="1"/>
  <c r="R236" i="1"/>
  <c r="S236" i="1"/>
  <c r="T236" i="1"/>
  <c r="U236" i="1"/>
  <c r="V236" i="1"/>
  <c r="O709" i="1"/>
  <c r="P709" i="1"/>
  <c r="Q709" i="1"/>
  <c r="R709" i="1"/>
  <c r="S709" i="1"/>
  <c r="T709" i="1"/>
  <c r="U709" i="1"/>
  <c r="V709" i="1"/>
  <c r="O76" i="1"/>
  <c r="P76" i="1"/>
  <c r="Q76" i="1"/>
  <c r="R76" i="1"/>
  <c r="S76" i="1"/>
  <c r="T76" i="1"/>
  <c r="U76" i="1"/>
  <c r="V76" i="1"/>
  <c r="O660" i="1"/>
  <c r="P660" i="1"/>
  <c r="Q660" i="1"/>
  <c r="R660" i="1"/>
  <c r="S660" i="1"/>
  <c r="T660" i="1"/>
  <c r="U660" i="1"/>
  <c r="V660" i="1"/>
  <c r="O228" i="1"/>
  <c r="P228" i="1"/>
  <c r="Q228" i="1"/>
  <c r="R228" i="1"/>
  <c r="S228" i="1"/>
  <c r="T228" i="1"/>
  <c r="U228" i="1"/>
  <c r="V228" i="1"/>
  <c r="O377" i="1"/>
  <c r="P377" i="1"/>
  <c r="Q377" i="1"/>
  <c r="R377" i="1"/>
  <c r="S377" i="1"/>
  <c r="T377" i="1"/>
  <c r="U377" i="1"/>
  <c r="V377" i="1"/>
  <c r="O457" i="1"/>
  <c r="P457" i="1"/>
  <c r="Q457" i="1"/>
  <c r="R457" i="1"/>
  <c r="S457" i="1"/>
  <c r="T457" i="1"/>
  <c r="U457" i="1"/>
  <c r="V457" i="1"/>
  <c r="O944" i="1"/>
  <c r="P944" i="1"/>
  <c r="Q944" i="1"/>
  <c r="R944" i="1"/>
  <c r="S944" i="1"/>
  <c r="T944" i="1"/>
  <c r="U944" i="1"/>
  <c r="V944" i="1"/>
  <c r="O375" i="1"/>
  <c r="P375" i="1"/>
  <c r="Q375" i="1"/>
  <c r="R375" i="1"/>
  <c r="S375" i="1"/>
  <c r="T375" i="1"/>
  <c r="U375" i="1"/>
  <c r="V375" i="1"/>
  <c r="O312" i="1"/>
  <c r="P312" i="1"/>
  <c r="Q312" i="1"/>
  <c r="R312" i="1"/>
  <c r="S312" i="1"/>
  <c r="T312" i="1"/>
  <c r="U312" i="1"/>
  <c r="V312" i="1"/>
  <c r="O589" i="1"/>
  <c r="P589" i="1"/>
  <c r="Q589" i="1"/>
  <c r="R589" i="1"/>
  <c r="S589" i="1"/>
  <c r="T589" i="1"/>
  <c r="U589" i="1"/>
  <c r="V589" i="1"/>
  <c r="O945" i="1"/>
  <c r="P945" i="1"/>
  <c r="Q945" i="1"/>
  <c r="R945" i="1"/>
  <c r="S945" i="1"/>
  <c r="T945" i="1"/>
  <c r="U945" i="1"/>
  <c r="V945" i="1"/>
  <c r="O592" i="1"/>
  <c r="P592" i="1"/>
  <c r="Q592" i="1"/>
  <c r="R592" i="1"/>
  <c r="S592" i="1"/>
  <c r="T592" i="1"/>
  <c r="U592" i="1"/>
  <c r="V592" i="1"/>
  <c r="O514" i="1"/>
  <c r="P514" i="1"/>
  <c r="Q514" i="1"/>
  <c r="R514" i="1"/>
  <c r="S514" i="1"/>
  <c r="T514" i="1"/>
  <c r="U514" i="1"/>
  <c r="V514" i="1"/>
  <c r="O870" i="1"/>
  <c r="P870" i="1"/>
  <c r="Q870" i="1"/>
  <c r="R870" i="1"/>
  <c r="S870" i="1"/>
  <c r="T870" i="1"/>
  <c r="U870" i="1"/>
  <c r="V870" i="1"/>
  <c r="O662" i="1"/>
  <c r="P662" i="1"/>
  <c r="Q662" i="1"/>
  <c r="R662" i="1"/>
  <c r="S662" i="1"/>
  <c r="T662" i="1"/>
  <c r="U662" i="1"/>
  <c r="V662" i="1"/>
  <c r="O396" i="1"/>
  <c r="P396" i="1"/>
  <c r="Q396" i="1"/>
  <c r="R396" i="1"/>
  <c r="S396" i="1"/>
  <c r="T396" i="1"/>
  <c r="U396" i="1"/>
  <c r="V396" i="1"/>
  <c r="O906" i="1"/>
  <c r="P906" i="1"/>
  <c r="Q906" i="1"/>
  <c r="R906" i="1"/>
  <c r="S906" i="1"/>
  <c r="T906" i="1"/>
  <c r="U906" i="1"/>
  <c r="V906" i="1"/>
  <c r="O269" i="1"/>
  <c r="P269" i="1"/>
  <c r="Q269" i="1"/>
  <c r="R269" i="1"/>
  <c r="S269" i="1"/>
  <c r="T269" i="1"/>
  <c r="U269" i="1"/>
  <c r="V269" i="1"/>
  <c r="O810" i="1"/>
  <c r="P810" i="1"/>
  <c r="Q810" i="1"/>
  <c r="R810" i="1"/>
  <c r="S810" i="1"/>
  <c r="T810" i="1"/>
  <c r="U810" i="1"/>
  <c r="V810" i="1"/>
  <c r="O671" i="1"/>
  <c r="P671" i="1"/>
  <c r="Q671" i="1"/>
  <c r="R671" i="1"/>
  <c r="S671" i="1"/>
  <c r="T671" i="1"/>
  <c r="U671" i="1"/>
  <c r="V671" i="1"/>
  <c r="O793" i="1"/>
  <c r="P793" i="1"/>
  <c r="Q793" i="1"/>
  <c r="R793" i="1"/>
  <c r="S793" i="1"/>
  <c r="T793" i="1"/>
  <c r="U793" i="1"/>
  <c r="V793" i="1"/>
  <c r="O992" i="1"/>
  <c r="P992" i="1"/>
  <c r="Q992" i="1"/>
  <c r="R992" i="1"/>
  <c r="S992" i="1"/>
  <c r="T992" i="1"/>
  <c r="U992" i="1"/>
  <c r="V992" i="1"/>
  <c r="O699" i="1"/>
  <c r="P699" i="1"/>
  <c r="Q699" i="1"/>
  <c r="R699" i="1"/>
  <c r="S699" i="1"/>
  <c r="T699" i="1"/>
  <c r="U699" i="1"/>
  <c r="V699" i="1"/>
  <c r="O898" i="1"/>
  <c r="P898" i="1"/>
  <c r="Q898" i="1"/>
  <c r="R898" i="1"/>
  <c r="S898" i="1"/>
  <c r="T898" i="1"/>
  <c r="U898" i="1"/>
  <c r="V898" i="1"/>
  <c r="O518" i="1"/>
  <c r="P518" i="1"/>
  <c r="Q518" i="1"/>
  <c r="R518" i="1"/>
  <c r="S518" i="1"/>
  <c r="T518" i="1"/>
  <c r="U518" i="1"/>
  <c r="V518" i="1"/>
  <c r="O419" i="1"/>
  <c r="P419" i="1"/>
  <c r="Q419" i="1"/>
  <c r="R419" i="1"/>
  <c r="S419" i="1"/>
  <c r="T419" i="1"/>
  <c r="U419" i="1"/>
  <c r="V419" i="1"/>
  <c r="O163" i="1"/>
  <c r="P163" i="1"/>
  <c r="Q163" i="1"/>
  <c r="R163" i="1"/>
  <c r="S163" i="1"/>
  <c r="T163" i="1"/>
  <c r="U163" i="1"/>
  <c r="V163" i="1"/>
  <c r="O35" i="1"/>
  <c r="P35" i="1"/>
  <c r="Q35" i="1"/>
  <c r="R35" i="1"/>
  <c r="S35" i="1"/>
  <c r="T35" i="1"/>
  <c r="U35" i="1"/>
  <c r="V35" i="1"/>
  <c r="O778" i="1"/>
  <c r="P778" i="1"/>
  <c r="Q778" i="1"/>
  <c r="R778" i="1"/>
  <c r="S778" i="1"/>
  <c r="T778" i="1"/>
  <c r="U778" i="1"/>
  <c r="V778" i="1"/>
  <c r="O973" i="1"/>
  <c r="P973" i="1"/>
  <c r="Q973" i="1"/>
  <c r="R973" i="1"/>
  <c r="S973" i="1"/>
  <c r="T973" i="1"/>
  <c r="U973" i="1"/>
  <c r="V973" i="1"/>
  <c r="O317" i="1"/>
  <c r="P317" i="1"/>
  <c r="Q317" i="1"/>
  <c r="R317" i="1"/>
  <c r="S317" i="1"/>
  <c r="T317" i="1"/>
  <c r="U317" i="1"/>
  <c r="V317" i="1"/>
  <c r="O33" i="1"/>
  <c r="P33" i="1"/>
  <c r="Q33" i="1"/>
  <c r="R33" i="1"/>
  <c r="S33" i="1"/>
  <c r="T33" i="1"/>
  <c r="U33" i="1"/>
  <c r="V33" i="1"/>
  <c r="O893" i="1"/>
  <c r="P893" i="1"/>
  <c r="Q893" i="1"/>
  <c r="R893" i="1"/>
  <c r="S893" i="1"/>
  <c r="T893" i="1"/>
  <c r="U893" i="1"/>
  <c r="V893" i="1"/>
  <c r="O737" i="1"/>
  <c r="P737" i="1"/>
  <c r="Q737" i="1"/>
  <c r="R737" i="1"/>
  <c r="S737" i="1"/>
  <c r="T737" i="1"/>
  <c r="U737" i="1"/>
  <c r="V737" i="1"/>
  <c r="O601" i="1"/>
  <c r="P601" i="1"/>
  <c r="Q601" i="1"/>
  <c r="R601" i="1"/>
  <c r="S601" i="1"/>
  <c r="T601" i="1"/>
  <c r="U601" i="1"/>
  <c r="V601" i="1"/>
  <c r="O891" i="1"/>
  <c r="P891" i="1"/>
  <c r="Q891" i="1"/>
  <c r="R891" i="1"/>
  <c r="S891" i="1"/>
  <c r="T891" i="1"/>
  <c r="U891" i="1"/>
  <c r="V891" i="1"/>
  <c r="O369" i="1"/>
  <c r="P369" i="1"/>
  <c r="Q369" i="1"/>
  <c r="R369" i="1"/>
  <c r="S369" i="1"/>
  <c r="T369" i="1"/>
  <c r="U369" i="1"/>
  <c r="V369" i="1"/>
  <c r="O472" i="1"/>
  <c r="P472" i="1"/>
  <c r="Q472" i="1"/>
  <c r="R472" i="1"/>
  <c r="S472" i="1"/>
  <c r="T472" i="1"/>
  <c r="U472" i="1"/>
  <c r="V472" i="1"/>
  <c r="O840" i="1"/>
  <c r="P840" i="1"/>
  <c r="Q840" i="1"/>
  <c r="R840" i="1"/>
  <c r="S840" i="1"/>
  <c r="T840" i="1"/>
  <c r="U840" i="1"/>
  <c r="V840" i="1"/>
  <c r="O849" i="1"/>
  <c r="P849" i="1"/>
  <c r="Q849" i="1"/>
  <c r="R849" i="1"/>
  <c r="S849" i="1"/>
  <c r="T849" i="1"/>
  <c r="U849" i="1"/>
  <c r="V849" i="1"/>
  <c r="O123" i="1"/>
  <c r="P123" i="1"/>
  <c r="Q123" i="1"/>
  <c r="R123" i="1"/>
  <c r="S123" i="1"/>
  <c r="T123" i="1"/>
  <c r="U123" i="1"/>
  <c r="V123" i="1"/>
  <c r="O197" i="1"/>
  <c r="P197" i="1"/>
  <c r="Q197" i="1"/>
  <c r="R197" i="1"/>
  <c r="S197" i="1"/>
  <c r="T197" i="1"/>
  <c r="U197" i="1"/>
  <c r="V197" i="1"/>
  <c r="O785" i="1"/>
  <c r="P785" i="1"/>
  <c r="Q785" i="1"/>
  <c r="R785" i="1"/>
  <c r="S785" i="1"/>
  <c r="T785" i="1"/>
  <c r="U785" i="1"/>
  <c r="V785" i="1"/>
  <c r="O948" i="1"/>
  <c r="P948" i="1"/>
  <c r="Q948" i="1"/>
  <c r="R948" i="1"/>
  <c r="S948" i="1"/>
  <c r="T948" i="1"/>
  <c r="U948" i="1"/>
  <c r="V948" i="1"/>
  <c r="O1004" i="1"/>
  <c r="P1004" i="1"/>
  <c r="Q1004" i="1"/>
  <c r="R1004" i="1"/>
  <c r="S1004" i="1"/>
  <c r="T1004" i="1"/>
  <c r="U1004" i="1"/>
  <c r="V1004" i="1"/>
  <c r="O475" i="1"/>
  <c r="P475" i="1"/>
  <c r="Q475" i="1"/>
  <c r="R475" i="1"/>
  <c r="S475" i="1"/>
  <c r="T475" i="1"/>
  <c r="U475" i="1"/>
  <c r="V475" i="1"/>
  <c r="O630" i="1"/>
  <c r="P630" i="1"/>
  <c r="Q630" i="1"/>
  <c r="R630" i="1"/>
  <c r="S630" i="1"/>
  <c r="T630" i="1"/>
  <c r="U630" i="1"/>
  <c r="V630" i="1"/>
  <c r="O374" i="1"/>
  <c r="P374" i="1"/>
  <c r="Q374" i="1"/>
  <c r="R374" i="1"/>
  <c r="S374" i="1"/>
  <c r="T374" i="1"/>
  <c r="U374" i="1"/>
  <c r="V374" i="1"/>
  <c r="O208" i="1"/>
  <c r="P208" i="1"/>
  <c r="Q208" i="1"/>
  <c r="R208" i="1"/>
  <c r="S208" i="1"/>
  <c r="T208" i="1"/>
  <c r="U208" i="1"/>
  <c r="V208" i="1"/>
  <c r="O268" i="1"/>
  <c r="P268" i="1"/>
  <c r="Q268" i="1"/>
  <c r="R268" i="1"/>
  <c r="S268" i="1"/>
  <c r="T268" i="1"/>
  <c r="U268" i="1"/>
  <c r="V268" i="1"/>
  <c r="O766" i="1"/>
  <c r="P766" i="1"/>
  <c r="Q766" i="1"/>
  <c r="R766" i="1"/>
  <c r="S766" i="1"/>
  <c r="T766" i="1"/>
  <c r="U766" i="1"/>
  <c r="V766" i="1"/>
  <c r="O591" i="1"/>
  <c r="P591" i="1"/>
  <c r="Q591" i="1"/>
  <c r="R591" i="1"/>
  <c r="S591" i="1"/>
  <c r="T591" i="1"/>
  <c r="U591" i="1"/>
  <c r="V591" i="1"/>
  <c r="O212" i="1"/>
  <c r="P212" i="1"/>
  <c r="Q212" i="1"/>
  <c r="R212" i="1"/>
  <c r="S212" i="1"/>
  <c r="T212" i="1"/>
  <c r="U212" i="1"/>
  <c r="V212" i="1"/>
  <c r="O571" i="1"/>
  <c r="P571" i="1"/>
  <c r="Q571" i="1"/>
  <c r="R571" i="1"/>
  <c r="S571" i="1"/>
  <c r="T571" i="1"/>
  <c r="U571" i="1"/>
  <c r="V571" i="1"/>
  <c r="O82" i="1"/>
  <c r="P82" i="1"/>
  <c r="Q82" i="1"/>
  <c r="R82" i="1"/>
  <c r="S82" i="1"/>
  <c r="T82" i="1"/>
  <c r="U82" i="1"/>
  <c r="V82" i="1"/>
  <c r="O271" i="1"/>
  <c r="P271" i="1"/>
  <c r="Q271" i="1"/>
  <c r="R271" i="1"/>
  <c r="S271" i="1"/>
  <c r="T271" i="1"/>
  <c r="U271" i="1"/>
  <c r="V271" i="1"/>
  <c r="O134" i="1"/>
  <c r="P134" i="1"/>
  <c r="Q134" i="1"/>
  <c r="R134" i="1"/>
  <c r="S134" i="1"/>
  <c r="T134" i="1"/>
  <c r="U134" i="1"/>
  <c r="V134" i="1"/>
  <c r="O879" i="1"/>
  <c r="P879" i="1"/>
  <c r="Q879" i="1"/>
  <c r="R879" i="1"/>
  <c r="S879" i="1"/>
  <c r="T879" i="1"/>
  <c r="U879" i="1"/>
  <c r="V879" i="1"/>
  <c r="O261" i="1"/>
  <c r="P261" i="1"/>
  <c r="Q261" i="1"/>
  <c r="R261" i="1"/>
  <c r="S261" i="1"/>
  <c r="T261" i="1"/>
  <c r="U261" i="1"/>
  <c r="V261" i="1"/>
  <c r="O965" i="1"/>
  <c r="P965" i="1"/>
  <c r="Q965" i="1"/>
  <c r="R965" i="1"/>
  <c r="S965" i="1"/>
  <c r="T965" i="1"/>
  <c r="U965" i="1"/>
  <c r="V965" i="1"/>
  <c r="O117" i="1"/>
  <c r="P117" i="1"/>
  <c r="Q117" i="1"/>
  <c r="R117" i="1"/>
  <c r="S117" i="1"/>
  <c r="T117" i="1"/>
  <c r="U117" i="1"/>
  <c r="V117" i="1"/>
  <c r="O301" i="1"/>
  <c r="P301" i="1"/>
  <c r="Q301" i="1"/>
  <c r="R301" i="1"/>
  <c r="S301" i="1"/>
  <c r="T301" i="1"/>
  <c r="U301" i="1"/>
  <c r="V301" i="1"/>
  <c r="O6" i="1"/>
  <c r="P6" i="1"/>
  <c r="Q6" i="1"/>
  <c r="R6" i="1"/>
  <c r="S6" i="1"/>
  <c r="T6" i="1"/>
  <c r="U6" i="1"/>
  <c r="V6" i="1"/>
  <c r="O886" i="1"/>
  <c r="P886" i="1"/>
  <c r="Q886" i="1"/>
  <c r="R886" i="1"/>
  <c r="S886" i="1"/>
  <c r="T886" i="1"/>
  <c r="U886" i="1"/>
  <c r="V886" i="1"/>
  <c r="O179" i="1"/>
  <c r="P179" i="1"/>
  <c r="Q179" i="1"/>
  <c r="R179" i="1"/>
  <c r="S179" i="1"/>
  <c r="T179" i="1"/>
  <c r="U179" i="1"/>
  <c r="V179" i="1"/>
  <c r="O403" i="1"/>
  <c r="P403" i="1"/>
  <c r="Q403" i="1"/>
  <c r="R403" i="1"/>
  <c r="S403" i="1"/>
  <c r="T403" i="1"/>
  <c r="U403" i="1"/>
  <c r="V403" i="1"/>
  <c r="O506" i="1"/>
  <c r="P506" i="1"/>
  <c r="Q506" i="1"/>
  <c r="R506" i="1"/>
  <c r="S506" i="1"/>
  <c r="T506" i="1"/>
  <c r="U506" i="1"/>
  <c r="V506" i="1"/>
  <c r="O9" i="1"/>
  <c r="P9" i="1"/>
  <c r="Q9" i="1"/>
  <c r="R9" i="1"/>
  <c r="S9" i="1"/>
  <c r="T9" i="1"/>
  <c r="U9" i="1"/>
  <c r="V9" i="1"/>
  <c r="O460" i="1"/>
  <c r="P460" i="1"/>
  <c r="Q460" i="1"/>
  <c r="R460" i="1"/>
  <c r="S460" i="1"/>
  <c r="T460" i="1"/>
  <c r="U460" i="1"/>
  <c r="V460" i="1"/>
  <c r="O456" i="1"/>
  <c r="P456" i="1"/>
  <c r="Q456" i="1"/>
  <c r="R456" i="1"/>
  <c r="S456" i="1"/>
  <c r="T456" i="1"/>
  <c r="U456" i="1"/>
  <c r="V456" i="1"/>
  <c r="O334" i="1"/>
  <c r="P334" i="1"/>
  <c r="Q334" i="1"/>
  <c r="R334" i="1"/>
  <c r="S334" i="1"/>
  <c r="T334" i="1"/>
  <c r="U334" i="1"/>
  <c r="V334" i="1"/>
  <c r="O894" i="1"/>
  <c r="P894" i="1"/>
  <c r="Q894" i="1"/>
  <c r="R894" i="1"/>
  <c r="S894" i="1"/>
  <c r="T894" i="1"/>
  <c r="U894" i="1"/>
  <c r="V894" i="1"/>
  <c r="O45" i="1"/>
  <c r="P45" i="1"/>
  <c r="Q45" i="1"/>
  <c r="R45" i="1"/>
  <c r="S45" i="1"/>
  <c r="T45" i="1"/>
  <c r="U45" i="1"/>
  <c r="V45" i="1"/>
  <c r="O311" i="1"/>
  <c r="P311" i="1"/>
  <c r="Q311" i="1"/>
  <c r="R311" i="1"/>
  <c r="S311" i="1"/>
  <c r="T311" i="1"/>
  <c r="U311" i="1"/>
  <c r="V311" i="1"/>
  <c r="O862" i="1"/>
  <c r="P862" i="1"/>
  <c r="Q862" i="1"/>
  <c r="R862" i="1"/>
  <c r="S862" i="1"/>
  <c r="T862" i="1"/>
  <c r="U862" i="1"/>
  <c r="V862" i="1"/>
  <c r="O608" i="1"/>
  <c r="P608" i="1"/>
  <c r="Q608" i="1"/>
  <c r="R608" i="1"/>
  <c r="S608" i="1"/>
  <c r="T608" i="1"/>
  <c r="U608" i="1"/>
  <c r="V608" i="1"/>
  <c r="O828" i="1"/>
  <c r="P828" i="1"/>
  <c r="Q828" i="1"/>
  <c r="R828" i="1"/>
  <c r="S828" i="1"/>
  <c r="T828" i="1"/>
  <c r="U828" i="1"/>
  <c r="V828" i="1"/>
  <c r="O183" i="1"/>
  <c r="P183" i="1"/>
  <c r="Q183" i="1"/>
  <c r="R183" i="1"/>
  <c r="S183" i="1"/>
  <c r="T183" i="1"/>
  <c r="U183" i="1"/>
  <c r="V183" i="1"/>
  <c r="O889" i="1"/>
  <c r="P889" i="1"/>
  <c r="Q889" i="1"/>
  <c r="R889" i="1"/>
  <c r="S889" i="1"/>
  <c r="T889" i="1"/>
  <c r="U889" i="1"/>
  <c r="V889" i="1"/>
  <c r="O652" i="1"/>
  <c r="P652" i="1"/>
  <c r="Q652" i="1"/>
  <c r="R652" i="1"/>
  <c r="S652" i="1"/>
  <c r="T652" i="1"/>
  <c r="U652" i="1"/>
  <c r="V652" i="1"/>
  <c r="O557" i="1"/>
  <c r="P557" i="1"/>
  <c r="Q557" i="1"/>
  <c r="R557" i="1"/>
  <c r="S557" i="1"/>
  <c r="T557" i="1"/>
  <c r="U557" i="1"/>
  <c r="V557" i="1"/>
  <c r="O330" i="1"/>
  <c r="P330" i="1"/>
  <c r="Q330" i="1"/>
  <c r="R330" i="1"/>
  <c r="S330" i="1"/>
  <c r="T330" i="1"/>
  <c r="U330" i="1"/>
  <c r="V330" i="1"/>
  <c r="O227" i="1"/>
  <c r="P227" i="1"/>
  <c r="Q227" i="1"/>
  <c r="R227" i="1"/>
  <c r="S227" i="1"/>
  <c r="T227" i="1"/>
  <c r="U227" i="1"/>
  <c r="V227" i="1"/>
  <c r="O561" i="1"/>
  <c r="P561" i="1"/>
  <c r="Q561" i="1"/>
  <c r="R561" i="1"/>
  <c r="S561" i="1"/>
  <c r="T561" i="1"/>
  <c r="U561" i="1"/>
  <c r="V561" i="1"/>
  <c r="O479" i="1"/>
  <c r="P479" i="1"/>
  <c r="Q479" i="1"/>
  <c r="R479" i="1"/>
  <c r="S479" i="1"/>
  <c r="T479" i="1"/>
  <c r="U479" i="1"/>
  <c r="V479" i="1"/>
  <c r="O394" i="1"/>
  <c r="P394" i="1"/>
  <c r="Q394" i="1"/>
  <c r="R394" i="1"/>
  <c r="S394" i="1"/>
  <c r="T394" i="1"/>
  <c r="U394" i="1"/>
  <c r="V394" i="1"/>
  <c r="O775" i="1"/>
  <c r="P775" i="1"/>
  <c r="Q775" i="1"/>
  <c r="R775" i="1"/>
  <c r="S775" i="1"/>
  <c r="T775" i="1"/>
  <c r="U775" i="1"/>
  <c r="V775" i="1"/>
  <c r="O178" i="1"/>
  <c r="P178" i="1"/>
  <c r="Q178" i="1"/>
  <c r="R178" i="1"/>
  <c r="S178" i="1"/>
  <c r="T178" i="1"/>
  <c r="U178" i="1"/>
  <c r="V178" i="1"/>
  <c r="O951" i="1"/>
  <c r="P951" i="1"/>
  <c r="Q951" i="1"/>
  <c r="R951" i="1"/>
  <c r="S951" i="1"/>
  <c r="T951" i="1"/>
  <c r="U951" i="1"/>
  <c r="V951" i="1"/>
  <c r="O119" i="1"/>
  <c r="P119" i="1"/>
  <c r="Q119" i="1"/>
  <c r="R119" i="1"/>
  <c r="S119" i="1"/>
  <c r="T119" i="1"/>
  <c r="U119" i="1"/>
  <c r="V119" i="1"/>
  <c r="O280" i="1"/>
  <c r="P280" i="1"/>
  <c r="Q280" i="1"/>
  <c r="R280" i="1"/>
  <c r="S280" i="1"/>
  <c r="T280" i="1"/>
  <c r="U280" i="1"/>
  <c r="V280" i="1"/>
  <c r="O118" i="1"/>
  <c r="P118" i="1"/>
  <c r="Q118" i="1"/>
  <c r="R118" i="1"/>
  <c r="S118" i="1"/>
  <c r="T118" i="1"/>
  <c r="U118" i="1"/>
  <c r="V118" i="1"/>
  <c r="O206" i="1"/>
  <c r="P206" i="1"/>
  <c r="Q206" i="1"/>
  <c r="R206" i="1"/>
  <c r="S206" i="1"/>
  <c r="T206" i="1"/>
  <c r="U206" i="1"/>
  <c r="V206" i="1"/>
  <c r="O821" i="1"/>
  <c r="P821" i="1"/>
  <c r="Q821" i="1"/>
  <c r="R821" i="1"/>
  <c r="S821" i="1"/>
  <c r="T821" i="1"/>
  <c r="U821" i="1"/>
  <c r="V821" i="1"/>
  <c r="O205" i="1"/>
  <c r="P205" i="1"/>
  <c r="Q205" i="1"/>
  <c r="R205" i="1"/>
  <c r="S205" i="1"/>
  <c r="T205" i="1"/>
  <c r="U205" i="1"/>
  <c r="V205" i="1"/>
  <c r="O316" i="1"/>
  <c r="P316" i="1"/>
  <c r="Q316" i="1"/>
  <c r="R316" i="1"/>
  <c r="S316" i="1"/>
  <c r="T316" i="1"/>
  <c r="U316" i="1"/>
  <c r="V316" i="1"/>
  <c r="O717" i="1"/>
  <c r="P717" i="1"/>
  <c r="Q717" i="1"/>
  <c r="R717" i="1"/>
  <c r="S717" i="1"/>
  <c r="T717" i="1"/>
  <c r="U717" i="1"/>
  <c r="V717" i="1"/>
  <c r="O200" i="1"/>
  <c r="P200" i="1"/>
  <c r="Q200" i="1"/>
  <c r="R200" i="1"/>
  <c r="S200" i="1"/>
  <c r="T200" i="1"/>
  <c r="U200" i="1"/>
  <c r="V200" i="1"/>
  <c r="O152" i="1"/>
  <c r="P152" i="1"/>
  <c r="Q152" i="1"/>
  <c r="R152" i="1"/>
  <c r="S152" i="1"/>
  <c r="T152" i="1"/>
  <c r="U152" i="1"/>
  <c r="V152" i="1"/>
  <c r="O556" i="1"/>
  <c r="P556" i="1"/>
  <c r="Q556" i="1"/>
  <c r="R556" i="1"/>
  <c r="S556" i="1"/>
  <c r="T556" i="1"/>
  <c r="U556" i="1"/>
  <c r="V556" i="1"/>
  <c r="O326" i="1"/>
  <c r="P326" i="1"/>
  <c r="Q326" i="1"/>
  <c r="R326" i="1"/>
  <c r="S326" i="1"/>
  <c r="T326" i="1"/>
  <c r="U326" i="1"/>
  <c r="V326" i="1"/>
  <c r="O344" i="1"/>
  <c r="P344" i="1"/>
  <c r="Q344" i="1"/>
  <c r="R344" i="1"/>
  <c r="S344" i="1"/>
  <c r="T344" i="1"/>
  <c r="U344" i="1"/>
  <c r="V344" i="1"/>
  <c r="O526" i="1"/>
  <c r="P526" i="1"/>
  <c r="Q526" i="1"/>
  <c r="R526" i="1"/>
  <c r="S526" i="1"/>
  <c r="T526" i="1"/>
  <c r="U526" i="1"/>
  <c r="V526" i="1"/>
  <c r="O253" i="1"/>
  <c r="P253" i="1"/>
  <c r="Q253" i="1"/>
  <c r="R253" i="1"/>
  <c r="S253" i="1"/>
  <c r="T253" i="1"/>
  <c r="U253" i="1"/>
  <c r="V253" i="1"/>
  <c r="O28" i="1"/>
  <c r="P28" i="1"/>
  <c r="Q28" i="1"/>
  <c r="R28" i="1"/>
  <c r="S28" i="1"/>
  <c r="T28" i="1"/>
  <c r="U28" i="1"/>
  <c r="V28" i="1"/>
  <c r="O473" i="1"/>
  <c r="P473" i="1"/>
  <c r="Q473" i="1"/>
  <c r="R473" i="1"/>
  <c r="S473" i="1"/>
  <c r="T473" i="1"/>
  <c r="U473" i="1"/>
  <c r="V473" i="1"/>
  <c r="O621" i="1"/>
  <c r="P621" i="1"/>
  <c r="Q621" i="1"/>
  <c r="R621" i="1"/>
  <c r="S621" i="1"/>
  <c r="T621" i="1"/>
  <c r="U621" i="1"/>
  <c r="V621" i="1"/>
  <c r="O510" i="1"/>
  <c r="P510" i="1"/>
  <c r="Q510" i="1"/>
  <c r="R510" i="1"/>
  <c r="S510" i="1"/>
  <c r="T510" i="1"/>
  <c r="U510" i="1"/>
  <c r="V510" i="1"/>
  <c r="O689" i="1"/>
  <c r="P689" i="1"/>
  <c r="Q689" i="1"/>
  <c r="R689" i="1"/>
  <c r="S689" i="1"/>
  <c r="T689" i="1"/>
  <c r="U689" i="1"/>
  <c r="V689" i="1"/>
  <c r="O348" i="1"/>
  <c r="P348" i="1"/>
  <c r="Q348" i="1"/>
  <c r="R348" i="1"/>
  <c r="S348" i="1"/>
  <c r="T348" i="1"/>
  <c r="U348" i="1"/>
  <c r="V348" i="1"/>
  <c r="O23" i="1"/>
  <c r="P23" i="1"/>
  <c r="Q23" i="1"/>
  <c r="R23" i="1"/>
  <c r="S23" i="1"/>
  <c r="T23" i="1"/>
  <c r="U23" i="1"/>
  <c r="V23" i="1"/>
  <c r="O648" i="1"/>
  <c r="P648" i="1"/>
  <c r="Q648" i="1"/>
  <c r="R648" i="1"/>
  <c r="S648" i="1"/>
  <c r="T648" i="1"/>
  <c r="U648" i="1"/>
  <c r="V648" i="1"/>
  <c r="O8" i="1"/>
  <c r="P8" i="1"/>
  <c r="Q8" i="1"/>
  <c r="R8" i="1"/>
  <c r="S8" i="1"/>
  <c r="T8" i="1"/>
  <c r="U8" i="1"/>
  <c r="V8" i="1"/>
  <c r="O559" i="1"/>
  <c r="P559" i="1"/>
  <c r="Q559" i="1"/>
  <c r="R559" i="1"/>
  <c r="S559" i="1"/>
  <c r="T559" i="1"/>
  <c r="U559" i="1"/>
  <c r="V559" i="1"/>
  <c r="O240" i="1"/>
  <c r="P240" i="1"/>
  <c r="Q240" i="1"/>
  <c r="R240" i="1"/>
  <c r="S240" i="1"/>
  <c r="T240" i="1"/>
  <c r="U240" i="1"/>
  <c r="V240" i="1"/>
  <c r="O796" i="1"/>
  <c r="P796" i="1"/>
  <c r="Q796" i="1"/>
  <c r="R796" i="1"/>
  <c r="S796" i="1"/>
  <c r="T796" i="1"/>
  <c r="U796" i="1"/>
  <c r="V796" i="1"/>
  <c r="O907" i="1"/>
  <c r="P907" i="1"/>
  <c r="Q907" i="1"/>
  <c r="R907" i="1"/>
  <c r="S907" i="1"/>
  <c r="T907" i="1"/>
  <c r="U907" i="1"/>
  <c r="V907" i="1"/>
  <c r="O79" i="1"/>
  <c r="P79" i="1"/>
  <c r="Q79" i="1"/>
  <c r="R79" i="1"/>
  <c r="S79" i="1"/>
  <c r="T79" i="1"/>
  <c r="U79" i="1"/>
  <c r="V79" i="1"/>
  <c r="O692" i="1"/>
  <c r="P692" i="1"/>
  <c r="Q692" i="1"/>
  <c r="R692" i="1"/>
  <c r="S692" i="1"/>
  <c r="T692" i="1"/>
  <c r="U692" i="1"/>
  <c r="V692" i="1"/>
  <c r="O358" i="1"/>
  <c r="P358" i="1"/>
  <c r="Q358" i="1"/>
  <c r="R358" i="1"/>
  <c r="S358" i="1"/>
  <c r="T358" i="1"/>
  <c r="U358" i="1"/>
  <c r="V358" i="1"/>
  <c r="O844" i="1"/>
  <c r="P844" i="1"/>
  <c r="Q844" i="1"/>
  <c r="R844" i="1"/>
  <c r="S844" i="1"/>
  <c r="T844" i="1"/>
  <c r="U844" i="1"/>
  <c r="V844" i="1"/>
  <c r="O931" i="1"/>
  <c r="P931" i="1"/>
  <c r="Q931" i="1"/>
  <c r="R931" i="1"/>
  <c r="S931" i="1"/>
  <c r="T931" i="1"/>
  <c r="U931" i="1"/>
  <c r="V931" i="1"/>
  <c r="O481" i="1"/>
  <c r="P481" i="1"/>
  <c r="Q481" i="1"/>
  <c r="R481" i="1"/>
  <c r="S481" i="1"/>
  <c r="T481" i="1"/>
  <c r="U481" i="1"/>
  <c r="V481" i="1"/>
  <c r="O184" i="1"/>
  <c r="P184" i="1"/>
  <c r="Q184" i="1"/>
  <c r="R184" i="1"/>
  <c r="S184" i="1"/>
  <c r="T184" i="1"/>
  <c r="U184" i="1"/>
  <c r="V184" i="1"/>
  <c r="O177" i="1"/>
  <c r="P177" i="1"/>
  <c r="Q177" i="1"/>
  <c r="R177" i="1"/>
  <c r="S177" i="1"/>
  <c r="T177" i="1"/>
  <c r="U177" i="1"/>
  <c r="V177" i="1"/>
  <c r="O942" i="1"/>
  <c r="P942" i="1"/>
  <c r="Q942" i="1"/>
  <c r="R942" i="1"/>
  <c r="S942" i="1"/>
  <c r="T942" i="1"/>
  <c r="U942" i="1"/>
  <c r="V942" i="1"/>
  <c r="O199" i="1"/>
  <c r="P199" i="1"/>
  <c r="Q199" i="1"/>
  <c r="R199" i="1"/>
  <c r="S199" i="1"/>
  <c r="T199" i="1"/>
  <c r="U199" i="1"/>
  <c r="V199" i="1"/>
  <c r="O664" i="1"/>
  <c r="P664" i="1"/>
  <c r="Q664" i="1"/>
  <c r="R664" i="1"/>
  <c r="S664" i="1"/>
  <c r="T664" i="1"/>
  <c r="U664" i="1"/>
  <c r="V664" i="1"/>
  <c r="O1006" i="1"/>
  <c r="P1006" i="1"/>
  <c r="Q1006" i="1"/>
  <c r="R1006" i="1"/>
  <c r="S1006" i="1"/>
  <c r="T1006" i="1"/>
  <c r="U1006" i="1"/>
  <c r="V1006" i="1"/>
  <c r="O360" i="1"/>
  <c r="P360" i="1"/>
  <c r="Q360" i="1"/>
  <c r="R360" i="1"/>
  <c r="S360" i="1"/>
  <c r="T360" i="1"/>
  <c r="U360" i="1"/>
  <c r="V360" i="1"/>
  <c r="O654" i="1"/>
  <c r="P654" i="1"/>
  <c r="Q654" i="1"/>
  <c r="R654" i="1"/>
  <c r="S654" i="1"/>
  <c r="T654" i="1"/>
  <c r="U654" i="1"/>
  <c r="V654" i="1"/>
  <c r="O700" i="1"/>
  <c r="P700" i="1"/>
  <c r="Q700" i="1"/>
  <c r="R700" i="1"/>
  <c r="S700" i="1"/>
  <c r="T700" i="1"/>
  <c r="U700" i="1"/>
  <c r="V700" i="1"/>
  <c r="O466" i="1"/>
  <c r="P466" i="1"/>
  <c r="Q466" i="1"/>
  <c r="R466" i="1"/>
  <c r="S466" i="1"/>
  <c r="T466" i="1"/>
  <c r="U466" i="1"/>
  <c r="V466" i="1"/>
  <c r="O265" i="1"/>
  <c r="P265" i="1"/>
  <c r="Q265" i="1"/>
  <c r="R265" i="1"/>
  <c r="S265" i="1"/>
  <c r="T265" i="1"/>
  <c r="U265" i="1"/>
  <c r="V265" i="1"/>
  <c r="O5" i="1"/>
  <c r="P5" i="1"/>
  <c r="Q5" i="1"/>
  <c r="R5" i="1"/>
  <c r="S5" i="1"/>
  <c r="T5" i="1"/>
  <c r="U5" i="1"/>
  <c r="V5" i="1"/>
  <c r="O534" i="1"/>
  <c r="P534" i="1"/>
  <c r="Q534" i="1"/>
  <c r="R534" i="1"/>
  <c r="S534" i="1"/>
  <c r="T534" i="1"/>
  <c r="U534" i="1"/>
  <c r="V534" i="1"/>
  <c r="O572" i="1"/>
  <c r="P572" i="1"/>
  <c r="Q572" i="1"/>
  <c r="R572" i="1"/>
  <c r="S572" i="1"/>
  <c r="T572" i="1"/>
  <c r="U572" i="1"/>
  <c r="V572" i="1"/>
  <c r="O437" i="1"/>
  <c r="P437" i="1"/>
  <c r="Q437" i="1"/>
  <c r="R437" i="1"/>
  <c r="S437" i="1"/>
  <c r="T437" i="1"/>
  <c r="U437" i="1"/>
  <c r="V437" i="1"/>
  <c r="O370" i="1"/>
  <c r="P370" i="1"/>
  <c r="Q370" i="1"/>
  <c r="R370" i="1"/>
  <c r="S370" i="1"/>
  <c r="T370" i="1"/>
  <c r="U370" i="1"/>
  <c r="V370" i="1"/>
  <c r="O814" i="1"/>
  <c r="P814" i="1"/>
  <c r="Q814" i="1"/>
  <c r="R814" i="1"/>
  <c r="S814" i="1"/>
  <c r="T814" i="1"/>
  <c r="U814" i="1"/>
  <c r="V814" i="1"/>
  <c r="O39" i="1"/>
  <c r="P39" i="1"/>
  <c r="Q39" i="1"/>
  <c r="R39" i="1"/>
  <c r="S39" i="1"/>
  <c r="T39" i="1"/>
  <c r="U39" i="1"/>
  <c r="V39" i="1"/>
  <c r="O702" i="1"/>
  <c r="P702" i="1"/>
  <c r="Q702" i="1"/>
  <c r="R702" i="1"/>
  <c r="S702" i="1"/>
  <c r="T702" i="1"/>
  <c r="U702" i="1"/>
  <c r="V702" i="1"/>
  <c r="O357" i="1"/>
  <c r="P357" i="1"/>
  <c r="Q357" i="1"/>
  <c r="R357" i="1"/>
  <c r="S357" i="1"/>
  <c r="T357" i="1"/>
  <c r="U357" i="1"/>
  <c r="V357" i="1"/>
  <c r="O131" i="1"/>
  <c r="P131" i="1"/>
  <c r="Q131" i="1"/>
  <c r="R131" i="1"/>
  <c r="S131" i="1"/>
  <c r="T131" i="1"/>
  <c r="U131" i="1"/>
  <c r="V131" i="1"/>
  <c r="O876" i="1"/>
  <c r="P876" i="1"/>
  <c r="Q876" i="1"/>
  <c r="R876" i="1"/>
  <c r="S876" i="1"/>
  <c r="T876" i="1"/>
  <c r="U876" i="1"/>
  <c r="V876" i="1"/>
  <c r="O402" i="1"/>
  <c r="P402" i="1"/>
  <c r="Q402" i="1"/>
  <c r="R402" i="1"/>
  <c r="S402" i="1"/>
  <c r="T402" i="1"/>
  <c r="U402" i="1"/>
  <c r="V402" i="1"/>
  <c r="O434" i="1"/>
  <c r="P434" i="1"/>
  <c r="Q434" i="1"/>
  <c r="R434" i="1"/>
  <c r="S434" i="1"/>
  <c r="T434" i="1"/>
  <c r="U434" i="1"/>
  <c r="V434" i="1"/>
  <c r="O632" i="1"/>
  <c r="P632" i="1"/>
  <c r="Q632" i="1"/>
  <c r="R632" i="1"/>
  <c r="S632" i="1"/>
  <c r="T632" i="1"/>
  <c r="U632" i="1"/>
  <c r="V632" i="1"/>
  <c r="O58" i="1"/>
  <c r="P58" i="1"/>
  <c r="Q58" i="1"/>
  <c r="R58" i="1"/>
  <c r="S58" i="1"/>
  <c r="T58" i="1"/>
  <c r="U58" i="1"/>
  <c r="V58" i="1"/>
  <c r="O977" i="1"/>
  <c r="P977" i="1"/>
  <c r="Q977" i="1"/>
  <c r="R977" i="1"/>
  <c r="S977" i="1"/>
  <c r="T977" i="1"/>
  <c r="U977" i="1"/>
  <c r="V977" i="1"/>
  <c r="O371" i="1"/>
  <c r="P371" i="1"/>
  <c r="Q371" i="1"/>
  <c r="R371" i="1"/>
  <c r="S371" i="1"/>
  <c r="T371" i="1"/>
  <c r="U371" i="1"/>
  <c r="V371" i="1"/>
  <c r="O436" i="1"/>
  <c r="P436" i="1"/>
  <c r="Q436" i="1"/>
  <c r="R436" i="1"/>
  <c r="S436" i="1"/>
  <c r="T436" i="1"/>
  <c r="U436" i="1"/>
  <c r="V436" i="1"/>
  <c r="O820" i="1"/>
  <c r="P820" i="1"/>
  <c r="Q820" i="1"/>
  <c r="R820" i="1"/>
  <c r="S820" i="1"/>
  <c r="T820" i="1"/>
  <c r="U820" i="1"/>
  <c r="V820" i="1"/>
  <c r="O725" i="1"/>
  <c r="P725" i="1"/>
  <c r="Q725" i="1"/>
  <c r="R725" i="1"/>
  <c r="S725" i="1"/>
  <c r="T725" i="1"/>
  <c r="U725" i="1"/>
  <c r="V725" i="1"/>
  <c r="O731" i="1"/>
  <c r="P731" i="1"/>
  <c r="Q731" i="1"/>
  <c r="R731" i="1"/>
  <c r="S731" i="1"/>
  <c r="T731" i="1"/>
  <c r="U731" i="1"/>
  <c r="V731" i="1"/>
  <c r="O830" i="1"/>
  <c r="P830" i="1"/>
  <c r="Q830" i="1"/>
  <c r="R830" i="1"/>
  <c r="S830" i="1"/>
  <c r="T830" i="1"/>
  <c r="U830" i="1"/>
  <c r="V830" i="1"/>
  <c r="O339" i="1"/>
  <c r="P339" i="1"/>
  <c r="Q339" i="1"/>
  <c r="R339" i="1"/>
  <c r="S339" i="1"/>
  <c r="T339" i="1"/>
  <c r="U339" i="1"/>
  <c r="V339" i="1"/>
  <c r="O899" i="1"/>
  <c r="P899" i="1"/>
  <c r="Q899" i="1"/>
  <c r="R899" i="1"/>
  <c r="S899" i="1"/>
  <c r="T899" i="1"/>
  <c r="U899" i="1"/>
  <c r="V899" i="1"/>
  <c r="O388" i="1"/>
  <c r="P388" i="1"/>
  <c r="Q388" i="1"/>
  <c r="R388" i="1"/>
  <c r="S388" i="1"/>
  <c r="T388" i="1"/>
  <c r="U388" i="1"/>
  <c r="V388" i="1"/>
  <c r="O34" i="1"/>
  <c r="P34" i="1"/>
  <c r="Q34" i="1"/>
  <c r="R34" i="1"/>
  <c r="S34" i="1"/>
  <c r="T34" i="1"/>
  <c r="U34" i="1"/>
  <c r="V34" i="1"/>
  <c r="O308" i="1"/>
  <c r="P308" i="1"/>
  <c r="Q308" i="1"/>
  <c r="R308" i="1"/>
  <c r="S308" i="1"/>
  <c r="T308" i="1"/>
  <c r="U308" i="1"/>
  <c r="V308" i="1"/>
  <c r="O603" i="1"/>
  <c r="P603" i="1"/>
  <c r="Q603" i="1"/>
  <c r="R603" i="1"/>
  <c r="S603" i="1"/>
  <c r="T603" i="1"/>
  <c r="U603" i="1"/>
  <c r="V603" i="1"/>
  <c r="O407" i="1"/>
  <c r="P407" i="1"/>
  <c r="Q407" i="1"/>
  <c r="R407" i="1"/>
  <c r="S407" i="1"/>
  <c r="T407" i="1"/>
  <c r="U407" i="1"/>
  <c r="V407" i="1"/>
  <c r="O729" i="1"/>
  <c r="P729" i="1"/>
  <c r="Q729" i="1"/>
  <c r="R729" i="1"/>
  <c r="S729" i="1"/>
  <c r="T729" i="1"/>
  <c r="U729" i="1"/>
  <c r="V729" i="1"/>
  <c r="O216" i="1"/>
  <c r="P216" i="1"/>
  <c r="Q216" i="1"/>
  <c r="R216" i="1"/>
  <c r="S216" i="1"/>
  <c r="T216" i="1"/>
  <c r="U216" i="1"/>
  <c r="V216" i="1"/>
  <c r="O315" i="1"/>
  <c r="P315" i="1"/>
  <c r="Q315" i="1"/>
  <c r="R315" i="1"/>
  <c r="S315" i="1"/>
  <c r="T315" i="1"/>
  <c r="U315" i="1"/>
  <c r="V315" i="1"/>
  <c r="O1007" i="1"/>
  <c r="P1007" i="1"/>
  <c r="Q1007" i="1"/>
  <c r="R1007" i="1"/>
  <c r="S1007" i="1"/>
  <c r="T1007" i="1"/>
  <c r="U1007" i="1"/>
  <c r="V1007" i="1"/>
  <c r="O978" i="1"/>
  <c r="P978" i="1"/>
  <c r="Q978" i="1"/>
  <c r="R978" i="1"/>
  <c r="S978" i="1"/>
  <c r="T978" i="1"/>
  <c r="U978" i="1"/>
  <c r="V978" i="1"/>
  <c r="O613" i="1"/>
  <c r="P613" i="1"/>
  <c r="Q613" i="1"/>
  <c r="R613" i="1"/>
  <c r="S613" i="1"/>
  <c r="T613" i="1"/>
  <c r="U613" i="1"/>
  <c r="V613" i="1"/>
  <c r="O400" i="1"/>
  <c r="P400" i="1"/>
  <c r="Q400" i="1"/>
  <c r="R400" i="1"/>
  <c r="S400" i="1"/>
  <c r="T400" i="1"/>
  <c r="U400" i="1"/>
  <c r="V400" i="1"/>
  <c r="O984" i="1"/>
  <c r="P984" i="1"/>
  <c r="Q984" i="1"/>
  <c r="R984" i="1"/>
  <c r="S984" i="1"/>
  <c r="T984" i="1"/>
  <c r="U984" i="1"/>
  <c r="V984" i="1"/>
  <c r="O888" i="1"/>
  <c r="P888" i="1"/>
  <c r="Q888" i="1"/>
  <c r="R888" i="1"/>
  <c r="S888" i="1"/>
  <c r="T888" i="1"/>
  <c r="U888" i="1"/>
  <c r="V888" i="1"/>
  <c r="O327" i="1"/>
  <c r="P327" i="1"/>
  <c r="Q327" i="1"/>
  <c r="R327" i="1"/>
  <c r="S327" i="1"/>
  <c r="T327" i="1"/>
  <c r="U327" i="1"/>
  <c r="V327" i="1"/>
  <c r="O218" i="1"/>
  <c r="P218" i="1"/>
  <c r="Q218" i="1"/>
  <c r="R218" i="1"/>
  <c r="S218" i="1"/>
  <c r="T218" i="1"/>
  <c r="U218" i="1"/>
  <c r="V218" i="1"/>
  <c r="O602" i="1"/>
  <c r="P602" i="1"/>
  <c r="Q602" i="1"/>
  <c r="R602" i="1"/>
  <c r="S602" i="1"/>
  <c r="T602" i="1"/>
  <c r="U602" i="1"/>
  <c r="V602" i="1"/>
  <c r="O95" i="1"/>
  <c r="P95" i="1"/>
  <c r="Q95" i="1"/>
  <c r="R95" i="1"/>
  <c r="S95" i="1"/>
  <c r="T95" i="1"/>
  <c r="U95" i="1"/>
  <c r="V95" i="1"/>
  <c r="O726" i="1"/>
  <c r="P726" i="1"/>
  <c r="Q726" i="1"/>
  <c r="R726" i="1"/>
  <c r="S726" i="1"/>
  <c r="T726" i="1"/>
  <c r="U726" i="1"/>
  <c r="V726" i="1"/>
  <c r="O243" i="1"/>
  <c r="P243" i="1"/>
  <c r="Q243" i="1"/>
  <c r="R243" i="1"/>
  <c r="S243" i="1"/>
  <c r="T243" i="1"/>
  <c r="U243" i="1"/>
  <c r="V243" i="1"/>
  <c r="O511" i="1"/>
  <c r="P511" i="1"/>
  <c r="Q511" i="1"/>
  <c r="R511" i="1"/>
  <c r="S511" i="1"/>
  <c r="T511" i="1"/>
  <c r="U511" i="1"/>
  <c r="V511" i="1"/>
  <c r="O435" i="1"/>
  <c r="P435" i="1"/>
  <c r="Q435" i="1"/>
  <c r="R435" i="1"/>
  <c r="S435" i="1"/>
  <c r="T435" i="1"/>
  <c r="U435" i="1"/>
  <c r="V435" i="1"/>
  <c r="O751" i="1"/>
  <c r="P751" i="1"/>
  <c r="Q751" i="1"/>
  <c r="R751" i="1"/>
  <c r="S751" i="1"/>
  <c r="T751" i="1"/>
  <c r="U751" i="1"/>
  <c r="V751" i="1"/>
  <c r="O296" i="1"/>
  <c r="P296" i="1"/>
  <c r="Q296" i="1"/>
  <c r="R296" i="1"/>
  <c r="S296" i="1"/>
  <c r="T296" i="1"/>
  <c r="U296" i="1"/>
  <c r="V296" i="1"/>
  <c r="O247" i="1"/>
  <c r="P247" i="1"/>
  <c r="Q247" i="1"/>
  <c r="R247" i="1"/>
  <c r="S247" i="1"/>
  <c r="T247" i="1"/>
  <c r="U247" i="1"/>
  <c r="V247" i="1"/>
  <c r="O298" i="1"/>
  <c r="P298" i="1"/>
  <c r="Q298" i="1"/>
  <c r="R298" i="1"/>
  <c r="S298" i="1"/>
  <c r="T298" i="1"/>
  <c r="U298" i="1"/>
  <c r="V298" i="1"/>
  <c r="O848" i="1"/>
  <c r="P848" i="1"/>
  <c r="Q848" i="1"/>
  <c r="R848" i="1"/>
  <c r="S848" i="1"/>
  <c r="T848" i="1"/>
  <c r="U848" i="1"/>
  <c r="V848" i="1"/>
  <c r="O429" i="1"/>
  <c r="P429" i="1"/>
  <c r="Q429" i="1"/>
  <c r="R429" i="1"/>
  <c r="S429" i="1"/>
  <c r="T429" i="1"/>
  <c r="U429" i="1"/>
  <c r="V429" i="1"/>
  <c r="O985" i="1"/>
  <c r="P985" i="1"/>
  <c r="Q985" i="1"/>
  <c r="R985" i="1"/>
  <c r="S985" i="1"/>
  <c r="T985" i="1"/>
  <c r="U985" i="1"/>
  <c r="V985" i="1"/>
  <c r="O175" i="1"/>
  <c r="P175" i="1"/>
  <c r="Q175" i="1"/>
  <c r="R175" i="1"/>
  <c r="S175" i="1"/>
  <c r="T175" i="1"/>
  <c r="U175" i="1"/>
  <c r="V175" i="1"/>
  <c r="O245" i="1"/>
  <c r="P245" i="1"/>
  <c r="Q245" i="1"/>
  <c r="R245" i="1"/>
  <c r="S245" i="1"/>
  <c r="T245" i="1"/>
  <c r="U245" i="1"/>
  <c r="V245" i="1"/>
  <c r="O387" i="1"/>
  <c r="P387" i="1"/>
  <c r="Q387" i="1"/>
  <c r="R387" i="1"/>
  <c r="S387" i="1"/>
  <c r="T387" i="1"/>
  <c r="U387" i="1"/>
  <c r="V387" i="1"/>
  <c r="O690" i="1"/>
  <c r="P690" i="1"/>
  <c r="Q690" i="1"/>
  <c r="R690" i="1"/>
  <c r="S690" i="1"/>
  <c r="T690" i="1"/>
  <c r="U690" i="1"/>
  <c r="V690" i="1"/>
  <c r="O367" i="1"/>
  <c r="P367" i="1"/>
  <c r="Q367" i="1"/>
  <c r="R367" i="1"/>
  <c r="S367" i="1"/>
  <c r="T367" i="1"/>
  <c r="U367" i="1"/>
  <c r="V367" i="1"/>
  <c r="O788" i="1"/>
  <c r="P788" i="1"/>
  <c r="Q788" i="1"/>
  <c r="R788" i="1"/>
  <c r="S788" i="1"/>
  <c r="T788" i="1"/>
  <c r="U788" i="1"/>
  <c r="V788" i="1"/>
  <c r="O933" i="1"/>
  <c r="P933" i="1"/>
  <c r="Q933" i="1"/>
  <c r="R933" i="1"/>
  <c r="S933" i="1"/>
  <c r="T933" i="1"/>
  <c r="U933" i="1"/>
  <c r="V933" i="1"/>
  <c r="O141" i="1"/>
  <c r="P141" i="1"/>
  <c r="Q141" i="1"/>
  <c r="R141" i="1"/>
  <c r="S141" i="1"/>
  <c r="T141" i="1"/>
  <c r="U141" i="1"/>
  <c r="V141" i="1"/>
  <c r="O220" i="1"/>
  <c r="P220" i="1"/>
  <c r="Q220" i="1"/>
  <c r="R220" i="1"/>
  <c r="S220" i="1"/>
  <c r="T220" i="1"/>
  <c r="U220" i="1"/>
  <c r="V220" i="1"/>
  <c r="O812" i="1"/>
  <c r="P812" i="1"/>
  <c r="Q812" i="1"/>
  <c r="R812" i="1"/>
  <c r="S812" i="1"/>
  <c r="T812" i="1"/>
  <c r="U812" i="1"/>
  <c r="V812" i="1"/>
  <c r="O826" i="1"/>
  <c r="P826" i="1"/>
  <c r="Q826" i="1"/>
  <c r="R826" i="1"/>
  <c r="S826" i="1"/>
  <c r="T826" i="1"/>
  <c r="U826" i="1"/>
  <c r="V826" i="1"/>
  <c r="O516" i="1"/>
  <c r="P516" i="1"/>
  <c r="Q516" i="1"/>
  <c r="R516" i="1"/>
  <c r="S516" i="1"/>
  <c r="T516" i="1"/>
  <c r="U516" i="1"/>
  <c r="V516" i="1"/>
  <c r="O769" i="1"/>
  <c r="P769" i="1"/>
  <c r="Q769" i="1"/>
  <c r="R769" i="1"/>
  <c r="S769" i="1"/>
  <c r="T769" i="1"/>
  <c r="U769" i="1"/>
  <c r="V769" i="1"/>
  <c r="O935" i="1"/>
  <c r="P935" i="1"/>
  <c r="Q935" i="1"/>
  <c r="R935" i="1"/>
  <c r="S935" i="1"/>
  <c r="T935" i="1"/>
  <c r="U935" i="1"/>
  <c r="V935" i="1"/>
  <c r="O306" i="1"/>
  <c r="P306" i="1"/>
  <c r="Q306" i="1"/>
  <c r="R306" i="1"/>
  <c r="S306" i="1"/>
  <c r="T306" i="1"/>
  <c r="U306" i="1"/>
  <c r="V306" i="1"/>
  <c r="O467" i="1"/>
  <c r="P467" i="1"/>
  <c r="Q467" i="1"/>
  <c r="R467" i="1"/>
  <c r="S467" i="1"/>
  <c r="T467" i="1"/>
  <c r="U467" i="1"/>
  <c r="V467" i="1"/>
  <c r="O517" i="1"/>
  <c r="P517" i="1"/>
  <c r="Q517" i="1"/>
  <c r="R517" i="1"/>
  <c r="S517" i="1"/>
  <c r="T517" i="1"/>
  <c r="U517" i="1"/>
  <c r="V517" i="1"/>
  <c r="O987" i="1"/>
  <c r="P987" i="1"/>
  <c r="Q987" i="1"/>
  <c r="R987" i="1"/>
  <c r="S987" i="1"/>
  <c r="T987" i="1"/>
  <c r="U987" i="1"/>
  <c r="V987" i="1"/>
  <c r="O734" i="1"/>
  <c r="P734" i="1"/>
  <c r="Q734" i="1"/>
  <c r="R734" i="1"/>
  <c r="S734" i="1"/>
  <c r="T734" i="1"/>
  <c r="U734" i="1"/>
  <c r="V734" i="1"/>
  <c r="O251" i="1"/>
  <c r="P251" i="1"/>
  <c r="Q251" i="1"/>
  <c r="R251" i="1"/>
  <c r="S251" i="1"/>
  <c r="T251" i="1"/>
  <c r="U251" i="1"/>
  <c r="V251" i="1"/>
  <c r="O912" i="1"/>
  <c r="P912" i="1"/>
  <c r="Q912" i="1"/>
  <c r="R912" i="1"/>
  <c r="S912" i="1"/>
  <c r="T912" i="1"/>
  <c r="U912" i="1"/>
  <c r="V912" i="1"/>
  <c r="O323" i="1"/>
  <c r="P323" i="1"/>
  <c r="Q323" i="1"/>
  <c r="R323" i="1"/>
  <c r="S323" i="1"/>
  <c r="T323" i="1"/>
  <c r="U323" i="1"/>
  <c r="V323" i="1"/>
  <c r="O762" i="1"/>
  <c r="P762" i="1"/>
  <c r="Q762" i="1"/>
  <c r="R762" i="1"/>
  <c r="S762" i="1"/>
  <c r="T762" i="1"/>
  <c r="U762" i="1"/>
  <c r="V762" i="1"/>
  <c r="O667" i="1"/>
  <c r="P667" i="1"/>
  <c r="Q667" i="1"/>
  <c r="R667" i="1"/>
  <c r="S667" i="1"/>
  <c r="T667" i="1"/>
  <c r="U667" i="1"/>
  <c r="V667" i="1"/>
  <c r="O483" i="1"/>
  <c r="P483" i="1"/>
  <c r="Q483" i="1"/>
  <c r="R483" i="1"/>
  <c r="S483" i="1"/>
  <c r="T483" i="1"/>
  <c r="U483" i="1"/>
  <c r="V483" i="1"/>
  <c r="O555" i="1"/>
  <c r="P555" i="1"/>
  <c r="Q555" i="1"/>
  <c r="R555" i="1"/>
  <c r="S555" i="1"/>
  <c r="T555" i="1"/>
  <c r="U555" i="1"/>
  <c r="V555" i="1"/>
  <c r="O64" i="1"/>
  <c r="P64" i="1"/>
  <c r="Q64" i="1"/>
  <c r="R64" i="1"/>
  <c r="S64" i="1"/>
  <c r="T64" i="1"/>
  <c r="U64" i="1"/>
  <c r="V64" i="1"/>
  <c r="O114" i="1"/>
  <c r="P114" i="1"/>
  <c r="Q114" i="1"/>
  <c r="R114" i="1"/>
  <c r="S114" i="1"/>
  <c r="T114" i="1"/>
  <c r="U114" i="1"/>
  <c r="V114" i="1"/>
  <c r="O666" i="1"/>
  <c r="P666" i="1"/>
  <c r="Q666" i="1"/>
  <c r="R666" i="1"/>
  <c r="S666" i="1"/>
  <c r="T666" i="1"/>
  <c r="U666" i="1"/>
  <c r="V666" i="1"/>
  <c r="O979" i="1"/>
  <c r="P979" i="1"/>
  <c r="Q979" i="1"/>
  <c r="R979" i="1"/>
  <c r="S979" i="1"/>
  <c r="T979" i="1"/>
  <c r="U979" i="1"/>
  <c r="V979" i="1"/>
  <c r="O875" i="1"/>
  <c r="P875" i="1"/>
  <c r="Q875" i="1"/>
  <c r="R875" i="1"/>
  <c r="S875" i="1"/>
  <c r="T875" i="1"/>
  <c r="U875" i="1"/>
  <c r="V875" i="1"/>
  <c r="O461" i="1"/>
  <c r="P461" i="1"/>
  <c r="Q461" i="1"/>
  <c r="R461" i="1"/>
  <c r="S461" i="1"/>
  <c r="T461" i="1"/>
  <c r="U461" i="1"/>
  <c r="V461" i="1"/>
  <c r="O277" i="1"/>
  <c r="P277" i="1"/>
  <c r="Q277" i="1"/>
  <c r="R277" i="1"/>
  <c r="S277" i="1"/>
  <c r="T277" i="1"/>
  <c r="U277" i="1"/>
  <c r="V277" i="1"/>
  <c r="O795" i="1"/>
  <c r="P795" i="1"/>
  <c r="Q795" i="1"/>
  <c r="R795" i="1"/>
  <c r="S795" i="1"/>
  <c r="T795" i="1"/>
  <c r="U795" i="1"/>
  <c r="V795" i="1"/>
  <c r="O190" i="1"/>
  <c r="P190" i="1"/>
  <c r="Q190" i="1"/>
  <c r="R190" i="1"/>
  <c r="S190" i="1"/>
  <c r="T190" i="1"/>
  <c r="U190" i="1"/>
  <c r="V190" i="1"/>
  <c r="O596" i="1"/>
  <c r="P596" i="1"/>
  <c r="Q596" i="1"/>
  <c r="R596" i="1"/>
  <c r="S596" i="1"/>
  <c r="T596" i="1"/>
  <c r="U596" i="1"/>
  <c r="V596" i="1"/>
  <c r="O433" i="1"/>
  <c r="P433" i="1"/>
  <c r="Q433" i="1"/>
  <c r="R433" i="1"/>
  <c r="S433" i="1"/>
  <c r="T433" i="1"/>
  <c r="U433" i="1"/>
  <c r="V433" i="1"/>
  <c r="O57" i="1"/>
  <c r="P57" i="1"/>
  <c r="Q57" i="1"/>
  <c r="R57" i="1"/>
  <c r="S57" i="1"/>
  <c r="T57" i="1"/>
  <c r="U57" i="1"/>
  <c r="V57" i="1"/>
  <c r="O176" i="1"/>
  <c r="P176" i="1"/>
  <c r="Q176" i="1"/>
  <c r="R176" i="1"/>
  <c r="S176" i="1"/>
  <c r="T176" i="1"/>
  <c r="U176" i="1"/>
  <c r="V176" i="1"/>
  <c r="O626" i="1"/>
  <c r="P626" i="1"/>
  <c r="Q626" i="1"/>
  <c r="R626" i="1"/>
  <c r="S626" i="1"/>
  <c r="T626" i="1"/>
  <c r="U626" i="1"/>
  <c r="V626" i="1"/>
  <c r="O133" i="1"/>
  <c r="P133" i="1"/>
  <c r="Q133" i="1"/>
  <c r="R133" i="1"/>
  <c r="S133" i="1"/>
  <c r="T133" i="1"/>
  <c r="U133" i="1"/>
  <c r="V133" i="1"/>
  <c r="O469" i="1"/>
  <c r="P469" i="1"/>
  <c r="Q469" i="1"/>
  <c r="R469" i="1"/>
  <c r="S469" i="1"/>
  <c r="T469" i="1"/>
  <c r="U469" i="1"/>
  <c r="V469" i="1"/>
  <c r="O779" i="1"/>
  <c r="P779" i="1"/>
  <c r="Q779" i="1"/>
  <c r="R779" i="1"/>
  <c r="S779" i="1"/>
  <c r="T779" i="1"/>
  <c r="U779" i="1"/>
  <c r="V779" i="1"/>
  <c r="O565" i="1"/>
  <c r="P565" i="1"/>
  <c r="Q565" i="1"/>
  <c r="R565" i="1"/>
  <c r="S565" i="1"/>
  <c r="T565" i="1"/>
  <c r="U565" i="1"/>
  <c r="V565" i="1"/>
  <c r="O300" i="1"/>
  <c r="P300" i="1"/>
  <c r="Q300" i="1"/>
  <c r="R300" i="1"/>
  <c r="S300" i="1"/>
  <c r="T300" i="1"/>
  <c r="U300" i="1"/>
  <c r="V300" i="1"/>
  <c r="O445" i="1"/>
  <c r="P445" i="1"/>
  <c r="Q445" i="1"/>
  <c r="R445" i="1"/>
  <c r="S445" i="1"/>
  <c r="T445" i="1"/>
  <c r="U445" i="1"/>
  <c r="V445" i="1"/>
  <c r="O582" i="1"/>
  <c r="P582" i="1"/>
  <c r="Q582" i="1"/>
  <c r="R582" i="1"/>
  <c r="S582" i="1"/>
  <c r="T582" i="1"/>
  <c r="U582" i="1"/>
  <c r="V582" i="1"/>
  <c r="O562" i="1"/>
  <c r="P562" i="1"/>
  <c r="Q562" i="1"/>
  <c r="R562" i="1"/>
  <c r="S562" i="1"/>
  <c r="T562" i="1"/>
  <c r="U562" i="1"/>
  <c r="V562" i="1"/>
  <c r="O825" i="1"/>
  <c r="P825" i="1"/>
  <c r="Q825" i="1"/>
  <c r="R825" i="1"/>
  <c r="S825" i="1"/>
  <c r="T825" i="1"/>
  <c r="U825" i="1"/>
  <c r="V825" i="1"/>
  <c r="O743" i="1"/>
  <c r="P743" i="1"/>
  <c r="Q743" i="1"/>
  <c r="R743" i="1"/>
  <c r="S743" i="1"/>
  <c r="T743" i="1"/>
  <c r="U743" i="1"/>
  <c r="V743" i="1"/>
  <c r="O283" i="1"/>
  <c r="P283" i="1"/>
  <c r="Q283" i="1"/>
  <c r="R283" i="1"/>
  <c r="S283" i="1"/>
  <c r="T283" i="1"/>
  <c r="U283" i="1"/>
  <c r="V283" i="1"/>
  <c r="O941" i="1"/>
  <c r="P941" i="1"/>
  <c r="Q941" i="1"/>
  <c r="R941" i="1"/>
  <c r="S941" i="1"/>
  <c r="T941" i="1"/>
  <c r="U941" i="1"/>
  <c r="V941" i="1"/>
  <c r="O440" i="1"/>
  <c r="P440" i="1"/>
  <c r="Q440" i="1"/>
  <c r="R440" i="1"/>
  <c r="S440" i="1"/>
  <c r="T440" i="1"/>
  <c r="U440" i="1"/>
  <c r="V440" i="1"/>
  <c r="O484" i="1"/>
  <c r="P484" i="1"/>
  <c r="Q484" i="1"/>
  <c r="R484" i="1"/>
  <c r="S484" i="1"/>
  <c r="T484" i="1"/>
  <c r="U484" i="1"/>
  <c r="V484" i="1"/>
  <c r="O981" i="1"/>
  <c r="P981" i="1"/>
  <c r="Q981" i="1"/>
  <c r="R981" i="1"/>
  <c r="S981" i="1"/>
  <c r="T981" i="1"/>
  <c r="U981" i="1"/>
  <c r="V981" i="1"/>
  <c r="O257" i="1"/>
  <c r="P257" i="1"/>
  <c r="Q257" i="1"/>
  <c r="R257" i="1"/>
  <c r="S257" i="1"/>
  <c r="T257" i="1"/>
  <c r="U257" i="1"/>
  <c r="V257" i="1"/>
  <c r="O365" i="1"/>
  <c r="P365" i="1"/>
  <c r="Q365" i="1"/>
  <c r="R365" i="1"/>
  <c r="S365" i="1"/>
  <c r="T365" i="1"/>
  <c r="U365" i="1"/>
  <c r="V365" i="1"/>
  <c r="O24" i="1"/>
  <c r="P24" i="1"/>
  <c r="Q24" i="1"/>
  <c r="R24" i="1"/>
  <c r="S24" i="1"/>
  <c r="T24" i="1"/>
  <c r="U24" i="1"/>
  <c r="V24" i="1"/>
  <c r="O541" i="1"/>
  <c r="P541" i="1"/>
  <c r="Q541" i="1"/>
  <c r="R541" i="1"/>
  <c r="S541" i="1"/>
  <c r="T541" i="1"/>
  <c r="U541" i="1"/>
  <c r="V541" i="1"/>
  <c r="O837" i="1"/>
  <c r="P837" i="1"/>
  <c r="Q837" i="1"/>
  <c r="R837" i="1"/>
  <c r="S837" i="1"/>
  <c r="T837" i="1"/>
  <c r="U837" i="1"/>
  <c r="V837" i="1"/>
  <c r="O455" i="1"/>
  <c r="P455" i="1"/>
  <c r="Q455" i="1"/>
  <c r="R455" i="1"/>
  <c r="S455" i="1"/>
  <c r="T455" i="1"/>
  <c r="U455" i="1"/>
  <c r="V455" i="1"/>
  <c r="O222" i="1"/>
  <c r="P222" i="1"/>
  <c r="Q222" i="1"/>
  <c r="R222" i="1"/>
  <c r="S222" i="1"/>
  <c r="T222" i="1"/>
  <c r="U222" i="1"/>
  <c r="V222" i="1"/>
  <c r="O890" i="1"/>
  <c r="P890" i="1"/>
  <c r="Q890" i="1"/>
  <c r="R890" i="1"/>
  <c r="S890" i="1"/>
  <c r="T890" i="1"/>
  <c r="U890" i="1"/>
  <c r="V890" i="1"/>
  <c r="O599" i="1"/>
  <c r="P599" i="1"/>
  <c r="Q599" i="1"/>
  <c r="R599" i="1"/>
  <c r="S599" i="1"/>
  <c r="T599" i="1"/>
  <c r="U599" i="1"/>
  <c r="V599" i="1"/>
  <c r="O288" i="1"/>
  <c r="P288" i="1"/>
  <c r="Q288" i="1"/>
  <c r="R288" i="1"/>
  <c r="S288" i="1"/>
  <c r="T288" i="1"/>
  <c r="U288" i="1"/>
  <c r="V288" i="1"/>
  <c r="O361" i="1"/>
  <c r="P361" i="1"/>
  <c r="Q361" i="1"/>
  <c r="R361" i="1"/>
  <c r="S361" i="1"/>
  <c r="T361" i="1"/>
  <c r="U361" i="1"/>
  <c r="V361" i="1"/>
  <c r="O383" i="1"/>
  <c r="P383" i="1"/>
  <c r="Q383" i="1"/>
  <c r="R383" i="1"/>
  <c r="S383" i="1"/>
  <c r="T383" i="1"/>
  <c r="U383" i="1"/>
  <c r="V383" i="1"/>
  <c r="O355" i="1"/>
  <c r="P355" i="1"/>
  <c r="Q355" i="1"/>
  <c r="R355" i="1"/>
  <c r="S355" i="1"/>
  <c r="T355" i="1"/>
  <c r="U355" i="1"/>
  <c r="V355" i="1"/>
  <c r="O822" i="1"/>
  <c r="P822" i="1"/>
  <c r="Q822" i="1"/>
  <c r="R822" i="1"/>
  <c r="S822" i="1"/>
  <c r="T822" i="1"/>
  <c r="U822" i="1"/>
  <c r="V822" i="1"/>
  <c r="O258" i="1"/>
  <c r="P258" i="1"/>
  <c r="Q258" i="1"/>
  <c r="R258" i="1"/>
  <c r="S258" i="1"/>
  <c r="T258" i="1"/>
  <c r="U258" i="1"/>
  <c r="V258" i="1"/>
  <c r="O787" i="1"/>
  <c r="P787" i="1"/>
  <c r="Q787" i="1"/>
  <c r="R787" i="1"/>
  <c r="S787" i="1"/>
  <c r="T787" i="1"/>
  <c r="U787" i="1"/>
  <c r="V787" i="1"/>
  <c r="O718" i="1"/>
  <c r="P718" i="1"/>
  <c r="Q718" i="1"/>
  <c r="R718" i="1"/>
  <c r="S718" i="1"/>
  <c r="T718" i="1"/>
  <c r="U718" i="1"/>
  <c r="V718" i="1"/>
  <c r="O110" i="1"/>
  <c r="P110" i="1"/>
  <c r="Q110" i="1"/>
  <c r="R110" i="1"/>
  <c r="S110" i="1"/>
  <c r="T110" i="1"/>
  <c r="U110" i="1"/>
  <c r="V110" i="1"/>
  <c r="O471" i="1"/>
  <c r="P471" i="1"/>
  <c r="Q471" i="1"/>
  <c r="R471" i="1"/>
  <c r="S471" i="1"/>
  <c r="T471" i="1"/>
  <c r="U471" i="1"/>
  <c r="V471" i="1"/>
  <c r="O1009" i="1"/>
  <c r="P1009" i="1"/>
  <c r="Q1009" i="1"/>
  <c r="R1009" i="1"/>
  <c r="S1009" i="1"/>
  <c r="T1009" i="1"/>
  <c r="U1009" i="1"/>
  <c r="V1009" i="1"/>
  <c r="O609" i="1"/>
  <c r="P609" i="1"/>
  <c r="Q609" i="1"/>
  <c r="R609" i="1"/>
  <c r="S609" i="1"/>
  <c r="T609" i="1"/>
  <c r="U609" i="1"/>
  <c r="V609" i="1"/>
  <c r="O213" i="1"/>
  <c r="P213" i="1"/>
  <c r="Q213" i="1"/>
  <c r="R213" i="1"/>
  <c r="S213" i="1"/>
  <c r="T213" i="1"/>
  <c r="U213" i="1"/>
  <c r="V213" i="1"/>
  <c r="O774" i="1"/>
  <c r="P774" i="1"/>
  <c r="Q774" i="1"/>
  <c r="R774" i="1"/>
  <c r="S774" i="1"/>
  <c r="T774" i="1"/>
  <c r="U774" i="1"/>
  <c r="V774" i="1"/>
  <c r="O568" i="1"/>
  <c r="P568" i="1"/>
  <c r="Q568" i="1"/>
  <c r="R568" i="1"/>
  <c r="S568" i="1"/>
  <c r="T568" i="1"/>
  <c r="U568" i="1"/>
  <c r="V568" i="1"/>
  <c r="O335" i="1"/>
  <c r="P335" i="1"/>
  <c r="Q335" i="1"/>
  <c r="R335" i="1"/>
  <c r="S335" i="1"/>
  <c r="T335" i="1"/>
  <c r="U335" i="1"/>
  <c r="V335" i="1"/>
  <c r="O94" i="1"/>
  <c r="P94" i="1"/>
  <c r="Q94" i="1"/>
  <c r="R94" i="1"/>
  <c r="S94" i="1"/>
  <c r="T94" i="1"/>
  <c r="U94" i="1"/>
  <c r="V94" i="1"/>
  <c r="O816" i="1"/>
  <c r="P816" i="1"/>
  <c r="Q816" i="1"/>
  <c r="R816" i="1"/>
  <c r="S816" i="1"/>
  <c r="T816" i="1"/>
  <c r="U816" i="1"/>
  <c r="V816" i="1"/>
  <c r="O203" i="1"/>
  <c r="P203" i="1"/>
  <c r="Q203" i="1"/>
  <c r="R203" i="1"/>
  <c r="S203" i="1"/>
  <c r="T203" i="1"/>
  <c r="U203" i="1"/>
  <c r="V203" i="1"/>
  <c r="O297" i="1"/>
  <c r="P297" i="1"/>
  <c r="Q297" i="1"/>
  <c r="R297" i="1"/>
  <c r="S297" i="1"/>
  <c r="T297" i="1"/>
  <c r="U297" i="1"/>
  <c r="V297" i="1"/>
  <c r="O10" i="1"/>
  <c r="P10" i="1"/>
  <c r="Q10" i="1"/>
  <c r="R10" i="1"/>
  <c r="S10" i="1"/>
  <c r="T10" i="1"/>
  <c r="U10" i="1"/>
  <c r="V10" i="1"/>
  <c r="O446" i="1"/>
  <c r="P446" i="1"/>
  <c r="Q446" i="1"/>
  <c r="R446" i="1"/>
  <c r="S446" i="1"/>
  <c r="T446" i="1"/>
  <c r="U446" i="1"/>
  <c r="V446" i="1"/>
  <c r="O914" i="1"/>
  <c r="P914" i="1"/>
  <c r="Q914" i="1"/>
  <c r="R914" i="1"/>
  <c r="S914" i="1"/>
  <c r="T914" i="1"/>
  <c r="U914" i="1"/>
  <c r="V914" i="1"/>
  <c r="O972" i="1"/>
  <c r="P972" i="1"/>
  <c r="Q972" i="1"/>
  <c r="R972" i="1"/>
  <c r="S972" i="1"/>
  <c r="T972" i="1"/>
  <c r="U972" i="1"/>
  <c r="V972" i="1"/>
  <c r="O629" i="1"/>
  <c r="P629" i="1"/>
  <c r="Q629" i="1"/>
  <c r="R629" i="1"/>
  <c r="S629" i="1"/>
  <c r="T629" i="1"/>
  <c r="U629" i="1"/>
  <c r="V629" i="1"/>
  <c r="O66" i="1"/>
  <c r="P66" i="1"/>
  <c r="Q66" i="1"/>
  <c r="R66" i="1"/>
  <c r="S66" i="1"/>
  <c r="T66" i="1"/>
  <c r="U66" i="1"/>
  <c r="V66" i="1"/>
  <c r="O668" i="1"/>
  <c r="P668" i="1"/>
  <c r="Q668" i="1"/>
  <c r="R668" i="1"/>
  <c r="S668" i="1"/>
  <c r="T668" i="1"/>
  <c r="U668" i="1"/>
  <c r="V668" i="1"/>
  <c r="O693" i="1"/>
  <c r="P693" i="1"/>
  <c r="Q693" i="1"/>
  <c r="R693" i="1"/>
  <c r="S693" i="1"/>
  <c r="T693" i="1"/>
  <c r="U693" i="1"/>
  <c r="V693" i="1"/>
  <c r="O823" i="1"/>
  <c r="P823" i="1"/>
  <c r="Q823" i="1"/>
  <c r="R823" i="1"/>
  <c r="S823" i="1"/>
  <c r="T823" i="1"/>
  <c r="U823" i="1"/>
  <c r="V823" i="1"/>
  <c r="O476" i="1"/>
  <c r="P476" i="1"/>
  <c r="Q476" i="1"/>
  <c r="R476" i="1"/>
  <c r="S476" i="1"/>
  <c r="T476" i="1"/>
  <c r="U476" i="1"/>
  <c r="V476" i="1"/>
  <c r="O458" i="1"/>
  <c r="P458" i="1"/>
  <c r="Q458" i="1"/>
  <c r="R458" i="1"/>
  <c r="S458" i="1"/>
  <c r="T458" i="1"/>
  <c r="U458" i="1"/>
  <c r="V458" i="1"/>
  <c r="O988" i="1"/>
  <c r="P988" i="1"/>
  <c r="Q988" i="1"/>
  <c r="R988" i="1"/>
  <c r="S988" i="1"/>
  <c r="T988" i="1"/>
  <c r="U988" i="1"/>
  <c r="V988" i="1"/>
  <c r="O492" i="1"/>
  <c r="P492" i="1"/>
  <c r="Q492" i="1"/>
  <c r="R492" i="1"/>
  <c r="S492" i="1"/>
  <c r="T492" i="1"/>
  <c r="U492" i="1"/>
  <c r="V492" i="1"/>
  <c r="O444" i="1"/>
  <c r="P444" i="1"/>
  <c r="Q444" i="1"/>
  <c r="R444" i="1"/>
  <c r="S444" i="1"/>
  <c r="T444" i="1"/>
  <c r="U444" i="1"/>
  <c r="V444" i="1"/>
  <c r="O474" i="1"/>
  <c r="P474" i="1"/>
  <c r="Q474" i="1"/>
  <c r="R474" i="1"/>
  <c r="S474" i="1"/>
  <c r="T474" i="1"/>
  <c r="U474" i="1"/>
  <c r="V474" i="1"/>
  <c r="O949" i="1"/>
  <c r="P949" i="1"/>
  <c r="Q949" i="1"/>
  <c r="R949" i="1"/>
  <c r="S949" i="1"/>
  <c r="T949" i="1"/>
  <c r="U949" i="1"/>
  <c r="V949" i="1"/>
  <c r="O824" i="1"/>
  <c r="P824" i="1"/>
  <c r="Q824" i="1"/>
  <c r="R824" i="1"/>
  <c r="S824" i="1"/>
  <c r="T824" i="1"/>
  <c r="U824" i="1"/>
  <c r="V824" i="1"/>
  <c r="O399" i="1"/>
  <c r="P399" i="1"/>
  <c r="Q399" i="1"/>
  <c r="R399" i="1"/>
  <c r="S399" i="1"/>
  <c r="T399" i="1"/>
  <c r="U399" i="1"/>
  <c r="V399" i="1"/>
  <c r="O537" i="1"/>
  <c r="P537" i="1"/>
  <c r="Q537" i="1"/>
  <c r="R537" i="1"/>
  <c r="S537" i="1"/>
  <c r="T537" i="1"/>
  <c r="U537" i="1"/>
  <c r="V537" i="1"/>
  <c r="O763" i="1"/>
  <c r="P763" i="1"/>
  <c r="Q763" i="1"/>
  <c r="R763" i="1"/>
  <c r="S763" i="1"/>
  <c r="T763" i="1"/>
  <c r="U763" i="1"/>
  <c r="V763" i="1"/>
  <c r="O896" i="1"/>
  <c r="P896" i="1"/>
  <c r="Q896" i="1"/>
  <c r="R896" i="1"/>
  <c r="S896" i="1"/>
  <c r="T896" i="1"/>
  <c r="U896" i="1"/>
  <c r="V896" i="1"/>
  <c r="O836" i="1"/>
  <c r="P836" i="1"/>
  <c r="Q836" i="1"/>
  <c r="R836" i="1"/>
  <c r="S836" i="1"/>
  <c r="T836" i="1"/>
  <c r="U836" i="1"/>
  <c r="V836" i="1"/>
  <c r="O346" i="1"/>
  <c r="P346" i="1"/>
  <c r="Q346" i="1"/>
  <c r="R346" i="1"/>
  <c r="S346" i="1"/>
  <c r="T346" i="1"/>
  <c r="U346" i="1"/>
  <c r="V346" i="1"/>
  <c r="O29" i="1"/>
  <c r="P29" i="1"/>
  <c r="Q29" i="1"/>
  <c r="R29" i="1"/>
  <c r="S29" i="1"/>
  <c r="T29" i="1"/>
  <c r="U29" i="1"/>
  <c r="V29" i="1"/>
  <c r="O637" i="1"/>
  <c r="P637" i="1"/>
  <c r="Q637" i="1"/>
  <c r="R637" i="1"/>
  <c r="S637" i="1"/>
  <c r="T637" i="1"/>
  <c r="U637" i="1"/>
  <c r="V637" i="1"/>
  <c r="O195" i="1"/>
  <c r="P195" i="1"/>
  <c r="Q195" i="1"/>
  <c r="R195" i="1"/>
  <c r="S195" i="1"/>
  <c r="T195" i="1"/>
  <c r="U195" i="1"/>
  <c r="V195" i="1"/>
  <c r="O558" i="1"/>
  <c r="P558" i="1"/>
  <c r="Q558" i="1"/>
  <c r="R558" i="1"/>
  <c r="S558" i="1"/>
  <c r="T558" i="1"/>
  <c r="U558" i="1"/>
  <c r="V558" i="1"/>
  <c r="O501" i="1"/>
  <c r="P501" i="1"/>
  <c r="Q501" i="1"/>
  <c r="R501" i="1"/>
  <c r="S501" i="1"/>
  <c r="T501" i="1"/>
  <c r="U501" i="1"/>
  <c r="V501" i="1"/>
  <c r="O246" i="1"/>
  <c r="P246" i="1"/>
  <c r="Q246" i="1"/>
  <c r="R246" i="1"/>
  <c r="S246" i="1"/>
  <c r="T246" i="1"/>
  <c r="U246" i="1"/>
  <c r="V246" i="1"/>
  <c r="O275" i="1"/>
  <c r="P275" i="1"/>
  <c r="Q275" i="1"/>
  <c r="R275" i="1"/>
  <c r="S275" i="1"/>
  <c r="T275" i="1"/>
  <c r="U275" i="1"/>
  <c r="V275" i="1"/>
  <c r="O531" i="1"/>
  <c r="P531" i="1"/>
  <c r="Q531" i="1"/>
  <c r="R531" i="1"/>
  <c r="S531" i="1"/>
  <c r="T531" i="1"/>
  <c r="U531" i="1"/>
  <c r="V531" i="1"/>
  <c r="O719" i="1"/>
  <c r="P719" i="1"/>
  <c r="Q719" i="1"/>
  <c r="R719" i="1"/>
  <c r="S719" i="1"/>
  <c r="T719" i="1"/>
  <c r="U719" i="1"/>
  <c r="V719" i="1"/>
  <c r="O554" i="1"/>
  <c r="P554" i="1"/>
  <c r="Q554" i="1"/>
  <c r="R554" i="1"/>
  <c r="S554" i="1"/>
  <c r="T554" i="1"/>
  <c r="U554" i="1"/>
  <c r="V554" i="1"/>
  <c r="O960" i="1"/>
  <c r="P960" i="1"/>
  <c r="Q960" i="1"/>
  <c r="R960" i="1"/>
  <c r="S960" i="1"/>
  <c r="T960" i="1"/>
  <c r="U960" i="1"/>
  <c r="V960" i="1"/>
  <c r="O913" i="1"/>
  <c r="P913" i="1"/>
  <c r="Q913" i="1"/>
  <c r="R913" i="1"/>
  <c r="S913" i="1"/>
  <c r="T913" i="1"/>
  <c r="U913" i="1"/>
  <c r="V913" i="1"/>
  <c r="O331" i="1"/>
  <c r="P331" i="1"/>
  <c r="Q331" i="1"/>
  <c r="R331" i="1"/>
  <c r="S331" i="1"/>
  <c r="T331" i="1"/>
  <c r="U331" i="1"/>
  <c r="V331" i="1"/>
  <c r="O382" i="1"/>
  <c r="P382" i="1"/>
  <c r="Q382" i="1"/>
  <c r="R382" i="1"/>
  <c r="S382" i="1"/>
  <c r="T382" i="1"/>
  <c r="U382" i="1"/>
  <c r="V382" i="1"/>
  <c r="O868" i="1"/>
  <c r="P868" i="1"/>
  <c r="Q868" i="1"/>
  <c r="R868" i="1"/>
  <c r="S868" i="1"/>
  <c r="T868" i="1"/>
  <c r="U868" i="1"/>
  <c r="V868" i="1"/>
  <c r="O721" i="1"/>
  <c r="P721" i="1"/>
  <c r="Q721" i="1"/>
  <c r="R721" i="1"/>
  <c r="S721" i="1"/>
  <c r="T721" i="1"/>
  <c r="U721" i="1"/>
  <c r="V721" i="1"/>
  <c r="O614" i="1"/>
  <c r="P614" i="1"/>
  <c r="Q614" i="1"/>
  <c r="R614" i="1"/>
  <c r="S614" i="1"/>
  <c r="T614" i="1"/>
  <c r="U614" i="1"/>
  <c r="V614" i="1"/>
  <c r="O749" i="1"/>
  <c r="P749" i="1"/>
  <c r="Q749" i="1"/>
  <c r="R749" i="1"/>
  <c r="S749" i="1"/>
  <c r="T749" i="1"/>
  <c r="U749" i="1"/>
  <c r="V749" i="1"/>
  <c r="O685" i="1"/>
  <c r="P685" i="1"/>
  <c r="Q685" i="1"/>
  <c r="R685" i="1"/>
  <c r="S685" i="1"/>
  <c r="T685" i="1"/>
  <c r="U685" i="1"/>
  <c r="V685" i="1"/>
  <c r="O584" i="1"/>
  <c r="P584" i="1"/>
  <c r="Q584" i="1"/>
  <c r="R584" i="1"/>
  <c r="S584" i="1"/>
  <c r="T584" i="1"/>
  <c r="U584" i="1"/>
  <c r="V584" i="1"/>
  <c r="O359" i="1"/>
  <c r="P359" i="1"/>
  <c r="Q359" i="1"/>
  <c r="R359" i="1"/>
  <c r="S359" i="1"/>
  <c r="T359" i="1"/>
  <c r="U359" i="1"/>
  <c r="V359" i="1"/>
  <c r="O214" i="1"/>
  <c r="P214" i="1"/>
  <c r="Q214" i="1"/>
  <c r="R214" i="1"/>
  <c r="S214" i="1"/>
  <c r="T214" i="1"/>
  <c r="U214" i="1"/>
  <c r="V214" i="1"/>
  <c r="O349" i="1"/>
  <c r="P349" i="1"/>
  <c r="Q349" i="1"/>
  <c r="R349" i="1"/>
  <c r="S349" i="1"/>
  <c r="T349" i="1"/>
  <c r="U349" i="1"/>
  <c r="V349" i="1"/>
  <c r="O864" i="1"/>
  <c r="P864" i="1"/>
  <c r="Q864" i="1"/>
  <c r="R864" i="1"/>
  <c r="S864" i="1"/>
  <c r="T864" i="1"/>
  <c r="U864" i="1"/>
  <c r="V864" i="1"/>
  <c r="O68" i="1"/>
  <c r="P68" i="1"/>
  <c r="Q68" i="1"/>
  <c r="R68" i="1"/>
  <c r="S68" i="1"/>
  <c r="T68" i="1"/>
  <c r="U68" i="1"/>
  <c r="V68" i="1"/>
  <c r="O657" i="1"/>
  <c r="P657" i="1"/>
  <c r="Q657" i="1"/>
  <c r="R657" i="1"/>
  <c r="S657" i="1"/>
  <c r="T657" i="1"/>
  <c r="U657" i="1"/>
  <c r="V657" i="1"/>
  <c r="O404" i="1"/>
  <c r="P404" i="1"/>
  <c r="Q404" i="1"/>
  <c r="R404" i="1"/>
  <c r="S404" i="1"/>
  <c r="T404" i="1"/>
  <c r="U404" i="1"/>
  <c r="V404" i="1"/>
  <c r="O223" i="1"/>
  <c r="P223" i="1"/>
  <c r="Q223" i="1"/>
  <c r="R223" i="1"/>
  <c r="S223" i="1"/>
  <c r="T223" i="1"/>
  <c r="U223" i="1"/>
  <c r="V223" i="1"/>
  <c r="O885" i="1"/>
  <c r="P885" i="1"/>
  <c r="Q885" i="1"/>
  <c r="R885" i="1"/>
  <c r="S885" i="1"/>
  <c r="T885" i="1"/>
  <c r="U885" i="1"/>
  <c r="V885" i="1"/>
  <c r="O347" i="1"/>
  <c r="P347" i="1"/>
  <c r="Q347" i="1"/>
  <c r="R347" i="1"/>
  <c r="S347" i="1"/>
  <c r="T347" i="1"/>
  <c r="U347" i="1"/>
  <c r="V347" i="1"/>
  <c r="O957" i="1"/>
  <c r="P957" i="1"/>
  <c r="Q957" i="1"/>
  <c r="R957" i="1"/>
  <c r="S957" i="1"/>
  <c r="T957" i="1"/>
  <c r="U957" i="1"/>
  <c r="V957" i="1"/>
  <c r="O289" i="1"/>
  <c r="P289" i="1"/>
  <c r="Q289" i="1"/>
  <c r="R289" i="1"/>
  <c r="S289" i="1"/>
  <c r="T289" i="1"/>
  <c r="U289" i="1"/>
  <c r="V289" i="1"/>
  <c r="O65" i="1"/>
  <c r="P65" i="1"/>
  <c r="Q65" i="1"/>
  <c r="R65" i="1"/>
  <c r="S65" i="1"/>
  <c r="T65" i="1"/>
  <c r="U65" i="1"/>
  <c r="V65" i="1"/>
  <c r="O980" i="1"/>
  <c r="P980" i="1"/>
  <c r="Q980" i="1"/>
  <c r="R980" i="1"/>
  <c r="S980" i="1"/>
  <c r="T980" i="1"/>
  <c r="U980" i="1"/>
  <c r="V980" i="1"/>
  <c r="O421" i="1"/>
  <c r="P421" i="1"/>
  <c r="Q421" i="1"/>
  <c r="R421" i="1"/>
  <c r="S421" i="1"/>
  <c r="T421" i="1"/>
  <c r="U421" i="1"/>
  <c r="V421" i="1"/>
  <c r="O1002" i="1"/>
  <c r="P1002" i="1"/>
  <c r="Q1002" i="1"/>
  <c r="R1002" i="1"/>
  <c r="S1002" i="1"/>
  <c r="T1002" i="1"/>
  <c r="U1002" i="1"/>
  <c r="V1002" i="1"/>
  <c r="O264" i="1"/>
  <c r="P264" i="1"/>
  <c r="Q264" i="1"/>
  <c r="R264" i="1"/>
  <c r="S264" i="1"/>
  <c r="T264" i="1"/>
  <c r="U264" i="1"/>
  <c r="V264" i="1"/>
  <c r="O40" i="1"/>
  <c r="P40" i="1"/>
  <c r="Q40" i="1"/>
  <c r="R40" i="1"/>
  <c r="S40" i="1"/>
  <c r="T40" i="1"/>
  <c r="U40" i="1"/>
  <c r="V40" i="1"/>
  <c r="O71" i="1"/>
  <c r="P71" i="1"/>
  <c r="Q71" i="1"/>
  <c r="R71" i="1"/>
  <c r="S71" i="1"/>
  <c r="T71" i="1"/>
  <c r="U71" i="1"/>
  <c r="V71" i="1"/>
  <c r="O102" i="1"/>
  <c r="P102" i="1"/>
  <c r="Q102" i="1"/>
  <c r="R102" i="1"/>
  <c r="S102" i="1"/>
  <c r="T102" i="1"/>
  <c r="U102" i="1"/>
  <c r="V102" i="1"/>
  <c r="O291" i="1"/>
  <c r="P291" i="1"/>
  <c r="Q291" i="1"/>
  <c r="R291" i="1"/>
  <c r="S291" i="1"/>
  <c r="T291" i="1"/>
  <c r="U291" i="1"/>
  <c r="V291" i="1"/>
  <c r="O605" i="1"/>
  <c r="P605" i="1"/>
  <c r="Q605" i="1"/>
  <c r="R605" i="1"/>
  <c r="S605" i="1"/>
  <c r="T605" i="1"/>
  <c r="U605" i="1"/>
  <c r="V605" i="1"/>
  <c r="O827" i="1"/>
  <c r="P827" i="1"/>
  <c r="Q827" i="1"/>
  <c r="R827" i="1"/>
  <c r="S827" i="1"/>
  <c r="T827" i="1"/>
  <c r="U827" i="1"/>
  <c r="V827" i="1"/>
  <c r="O138" i="1"/>
  <c r="P138" i="1"/>
  <c r="Q138" i="1"/>
  <c r="R138" i="1"/>
  <c r="S138" i="1"/>
  <c r="T138" i="1"/>
  <c r="U138" i="1"/>
  <c r="V138" i="1"/>
  <c r="O694" i="1"/>
  <c r="P694" i="1"/>
  <c r="Q694" i="1"/>
  <c r="R694" i="1"/>
  <c r="S694" i="1"/>
  <c r="T694" i="1"/>
  <c r="U694" i="1"/>
  <c r="V694" i="1"/>
  <c r="O540" i="1"/>
  <c r="P540" i="1"/>
  <c r="Q540" i="1"/>
  <c r="R540" i="1"/>
  <c r="S540" i="1"/>
  <c r="T540" i="1"/>
  <c r="U540" i="1"/>
  <c r="V540" i="1"/>
  <c r="O478" i="1"/>
  <c r="P478" i="1"/>
  <c r="Q478" i="1"/>
  <c r="R478" i="1"/>
  <c r="S478" i="1"/>
  <c r="T478" i="1"/>
  <c r="U478" i="1"/>
  <c r="V478" i="1"/>
  <c r="O328" i="1"/>
  <c r="P328" i="1"/>
  <c r="Q328" i="1"/>
  <c r="R328" i="1"/>
  <c r="S328" i="1"/>
  <c r="T328" i="1"/>
  <c r="U328" i="1"/>
  <c r="V328" i="1"/>
  <c r="O1003" i="1"/>
  <c r="P1003" i="1"/>
  <c r="Q1003" i="1"/>
  <c r="R1003" i="1"/>
  <c r="S1003" i="1"/>
  <c r="T1003" i="1"/>
  <c r="U1003" i="1"/>
  <c r="V1003" i="1"/>
  <c r="O91" i="1"/>
  <c r="P91" i="1"/>
  <c r="Q91" i="1"/>
  <c r="R91" i="1"/>
  <c r="S91" i="1"/>
  <c r="T91" i="1"/>
  <c r="U91" i="1"/>
  <c r="V91" i="1"/>
  <c r="O520" i="1"/>
  <c r="P520" i="1"/>
  <c r="Q520" i="1"/>
  <c r="R520" i="1"/>
  <c r="S520" i="1"/>
  <c r="T520" i="1"/>
  <c r="U520" i="1"/>
  <c r="V520" i="1"/>
  <c r="O548" i="1"/>
  <c r="P548" i="1"/>
  <c r="Q548" i="1"/>
  <c r="R548" i="1"/>
  <c r="S548" i="1"/>
  <c r="T548" i="1"/>
  <c r="U548" i="1"/>
  <c r="V548" i="1"/>
  <c r="O669" i="1"/>
  <c r="P669" i="1"/>
  <c r="Q669" i="1"/>
  <c r="R669" i="1"/>
  <c r="S669" i="1"/>
  <c r="T669" i="1"/>
  <c r="U669" i="1"/>
  <c r="V669" i="1"/>
  <c r="O845" i="1"/>
  <c r="P845" i="1"/>
  <c r="Q845" i="1"/>
  <c r="R845" i="1"/>
  <c r="S845" i="1"/>
  <c r="T845" i="1"/>
  <c r="U845" i="1"/>
  <c r="V845" i="1"/>
  <c r="O994" i="1"/>
  <c r="P994" i="1"/>
  <c r="Q994" i="1"/>
  <c r="R994" i="1"/>
  <c r="S994" i="1"/>
  <c r="T994" i="1"/>
  <c r="U994" i="1"/>
  <c r="V994" i="1"/>
  <c r="O698" i="1"/>
  <c r="P698" i="1"/>
  <c r="Q698" i="1"/>
  <c r="R698" i="1"/>
  <c r="S698" i="1"/>
  <c r="T698" i="1"/>
  <c r="U698" i="1"/>
  <c r="V698" i="1"/>
  <c r="O628" i="1"/>
  <c r="P628" i="1"/>
  <c r="Q628" i="1"/>
  <c r="R628" i="1"/>
  <c r="S628" i="1"/>
  <c r="T628" i="1"/>
  <c r="U628" i="1"/>
  <c r="V628" i="1"/>
  <c r="O619" i="1"/>
  <c r="P619" i="1"/>
  <c r="Q619" i="1"/>
  <c r="R619" i="1"/>
  <c r="S619" i="1"/>
  <c r="T619" i="1"/>
  <c r="U619" i="1"/>
  <c r="V619" i="1"/>
  <c r="O204" i="1"/>
  <c r="P204" i="1"/>
  <c r="Q204" i="1"/>
  <c r="R204" i="1"/>
  <c r="S204" i="1"/>
  <c r="T204" i="1"/>
  <c r="U204" i="1"/>
  <c r="V204" i="1"/>
  <c r="O595" i="1"/>
  <c r="P595" i="1"/>
  <c r="Q595" i="1"/>
  <c r="R595" i="1"/>
  <c r="S595" i="1"/>
  <c r="T595" i="1"/>
  <c r="U595" i="1"/>
  <c r="V595" i="1"/>
  <c r="O221" i="1"/>
  <c r="P221" i="1"/>
  <c r="Q221" i="1"/>
  <c r="R221" i="1"/>
  <c r="S221" i="1"/>
  <c r="T221" i="1"/>
  <c r="U221" i="1"/>
  <c r="V221" i="1"/>
  <c r="O920" i="1"/>
  <c r="P920" i="1"/>
  <c r="Q920" i="1"/>
  <c r="R920" i="1"/>
  <c r="S920" i="1"/>
  <c r="T920" i="1"/>
  <c r="U920" i="1"/>
  <c r="V920" i="1"/>
  <c r="O121" i="1"/>
  <c r="P121" i="1"/>
  <c r="Q121" i="1"/>
  <c r="R121" i="1"/>
  <c r="S121" i="1"/>
  <c r="T121" i="1"/>
  <c r="U121" i="1"/>
  <c r="V121" i="1"/>
  <c r="O716" i="1"/>
  <c r="P716" i="1"/>
  <c r="Q716" i="1"/>
  <c r="R716" i="1"/>
  <c r="S716" i="1"/>
  <c r="T716" i="1"/>
  <c r="U716" i="1"/>
  <c r="V716" i="1"/>
  <c r="O181" i="1"/>
  <c r="P181" i="1"/>
  <c r="Q181" i="1"/>
  <c r="R181" i="1"/>
  <c r="S181" i="1"/>
  <c r="T181" i="1"/>
  <c r="U181" i="1"/>
  <c r="V181" i="1"/>
  <c r="O902" i="1"/>
  <c r="P902" i="1"/>
  <c r="Q902" i="1"/>
  <c r="R902" i="1"/>
  <c r="S902" i="1"/>
  <c r="T902" i="1"/>
  <c r="U902" i="1"/>
  <c r="V902" i="1"/>
  <c r="O543" i="1"/>
  <c r="P543" i="1"/>
  <c r="Q543" i="1"/>
  <c r="R543" i="1"/>
  <c r="S543" i="1"/>
  <c r="T543" i="1"/>
  <c r="U543" i="1"/>
  <c r="V543" i="1"/>
  <c r="O959" i="1"/>
  <c r="P959" i="1"/>
  <c r="Q959" i="1"/>
  <c r="R959" i="1"/>
  <c r="S959" i="1"/>
  <c r="T959" i="1"/>
  <c r="U959" i="1"/>
  <c r="V959" i="1"/>
  <c r="O274" i="1"/>
  <c r="P274" i="1"/>
  <c r="Q274" i="1"/>
  <c r="R274" i="1"/>
  <c r="S274" i="1"/>
  <c r="T274" i="1"/>
  <c r="U274" i="1"/>
  <c r="V274" i="1"/>
  <c r="O975" i="1"/>
  <c r="P975" i="1"/>
  <c r="Q975" i="1"/>
  <c r="R975" i="1"/>
  <c r="S975" i="1"/>
  <c r="T975" i="1"/>
  <c r="U975" i="1"/>
  <c r="V975" i="1"/>
  <c r="O303" i="1"/>
  <c r="P303" i="1"/>
  <c r="Q303" i="1"/>
  <c r="R303" i="1"/>
  <c r="S303" i="1"/>
  <c r="T303" i="1"/>
  <c r="U303" i="1"/>
  <c r="V303" i="1"/>
  <c r="O226" i="1"/>
  <c r="P226" i="1"/>
  <c r="Q226" i="1"/>
  <c r="R226" i="1"/>
  <c r="S226" i="1"/>
  <c r="T226" i="1"/>
  <c r="U226" i="1"/>
  <c r="V226" i="1"/>
  <c r="O210" i="1"/>
  <c r="P210" i="1"/>
  <c r="Q210" i="1"/>
  <c r="R210" i="1"/>
  <c r="S210" i="1"/>
  <c r="T210" i="1"/>
  <c r="U210" i="1"/>
  <c r="V210" i="1"/>
  <c r="O42" i="1"/>
  <c r="P42" i="1"/>
  <c r="Q42" i="1"/>
  <c r="R42" i="1"/>
  <c r="S42" i="1"/>
  <c r="T42" i="1"/>
  <c r="U42" i="1"/>
  <c r="V42" i="1"/>
  <c r="O1008" i="1"/>
  <c r="P1008" i="1"/>
  <c r="Q1008" i="1"/>
  <c r="R1008" i="1"/>
  <c r="S1008" i="1"/>
  <c r="T1008" i="1"/>
  <c r="U1008" i="1"/>
  <c r="V1008" i="1"/>
  <c r="O598" i="1"/>
  <c r="P598" i="1"/>
  <c r="Q598" i="1"/>
  <c r="R598" i="1"/>
  <c r="S598" i="1"/>
  <c r="T598" i="1"/>
  <c r="U598" i="1"/>
  <c r="V598" i="1"/>
  <c r="O140" i="1"/>
  <c r="P140" i="1"/>
  <c r="Q140" i="1"/>
  <c r="R140" i="1"/>
  <c r="S140" i="1"/>
  <c r="T140" i="1"/>
  <c r="U140" i="1"/>
  <c r="V140" i="1"/>
  <c r="O971" i="1"/>
  <c r="P971" i="1"/>
  <c r="Q971" i="1"/>
  <c r="R971" i="1"/>
  <c r="S971" i="1"/>
  <c r="T971" i="1"/>
  <c r="U971" i="1"/>
  <c r="V971" i="1"/>
  <c r="O83" i="1"/>
  <c r="P83" i="1"/>
  <c r="Q83" i="1"/>
  <c r="R83" i="1"/>
  <c r="S83" i="1"/>
  <c r="T83" i="1"/>
  <c r="U83" i="1"/>
  <c r="V83" i="1"/>
  <c r="O946" i="1"/>
  <c r="P946" i="1"/>
  <c r="Q946" i="1"/>
  <c r="R946" i="1"/>
  <c r="S946" i="1"/>
  <c r="T946" i="1"/>
  <c r="U946" i="1"/>
  <c r="V946" i="1"/>
  <c r="O412" i="1"/>
  <c r="P412" i="1"/>
  <c r="Q412" i="1"/>
  <c r="R412" i="1"/>
  <c r="S412" i="1"/>
  <c r="T412" i="1"/>
  <c r="U412" i="1"/>
  <c r="V412" i="1"/>
  <c r="O772" i="1"/>
  <c r="P772" i="1"/>
  <c r="Q772" i="1"/>
  <c r="R772" i="1"/>
  <c r="S772" i="1"/>
  <c r="T772" i="1"/>
  <c r="U772" i="1"/>
  <c r="V772" i="1"/>
  <c r="O673" i="1"/>
  <c r="P673" i="1"/>
  <c r="Q673" i="1"/>
  <c r="R673" i="1"/>
  <c r="S673" i="1"/>
  <c r="T673" i="1"/>
  <c r="U673" i="1"/>
  <c r="V673" i="1"/>
  <c r="O512" i="1"/>
  <c r="P512" i="1"/>
  <c r="Q512" i="1"/>
  <c r="R512" i="1"/>
  <c r="S512" i="1"/>
  <c r="T512" i="1"/>
  <c r="U512" i="1"/>
  <c r="V512" i="1"/>
  <c r="O515" i="1"/>
  <c r="P515" i="1"/>
  <c r="Q515" i="1"/>
  <c r="R515" i="1"/>
  <c r="S515" i="1"/>
  <c r="T515" i="1"/>
  <c r="U515" i="1"/>
  <c r="V515" i="1"/>
  <c r="O594" i="1"/>
  <c r="P594" i="1"/>
  <c r="Q594" i="1"/>
  <c r="R594" i="1"/>
  <c r="S594" i="1"/>
  <c r="T594" i="1"/>
  <c r="U594" i="1"/>
  <c r="V594" i="1"/>
  <c r="O185" i="1"/>
  <c r="P185" i="1"/>
  <c r="Q185" i="1"/>
  <c r="R185" i="1"/>
  <c r="S185" i="1"/>
  <c r="T185" i="1"/>
  <c r="U185" i="1"/>
  <c r="V185" i="1"/>
  <c r="O135" i="1"/>
  <c r="P135" i="1"/>
  <c r="Q135" i="1"/>
  <c r="R135" i="1"/>
  <c r="S135" i="1"/>
  <c r="T135" i="1"/>
  <c r="U135" i="1"/>
  <c r="V135" i="1"/>
  <c r="O224" i="1"/>
  <c r="P224" i="1"/>
  <c r="Q224" i="1"/>
  <c r="R224" i="1"/>
  <c r="S224" i="1"/>
  <c r="T224" i="1"/>
  <c r="U224" i="1"/>
  <c r="V224" i="1"/>
  <c r="O234" i="1"/>
  <c r="P234" i="1"/>
  <c r="Q234" i="1"/>
  <c r="R234" i="1"/>
  <c r="S234" i="1"/>
  <c r="T234" i="1"/>
  <c r="U234" i="1"/>
  <c r="V234" i="1"/>
  <c r="O459" i="1"/>
  <c r="P459" i="1"/>
  <c r="Q459" i="1"/>
  <c r="R459" i="1"/>
  <c r="S459" i="1"/>
  <c r="T459" i="1"/>
  <c r="U459" i="1"/>
  <c r="V459" i="1"/>
  <c r="O881" i="1"/>
  <c r="P881" i="1"/>
  <c r="Q881" i="1"/>
  <c r="R881" i="1"/>
  <c r="S881" i="1"/>
  <c r="T881" i="1"/>
  <c r="U881" i="1"/>
  <c r="V881" i="1"/>
  <c r="O714" i="1"/>
  <c r="P714" i="1"/>
  <c r="Q714" i="1"/>
  <c r="R714" i="1"/>
  <c r="S714" i="1"/>
  <c r="T714" i="1"/>
  <c r="U714" i="1"/>
  <c r="V714" i="1"/>
  <c r="O650" i="1"/>
  <c r="P650" i="1"/>
  <c r="Q650" i="1"/>
  <c r="R650" i="1"/>
  <c r="S650" i="1"/>
  <c r="T650" i="1"/>
  <c r="U650" i="1"/>
  <c r="V650" i="1"/>
  <c r="O583" i="1"/>
  <c r="P583" i="1"/>
  <c r="Q583" i="1"/>
  <c r="R583" i="1"/>
  <c r="S583" i="1"/>
  <c r="T583" i="1"/>
  <c r="U583" i="1"/>
  <c r="V583" i="1"/>
  <c r="O356" i="1"/>
  <c r="P356" i="1"/>
  <c r="Q356" i="1"/>
  <c r="R356" i="1"/>
  <c r="S356" i="1"/>
  <c r="T356" i="1"/>
  <c r="U356" i="1"/>
  <c r="V356" i="1"/>
  <c r="O55" i="1"/>
  <c r="P55" i="1"/>
  <c r="Q55" i="1"/>
  <c r="R55" i="1"/>
  <c r="S55" i="1"/>
  <c r="T55" i="1"/>
  <c r="U55" i="1"/>
  <c r="V55" i="1"/>
  <c r="O77" i="1"/>
  <c r="P77" i="1"/>
  <c r="Q77" i="1"/>
  <c r="R77" i="1"/>
  <c r="S77" i="1"/>
  <c r="T77" i="1"/>
  <c r="U77" i="1"/>
  <c r="V77" i="1"/>
  <c r="O507" i="1"/>
  <c r="P507" i="1"/>
  <c r="Q507" i="1"/>
  <c r="R507" i="1"/>
  <c r="S507" i="1"/>
  <c r="T507" i="1"/>
  <c r="U507" i="1"/>
  <c r="V507" i="1"/>
  <c r="O26" i="1"/>
  <c r="P26" i="1"/>
  <c r="Q26" i="1"/>
  <c r="R26" i="1"/>
  <c r="S26" i="1"/>
  <c r="T26" i="1"/>
  <c r="U26" i="1"/>
  <c r="V26" i="1"/>
  <c r="O570" i="1"/>
  <c r="P570" i="1"/>
  <c r="Q570" i="1"/>
  <c r="R570" i="1"/>
  <c r="S570" i="1"/>
  <c r="T570" i="1"/>
  <c r="U570" i="1"/>
  <c r="V570" i="1"/>
  <c r="O468" i="1"/>
  <c r="P468" i="1"/>
  <c r="Q468" i="1"/>
  <c r="R468" i="1"/>
  <c r="S468" i="1"/>
  <c r="T468" i="1"/>
  <c r="U468" i="1"/>
  <c r="V468" i="1"/>
  <c r="O867" i="1"/>
  <c r="P867" i="1"/>
  <c r="Q867" i="1"/>
  <c r="R867" i="1"/>
  <c r="S867" i="1"/>
  <c r="T867" i="1"/>
  <c r="U867" i="1"/>
  <c r="V867" i="1"/>
  <c r="O166" i="1"/>
  <c r="P166" i="1"/>
  <c r="Q166" i="1"/>
  <c r="R166" i="1"/>
  <c r="S166" i="1"/>
  <c r="T166" i="1"/>
  <c r="U166" i="1"/>
  <c r="V166" i="1"/>
  <c r="O741" i="1"/>
  <c r="P741" i="1"/>
  <c r="Q741" i="1"/>
  <c r="R741" i="1"/>
  <c r="S741" i="1"/>
  <c r="T741" i="1"/>
  <c r="U741" i="1"/>
  <c r="V741" i="1"/>
  <c r="O684" i="1"/>
  <c r="P684" i="1"/>
  <c r="Q684" i="1"/>
  <c r="R684" i="1"/>
  <c r="S684" i="1"/>
  <c r="T684" i="1"/>
  <c r="U684" i="1"/>
  <c r="V684" i="1"/>
  <c r="O553" i="1"/>
  <c r="P553" i="1"/>
  <c r="Q553" i="1"/>
  <c r="R553" i="1"/>
  <c r="S553" i="1"/>
  <c r="T553" i="1"/>
  <c r="U553" i="1"/>
  <c r="V553" i="1"/>
  <c r="O645" i="1"/>
  <c r="P645" i="1"/>
  <c r="Q645" i="1"/>
  <c r="R645" i="1"/>
  <c r="S645" i="1"/>
  <c r="T645" i="1"/>
  <c r="U645" i="1"/>
  <c r="V645" i="1"/>
  <c r="O587" i="1"/>
  <c r="P587" i="1"/>
  <c r="Q587" i="1"/>
  <c r="R587" i="1"/>
  <c r="S587" i="1"/>
  <c r="T587" i="1"/>
  <c r="U587" i="1"/>
  <c r="V587" i="1"/>
  <c r="O292" i="1"/>
  <c r="P292" i="1"/>
  <c r="Q292" i="1"/>
  <c r="R292" i="1"/>
  <c r="S292" i="1"/>
  <c r="T292" i="1"/>
  <c r="U292" i="1"/>
  <c r="V292" i="1"/>
  <c r="O834" i="1"/>
  <c r="P834" i="1"/>
  <c r="Q834" i="1"/>
  <c r="R834" i="1"/>
  <c r="S834" i="1"/>
  <c r="T834" i="1"/>
  <c r="U834" i="1"/>
  <c r="V834" i="1"/>
  <c r="O696" i="1"/>
  <c r="P696" i="1"/>
  <c r="Q696" i="1"/>
  <c r="R696" i="1"/>
  <c r="S696" i="1"/>
  <c r="T696" i="1"/>
  <c r="U696" i="1"/>
  <c r="V696" i="1"/>
  <c r="O757" i="1"/>
  <c r="P757" i="1"/>
  <c r="Q757" i="1"/>
  <c r="R757" i="1"/>
  <c r="S757" i="1"/>
  <c r="T757" i="1"/>
  <c r="U757" i="1"/>
  <c r="V757" i="1"/>
  <c r="O75" i="1"/>
  <c r="P75" i="1"/>
  <c r="Q75" i="1"/>
  <c r="R75" i="1"/>
  <c r="S75" i="1"/>
  <c r="T75" i="1"/>
  <c r="U75" i="1"/>
  <c r="V75" i="1"/>
  <c r="O81" i="1"/>
  <c r="P81" i="1"/>
  <c r="Q81" i="1"/>
  <c r="R81" i="1"/>
  <c r="S81" i="1"/>
  <c r="T81" i="1"/>
  <c r="U81" i="1"/>
  <c r="V81" i="1"/>
  <c r="O313" i="1"/>
  <c r="P313" i="1"/>
  <c r="Q313" i="1"/>
  <c r="R313" i="1"/>
  <c r="S313" i="1"/>
  <c r="T313" i="1"/>
  <c r="U313" i="1"/>
  <c r="V313" i="1"/>
  <c r="O908" i="1"/>
  <c r="P908" i="1"/>
  <c r="Q908" i="1"/>
  <c r="R908" i="1"/>
  <c r="S908" i="1"/>
  <c r="T908" i="1"/>
  <c r="U908" i="1"/>
  <c r="V908" i="1"/>
  <c r="O376" i="1"/>
  <c r="P376" i="1"/>
  <c r="Q376" i="1"/>
  <c r="R376" i="1"/>
  <c r="S376" i="1"/>
  <c r="T376" i="1"/>
  <c r="U376" i="1"/>
  <c r="V376" i="1"/>
  <c r="O624" i="1"/>
  <c r="P624" i="1"/>
  <c r="Q624" i="1"/>
  <c r="R624" i="1"/>
  <c r="S624" i="1"/>
  <c r="T624" i="1"/>
  <c r="U624" i="1"/>
  <c r="V624" i="1"/>
  <c r="O424" i="1"/>
  <c r="P424" i="1"/>
  <c r="Q424" i="1"/>
  <c r="R424" i="1"/>
  <c r="S424" i="1"/>
  <c r="T424" i="1"/>
  <c r="U424" i="1"/>
  <c r="V424" i="1"/>
  <c r="O336" i="1"/>
  <c r="P336" i="1"/>
  <c r="Q336" i="1"/>
  <c r="R336" i="1"/>
  <c r="S336" i="1"/>
  <c r="T336" i="1"/>
  <c r="U336" i="1"/>
  <c r="V336" i="1"/>
  <c r="O389" i="1"/>
  <c r="P389" i="1"/>
  <c r="Q389" i="1"/>
  <c r="R389" i="1"/>
  <c r="S389" i="1"/>
  <c r="T389" i="1"/>
  <c r="U389" i="1"/>
  <c r="V389" i="1"/>
  <c r="O504" i="1"/>
  <c r="P504" i="1"/>
  <c r="Q504" i="1"/>
  <c r="R504" i="1"/>
  <c r="S504" i="1"/>
  <c r="T504" i="1"/>
  <c r="U504" i="1"/>
  <c r="V504" i="1"/>
  <c r="O11" i="1"/>
  <c r="P11" i="1"/>
  <c r="Q11" i="1"/>
  <c r="R11" i="1"/>
  <c r="S11" i="1"/>
  <c r="T11" i="1"/>
  <c r="U11" i="1"/>
  <c r="V11" i="1"/>
  <c r="O817" i="1"/>
  <c r="P817" i="1"/>
  <c r="Q817" i="1"/>
  <c r="R817" i="1"/>
  <c r="S817" i="1"/>
  <c r="T817" i="1"/>
  <c r="U817" i="1"/>
  <c r="V817" i="1"/>
  <c r="O597" i="1"/>
  <c r="P597" i="1"/>
  <c r="Q597" i="1"/>
  <c r="R597" i="1"/>
  <c r="S597" i="1"/>
  <c r="T597" i="1"/>
  <c r="U597" i="1"/>
  <c r="V597" i="1"/>
  <c r="O829" i="1"/>
  <c r="P829" i="1"/>
  <c r="Q829" i="1"/>
  <c r="R829" i="1"/>
  <c r="S829" i="1"/>
  <c r="T829" i="1"/>
  <c r="U829" i="1"/>
  <c r="V829" i="1"/>
  <c r="O129" i="1"/>
  <c r="P129" i="1"/>
  <c r="Q129" i="1"/>
  <c r="R129" i="1"/>
  <c r="S129" i="1"/>
  <c r="T129" i="1"/>
  <c r="U129" i="1"/>
  <c r="V129" i="1"/>
  <c r="O560" i="1"/>
  <c r="P560" i="1"/>
  <c r="Q560" i="1"/>
  <c r="R560" i="1"/>
  <c r="S560" i="1"/>
  <c r="T560" i="1"/>
  <c r="U560" i="1"/>
  <c r="V560" i="1"/>
  <c r="O809" i="1"/>
  <c r="P809" i="1"/>
  <c r="Q809" i="1"/>
  <c r="R809" i="1"/>
  <c r="S809" i="1"/>
  <c r="T809" i="1"/>
  <c r="U809" i="1"/>
  <c r="V809" i="1"/>
  <c r="O44" i="1"/>
  <c r="P44" i="1"/>
  <c r="Q44" i="1"/>
  <c r="R44" i="1"/>
  <c r="S44" i="1"/>
  <c r="T44" i="1"/>
  <c r="U44" i="1"/>
  <c r="V44" i="1"/>
  <c r="O362" i="1"/>
  <c r="P362" i="1"/>
  <c r="Q362" i="1"/>
  <c r="R362" i="1"/>
  <c r="S362" i="1"/>
  <c r="T362" i="1"/>
  <c r="U362" i="1"/>
  <c r="V362" i="1"/>
  <c r="O499" i="1"/>
  <c r="P499" i="1"/>
  <c r="Q499" i="1"/>
  <c r="R499" i="1"/>
  <c r="S499" i="1"/>
  <c r="T499" i="1"/>
  <c r="U499" i="1"/>
  <c r="V499" i="1"/>
  <c r="O56" i="1"/>
  <c r="P56" i="1"/>
  <c r="Q56" i="1"/>
  <c r="R56" i="1"/>
  <c r="S56" i="1"/>
  <c r="T56" i="1"/>
  <c r="U56" i="1"/>
  <c r="V56" i="1"/>
  <c r="O69" i="1"/>
  <c r="P69" i="1"/>
  <c r="Q69" i="1"/>
  <c r="R69" i="1"/>
  <c r="S69" i="1"/>
  <c r="T69" i="1"/>
  <c r="U69" i="1"/>
  <c r="V69" i="1"/>
  <c r="O30" i="1"/>
  <c r="P30" i="1"/>
  <c r="Q30" i="1"/>
  <c r="R30" i="1"/>
  <c r="S30" i="1"/>
  <c r="T30" i="1"/>
  <c r="U30" i="1"/>
  <c r="V30" i="1"/>
  <c r="O575" i="1"/>
  <c r="P575" i="1"/>
  <c r="Q575" i="1"/>
  <c r="R575" i="1"/>
  <c r="S575" i="1"/>
  <c r="T575" i="1"/>
  <c r="U575" i="1"/>
  <c r="V575" i="1"/>
  <c r="O852" i="1"/>
  <c r="P852" i="1"/>
  <c r="Q852" i="1"/>
  <c r="R852" i="1"/>
  <c r="S852" i="1"/>
  <c r="T852" i="1"/>
  <c r="U852" i="1"/>
  <c r="V852" i="1"/>
  <c r="O310" i="1"/>
  <c r="P310" i="1"/>
  <c r="Q310" i="1"/>
  <c r="R310" i="1"/>
  <c r="S310" i="1"/>
  <c r="T310" i="1"/>
  <c r="U310" i="1"/>
  <c r="V310" i="1"/>
  <c r="O241" i="1"/>
  <c r="P241" i="1"/>
  <c r="Q241" i="1"/>
  <c r="R241" i="1"/>
  <c r="S241" i="1"/>
  <c r="T241" i="1"/>
  <c r="U241" i="1"/>
  <c r="V241" i="1"/>
  <c r="O937" i="1"/>
  <c r="P937" i="1"/>
  <c r="Q937" i="1"/>
  <c r="R937" i="1"/>
  <c r="S937" i="1"/>
  <c r="T937" i="1"/>
  <c r="U937" i="1"/>
  <c r="V937" i="1"/>
  <c r="O85" i="1"/>
  <c r="P85" i="1"/>
  <c r="Q85" i="1"/>
  <c r="R85" i="1"/>
  <c r="S85" i="1"/>
  <c r="T85" i="1"/>
  <c r="U85" i="1"/>
  <c r="V85" i="1"/>
  <c r="O338" i="1"/>
  <c r="P338" i="1"/>
  <c r="Q338" i="1"/>
  <c r="R338" i="1"/>
  <c r="S338" i="1"/>
  <c r="T338" i="1"/>
  <c r="U338" i="1"/>
  <c r="V338" i="1"/>
  <c r="O113" i="1"/>
  <c r="P113" i="1"/>
  <c r="Q113" i="1"/>
  <c r="R113" i="1"/>
  <c r="S113" i="1"/>
  <c r="T113" i="1"/>
  <c r="U113" i="1"/>
  <c r="V113" i="1"/>
  <c r="O850" i="1"/>
  <c r="P850" i="1"/>
  <c r="Q850" i="1"/>
  <c r="R850" i="1"/>
  <c r="S850" i="1"/>
  <c r="T850" i="1"/>
  <c r="U850" i="1"/>
  <c r="V850" i="1"/>
  <c r="O379" i="1"/>
  <c r="P379" i="1"/>
  <c r="Q379" i="1"/>
  <c r="R379" i="1"/>
  <c r="S379" i="1"/>
  <c r="T379" i="1"/>
  <c r="U379" i="1"/>
  <c r="V379" i="1"/>
  <c r="O563" i="1"/>
  <c r="P563" i="1"/>
  <c r="Q563" i="1"/>
  <c r="R563" i="1"/>
  <c r="S563" i="1"/>
  <c r="T563" i="1"/>
  <c r="U563" i="1"/>
  <c r="V563" i="1"/>
  <c r="O418" i="1"/>
  <c r="P418" i="1"/>
  <c r="Q418" i="1"/>
  <c r="R418" i="1"/>
  <c r="S418" i="1"/>
  <c r="T418" i="1"/>
  <c r="U418" i="1"/>
  <c r="V418" i="1"/>
  <c r="O161" i="1"/>
  <c r="P161" i="1"/>
  <c r="Q161" i="1"/>
  <c r="R161" i="1"/>
  <c r="S161" i="1"/>
  <c r="T161" i="1"/>
  <c r="U161" i="1"/>
  <c r="V161" i="1"/>
  <c r="O727" i="1"/>
  <c r="P727" i="1"/>
  <c r="Q727" i="1"/>
  <c r="R727" i="1"/>
  <c r="S727" i="1"/>
  <c r="T727" i="1"/>
  <c r="U727" i="1"/>
  <c r="V727" i="1"/>
  <c r="O425" i="1"/>
  <c r="P425" i="1"/>
  <c r="Q425" i="1"/>
  <c r="R425" i="1"/>
  <c r="S425" i="1"/>
  <c r="T425" i="1"/>
  <c r="U425" i="1"/>
  <c r="V425" i="1"/>
  <c r="O215" i="1"/>
  <c r="P215" i="1"/>
  <c r="Q215" i="1"/>
  <c r="R215" i="1"/>
  <c r="S215" i="1"/>
  <c r="T215" i="1"/>
  <c r="U215" i="1"/>
  <c r="V215" i="1"/>
  <c r="O926" i="1"/>
  <c r="P926" i="1"/>
  <c r="Q926" i="1"/>
  <c r="R926" i="1"/>
  <c r="S926" i="1"/>
  <c r="T926" i="1"/>
  <c r="U926" i="1"/>
  <c r="V926" i="1"/>
  <c r="O588" i="1"/>
  <c r="P588" i="1"/>
  <c r="Q588" i="1"/>
  <c r="R588" i="1"/>
  <c r="S588" i="1"/>
  <c r="T588" i="1"/>
  <c r="U588" i="1"/>
  <c r="V588" i="1"/>
  <c r="O910" i="1"/>
  <c r="P910" i="1"/>
  <c r="Q910" i="1"/>
  <c r="R910" i="1"/>
  <c r="S910" i="1"/>
  <c r="T910" i="1"/>
  <c r="U910" i="1"/>
  <c r="V910" i="1"/>
  <c r="O494" i="1"/>
  <c r="P494" i="1"/>
  <c r="Q494" i="1"/>
  <c r="R494" i="1"/>
  <c r="S494" i="1"/>
  <c r="T494" i="1"/>
  <c r="U494" i="1"/>
  <c r="V494" i="1"/>
  <c r="O294" i="1"/>
  <c r="P294" i="1"/>
  <c r="Q294" i="1"/>
  <c r="R294" i="1"/>
  <c r="S294" i="1"/>
  <c r="T294" i="1"/>
  <c r="U294" i="1"/>
  <c r="V294" i="1"/>
  <c r="O579" i="1"/>
  <c r="P579" i="1"/>
  <c r="Q579" i="1"/>
  <c r="R579" i="1"/>
  <c r="S579" i="1"/>
  <c r="T579" i="1"/>
  <c r="U579" i="1"/>
  <c r="V579" i="1"/>
  <c r="O887" i="1"/>
  <c r="P887" i="1"/>
  <c r="Q887" i="1"/>
  <c r="R887" i="1"/>
  <c r="S887" i="1"/>
  <c r="T887" i="1"/>
  <c r="U887" i="1"/>
  <c r="V887" i="1"/>
  <c r="O324" i="1"/>
  <c r="P324" i="1"/>
  <c r="Q324" i="1"/>
  <c r="R324" i="1"/>
  <c r="S324" i="1"/>
  <c r="T324" i="1"/>
  <c r="U324" i="1"/>
  <c r="V324" i="1"/>
  <c r="O497" i="1"/>
  <c r="P497" i="1"/>
  <c r="Q497" i="1"/>
  <c r="R497" i="1"/>
  <c r="S497" i="1"/>
  <c r="T497" i="1"/>
  <c r="U497" i="1"/>
  <c r="V497" i="1"/>
  <c r="O235" i="1"/>
  <c r="P235" i="1"/>
  <c r="Q235" i="1"/>
  <c r="R235" i="1"/>
  <c r="S235" i="1"/>
  <c r="T235" i="1"/>
  <c r="U235" i="1"/>
  <c r="V235" i="1"/>
  <c r="O871" i="1"/>
  <c r="P871" i="1"/>
  <c r="Q871" i="1"/>
  <c r="R871" i="1"/>
  <c r="S871" i="1"/>
  <c r="T871" i="1"/>
  <c r="U871" i="1"/>
  <c r="V871" i="1"/>
  <c r="O622" i="1"/>
  <c r="P622" i="1"/>
  <c r="Q622" i="1"/>
  <c r="R622" i="1"/>
  <c r="S622" i="1"/>
  <c r="T622" i="1"/>
  <c r="U622" i="1"/>
  <c r="V622" i="1"/>
  <c r="O999" i="1"/>
  <c r="P999" i="1"/>
  <c r="Q999" i="1"/>
  <c r="R999" i="1"/>
  <c r="S999" i="1"/>
  <c r="T999" i="1"/>
  <c r="U999" i="1"/>
  <c r="V999" i="1"/>
  <c r="O333" i="1"/>
  <c r="P333" i="1"/>
  <c r="Q333" i="1"/>
  <c r="R333" i="1"/>
  <c r="S333" i="1"/>
  <c r="T333" i="1"/>
  <c r="U333" i="1"/>
  <c r="V333" i="1"/>
  <c r="O74" i="1"/>
  <c r="P74" i="1"/>
  <c r="Q74" i="1"/>
  <c r="R74" i="1"/>
  <c r="S74" i="1"/>
  <c r="T74" i="1"/>
  <c r="U74" i="1"/>
  <c r="V74" i="1"/>
  <c r="O742" i="1"/>
  <c r="P742" i="1"/>
  <c r="Q742" i="1"/>
  <c r="R742" i="1"/>
  <c r="S742" i="1"/>
  <c r="T742" i="1"/>
  <c r="U742" i="1"/>
  <c r="V742" i="1"/>
  <c r="O16" i="1"/>
  <c r="P16" i="1"/>
  <c r="Q16" i="1"/>
  <c r="R16" i="1"/>
  <c r="S16" i="1"/>
  <c r="T16" i="1"/>
  <c r="U16" i="1"/>
  <c r="V16" i="1"/>
  <c r="O617" i="1"/>
  <c r="P617" i="1"/>
  <c r="Q617" i="1"/>
  <c r="R617" i="1"/>
  <c r="S617" i="1"/>
  <c r="T617" i="1"/>
  <c r="U617" i="1"/>
  <c r="V617" i="1"/>
  <c r="O683" i="1"/>
  <c r="P683" i="1"/>
  <c r="Q683" i="1"/>
  <c r="R683" i="1"/>
  <c r="S683" i="1"/>
  <c r="T683" i="1"/>
  <c r="U683" i="1"/>
  <c r="V683" i="1"/>
  <c r="O7" i="1"/>
  <c r="P7" i="1"/>
  <c r="Q7" i="1"/>
  <c r="R7" i="1"/>
  <c r="S7" i="1"/>
  <c r="T7" i="1"/>
  <c r="U7" i="1"/>
  <c r="V7" i="1"/>
  <c r="O950" i="1"/>
  <c r="P950" i="1"/>
  <c r="Q950" i="1"/>
  <c r="R950" i="1"/>
  <c r="S950" i="1"/>
  <c r="T950" i="1"/>
  <c r="U950" i="1"/>
  <c r="V950" i="1"/>
  <c r="O392" i="1"/>
  <c r="P392" i="1"/>
  <c r="Q392" i="1"/>
  <c r="R392" i="1"/>
  <c r="S392" i="1"/>
  <c r="T392" i="1"/>
  <c r="U392" i="1"/>
  <c r="V392" i="1"/>
  <c r="O73" i="1"/>
  <c r="P73" i="1"/>
  <c r="Q73" i="1"/>
  <c r="R73" i="1"/>
  <c r="S73" i="1"/>
  <c r="T73" i="1"/>
  <c r="U73" i="1"/>
  <c r="V73" i="1"/>
  <c r="O961" i="1"/>
  <c r="P961" i="1"/>
  <c r="Q961" i="1"/>
  <c r="R961" i="1"/>
  <c r="S961" i="1"/>
  <c r="T961" i="1"/>
  <c r="U961" i="1"/>
  <c r="V961" i="1"/>
  <c r="O513" i="1"/>
  <c r="P513" i="1"/>
  <c r="Q513" i="1"/>
  <c r="R513" i="1"/>
  <c r="S513" i="1"/>
  <c r="T513" i="1"/>
  <c r="U513" i="1"/>
  <c r="V513" i="1"/>
  <c r="O962" i="1"/>
  <c r="P962" i="1"/>
  <c r="Q962" i="1"/>
  <c r="R962" i="1"/>
  <c r="S962" i="1"/>
  <c r="T962" i="1"/>
  <c r="U962" i="1"/>
  <c r="V962" i="1"/>
  <c r="O15" i="1"/>
  <c r="P15" i="1"/>
  <c r="Q15" i="1"/>
  <c r="R15" i="1"/>
  <c r="S15" i="1"/>
  <c r="T15" i="1"/>
  <c r="U15" i="1"/>
  <c r="V15" i="1"/>
  <c r="O122" i="1"/>
  <c r="P122" i="1"/>
  <c r="Q122" i="1"/>
  <c r="R122" i="1"/>
  <c r="S122" i="1"/>
  <c r="T122" i="1"/>
  <c r="U122" i="1"/>
  <c r="V122" i="1"/>
  <c r="O697" i="1"/>
  <c r="P697" i="1"/>
  <c r="Q697" i="1"/>
  <c r="R697" i="1"/>
  <c r="S697" i="1"/>
  <c r="T697" i="1"/>
  <c r="U697" i="1"/>
  <c r="V697" i="1"/>
  <c r="O760" i="1"/>
  <c r="P760" i="1"/>
  <c r="Q760" i="1"/>
  <c r="R760" i="1"/>
  <c r="S760" i="1"/>
  <c r="T760" i="1"/>
  <c r="U760" i="1"/>
  <c r="V760" i="1"/>
  <c r="O996" i="1"/>
  <c r="P996" i="1"/>
  <c r="Q996" i="1"/>
  <c r="R996" i="1"/>
  <c r="S996" i="1"/>
  <c r="T996" i="1"/>
  <c r="U996" i="1"/>
  <c r="V996" i="1"/>
  <c r="O969" i="1"/>
  <c r="P969" i="1"/>
  <c r="Q969" i="1"/>
  <c r="R969" i="1"/>
  <c r="S969" i="1"/>
  <c r="T969" i="1"/>
  <c r="U969" i="1"/>
  <c r="V969" i="1"/>
  <c r="O464" i="1"/>
  <c r="P464" i="1"/>
  <c r="Q464" i="1"/>
  <c r="R464" i="1"/>
  <c r="S464" i="1"/>
  <c r="T464" i="1"/>
  <c r="U464" i="1"/>
  <c r="V464" i="1"/>
  <c r="O22" i="1"/>
  <c r="P22" i="1"/>
  <c r="Q22" i="1"/>
  <c r="R22" i="1"/>
  <c r="S22" i="1"/>
  <c r="T22" i="1"/>
  <c r="U22" i="1"/>
  <c r="V22" i="1"/>
  <c r="O923" i="1"/>
  <c r="P923" i="1"/>
  <c r="Q923" i="1"/>
  <c r="R923" i="1"/>
  <c r="S923" i="1"/>
  <c r="T923" i="1"/>
  <c r="U923" i="1"/>
  <c r="V923" i="1"/>
  <c r="O116" i="1"/>
  <c r="P116" i="1"/>
  <c r="Q116" i="1"/>
  <c r="R116" i="1"/>
  <c r="S116" i="1"/>
  <c r="T116" i="1"/>
  <c r="U116" i="1"/>
  <c r="V116" i="1"/>
  <c r="O431" i="1"/>
  <c r="P431" i="1"/>
  <c r="Q431" i="1"/>
  <c r="R431" i="1"/>
  <c r="S431" i="1"/>
  <c r="T431" i="1"/>
  <c r="U431" i="1"/>
  <c r="V431" i="1"/>
  <c r="O273" i="1"/>
  <c r="P273" i="1"/>
  <c r="Q273" i="1"/>
  <c r="R273" i="1"/>
  <c r="S273" i="1"/>
  <c r="T273" i="1"/>
  <c r="U273" i="1"/>
  <c r="V273" i="1"/>
  <c r="O712" i="1"/>
  <c r="P712" i="1"/>
  <c r="Q712" i="1"/>
  <c r="R712" i="1"/>
  <c r="S712" i="1"/>
  <c r="T712" i="1"/>
  <c r="U712" i="1"/>
  <c r="V712" i="1"/>
  <c r="O989" i="1"/>
  <c r="P989" i="1"/>
  <c r="Q989" i="1"/>
  <c r="R989" i="1"/>
  <c r="S989" i="1"/>
  <c r="T989" i="1"/>
  <c r="U989" i="1"/>
  <c r="V989" i="1"/>
  <c r="O800" i="1"/>
  <c r="P800" i="1"/>
  <c r="Q800" i="1"/>
  <c r="R800" i="1"/>
  <c r="S800" i="1"/>
  <c r="T800" i="1"/>
  <c r="U800" i="1"/>
  <c r="V800" i="1"/>
  <c r="O282" i="1"/>
  <c r="P282" i="1"/>
  <c r="Q282" i="1"/>
  <c r="R282" i="1"/>
  <c r="S282" i="1"/>
  <c r="T282" i="1"/>
  <c r="U282" i="1"/>
  <c r="V282" i="1"/>
  <c r="O746" i="1"/>
  <c r="P746" i="1"/>
  <c r="Q746" i="1"/>
  <c r="R746" i="1"/>
  <c r="S746" i="1"/>
  <c r="T746" i="1"/>
  <c r="U746" i="1"/>
  <c r="V746" i="1"/>
  <c r="O789" i="1"/>
  <c r="P789" i="1"/>
  <c r="Q789" i="1"/>
  <c r="R789" i="1"/>
  <c r="S789" i="1"/>
  <c r="T789" i="1"/>
  <c r="U789" i="1"/>
  <c r="V789" i="1"/>
  <c r="O544" i="1"/>
  <c r="P544" i="1"/>
  <c r="Q544" i="1"/>
  <c r="R544" i="1"/>
  <c r="S544" i="1"/>
  <c r="T544" i="1"/>
  <c r="U544" i="1"/>
  <c r="V544" i="1"/>
  <c r="O739" i="1"/>
  <c r="P739" i="1"/>
  <c r="Q739" i="1"/>
  <c r="R739" i="1"/>
  <c r="S739" i="1"/>
  <c r="T739" i="1"/>
  <c r="U739" i="1"/>
  <c r="V739" i="1"/>
  <c r="O487" i="1"/>
  <c r="P487" i="1"/>
  <c r="Q487" i="1"/>
  <c r="R487" i="1"/>
  <c r="S487" i="1"/>
  <c r="T487" i="1"/>
  <c r="U487" i="1"/>
  <c r="V487" i="1"/>
  <c r="O38" i="1"/>
  <c r="P38" i="1"/>
  <c r="Q38" i="1"/>
  <c r="R38" i="1"/>
  <c r="S38" i="1"/>
  <c r="T38" i="1"/>
  <c r="U38" i="1"/>
  <c r="V38" i="1"/>
  <c r="O535" i="1"/>
  <c r="P535" i="1"/>
  <c r="Q535" i="1"/>
  <c r="R535" i="1"/>
  <c r="S535" i="1"/>
  <c r="T535" i="1"/>
  <c r="U535" i="1"/>
  <c r="V535" i="1"/>
  <c r="O279" i="1"/>
  <c r="P279" i="1"/>
  <c r="Q279" i="1"/>
  <c r="R279" i="1"/>
  <c r="S279" i="1"/>
  <c r="T279" i="1"/>
  <c r="U279" i="1"/>
  <c r="V279" i="1"/>
  <c r="O266" i="1"/>
  <c r="P266" i="1"/>
  <c r="Q266" i="1"/>
  <c r="R266" i="1"/>
  <c r="S266" i="1"/>
  <c r="T266" i="1"/>
  <c r="U266" i="1"/>
  <c r="V266" i="1"/>
  <c r="O255" i="1"/>
  <c r="P255" i="1"/>
  <c r="Q255" i="1"/>
  <c r="R255" i="1"/>
  <c r="S255" i="1"/>
  <c r="T255" i="1"/>
  <c r="U255" i="1"/>
  <c r="V255" i="1"/>
  <c r="O278" i="1"/>
  <c r="P278" i="1"/>
  <c r="Q278" i="1"/>
  <c r="R278" i="1"/>
  <c r="S278" i="1"/>
  <c r="T278" i="1"/>
  <c r="U278" i="1"/>
  <c r="V278" i="1"/>
  <c r="O211" i="1"/>
  <c r="P211" i="1"/>
  <c r="Q211" i="1"/>
  <c r="R211" i="1"/>
  <c r="S211" i="1"/>
  <c r="T211" i="1"/>
  <c r="U211" i="1"/>
  <c r="V211" i="1"/>
  <c r="O815" i="1"/>
  <c r="P815" i="1"/>
  <c r="Q815" i="1"/>
  <c r="R815" i="1"/>
  <c r="S815" i="1"/>
  <c r="T815" i="1"/>
  <c r="U815" i="1"/>
  <c r="V815" i="1"/>
  <c r="O738" i="1"/>
  <c r="P738" i="1"/>
  <c r="Q738" i="1"/>
  <c r="R738" i="1"/>
  <c r="S738" i="1"/>
  <c r="T738" i="1"/>
  <c r="U738" i="1"/>
  <c r="V738" i="1"/>
  <c r="O940" i="1"/>
  <c r="P940" i="1"/>
  <c r="Q940" i="1"/>
  <c r="R940" i="1"/>
  <c r="S940" i="1"/>
  <c r="T940" i="1"/>
  <c r="U940" i="1"/>
  <c r="V940" i="1"/>
  <c r="O802" i="1"/>
  <c r="P802" i="1"/>
  <c r="Q802" i="1"/>
  <c r="R802" i="1"/>
  <c r="S802" i="1"/>
  <c r="T802" i="1"/>
  <c r="U802" i="1"/>
  <c r="V802" i="1"/>
  <c r="O704" i="1"/>
  <c r="P704" i="1"/>
  <c r="Q704" i="1"/>
  <c r="R704" i="1"/>
  <c r="S704" i="1"/>
  <c r="T704" i="1"/>
  <c r="U704" i="1"/>
  <c r="V704" i="1"/>
  <c r="O904" i="1"/>
  <c r="P904" i="1"/>
  <c r="Q904" i="1"/>
  <c r="R904" i="1"/>
  <c r="S904" i="1"/>
  <c r="T904" i="1"/>
  <c r="U904" i="1"/>
  <c r="V904" i="1"/>
  <c r="O530" i="1"/>
  <c r="P530" i="1"/>
  <c r="Q530" i="1"/>
  <c r="R530" i="1"/>
  <c r="S530" i="1"/>
  <c r="T530" i="1"/>
  <c r="U530" i="1"/>
  <c r="V530" i="1"/>
  <c r="O688" i="1"/>
  <c r="P688" i="1"/>
  <c r="Q688" i="1"/>
  <c r="R688" i="1"/>
  <c r="S688" i="1"/>
  <c r="T688" i="1"/>
  <c r="U688" i="1"/>
  <c r="V688" i="1"/>
  <c r="O574" i="1"/>
  <c r="P574" i="1"/>
  <c r="Q574" i="1"/>
  <c r="R574" i="1"/>
  <c r="S574" i="1"/>
  <c r="T574" i="1"/>
  <c r="U574" i="1"/>
  <c r="V574" i="1"/>
  <c r="O705" i="1"/>
  <c r="P705" i="1"/>
  <c r="Q705" i="1"/>
  <c r="R705" i="1"/>
  <c r="S705" i="1"/>
  <c r="T705" i="1"/>
  <c r="U705" i="1"/>
  <c r="V705" i="1"/>
  <c r="O384" i="1"/>
  <c r="P384" i="1"/>
  <c r="Q384" i="1"/>
  <c r="R384" i="1"/>
  <c r="S384" i="1"/>
  <c r="T384" i="1"/>
  <c r="U384" i="1"/>
  <c r="V384" i="1"/>
  <c r="O120" i="1"/>
  <c r="P120" i="1"/>
  <c r="Q120" i="1"/>
  <c r="R120" i="1"/>
  <c r="S120" i="1"/>
  <c r="T120" i="1"/>
  <c r="U120" i="1"/>
  <c r="V120" i="1"/>
  <c r="O873" i="1"/>
  <c r="P873" i="1"/>
  <c r="Q873" i="1"/>
  <c r="R873" i="1"/>
  <c r="S873" i="1"/>
  <c r="T873" i="1"/>
  <c r="U873" i="1"/>
  <c r="V873" i="1"/>
  <c r="O192" i="1"/>
  <c r="P192" i="1"/>
  <c r="Q192" i="1"/>
  <c r="R192" i="1"/>
  <c r="S192" i="1"/>
  <c r="T192" i="1"/>
  <c r="U192" i="1"/>
  <c r="V192" i="1"/>
  <c r="O465" i="1"/>
  <c r="P465" i="1"/>
  <c r="Q465" i="1"/>
  <c r="R465" i="1"/>
  <c r="S465" i="1"/>
  <c r="T465" i="1"/>
  <c r="U465" i="1"/>
  <c r="V465" i="1"/>
  <c r="O938" i="1"/>
  <c r="P938" i="1"/>
  <c r="Q938" i="1"/>
  <c r="R938" i="1"/>
  <c r="S938" i="1"/>
  <c r="T938" i="1"/>
  <c r="U938" i="1"/>
  <c r="V938" i="1"/>
  <c r="O173" i="1"/>
  <c r="P173" i="1"/>
  <c r="Q173" i="1"/>
  <c r="R173" i="1"/>
  <c r="S173" i="1"/>
  <c r="T173" i="1"/>
  <c r="U173" i="1"/>
  <c r="V173" i="1"/>
  <c r="O381" i="1"/>
  <c r="P381" i="1"/>
  <c r="Q381" i="1"/>
  <c r="R381" i="1"/>
  <c r="S381" i="1"/>
  <c r="T381" i="1"/>
  <c r="U381" i="1"/>
  <c r="V381" i="1"/>
  <c r="O287" i="1"/>
  <c r="P287" i="1"/>
  <c r="Q287" i="1"/>
  <c r="R287" i="1"/>
  <c r="S287" i="1"/>
  <c r="T287" i="1"/>
  <c r="U287" i="1"/>
  <c r="V287" i="1"/>
  <c r="O581" i="1"/>
  <c r="P581" i="1"/>
  <c r="Q581" i="1"/>
  <c r="R581" i="1"/>
  <c r="S581" i="1"/>
  <c r="T581" i="1"/>
  <c r="U581" i="1"/>
  <c r="V581" i="1"/>
  <c r="O542" i="1"/>
  <c r="P542" i="1"/>
  <c r="Q542" i="1"/>
  <c r="R542" i="1"/>
  <c r="S542" i="1"/>
  <c r="T542" i="1"/>
  <c r="U542" i="1"/>
  <c r="V542" i="1"/>
  <c r="O747" i="1"/>
  <c r="P747" i="1"/>
  <c r="Q747" i="1"/>
  <c r="R747" i="1"/>
  <c r="S747" i="1"/>
  <c r="T747" i="1"/>
  <c r="U747" i="1"/>
  <c r="V747" i="1"/>
  <c r="O567" i="1"/>
  <c r="P567" i="1"/>
  <c r="Q567" i="1"/>
  <c r="R567" i="1"/>
  <c r="S567" i="1"/>
  <c r="T567" i="1"/>
  <c r="U567" i="1"/>
  <c r="V567" i="1"/>
  <c r="O441" i="1"/>
  <c r="P441" i="1"/>
  <c r="Q441" i="1"/>
  <c r="R441" i="1"/>
  <c r="S441" i="1"/>
  <c r="T441" i="1"/>
  <c r="U441" i="1"/>
  <c r="V441" i="1"/>
  <c r="O735" i="1"/>
  <c r="P735" i="1"/>
  <c r="Q735" i="1"/>
  <c r="R735" i="1"/>
  <c r="S735" i="1"/>
  <c r="T735" i="1"/>
  <c r="U735" i="1"/>
  <c r="V735" i="1"/>
  <c r="O290" i="1"/>
  <c r="P290" i="1"/>
  <c r="Q290" i="1"/>
  <c r="R290" i="1"/>
  <c r="S290" i="1"/>
  <c r="T290" i="1"/>
  <c r="U290" i="1"/>
  <c r="V290" i="1"/>
  <c r="O655" i="1"/>
  <c r="P655" i="1"/>
  <c r="Q655" i="1"/>
  <c r="R655" i="1"/>
  <c r="S655" i="1"/>
  <c r="T655" i="1"/>
  <c r="U655" i="1"/>
  <c r="V655" i="1"/>
  <c r="O198" i="1"/>
  <c r="P198" i="1"/>
  <c r="Q198" i="1"/>
  <c r="R198" i="1"/>
  <c r="S198" i="1"/>
  <c r="T198" i="1"/>
  <c r="U198" i="1"/>
  <c r="V198" i="1"/>
  <c r="O63" i="1"/>
  <c r="P63" i="1"/>
  <c r="Q63" i="1"/>
  <c r="R63" i="1"/>
  <c r="S63" i="1"/>
  <c r="T63" i="1"/>
  <c r="U63" i="1"/>
  <c r="V63" i="1"/>
  <c r="O130" i="1"/>
  <c r="P130" i="1"/>
  <c r="Q130" i="1"/>
  <c r="R130" i="1"/>
  <c r="S130" i="1"/>
  <c r="T130" i="1"/>
  <c r="U130" i="1"/>
  <c r="V130" i="1"/>
  <c r="O439" i="1"/>
  <c r="P439" i="1"/>
  <c r="Q439" i="1"/>
  <c r="R439" i="1"/>
  <c r="S439" i="1"/>
  <c r="T439" i="1"/>
  <c r="U439" i="1"/>
  <c r="V439" i="1"/>
  <c r="O919" i="1"/>
  <c r="P919" i="1"/>
  <c r="Q919" i="1"/>
  <c r="R919" i="1"/>
  <c r="S919" i="1"/>
  <c r="T919" i="1"/>
  <c r="U919" i="1"/>
  <c r="V919" i="1"/>
  <c r="O842" i="1"/>
  <c r="P842" i="1"/>
  <c r="Q842" i="1"/>
  <c r="R842" i="1"/>
  <c r="S842" i="1"/>
  <c r="T842" i="1"/>
  <c r="U842" i="1"/>
  <c r="V842" i="1"/>
  <c r="O111" i="1"/>
  <c r="P111" i="1"/>
  <c r="Q111" i="1"/>
  <c r="R111" i="1"/>
  <c r="S111" i="1"/>
  <c r="T111" i="1"/>
  <c r="U111" i="1"/>
  <c r="V111" i="1"/>
  <c r="O895" i="1"/>
  <c r="P895" i="1"/>
  <c r="Q895" i="1"/>
  <c r="R895" i="1"/>
  <c r="S895" i="1"/>
  <c r="T895" i="1"/>
  <c r="U895" i="1"/>
  <c r="V895" i="1"/>
  <c r="O491" i="1"/>
  <c r="P491" i="1"/>
  <c r="Q491" i="1"/>
  <c r="R491" i="1"/>
  <c r="S491" i="1"/>
  <c r="T491" i="1"/>
  <c r="U491" i="1"/>
  <c r="V491" i="1"/>
  <c r="O272" i="1"/>
  <c r="P272" i="1"/>
  <c r="Q272" i="1"/>
  <c r="R272" i="1"/>
  <c r="S272" i="1"/>
  <c r="T272" i="1"/>
  <c r="U272" i="1"/>
  <c r="V272" i="1"/>
  <c r="O36" i="1"/>
  <c r="P36" i="1"/>
  <c r="Q36" i="1"/>
  <c r="R36" i="1"/>
  <c r="S36" i="1"/>
  <c r="T36" i="1"/>
  <c r="U36" i="1"/>
  <c r="V36" i="1"/>
  <c r="O974" i="1"/>
  <c r="P974" i="1"/>
  <c r="Q974" i="1"/>
  <c r="R974" i="1"/>
  <c r="S974" i="1"/>
  <c r="T974" i="1"/>
  <c r="U974" i="1"/>
  <c r="V974" i="1"/>
  <c r="O806" i="1"/>
  <c r="P806" i="1"/>
  <c r="Q806" i="1"/>
  <c r="R806" i="1"/>
  <c r="S806" i="1"/>
  <c r="T806" i="1"/>
  <c r="U806" i="1"/>
  <c r="V806" i="1"/>
  <c r="O267" i="1"/>
  <c r="P267" i="1"/>
  <c r="Q267" i="1"/>
  <c r="R267" i="1"/>
  <c r="S267" i="1"/>
  <c r="T267" i="1"/>
  <c r="U267" i="1"/>
  <c r="V267" i="1"/>
  <c r="O391" i="1"/>
  <c r="P391" i="1"/>
  <c r="Q391" i="1"/>
  <c r="R391" i="1"/>
  <c r="S391" i="1"/>
  <c r="T391" i="1"/>
  <c r="U391" i="1"/>
  <c r="V391" i="1"/>
  <c r="O322" i="1"/>
  <c r="P322" i="1"/>
  <c r="Q322" i="1"/>
  <c r="R322" i="1"/>
  <c r="S322" i="1"/>
  <c r="T322" i="1"/>
  <c r="U322" i="1"/>
  <c r="V322" i="1"/>
  <c r="O262" i="1"/>
  <c r="P262" i="1"/>
  <c r="Q262" i="1"/>
  <c r="R262" i="1"/>
  <c r="S262" i="1"/>
  <c r="T262" i="1"/>
  <c r="U262" i="1"/>
  <c r="V262" i="1"/>
  <c r="O924" i="1"/>
  <c r="P924" i="1"/>
  <c r="Q924" i="1"/>
  <c r="R924" i="1"/>
  <c r="S924" i="1"/>
  <c r="T924" i="1"/>
  <c r="U924" i="1"/>
  <c r="V924" i="1"/>
  <c r="O194" i="1"/>
  <c r="P194" i="1"/>
  <c r="Q194" i="1"/>
  <c r="R194" i="1"/>
  <c r="S194" i="1"/>
  <c r="T194" i="1"/>
  <c r="U194" i="1"/>
  <c r="V194" i="1"/>
  <c r="O715" i="1"/>
  <c r="P715" i="1"/>
  <c r="Q715" i="1"/>
  <c r="R715" i="1"/>
  <c r="S715" i="1"/>
  <c r="T715" i="1"/>
  <c r="U715" i="1"/>
  <c r="V715" i="1"/>
  <c r="O620" i="1"/>
  <c r="P620" i="1"/>
  <c r="Q620" i="1"/>
  <c r="R620" i="1"/>
  <c r="S620" i="1"/>
  <c r="T620" i="1"/>
  <c r="U620" i="1"/>
  <c r="V620" i="1"/>
  <c r="O786" i="1"/>
  <c r="P786" i="1"/>
  <c r="Q786" i="1"/>
  <c r="R786" i="1"/>
  <c r="S786" i="1"/>
  <c r="T786" i="1"/>
  <c r="U786" i="1"/>
  <c r="V786" i="1"/>
  <c r="O695" i="1"/>
  <c r="P695" i="1"/>
  <c r="Q695" i="1"/>
  <c r="R695" i="1"/>
  <c r="S695" i="1"/>
  <c r="T695" i="1"/>
  <c r="U695" i="1"/>
  <c r="V695" i="1"/>
  <c r="O284" i="1"/>
  <c r="P284" i="1"/>
  <c r="Q284" i="1"/>
  <c r="R284" i="1"/>
  <c r="S284" i="1"/>
  <c r="T284" i="1"/>
  <c r="U284" i="1"/>
  <c r="V284" i="1"/>
  <c r="O416" i="1"/>
  <c r="P416" i="1"/>
  <c r="Q416" i="1"/>
  <c r="R416" i="1"/>
  <c r="S416" i="1"/>
  <c r="T416" i="1"/>
  <c r="U416" i="1"/>
  <c r="V416" i="1"/>
  <c r="O792" i="1"/>
  <c r="P792" i="1"/>
  <c r="Q792" i="1"/>
  <c r="R792" i="1"/>
  <c r="S792" i="1"/>
  <c r="T792" i="1"/>
  <c r="U792" i="1"/>
  <c r="V792" i="1"/>
  <c r="O808" i="1"/>
  <c r="P808" i="1"/>
  <c r="Q808" i="1"/>
  <c r="R808" i="1"/>
  <c r="S808" i="1"/>
  <c r="T808" i="1"/>
  <c r="U808" i="1"/>
  <c r="V808" i="1"/>
  <c r="O998" i="1"/>
  <c r="P998" i="1"/>
  <c r="Q998" i="1"/>
  <c r="R998" i="1"/>
  <c r="S998" i="1"/>
  <c r="T998" i="1"/>
  <c r="U998" i="1"/>
  <c r="V998" i="1"/>
  <c r="O623" i="1"/>
  <c r="P623" i="1"/>
  <c r="Q623" i="1"/>
  <c r="R623" i="1"/>
  <c r="S623" i="1"/>
  <c r="T623" i="1"/>
  <c r="U623" i="1"/>
  <c r="V623" i="1"/>
  <c r="O405" i="1"/>
  <c r="P405" i="1"/>
  <c r="Q405" i="1"/>
  <c r="R405" i="1"/>
  <c r="S405" i="1"/>
  <c r="T405" i="1"/>
  <c r="U405" i="1"/>
  <c r="V405" i="1"/>
  <c r="O720" i="1"/>
  <c r="P720" i="1"/>
  <c r="Q720" i="1"/>
  <c r="R720" i="1"/>
  <c r="S720" i="1"/>
  <c r="T720" i="1"/>
  <c r="U720" i="1"/>
  <c r="V720" i="1"/>
  <c r="O527" i="1"/>
  <c r="P527" i="1"/>
  <c r="Q527" i="1"/>
  <c r="R527" i="1"/>
  <c r="S527" i="1"/>
  <c r="T527" i="1"/>
  <c r="U527" i="1"/>
  <c r="V527" i="1"/>
  <c r="O586" i="1"/>
  <c r="P586" i="1"/>
  <c r="Q586" i="1"/>
  <c r="R586" i="1"/>
  <c r="S586" i="1"/>
  <c r="T586" i="1"/>
  <c r="U586" i="1"/>
  <c r="V586" i="1"/>
  <c r="O770" i="1"/>
  <c r="P770" i="1"/>
  <c r="Q770" i="1"/>
  <c r="R770" i="1"/>
  <c r="S770" i="1"/>
  <c r="T770" i="1"/>
  <c r="U770" i="1"/>
  <c r="V770" i="1"/>
  <c r="O307" i="1"/>
  <c r="P307" i="1"/>
  <c r="Q307" i="1"/>
  <c r="R307" i="1"/>
  <c r="S307" i="1"/>
  <c r="T307" i="1"/>
  <c r="U307" i="1"/>
  <c r="V307" i="1"/>
  <c r="O345" i="1"/>
  <c r="P345" i="1"/>
  <c r="Q345" i="1"/>
  <c r="R345" i="1"/>
  <c r="S345" i="1"/>
  <c r="T345" i="1"/>
  <c r="U345" i="1"/>
  <c r="V345" i="1"/>
  <c r="O691" i="1"/>
  <c r="P691" i="1"/>
  <c r="Q691" i="1"/>
  <c r="R691" i="1"/>
  <c r="S691" i="1"/>
  <c r="T691" i="1"/>
  <c r="U691" i="1"/>
  <c r="V691" i="1"/>
  <c r="O799" i="1"/>
  <c r="P799" i="1"/>
  <c r="Q799" i="1"/>
  <c r="R799" i="1"/>
  <c r="S799" i="1"/>
  <c r="T799" i="1"/>
  <c r="U799" i="1"/>
  <c r="V799" i="1"/>
  <c r="O528" i="1"/>
  <c r="P528" i="1"/>
  <c r="Q528" i="1"/>
  <c r="R528" i="1"/>
  <c r="S528" i="1"/>
  <c r="T528" i="1"/>
  <c r="U528" i="1"/>
  <c r="V528" i="1"/>
  <c r="O525" i="1"/>
  <c r="P525" i="1"/>
  <c r="Q525" i="1"/>
  <c r="R525" i="1"/>
  <c r="S525" i="1"/>
  <c r="T525" i="1"/>
  <c r="U525" i="1"/>
  <c r="V525" i="1"/>
  <c r="O859" i="1"/>
  <c r="P859" i="1"/>
  <c r="Q859" i="1"/>
  <c r="R859" i="1"/>
  <c r="S859" i="1"/>
  <c r="T859" i="1"/>
  <c r="U859" i="1"/>
  <c r="V859" i="1"/>
  <c r="O354" i="1"/>
  <c r="P354" i="1"/>
  <c r="Q354" i="1"/>
  <c r="R354" i="1"/>
  <c r="S354" i="1"/>
  <c r="T354" i="1"/>
  <c r="U354" i="1"/>
  <c r="V354" i="1"/>
  <c r="O372" i="1"/>
  <c r="P372" i="1"/>
  <c r="Q372" i="1"/>
  <c r="R372" i="1"/>
  <c r="S372" i="1"/>
  <c r="T372" i="1"/>
  <c r="U372" i="1"/>
  <c r="V372" i="1"/>
  <c r="O573" i="1"/>
  <c r="P573" i="1"/>
  <c r="Q573" i="1"/>
  <c r="R573" i="1"/>
  <c r="S573" i="1"/>
  <c r="T573" i="1"/>
  <c r="U573" i="1"/>
  <c r="V573" i="1"/>
  <c r="O453" i="1"/>
  <c r="P453" i="1"/>
  <c r="Q453" i="1"/>
  <c r="R453" i="1"/>
  <c r="S453" i="1"/>
  <c r="T453" i="1"/>
  <c r="U453" i="1"/>
  <c r="V453" i="1"/>
  <c r="O733" i="1"/>
  <c r="P733" i="1"/>
  <c r="Q733" i="1"/>
  <c r="R733" i="1"/>
  <c r="S733" i="1"/>
  <c r="T733" i="1"/>
  <c r="U733" i="1"/>
  <c r="V733" i="1"/>
  <c r="O496" i="1"/>
  <c r="P496" i="1"/>
  <c r="Q496" i="1"/>
  <c r="R496" i="1"/>
  <c r="S496" i="1"/>
  <c r="T496" i="1"/>
  <c r="U496" i="1"/>
  <c r="V496" i="1"/>
  <c r="O43" i="1"/>
  <c r="P43" i="1"/>
  <c r="Q43" i="1"/>
  <c r="R43" i="1"/>
  <c r="S43" i="1"/>
  <c r="T43" i="1"/>
  <c r="U43" i="1"/>
  <c r="V43" i="1"/>
  <c r="O934" i="1"/>
  <c r="P934" i="1"/>
  <c r="Q934" i="1"/>
  <c r="R934" i="1"/>
  <c r="S934" i="1"/>
  <c r="T934" i="1"/>
  <c r="U934" i="1"/>
  <c r="V934" i="1"/>
  <c r="O252" i="1"/>
  <c r="P252" i="1"/>
  <c r="Q252" i="1"/>
  <c r="R252" i="1"/>
  <c r="S252" i="1"/>
  <c r="T252" i="1"/>
  <c r="U252" i="1"/>
  <c r="V252" i="1"/>
  <c r="O883" i="1"/>
  <c r="P883" i="1"/>
  <c r="Q883" i="1"/>
  <c r="R883" i="1"/>
  <c r="S883" i="1"/>
  <c r="T883" i="1"/>
  <c r="U883" i="1"/>
  <c r="V883" i="1"/>
  <c r="O649" i="1"/>
  <c r="P649" i="1"/>
  <c r="Q649" i="1"/>
  <c r="R649" i="1"/>
  <c r="S649" i="1"/>
  <c r="T649" i="1"/>
  <c r="U649" i="1"/>
  <c r="V649" i="1"/>
  <c r="O686" i="1"/>
  <c r="P686" i="1"/>
  <c r="Q686" i="1"/>
  <c r="R686" i="1"/>
  <c r="S686" i="1"/>
  <c r="T686" i="1"/>
  <c r="U686" i="1"/>
  <c r="V686" i="1"/>
  <c r="O128" i="1"/>
  <c r="P128" i="1"/>
  <c r="Q128" i="1"/>
  <c r="R128" i="1"/>
  <c r="S128" i="1"/>
  <c r="T128" i="1"/>
  <c r="U128" i="1"/>
  <c r="V128" i="1"/>
  <c r="O606" i="1"/>
  <c r="P606" i="1"/>
  <c r="Q606" i="1"/>
  <c r="R606" i="1"/>
  <c r="S606" i="1"/>
  <c r="T606" i="1"/>
  <c r="U606" i="1"/>
  <c r="V606" i="1"/>
  <c r="O233" i="1"/>
  <c r="P233" i="1"/>
  <c r="Q233" i="1"/>
  <c r="R233" i="1"/>
  <c r="S233" i="1"/>
  <c r="T233" i="1"/>
  <c r="U233" i="1"/>
  <c r="V233" i="1"/>
  <c r="O963" i="1"/>
  <c r="P963" i="1"/>
  <c r="Q963" i="1"/>
  <c r="R963" i="1"/>
  <c r="S963" i="1"/>
  <c r="T963" i="1"/>
  <c r="U963" i="1"/>
  <c r="V963" i="1"/>
  <c r="O803" i="1"/>
  <c r="P803" i="1"/>
  <c r="Q803" i="1"/>
  <c r="R803" i="1"/>
  <c r="S803" i="1"/>
  <c r="T803" i="1"/>
  <c r="U803" i="1"/>
  <c r="V803" i="1"/>
  <c r="O112" i="1"/>
  <c r="P112" i="1"/>
  <c r="Q112" i="1"/>
  <c r="R112" i="1"/>
  <c r="S112" i="1"/>
  <c r="T112" i="1"/>
  <c r="U112" i="1"/>
  <c r="V112" i="1"/>
  <c r="O414" i="1"/>
  <c r="P414" i="1"/>
  <c r="Q414" i="1"/>
  <c r="R414" i="1"/>
  <c r="S414" i="1"/>
  <c r="T414" i="1"/>
  <c r="U414" i="1"/>
  <c r="V414" i="1"/>
  <c r="O853" i="1"/>
  <c r="P853" i="1"/>
  <c r="Q853" i="1"/>
  <c r="R853" i="1"/>
  <c r="S853" i="1"/>
  <c r="T853" i="1"/>
  <c r="U853" i="1"/>
  <c r="V853" i="1"/>
  <c r="O533" i="1"/>
  <c r="P533" i="1"/>
  <c r="Q533" i="1"/>
  <c r="R533" i="1"/>
  <c r="S533" i="1"/>
  <c r="T533" i="1"/>
  <c r="U533" i="1"/>
  <c r="V533" i="1"/>
  <c r="O653" i="1"/>
  <c r="P653" i="1"/>
  <c r="Q653" i="1"/>
  <c r="R653" i="1"/>
  <c r="S653" i="1"/>
  <c r="T653" i="1"/>
  <c r="U653" i="1"/>
  <c r="V653" i="1"/>
  <c r="O386" i="1"/>
  <c r="P386" i="1"/>
  <c r="Q386" i="1"/>
  <c r="R386" i="1"/>
  <c r="S386" i="1"/>
  <c r="T386" i="1"/>
  <c r="U386" i="1"/>
  <c r="V386" i="1"/>
  <c r="O708" i="1"/>
  <c r="P708" i="1"/>
  <c r="Q708" i="1"/>
  <c r="R708" i="1"/>
  <c r="S708" i="1"/>
  <c r="T708" i="1"/>
  <c r="U708" i="1"/>
  <c r="V708" i="1"/>
  <c r="O656" i="1"/>
  <c r="P656" i="1"/>
  <c r="Q656" i="1"/>
  <c r="R656" i="1"/>
  <c r="S656" i="1"/>
  <c r="T656" i="1"/>
  <c r="U656" i="1"/>
  <c r="V656" i="1"/>
  <c r="O127" i="1"/>
  <c r="P127" i="1"/>
  <c r="Q127" i="1"/>
  <c r="R127" i="1"/>
  <c r="S127" i="1"/>
  <c r="T127" i="1"/>
  <c r="U127" i="1"/>
  <c r="V127" i="1"/>
  <c r="O722" i="1"/>
  <c r="P722" i="1"/>
  <c r="Q722" i="1"/>
  <c r="R722" i="1"/>
  <c r="S722" i="1"/>
  <c r="T722" i="1"/>
  <c r="U722" i="1"/>
  <c r="V722" i="1"/>
  <c r="O509" i="1"/>
  <c r="P509" i="1"/>
  <c r="Q509" i="1"/>
  <c r="R509" i="1"/>
  <c r="S509" i="1"/>
  <c r="T509" i="1"/>
  <c r="U509" i="1"/>
  <c r="V509" i="1"/>
  <c r="O759" i="1"/>
  <c r="P759" i="1"/>
  <c r="Q759" i="1"/>
  <c r="R759" i="1"/>
  <c r="S759" i="1"/>
  <c r="T759" i="1"/>
  <c r="U759" i="1"/>
  <c r="V759" i="1"/>
  <c r="O593" i="1"/>
  <c r="P593" i="1"/>
  <c r="Q593" i="1"/>
  <c r="R593" i="1"/>
  <c r="S593" i="1"/>
  <c r="T593" i="1"/>
  <c r="U593" i="1"/>
  <c r="V593" i="1"/>
  <c r="O585" i="1"/>
  <c r="P585" i="1"/>
  <c r="Q585" i="1"/>
  <c r="R585" i="1"/>
  <c r="S585" i="1"/>
  <c r="T585" i="1"/>
  <c r="U585" i="1"/>
  <c r="V585" i="1"/>
  <c r="O1010" i="1"/>
  <c r="P1010" i="1"/>
  <c r="Q1010" i="1"/>
  <c r="R1010" i="1"/>
  <c r="S1010" i="1"/>
  <c r="T1010" i="1"/>
  <c r="U1010" i="1"/>
  <c r="V1010" i="1"/>
  <c r="O142" i="1"/>
  <c r="P142" i="1"/>
  <c r="Q142" i="1"/>
  <c r="R142" i="1"/>
  <c r="S142" i="1"/>
  <c r="T142" i="1"/>
  <c r="U142" i="1"/>
  <c r="V142" i="1"/>
  <c r="O413" i="1"/>
  <c r="P413" i="1"/>
  <c r="Q413" i="1"/>
  <c r="R413" i="1"/>
  <c r="S413" i="1"/>
  <c r="T413" i="1"/>
  <c r="U413" i="1"/>
  <c r="V413" i="1"/>
  <c r="O872" i="1"/>
  <c r="P872" i="1"/>
  <c r="Q872" i="1"/>
  <c r="R872" i="1"/>
  <c r="S872" i="1"/>
  <c r="T872" i="1"/>
  <c r="U872" i="1"/>
  <c r="V872" i="1"/>
  <c r="O841" i="1"/>
  <c r="P841" i="1"/>
  <c r="Q841" i="1"/>
  <c r="R841" i="1"/>
  <c r="S841" i="1"/>
  <c r="T841" i="1"/>
  <c r="U841" i="1"/>
  <c r="V841" i="1"/>
  <c r="O616" i="1"/>
  <c r="P616" i="1"/>
  <c r="Q616" i="1"/>
  <c r="R616" i="1"/>
  <c r="S616" i="1"/>
  <c r="T616" i="1"/>
  <c r="U616" i="1"/>
  <c r="V616" i="1"/>
  <c r="O674" i="1"/>
  <c r="P674" i="1"/>
  <c r="Q674" i="1"/>
  <c r="R674" i="1"/>
  <c r="S674" i="1"/>
  <c r="T674" i="1"/>
  <c r="U674" i="1"/>
  <c r="V674" i="1"/>
  <c r="O711" i="1"/>
  <c r="P711" i="1"/>
  <c r="Q711" i="1"/>
  <c r="R711" i="1"/>
  <c r="S711" i="1"/>
  <c r="T711" i="1"/>
  <c r="U711" i="1"/>
  <c r="V711" i="1"/>
  <c r="O976" i="1"/>
  <c r="P976" i="1"/>
  <c r="Q976" i="1"/>
  <c r="R976" i="1"/>
  <c r="S976" i="1"/>
  <c r="T976" i="1"/>
  <c r="U976" i="1"/>
  <c r="V976" i="1"/>
  <c r="O180" i="1"/>
  <c r="P180" i="1"/>
  <c r="Q180" i="1"/>
  <c r="R180" i="1"/>
  <c r="S180" i="1"/>
  <c r="T180" i="1"/>
  <c r="U180" i="1"/>
  <c r="V180" i="1"/>
  <c r="O659" i="1"/>
  <c r="P659" i="1"/>
  <c r="Q659" i="1"/>
  <c r="R659" i="1"/>
  <c r="S659" i="1"/>
  <c r="T659" i="1"/>
  <c r="U659" i="1"/>
  <c r="V659" i="1"/>
  <c r="O293" i="1"/>
  <c r="P293" i="1"/>
  <c r="Q293" i="1"/>
  <c r="R293" i="1"/>
  <c r="S293" i="1"/>
  <c r="T293" i="1"/>
  <c r="U293" i="1"/>
  <c r="V293" i="1"/>
  <c r="O415" i="1"/>
  <c r="P415" i="1"/>
  <c r="Q415" i="1"/>
  <c r="R415" i="1"/>
  <c r="S415" i="1"/>
  <c r="T415" i="1"/>
  <c r="U415" i="1"/>
  <c r="V415" i="1"/>
  <c r="O897" i="1"/>
  <c r="P897" i="1"/>
  <c r="Q897" i="1"/>
  <c r="R897" i="1"/>
  <c r="S897" i="1"/>
  <c r="T897" i="1"/>
  <c r="U897" i="1"/>
  <c r="V897" i="1"/>
  <c r="O1000" i="1"/>
  <c r="P1000" i="1"/>
  <c r="Q1000" i="1"/>
  <c r="R1000" i="1"/>
  <c r="S1000" i="1"/>
  <c r="T1000" i="1"/>
  <c r="U1000" i="1"/>
  <c r="V1000" i="1"/>
  <c r="O607" i="1"/>
  <c r="P607" i="1"/>
  <c r="Q607" i="1"/>
  <c r="R607" i="1"/>
  <c r="S607" i="1"/>
  <c r="T607" i="1"/>
  <c r="U607" i="1"/>
  <c r="V607" i="1"/>
  <c r="O325" i="1"/>
  <c r="P325" i="1"/>
  <c r="Q325" i="1"/>
  <c r="R325" i="1"/>
  <c r="S325" i="1"/>
  <c r="T325" i="1"/>
  <c r="U325" i="1"/>
  <c r="V325" i="1"/>
  <c r="O783" i="1"/>
  <c r="P783" i="1"/>
  <c r="Q783" i="1"/>
  <c r="R783" i="1"/>
  <c r="S783" i="1"/>
  <c r="T783" i="1"/>
  <c r="U783" i="1"/>
  <c r="V783" i="1"/>
  <c r="O426" i="1"/>
  <c r="P426" i="1"/>
  <c r="Q426" i="1"/>
  <c r="R426" i="1"/>
  <c r="S426" i="1"/>
  <c r="T426" i="1"/>
  <c r="U426" i="1"/>
  <c r="V426" i="1"/>
  <c r="O286" i="1"/>
  <c r="P286" i="1"/>
  <c r="Q286" i="1"/>
  <c r="R286" i="1"/>
  <c r="S286" i="1"/>
  <c r="T286" i="1"/>
  <c r="U286" i="1"/>
  <c r="V286" i="1"/>
  <c r="O115" i="1"/>
  <c r="P115" i="1"/>
  <c r="Q115" i="1"/>
  <c r="R115" i="1"/>
  <c r="S115" i="1"/>
  <c r="T115" i="1"/>
  <c r="U115" i="1"/>
  <c r="V115" i="1"/>
  <c r="O909" i="1"/>
  <c r="P909" i="1"/>
  <c r="Q909" i="1"/>
  <c r="R909" i="1"/>
  <c r="S909" i="1"/>
  <c r="T909" i="1"/>
  <c r="U909" i="1"/>
  <c r="V909" i="1"/>
  <c r="O54" i="1"/>
  <c r="P54" i="1"/>
  <c r="Q54" i="1"/>
  <c r="R54" i="1"/>
  <c r="S54" i="1"/>
  <c r="T54" i="1"/>
  <c r="U54" i="1"/>
  <c r="V54" i="1"/>
  <c r="O238" i="1"/>
  <c r="P238" i="1"/>
  <c r="Q238" i="1"/>
  <c r="R238" i="1"/>
  <c r="S238" i="1"/>
  <c r="T238" i="1"/>
  <c r="U238" i="1"/>
  <c r="V238" i="1"/>
  <c r="O647" i="1"/>
  <c r="P647" i="1"/>
  <c r="Q647" i="1"/>
  <c r="R647" i="1"/>
  <c r="S647" i="1"/>
  <c r="T647" i="1"/>
  <c r="U647" i="1"/>
  <c r="V647" i="1"/>
  <c r="O858" i="1"/>
  <c r="P858" i="1"/>
  <c r="Q858" i="1"/>
  <c r="R858" i="1"/>
  <c r="S858" i="1"/>
  <c r="T858" i="1"/>
  <c r="U858" i="1"/>
  <c r="V858" i="1"/>
  <c r="O237" i="1"/>
  <c r="P237" i="1"/>
  <c r="Q237" i="1"/>
  <c r="R237" i="1"/>
  <c r="S237" i="1"/>
  <c r="T237" i="1"/>
  <c r="U237" i="1"/>
  <c r="V237" i="1"/>
  <c r="O62" i="1"/>
  <c r="P62" i="1"/>
  <c r="Q62" i="1"/>
  <c r="R62" i="1"/>
  <c r="S62" i="1"/>
  <c r="T62" i="1"/>
  <c r="U62" i="1"/>
  <c r="V62" i="1"/>
  <c r="O551" i="1"/>
  <c r="P551" i="1"/>
  <c r="Q551" i="1"/>
  <c r="R551" i="1"/>
  <c r="S551" i="1"/>
  <c r="T551" i="1"/>
  <c r="U551" i="1"/>
  <c r="V551" i="1"/>
  <c r="O780" i="1"/>
  <c r="P780" i="1"/>
  <c r="Q780" i="1"/>
  <c r="R780" i="1"/>
  <c r="S780" i="1"/>
  <c r="T780" i="1"/>
  <c r="U780" i="1"/>
  <c r="V780" i="1"/>
  <c r="O201" i="1"/>
  <c r="P201" i="1"/>
  <c r="Q201" i="1"/>
  <c r="R201" i="1"/>
  <c r="S201" i="1"/>
  <c r="T201" i="1"/>
  <c r="U201" i="1"/>
  <c r="V201" i="1"/>
  <c r="O319" i="1"/>
  <c r="P319" i="1"/>
  <c r="Q319" i="1"/>
  <c r="R319" i="1"/>
  <c r="S319" i="1"/>
  <c r="T319" i="1"/>
  <c r="U319" i="1"/>
  <c r="V319" i="1"/>
  <c r="O503" i="1"/>
  <c r="P503" i="1"/>
  <c r="Q503" i="1"/>
  <c r="R503" i="1"/>
  <c r="S503" i="1"/>
  <c r="T503" i="1"/>
  <c r="U503" i="1"/>
  <c r="V503" i="1"/>
  <c r="O590" i="1"/>
  <c r="P590" i="1"/>
  <c r="Q590" i="1"/>
  <c r="R590" i="1"/>
  <c r="S590" i="1"/>
  <c r="T590" i="1"/>
  <c r="U590" i="1"/>
  <c r="V590" i="1"/>
  <c r="O566" i="1"/>
  <c r="P566" i="1"/>
  <c r="Q566" i="1"/>
  <c r="R566" i="1"/>
  <c r="S566" i="1"/>
  <c r="T566" i="1"/>
  <c r="U566" i="1"/>
  <c r="V566" i="1"/>
  <c r="O31" i="1"/>
  <c r="P31" i="1"/>
  <c r="Q31" i="1"/>
  <c r="R31" i="1"/>
  <c r="S31" i="1"/>
  <c r="T31" i="1"/>
  <c r="U31" i="1"/>
  <c r="V31" i="1"/>
  <c r="O126" i="1"/>
  <c r="P126" i="1"/>
  <c r="Q126" i="1"/>
  <c r="R126" i="1"/>
  <c r="S126" i="1"/>
  <c r="T126" i="1"/>
  <c r="U126" i="1"/>
  <c r="V126" i="1"/>
  <c r="O758" i="1"/>
  <c r="P758" i="1"/>
  <c r="Q758" i="1"/>
  <c r="R758" i="1"/>
  <c r="S758" i="1"/>
  <c r="T758" i="1"/>
  <c r="U758" i="1"/>
  <c r="V758" i="1"/>
  <c r="O232" i="1"/>
  <c r="P232" i="1"/>
  <c r="Q232" i="1"/>
  <c r="R232" i="1"/>
  <c r="S232" i="1"/>
  <c r="T232" i="1"/>
  <c r="U232" i="1"/>
  <c r="V232" i="1"/>
  <c r="O997" i="1"/>
  <c r="P997" i="1"/>
  <c r="Q997" i="1"/>
  <c r="R997" i="1"/>
  <c r="S997" i="1"/>
  <c r="T997" i="1"/>
  <c r="U997" i="1"/>
  <c r="V997" i="1"/>
  <c r="O49" i="1"/>
  <c r="P49" i="1"/>
  <c r="Q49" i="1"/>
  <c r="R49" i="1"/>
  <c r="S49" i="1"/>
  <c r="T49" i="1"/>
  <c r="U49" i="1"/>
  <c r="V49" i="1"/>
  <c r="O309" i="1"/>
  <c r="P309" i="1"/>
  <c r="Q309" i="1"/>
  <c r="R309" i="1"/>
  <c r="S309" i="1"/>
  <c r="T309" i="1"/>
  <c r="U309" i="1"/>
  <c r="V309" i="1"/>
  <c r="O165" i="1"/>
  <c r="P165" i="1"/>
  <c r="Q165" i="1"/>
  <c r="R165" i="1"/>
  <c r="S165" i="1"/>
  <c r="T165" i="1"/>
  <c r="U165" i="1"/>
  <c r="V165" i="1"/>
  <c r="O395" i="1"/>
  <c r="P395" i="1"/>
  <c r="Q395" i="1"/>
  <c r="R395" i="1"/>
  <c r="S395" i="1"/>
  <c r="T395" i="1"/>
  <c r="U395" i="1"/>
  <c r="V395" i="1"/>
  <c r="O378" i="1"/>
  <c r="P378" i="1"/>
  <c r="Q378" i="1"/>
  <c r="R378" i="1"/>
  <c r="S378" i="1"/>
  <c r="T378" i="1"/>
  <c r="U378" i="1"/>
  <c r="V378" i="1"/>
  <c r="O321" i="1"/>
  <c r="P321" i="1"/>
  <c r="Q321" i="1"/>
  <c r="R321" i="1"/>
  <c r="S321" i="1"/>
  <c r="T321" i="1"/>
  <c r="U321" i="1"/>
  <c r="V321" i="1"/>
  <c r="O993" i="1"/>
  <c r="P993" i="1"/>
  <c r="Q993" i="1"/>
  <c r="R993" i="1"/>
  <c r="S993" i="1"/>
  <c r="T993" i="1"/>
  <c r="U993" i="1"/>
  <c r="V993" i="1"/>
  <c r="O846" i="1"/>
  <c r="P846" i="1"/>
  <c r="Q846" i="1"/>
  <c r="R846" i="1"/>
  <c r="S846" i="1"/>
  <c r="T846" i="1"/>
  <c r="U846" i="1"/>
  <c r="V846" i="1"/>
  <c r="O932" i="1"/>
  <c r="P932" i="1"/>
  <c r="Q932" i="1"/>
  <c r="R932" i="1"/>
  <c r="S932" i="1"/>
  <c r="T932" i="1"/>
  <c r="U932" i="1"/>
  <c r="V932" i="1"/>
  <c r="O191" i="1"/>
  <c r="P191" i="1"/>
  <c r="Q191" i="1"/>
  <c r="R191" i="1"/>
  <c r="S191" i="1"/>
  <c r="T191" i="1"/>
  <c r="U191" i="1"/>
  <c r="V191" i="1"/>
  <c r="O259" i="1"/>
  <c r="P259" i="1"/>
  <c r="Q259" i="1"/>
  <c r="R259" i="1"/>
  <c r="S259" i="1"/>
  <c r="T259" i="1"/>
  <c r="U259" i="1"/>
  <c r="V259" i="1"/>
  <c r="O225" i="1"/>
  <c r="P225" i="1"/>
  <c r="Q225" i="1"/>
  <c r="R225" i="1"/>
  <c r="S225" i="1"/>
  <c r="T225" i="1"/>
  <c r="U225" i="1"/>
  <c r="V225" i="1"/>
  <c r="O958" i="1"/>
  <c r="P958" i="1"/>
  <c r="Q958" i="1"/>
  <c r="R958" i="1"/>
  <c r="S958" i="1"/>
  <c r="T958" i="1"/>
  <c r="U958" i="1"/>
  <c r="V958" i="1"/>
  <c r="O925" i="1"/>
  <c r="P925" i="1"/>
  <c r="Q925" i="1"/>
  <c r="R925" i="1"/>
  <c r="S925" i="1"/>
  <c r="T925" i="1"/>
  <c r="U925" i="1"/>
  <c r="V925" i="1"/>
  <c r="O943" i="1"/>
  <c r="P943" i="1"/>
  <c r="Q943" i="1"/>
  <c r="R943" i="1"/>
  <c r="S943" i="1"/>
  <c r="T943" i="1"/>
  <c r="U943" i="1"/>
  <c r="V943" i="1"/>
  <c r="O281" i="1"/>
  <c r="P281" i="1"/>
  <c r="Q281" i="1"/>
  <c r="R281" i="1"/>
  <c r="S281" i="1"/>
  <c r="T281" i="1"/>
  <c r="U281" i="1"/>
  <c r="V281" i="1"/>
  <c r="O231" i="1"/>
  <c r="P231" i="1"/>
  <c r="Q231" i="1"/>
  <c r="R231" i="1"/>
  <c r="S231" i="1"/>
  <c r="T231" i="1"/>
  <c r="U231" i="1"/>
  <c r="V231" i="1"/>
  <c r="O352" i="1"/>
  <c r="P352" i="1"/>
  <c r="Q352" i="1"/>
  <c r="R352" i="1"/>
  <c r="S352" i="1"/>
  <c r="T352" i="1"/>
  <c r="U352" i="1"/>
  <c r="V352" i="1"/>
  <c r="O398" i="1"/>
  <c r="P398" i="1"/>
  <c r="Q398" i="1"/>
  <c r="R398" i="1"/>
  <c r="S398" i="1"/>
  <c r="T398" i="1"/>
  <c r="U398" i="1"/>
  <c r="V398" i="1"/>
  <c r="O855" i="1"/>
  <c r="P855" i="1"/>
  <c r="Q855" i="1"/>
  <c r="R855" i="1"/>
  <c r="S855" i="1"/>
  <c r="T855" i="1"/>
  <c r="U855" i="1"/>
  <c r="V855" i="1"/>
  <c r="O728" i="1"/>
  <c r="P728" i="1"/>
  <c r="Q728" i="1"/>
  <c r="R728" i="1"/>
  <c r="S728" i="1"/>
  <c r="T728" i="1"/>
  <c r="U728" i="1"/>
  <c r="V728" i="1"/>
  <c r="O611" i="1"/>
  <c r="P611" i="1"/>
  <c r="Q611" i="1"/>
  <c r="R611" i="1"/>
  <c r="S611" i="1"/>
  <c r="T611" i="1"/>
  <c r="U611" i="1"/>
  <c r="V611" i="1"/>
  <c r="O493" i="1"/>
  <c r="P493" i="1"/>
  <c r="Q493" i="1"/>
  <c r="R493" i="1"/>
  <c r="S493" i="1"/>
  <c r="T493" i="1"/>
  <c r="U493" i="1"/>
  <c r="V493" i="1"/>
  <c r="O341" i="1"/>
  <c r="P341" i="1"/>
  <c r="Q341" i="1"/>
  <c r="R341" i="1"/>
  <c r="S341" i="1"/>
  <c r="T341" i="1"/>
  <c r="U341" i="1"/>
  <c r="V341" i="1"/>
  <c r="O740" i="1"/>
  <c r="P740" i="1"/>
  <c r="Q740" i="1"/>
  <c r="R740" i="1"/>
  <c r="S740" i="1"/>
  <c r="T740" i="1"/>
  <c r="U740" i="1"/>
  <c r="V740" i="1"/>
  <c r="O417" i="1"/>
  <c r="P417" i="1"/>
  <c r="Q417" i="1"/>
  <c r="R417" i="1"/>
  <c r="S417" i="1"/>
  <c r="T417" i="1"/>
  <c r="U417" i="1"/>
  <c r="V417" i="1"/>
  <c r="O856" i="1"/>
  <c r="P856" i="1"/>
  <c r="Q856" i="1"/>
  <c r="R856" i="1"/>
  <c r="S856" i="1"/>
  <c r="T856" i="1"/>
  <c r="U856" i="1"/>
  <c r="V856" i="1"/>
  <c r="O51" i="1"/>
  <c r="P51" i="1"/>
  <c r="Q51" i="1"/>
  <c r="R51" i="1"/>
  <c r="S51" i="1"/>
  <c r="T51" i="1"/>
  <c r="U51" i="1"/>
  <c r="V51" i="1"/>
  <c r="O172" i="1"/>
  <c r="P172" i="1"/>
  <c r="Q172" i="1"/>
  <c r="R172" i="1"/>
  <c r="S172" i="1"/>
  <c r="T172" i="1"/>
  <c r="U172" i="1"/>
  <c r="V172" i="1"/>
  <c r="O411" i="1"/>
  <c r="P411" i="1"/>
  <c r="Q411" i="1"/>
  <c r="R411" i="1"/>
  <c r="S411" i="1"/>
  <c r="T411" i="1"/>
  <c r="U411" i="1"/>
  <c r="V411" i="1"/>
  <c r="O53" i="1"/>
  <c r="P53" i="1"/>
  <c r="Q53" i="1"/>
  <c r="R53" i="1"/>
  <c r="S53" i="1"/>
  <c r="T53" i="1"/>
  <c r="U53" i="1"/>
  <c r="V53" i="1"/>
  <c r="O59" i="1"/>
  <c r="P59" i="1"/>
  <c r="Q59" i="1"/>
  <c r="R59" i="1"/>
  <c r="S59" i="1"/>
  <c r="T59" i="1"/>
  <c r="U59" i="1"/>
  <c r="V59" i="1"/>
  <c r="O928" i="1"/>
  <c r="P928" i="1"/>
  <c r="Q928" i="1"/>
  <c r="R928" i="1"/>
  <c r="S928" i="1"/>
  <c r="T928" i="1"/>
  <c r="U928" i="1"/>
  <c r="V928" i="1"/>
  <c r="O342" i="1"/>
  <c r="P342" i="1"/>
  <c r="Q342" i="1"/>
  <c r="R342" i="1"/>
  <c r="S342" i="1"/>
  <c r="T342" i="1"/>
  <c r="U342" i="1"/>
  <c r="V342" i="1"/>
  <c r="O956" i="1"/>
  <c r="P956" i="1"/>
  <c r="Q956" i="1"/>
  <c r="R956" i="1"/>
  <c r="S956" i="1"/>
  <c r="T956" i="1"/>
  <c r="U956" i="1"/>
  <c r="V956" i="1"/>
  <c r="O835" i="1"/>
  <c r="P835" i="1"/>
  <c r="Q835" i="1"/>
  <c r="R835" i="1"/>
  <c r="S835" i="1"/>
  <c r="T835" i="1"/>
  <c r="U835" i="1"/>
  <c r="V835" i="1"/>
  <c r="O761" i="1"/>
  <c r="P761" i="1"/>
  <c r="Q761" i="1"/>
  <c r="R761" i="1"/>
  <c r="S761" i="1"/>
  <c r="T761" i="1"/>
  <c r="U761" i="1"/>
  <c r="V761" i="1"/>
  <c r="O52" i="1"/>
  <c r="P52" i="1"/>
  <c r="Q52" i="1"/>
  <c r="R52" i="1"/>
  <c r="S52" i="1"/>
  <c r="T52" i="1"/>
  <c r="U52" i="1"/>
  <c r="V52" i="1"/>
  <c r="O882" i="1"/>
  <c r="P882" i="1"/>
  <c r="Q882" i="1"/>
  <c r="R882" i="1"/>
  <c r="S882" i="1"/>
  <c r="T882" i="1"/>
  <c r="U882" i="1"/>
  <c r="V882" i="1"/>
  <c r="O851" i="1"/>
  <c r="P851" i="1"/>
  <c r="Q851" i="1"/>
  <c r="R851" i="1"/>
  <c r="S851" i="1"/>
  <c r="T851" i="1"/>
  <c r="U851" i="1"/>
  <c r="V851" i="1"/>
  <c r="O285" i="1"/>
  <c r="P285" i="1"/>
  <c r="Q285" i="1"/>
  <c r="R285" i="1"/>
  <c r="S285" i="1"/>
  <c r="T285" i="1"/>
  <c r="U285" i="1"/>
  <c r="V285" i="1"/>
  <c r="O618" i="1"/>
  <c r="P618" i="1"/>
  <c r="Q618" i="1"/>
  <c r="R618" i="1"/>
  <c r="S618" i="1"/>
  <c r="T618" i="1"/>
  <c r="U618" i="1"/>
  <c r="V618" i="1"/>
  <c r="O244" i="1"/>
  <c r="P244" i="1"/>
  <c r="Q244" i="1"/>
  <c r="R244" i="1"/>
  <c r="S244" i="1"/>
  <c r="T244" i="1"/>
  <c r="U244" i="1"/>
  <c r="V244" i="1"/>
  <c r="O866" i="1"/>
  <c r="P866" i="1"/>
  <c r="Q866" i="1"/>
  <c r="R866" i="1"/>
  <c r="S866" i="1"/>
  <c r="T866" i="1"/>
  <c r="U866" i="1"/>
  <c r="V866" i="1"/>
  <c r="O776" i="1"/>
  <c r="P776" i="1"/>
  <c r="Q776" i="1"/>
  <c r="R776" i="1"/>
  <c r="S776" i="1"/>
  <c r="T776" i="1"/>
  <c r="U776" i="1"/>
  <c r="V776" i="1"/>
  <c r="O713" i="1"/>
  <c r="P713" i="1"/>
  <c r="Q713" i="1"/>
  <c r="R713" i="1"/>
  <c r="S713" i="1"/>
  <c r="T713" i="1"/>
  <c r="U713" i="1"/>
  <c r="V713" i="1"/>
  <c r="O610" i="1"/>
  <c r="P610" i="1"/>
  <c r="Q610" i="1"/>
  <c r="R610" i="1"/>
  <c r="S610" i="1"/>
  <c r="T610" i="1"/>
  <c r="U610" i="1"/>
  <c r="V610" i="1"/>
  <c r="O505" i="1"/>
  <c r="P505" i="1"/>
  <c r="Q505" i="1"/>
  <c r="R505" i="1"/>
  <c r="S505" i="1"/>
  <c r="T505" i="1"/>
  <c r="U505" i="1"/>
  <c r="V505" i="1"/>
  <c r="O380" i="1"/>
  <c r="P380" i="1"/>
  <c r="Q380" i="1"/>
  <c r="R380" i="1"/>
  <c r="S380" i="1"/>
  <c r="T380" i="1"/>
  <c r="U380" i="1"/>
  <c r="V380" i="1"/>
  <c r="O936" i="1"/>
  <c r="P936" i="1"/>
  <c r="Q936" i="1"/>
  <c r="R936" i="1"/>
  <c r="S936" i="1"/>
  <c r="T936" i="1"/>
  <c r="U936" i="1"/>
  <c r="V936" i="1"/>
  <c r="O84" i="1"/>
  <c r="P84" i="1"/>
  <c r="Q84" i="1"/>
  <c r="R84" i="1"/>
  <c r="S84" i="1"/>
  <c r="T84" i="1"/>
  <c r="U84" i="1"/>
  <c r="V84" i="1"/>
  <c r="O442" i="1"/>
  <c r="P442" i="1"/>
  <c r="Q442" i="1"/>
  <c r="R442" i="1"/>
  <c r="S442" i="1"/>
  <c r="T442" i="1"/>
  <c r="U442" i="1"/>
  <c r="V442" i="1"/>
  <c r="O767" i="1"/>
  <c r="P767" i="1"/>
  <c r="Q767" i="1"/>
  <c r="R767" i="1"/>
  <c r="S767" i="1"/>
  <c r="T767" i="1"/>
  <c r="U767" i="1"/>
  <c r="V767" i="1"/>
  <c r="O239" i="1"/>
  <c r="P239" i="1"/>
  <c r="Q239" i="1"/>
  <c r="R239" i="1"/>
  <c r="S239" i="1"/>
  <c r="T239" i="1"/>
  <c r="U239" i="1"/>
  <c r="V239" i="1"/>
  <c r="O470" i="1"/>
  <c r="P470" i="1"/>
  <c r="Q470" i="1"/>
  <c r="R470" i="1"/>
  <c r="S470" i="1"/>
  <c r="T470" i="1"/>
  <c r="U470" i="1"/>
  <c r="V470" i="1"/>
  <c r="O990" i="1"/>
  <c r="P990" i="1"/>
  <c r="Q990" i="1"/>
  <c r="R990" i="1"/>
  <c r="S990" i="1"/>
  <c r="T990" i="1"/>
  <c r="U990" i="1"/>
  <c r="V990" i="1"/>
  <c r="O911" i="1"/>
  <c r="P911" i="1"/>
  <c r="Q911" i="1"/>
  <c r="R911" i="1"/>
  <c r="S911" i="1"/>
  <c r="T911" i="1"/>
  <c r="U911" i="1"/>
  <c r="V911" i="1"/>
  <c r="O12" i="1"/>
  <c r="P12" i="1"/>
  <c r="Q12" i="1"/>
  <c r="R12" i="1"/>
  <c r="S12" i="1"/>
  <c r="T12" i="1"/>
  <c r="U12" i="1"/>
  <c r="V12" i="1"/>
  <c r="O488" i="1"/>
  <c r="P488" i="1"/>
  <c r="Q488" i="1"/>
  <c r="R488" i="1"/>
  <c r="S488" i="1"/>
  <c r="T488" i="1"/>
  <c r="U488" i="1"/>
  <c r="V488" i="1"/>
  <c r="O730" i="1"/>
  <c r="P730" i="1"/>
  <c r="Q730" i="1"/>
  <c r="R730" i="1"/>
  <c r="S730" i="1"/>
  <c r="T730" i="1"/>
  <c r="U730" i="1"/>
  <c r="V730" i="1"/>
  <c r="O423" i="1"/>
  <c r="P423" i="1"/>
  <c r="Q423" i="1"/>
  <c r="R423" i="1"/>
  <c r="S423" i="1"/>
  <c r="T423" i="1"/>
  <c r="U423" i="1"/>
  <c r="V423" i="1"/>
  <c r="O186" i="1"/>
  <c r="P186" i="1"/>
  <c r="Q186" i="1"/>
  <c r="R186" i="1"/>
  <c r="S186" i="1"/>
  <c r="T186" i="1"/>
  <c r="U186" i="1"/>
  <c r="V186" i="1"/>
  <c r="O522" i="1"/>
  <c r="P522" i="1"/>
  <c r="Q522" i="1"/>
  <c r="R522" i="1"/>
  <c r="S522" i="1"/>
  <c r="T522" i="1"/>
  <c r="U522" i="1"/>
  <c r="V522" i="1"/>
  <c r="O967" i="1"/>
  <c r="P967" i="1"/>
  <c r="Q967" i="1"/>
  <c r="R967" i="1"/>
  <c r="S967" i="1"/>
  <c r="T967" i="1"/>
  <c r="U967" i="1"/>
  <c r="V967" i="1"/>
  <c r="O353" i="1"/>
  <c r="P353" i="1"/>
  <c r="Q353" i="1"/>
  <c r="R353" i="1"/>
  <c r="S353" i="1"/>
  <c r="T353" i="1"/>
  <c r="U353" i="1"/>
  <c r="V353" i="1"/>
  <c r="O502" i="1"/>
  <c r="P502" i="1"/>
  <c r="Q502" i="1"/>
  <c r="R502" i="1"/>
  <c r="S502" i="1"/>
  <c r="T502" i="1"/>
  <c r="U502" i="1"/>
  <c r="V502" i="1"/>
  <c r="O665" i="1"/>
  <c r="P665" i="1"/>
  <c r="Q665" i="1"/>
  <c r="R665" i="1"/>
  <c r="S665" i="1"/>
  <c r="T665" i="1"/>
  <c r="U665" i="1"/>
  <c r="V665" i="1"/>
  <c r="O248" i="1"/>
  <c r="P248" i="1"/>
  <c r="Q248" i="1"/>
  <c r="R248" i="1"/>
  <c r="S248" i="1"/>
  <c r="T248" i="1"/>
  <c r="U248" i="1"/>
  <c r="V248" i="1"/>
  <c r="O86" i="1"/>
  <c r="P86" i="1"/>
  <c r="Q86" i="1"/>
  <c r="R86" i="1"/>
  <c r="S86" i="1"/>
  <c r="T86" i="1"/>
  <c r="U86" i="1"/>
  <c r="V86" i="1"/>
  <c r="O854" i="1"/>
  <c r="P854" i="1"/>
  <c r="Q854" i="1"/>
  <c r="R854" i="1"/>
  <c r="S854" i="1"/>
  <c r="T854" i="1"/>
  <c r="U854" i="1"/>
  <c r="V854" i="1"/>
  <c r="O991" i="1"/>
  <c r="P991" i="1"/>
  <c r="Q991" i="1"/>
  <c r="R991" i="1"/>
  <c r="S991" i="1"/>
  <c r="T991" i="1"/>
  <c r="U991" i="1"/>
  <c r="V991" i="1"/>
  <c r="O60" i="1"/>
  <c r="P60" i="1"/>
  <c r="Q60" i="1"/>
  <c r="R60" i="1"/>
  <c r="S60" i="1"/>
  <c r="T60" i="1"/>
  <c r="U60" i="1"/>
  <c r="V60" i="1"/>
  <c r="O193" i="1"/>
  <c r="P193" i="1"/>
  <c r="Q193" i="1"/>
  <c r="R193" i="1"/>
  <c r="S193" i="1"/>
  <c r="T193" i="1"/>
  <c r="U193" i="1"/>
  <c r="V193" i="1"/>
  <c r="O500" i="1"/>
  <c r="P500" i="1"/>
  <c r="Q500" i="1"/>
  <c r="R500" i="1"/>
  <c r="S500" i="1"/>
  <c r="T500" i="1"/>
  <c r="U500" i="1"/>
  <c r="V500" i="1"/>
  <c r="O422" i="1"/>
  <c r="P422" i="1"/>
  <c r="Q422" i="1"/>
  <c r="R422" i="1"/>
  <c r="S422" i="1"/>
  <c r="T422" i="1"/>
  <c r="U422" i="1"/>
  <c r="V422" i="1"/>
  <c r="O451" i="1"/>
  <c r="P451" i="1"/>
  <c r="Q451" i="1"/>
  <c r="R451" i="1"/>
  <c r="S451" i="1"/>
  <c r="T451" i="1"/>
  <c r="U451" i="1"/>
  <c r="V451" i="1"/>
  <c r="O314" i="1"/>
  <c r="P314" i="1"/>
  <c r="Q314" i="1"/>
  <c r="R314" i="1"/>
  <c r="S314" i="1"/>
  <c r="T314" i="1"/>
  <c r="U314" i="1"/>
  <c r="V314" i="1"/>
  <c r="O794" i="1"/>
  <c r="P794" i="1"/>
  <c r="Q794" i="1"/>
  <c r="R794" i="1"/>
  <c r="S794" i="1"/>
  <c r="T794" i="1"/>
  <c r="U794" i="1"/>
  <c r="V794" i="1"/>
  <c r="O745" i="1"/>
  <c r="P745" i="1"/>
  <c r="Q745" i="1"/>
  <c r="R745" i="1"/>
  <c r="S745" i="1"/>
  <c r="T745" i="1"/>
  <c r="U745" i="1"/>
  <c r="V745" i="1"/>
  <c r="O498" i="1"/>
  <c r="P498" i="1"/>
  <c r="Q498" i="1"/>
  <c r="R498" i="1"/>
  <c r="S498" i="1"/>
  <c r="T498" i="1"/>
  <c r="U498" i="1"/>
  <c r="V498" i="1"/>
  <c r="O408" i="1"/>
  <c r="P408" i="1"/>
  <c r="Q408" i="1"/>
  <c r="R408" i="1"/>
  <c r="S408" i="1"/>
  <c r="T408" i="1"/>
  <c r="U408" i="1"/>
  <c r="V408" i="1"/>
  <c r="O797" i="1"/>
  <c r="P797" i="1"/>
  <c r="Q797" i="1"/>
  <c r="R797" i="1"/>
  <c r="S797" i="1"/>
  <c r="T797" i="1"/>
  <c r="U797" i="1"/>
  <c r="V797" i="1"/>
  <c r="O631" i="1"/>
  <c r="P631" i="1"/>
  <c r="Q631" i="1"/>
  <c r="R631" i="1"/>
  <c r="S631" i="1"/>
  <c r="T631" i="1"/>
  <c r="U631" i="1"/>
  <c r="V631" i="1"/>
  <c r="O916" i="1"/>
  <c r="P916" i="1"/>
  <c r="Q916" i="1"/>
  <c r="R916" i="1"/>
  <c r="S916" i="1"/>
  <c r="T916" i="1"/>
  <c r="U916" i="1"/>
  <c r="V916" i="1"/>
  <c r="O964" i="1"/>
  <c r="P964" i="1"/>
  <c r="Q964" i="1"/>
  <c r="R964" i="1"/>
  <c r="S964" i="1"/>
  <c r="T964" i="1"/>
  <c r="U964" i="1"/>
  <c r="V964" i="1"/>
  <c r="O857" i="1"/>
  <c r="P857" i="1"/>
  <c r="Q857" i="1"/>
  <c r="R857" i="1"/>
  <c r="S857" i="1"/>
  <c r="T857" i="1"/>
  <c r="U857" i="1"/>
  <c r="V857" i="1"/>
  <c r="O532" i="1"/>
  <c r="P532" i="1"/>
  <c r="Q532" i="1"/>
  <c r="R532" i="1"/>
  <c r="S532" i="1"/>
  <c r="T532" i="1"/>
  <c r="U532" i="1"/>
  <c r="V532" i="1"/>
  <c r="O903" i="1"/>
  <c r="P903" i="1"/>
  <c r="Q903" i="1"/>
  <c r="R903" i="1"/>
  <c r="S903" i="1"/>
  <c r="T903" i="1"/>
  <c r="U903" i="1"/>
  <c r="V903" i="1"/>
  <c r="O782" i="1"/>
  <c r="P782" i="1"/>
  <c r="Q782" i="1"/>
  <c r="R782" i="1"/>
  <c r="S782" i="1"/>
  <c r="T782" i="1"/>
  <c r="U782" i="1"/>
  <c r="V782" i="1"/>
  <c r="O750" i="1"/>
  <c r="P750" i="1"/>
  <c r="Q750" i="1"/>
  <c r="R750" i="1"/>
  <c r="S750" i="1"/>
  <c r="T750" i="1"/>
  <c r="U750" i="1"/>
  <c r="V750" i="1"/>
  <c r="O249" i="1"/>
  <c r="P249" i="1"/>
  <c r="Q249" i="1"/>
  <c r="R249" i="1"/>
  <c r="S249" i="1"/>
  <c r="T249" i="1"/>
  <c r="U249" i="1"/>
  <c r="V249" i="1"/>
  <c r="O625" i="1"/>
  <c r="P625" i="1"/>
  <c r="Q625" i="1"/>
  <c r="R625" i="1"/>
  <c r="S625" i="1"/>
  <c r="T625" i="1"/>
  <c r="U625" i="1"/>
  <c r="V625" i="1"/>
  <c r="O687" i="1"/>
  <c r="P687" i="1"/>
  <c r="Q687" i="1"/>
  <c r="R687" i="1"/>
  <c r="S687" i="1"/>
  <c r="T687" i="1"/>
  <c r="U687" i="1"/>
  <c r="V687" i="1"/>
  <c r="O748" i="1"/>
  <c r="P748" i="1"/>
  <c r="Q748" i="1"/>
  <c r="R748" i="1"/>
  <c r="S748" i="1"/>
  <c r="T748" i="1"/>
  <c r="U748" i="1"/>
  <c r="V748" i="1"/>
  <c r="O27" i="1"/>
  <c r="P27" i="1"/>
  <c r="Q27" i="1"/>
  <c r="R27" i="1"/>
  <c r="S27" i="1"/>
  <c r="T27" i="1"/>
  <c r="U27" i="1"/>
  <c r="V27" i="1"/>
  <c r="O807" i="1"/>
  <c r="P807" i="1"/>
  <c r="Q807" i="1"/>
  <c r="R807" i="1"/>
  <c r="S807" i="1"/>
  <c r="T807" i="1"/>
  <c r="U807" i="1"/>
  <c r="V807" i="1"/>
  <c r="O929" i="1"/>
  <c r="P929" i="1"/>
  <c r="Q929" i="1"/>
  <c r="R929" i="1"/>
  <c r="S929" i="1"/>
  <c r="T929" i="1"/>
  <c r="U929" i="1"/>
  <c r="V929" i="1"/>
  <c r="O580" i="1"/>
  <c r="P580" i="1"/>
  <c r="Q580" i="1"/>
  <c r="R580" i="1"/>
  <c r="S580" i="1"/>
  <c r="T580" i="1"/>
  <c r="U580" i="1"/>
  <c r="V580" i="1"/>
  <c r="O107" i="1"/>
  <c r="P107" i="1"/>
  <c r="Q107" i="1"/>
  <c r="R107" i="1"/>
  <c r="S107" i="1"/>
  <c r="T107" i="1"/>
  <c r="U107" i="1"/>
  <c r="V107" i="1"/>
  <c r="O710" i="1"/>
  <c r="P710" i="1"/>
  <c r="Q710" i="1"/>
  <c r="R710" i="1"/>
  <c r="S710" i="1"/>
  <c r="T710" i="1"/>
  <c r="U710" i="1"/>
  <c r="V710" i="1"/>
  <c r="O373" i="1"/>
  <c r="P373" i="1"/>
  <c r="Q373" i="1"/>
  <c r="R373" i="1"/>
  <c r="S373" i="1"/>
  <c r="T373" i="1"/>
  <c r="U373" i="1"/>
  <c r="V373" i="1"/>
  <c r="O454" i="1"/>
  <c r="P454" i="1"/>
  <c r="Q454" i="1"/>
  <c r="R454" i="1"/>
  <c r="S454" i="1"/>
  <c r="T454" i="1"/>
  <c r="U454" i="1"/>
  <c r="V454" i="1"/>
  <c r="O256" i="1"/>
  <c r="P256" i="1"/>
  <c r="Q256" i="1"/>
  <c r="R256" i="1"/>
  <c r="S256" i="1"/>
  <c r="T256" i="1"/>
  <c r="U256" i="1"/>
  <c r="V256" i="1"/>
  <c r="O915" i="1"/>
  <c r="P915" i="1"/>
  <c r="Q915" i="1"/>
  <c r="R915" i="1"/>
  <c r="S915" i="1"/>
  <c r="T915" i="1"/>
  <c r="U915" i="1"/>
  <c r="V915" i="1"/>
  <c r="O406" i="1"/>
  <c r="P406" i="1"/>
  <c r="Q406" i="1"/>
  <c r="R406" i="1"/>
  <c r="S406" i="1"/>
  <c r="T406" i="1"/>
  <c r="U406" i="1"/>
  <c r="V406" i="1"/>
  <c r="O930" i="1"/>
  <c r="P930" i="1"/>
  <c r="Q930" i="1"/>
  <c r="R930" i="1"/>
  <c r="S930" i="1"/>
  <c r="T930" i="1"/>
  <c r="U930" i="1"/>
  <c r="V930" i="1"/>
  <c r="O427" i="1"/>
  <c r="P427" i="1"/>
  <c r="Q427" i="1"/>
  <c r="R427" i="1"/>
  <c r="S427" i="1"/>
  <c r="T427" i="1"/>
  <c r="U427" i="1"/>
  <c r="V427" i="1"/>
  <c r="O995" i="1"/>
  <c r="P995" i="1"/>
  <c r="Q995" i="1"/>
  <c r="R995" i="1"/>
  <c r="S995" i="1"/>
  <c r="T995" i="1"/>
  <c r="U995" i="1"/>
  <c r="V995" i="1"/>
  <c r="O80" i="1"/>
  <c r="P80" i="1"/>
  <c r="Q80" i="1"/>
  <c r="R80" i="1"/>
  <c r="S80" i="1"/>
  <c r="T80" i="1"/>
  <c r="U80" i="1"/>
  <c r="V80" i="1"/>
  <c r="O188" i="1"/>
  <c r="P188" i="1"/>
  <c r="Q188" i="1"/>
  <c r="R188" i="1"/>
  <c r="S188" i="1"/>
  <c r="T188" i="1"/>
  <c r="U188" i="1"/>
  <c r="V188" i="1"/>
  <c r="O351" i="1"/>
  <c r="P351" i="1"/>
  <c r="Q351" i="1"/>
  <c r="R351" i="1"/>
  <c r="S351" i="1"/>
  <c r="T351" i="1"/>
  <c r="U351" i="1"/>
  <c r="V351" i="1"/>
  <c r="O443" i="1"/>
  <c r="P443" i="1"/>
  <c r="Q443" i="1"/>
  <c r="R443" i="1"/>
  <c r="S443" i="1"/>
  <c r="T443" i="1"/>
  <c r="U443" i="1"/>
  <c r="V443" i="1"/>
  <c r="O37" i="1"/>
  <c r="P37" i="1"/>
  <c r="Q37" i="1"/>
  <c r="R37" i="1"/>
  <c r="S37" i="1"/>
  <c r="T37" i="1"/>
  <c r="U37" i="1"/>
  <c r="V37" i="1"/>
  <c r="O777" i="1"/>
  <c r="P777" i="1"/>
  <c r="Q777" i="1"/>
  <c r="R777" i="1"/>
  <c r="S777" i="1"/>
  <c r="T777" i="1"/>
  <c r="U777" i="1"/>
  <c r="V777" i="1"/>
  <c r="O939" i="1"/>
  <c r="P939" i="1"/>
  <c r="Q939" i="1"/>
  <c r="R939" i="1"/>
  <c r="S939" i="1"/>
  <c r="T939" i="1"/>
  <c r="U939" i="1"/>
  <c r="V939" i="1"/>
  <c r="O508" i="1"/>
  <c r="P508" i="1"/>
  <c r="Q508" i="1"/>
  <c r="R508" i="1"/>
  <c r="S508" i="1"/>
  <c r="T508" i="1"/>
  <c r="U508" i="1"/>
  <c r="V508" i="1"/>
  <c r="O905" i="1"/>
  <c r="P905" i="1"/>
  <c r="Q905" i="1"/>
  <c r="R905" i="1"/>
  <c r="S905" i="1"/>
  <c r="T905" i="1"/>
  <c r="U905" i="1"/>
  <c r="V905" i="1"/>
  <c r="O672" i="1"/>
  <c r="P672" i="1"/>
  <c r="Q672" i="1"/>
  <c r="R672" i="1"/>
  <c r="S672" i="1"/>
  <c r="T672" i="1"/>
  <c r="U672" i="1"/>
  <c r="V672" i="1"/>
  <c r="O50" i="1"/>
  <c r="P50" i="1"/>
  <c r="Q50" i="1"/>
  <c r="R50" i="1"/>
  <c r="S50" i="1"/>
  <c r="T50" i="1"/>
  <c r="U50" i="1"/>
  <c r="V50" i="1"/>
  <c r="O495" i="1"/>
  <c r="P495" i="1"/>
  <c r="Q495" i="1"/>
  <c r="R495" i="1"/>
  <c r="S495" i="1"/>
  <c r="T495" i="1"/>
  <c r="U495" i="1"/>
  <c r="V495" i="1"/>
  <c r="O350" i="1"/>
  <c r="P350" i="1"/>
  <c r="Q350" i="1"/>
  <c r="R350" i="1"/>
  <c r="S350" i="1"/>
  <c r="T350" i="1"/>
  <c r="U350" i="1"/>
  <c r="V350" i="1"/>
  <c r="P401" i="1"/>
  <c r="Q401" i="1"/>
  <c r="R401" i="1"/>
  <c r="S401" i="1"/>
  <c r="T401" i="1"/>
  <c r="U401" i="1"/>
  <c r="V401" i="1"/>
  <c r="O401" i="1"/>
  <c r="X5" i="1" l="1"/>
  <c r="X992" i="1"/>
  <c r="X979" i="1"/>
  <c r="X953" i="1"/>
  <c r="X804" i="1"/>
  <c r="X803" i="1"/>
  <c r="X582" i="1"/>
  <c r="X558" i="1"/>
  <c r="X410" i="1"/>
  <c r="X409" i="1"/>
  <c r="X398" i="1"/>
  <c r="X386" i="1"/>
  <c r="X299" i="1"/>
  <c r="X287" i="1"/>
  <c r="X262" i="1"/>
  <c r="X261" i="1"/>
  <c r="X256" i="1"/>
  <c r="X250" i="1"/>
  <c r="X234" i="1"/>
  <c r="X209" i="1"/>
  <c r="X208" i="1"/>
  <c r="X203" i="1"/>
  <c r="X197" i="1"/>
  <c r="X185" i="1"/>
  <c r="X160" i="1"/>
  <c r="X159" i="1"/>
  <c r="X154" i="1"/>
  <c r="X148" i="1"/>
  <c r="X136" i="1"/>
  <c r="X112" i="1"/>
  <c r="X111" i="1"/>
  <c r="X105" i="1"/>
  <c r="X99" i="1"/>
  <c r="X87" i="1"/>
  <c r="X62" i="1"/>
  <c r="X61" i="1"/>
  <c r="X56" i="1"/>
  <c r="X46" i="1"/>
  <c r="X32" i="1"/>
  <c r="X1004" i="1"/>
  <c r="X155" i="1"/>
  <c r="X106" i="1"/>
  <c r="X57" i="1"/>
  <c r="X25" i="1"/>
  <c r="Q1012" i="1"/>
  <c r="X7" i="1"/>
  <c r="X767" i="1"/>
  <c r="X248" i="1"/>
  <c r="X53" i="1"/>
  <c r="X1009" i="1"/>
  <c r="X983" i="1"/>
  <c r="X939" i="1"/>
  <c r="P1012" i="1"/>
  <c r="X606" i="1"/>
  <c r="X605" i="1"/>
  <c r="X600" i="1"/>
  <c r="X594" i="1"/>
  <c r="X557" i="1"/>
  <c r="X552" i="1"/>
  <c r="X546" i="1"/>
  <c r="X534" i="1"/>
  <c r="X510" i="1"/>
  <c r="X504" i="1"/>
  <c r="X497" i="1"/>
  <c r="X483" i="1"/>
  <c r="X459" i="1"/>
  <c r="X458" i="1"/>
  <c r="X453" i="1"/>
  <c r="X447" i="1"/>
  <c r="X434" i="1"/>
  <c r="X404" i="1"/>
  <c r="T1012" i="1"/>
  <c r="X360" i="1"/>
  <c r="X359" i="1"/>
  <c r="X354" i="1"/>
  <c r="X347" i="1"/>
  <c r="X335" i="1"/>
  <c r="X311" i="1"/>
  <c r="X310" i="1"/>
  <c r="X305" i="1"/>
  <c r="X966" i="1"/>
  <c r="X362" i="1"/>
  <c r="X107" i="1"/>
  <c r="X1003" i="1"/>
  <c r="X989" i="1"/>
  <c r="X960" i="1"/>
  <c r="X951" i="1"/>
  <c r="X495" i="1"/>
  <c r="X54" i="1"/>
  <c r="X978" i="1"/>
  <c r="X975" i="1"/>
  <c r="X955" i="1"/>
  <c r="X952" i="1"/>
  <c r="X949" i="1"/>
  <c r="X940" i="1"/>
  <c r="X937" i="1"/>
  <c r="X931" i="1"/>
  <c r="X928" i="1"/>
  <c r="X925" i="1"/>
  <c r="X922" i="1"/>
  <c r="X912" i="1"/>
  <c r="X909" i="1"/>
  <c r="X906" i="1"/>
  <c r="X902" i="1"/>
  <c r="X899" i="1"/>
  <c r="X896" i="1"/>
  <c r="X893" i="1"/>
  <c r="X890" i="1"/>
  <c r="X887" i="1"/>
  <c r="X884" i="1"/>
  <c r="X881" i="1"/>
  <c r="X875" i="1"/>
  <c r="X872" i="1"/>
  <c r="X869" i="1"/>
  <c r="X866" i="1"/>
  <c r="X863" i="1"/>
  <c r="X860" i="1"/>
  <c r="X856" i="1"/>
  <c r="X851" i="1"/>
  <c r="X848" i="1"/>
  <c r="X845" i="1"/>
  <c r="X842" i="1"/>
  <c r="X839" i="1"/>
  <c r="X836" i="1"/>
  <c r="X833" i="1"/>
  <c r="X830" i="1"/>
  <c r="X827" i="1"/>
  <c r="X824" i="1"/>
  <c r="X791" i="1"/>
  <c r="X778" i="1"/>
  <c r="X753" i="1"/>
  <c r="X616" i="1"/>
  <c r="X997" i="1"/>
  <c r="X977" i="1"/>
  <c r="X957" i="1"/>
  <c r="X948" i="1"/>
  <c r="X924" i="1"/>
  <c r="U1012" i="1"/>
  <c r="X854" i="1"/>
  <c r="X244" i="1"/>
  <c r="X50" i="1"/>
  <c r="X998" i="1"/>
  <c r="X987" i="1"/>
  <c r="X981" i="1"/>
  <c r="X969" i="1"/>
  <c r="X961" i="1"/>
  <c r="X958" i="1"/>
  <c r="X946" i="1"/>
  <c r="X943" i="1"/>
  <c r="X934" i="1"/>
  <c r="X919" i="1"/>
  <c r="X878" i="1"/>
  <c r="X905" i="1"/>
  <c r="X489" i="1"/>
  <c r="X26" i="1"/>
  <c r="X994" i="1"/>
  <c r="X980" i="1"/>
  <c r="X971" i="1"/>
  <c r="X933" i="1"/>
  <c r="X990" i="1"/>
  <c r="X672" i="1"/>
  <c r="X378" i="1"/>
  <c r="X27" i="1"/>
  <c r="X1007" i="1"/>
  <c r="X995" i="1"/>
  <c r="X984" i="1"/>
  <c r="X972" i="1"/>
  <c r="X916" i="1"/>
  <c r="X853" i="1"/>
  <c r="X986" i="1"/>
  <c r="X968" i="1"/>
  <c r="X954" i="1"/>
  <c r="X942" i="1"/>
  <c r="X930" i="1"/>
  <c r="X6" i="1"/>
  <c r="X914" i="1"/>
  <c r="X789" i="1"/>
  <c r="X282" i="1"/>
  <c r="X176" i="1"/>
  <c r="X1010" i="1"/>
  <c r="X1001" i="1"/>
  <c r="X991" i="1"/>
  <c r="X965" i="1"/>
  <c r="X243" i="1"/>
  <c r="X43" i="1"/>
  <c r="X1006" i="1"/>
  <c r="X1000" i="1"/>
  <c r="X974" i="1"/>
  <c r="X963" i="1"/>
  <c r="X945" i="1"/>
  <c r="X936" i="1"/>
  <c r="X927" i="1"/>
  <c r="V1012" i="1"/>
  <c r="X509" i="1"/>
  <c r="X993" i="1"/>
  <c r="X964" i="1"/>
  <c r="X858" i="1"/>
  <c r="X797" i="1"/>
  <c r="X740" i="1"/>
  <c r="X500" i="1"/>
  <c r="X443" i="1"/>
  <c r="X350" i="1"/>
  <c r="X245" i="1"/>
  <c r="X215" i="1"/>
  <c r="X73" i="1"/>
  <c r="X51" i="1"/>
  <c r="X37" i="1"/>
  <c r="X16" i="1"/>
  <c r="X1008" i="1"/>
  <c r="X1005" i="1"/>
  <c r="X1002" i="1"/>
  <c r="X821" i="1"/>
  <c r="X818" i="1"/>
  <c r="X815" i="1"/>
  <c r="X812" i="1"/>
  <c r="X809" i="1"/>
  <c r="X806" i="1"/>
  <c r="X800" i="1"/>
  <c r="X796" i="1"/>
  <c r="X793" i="1"/>
  <c r="X790" i="1"/>
  <c r="X786" i="1"/>
  <c r="X783" i="1"/>
  <c r="X780" i="1"/>
  <c r="X777" i="1"/>
  <c r="X774" i="1"/>
  <c r="X771" i="1"/>
  <c r="X768" i="1"/>
  <c r="X764" i="1"/>
  <c r="X761" i="1"/>
  <c r="X758" i="1"/>
  <c r="X755" i="1"/>
  <c r="X752" i="1"/>
  <c r="X749" i="1"/>
  <c r="X746" i="1"/>
  <c r="X743" i="1"/>
  <c r="X739" i="1"/>
  <c r="X736" i="1"/>
  <c r="X733" i="1"/>
  <c r="X730" i="1"/>
  <c r="X727" i="1"/>
  <c r="X724" i="1"/>
  <c r="X721" i="1"/>
  <c r="X718" i="1"/>
  <c r="X715" i="1"/>
  <c r="X712" i="1"/>
  <c r="X709" i="1"/>
  <c r="X706" i="1"/>
  <c r="X704" i="1"/>
  <c r="X703" i="1"/>
  <c r="X700" i="1"/>
  <c r="X697" i="1"/>
  <c r="X694" i="1"/>
  <c r="X691" i="1"/>
  <c r="X688" i="1"/>
  <c r="X685" i="1"/>
  <c r="X682" i="1"/>
  <c r="X679" i="1"/>
  <c r="X676" i="1"/>
  <c r="X673" i="1"/>
  <c r="X669" i="1"/>
  <c r="X666" i="1"/>
  <c r="X663" i="1"/>
  <c r="X660" i="1"/>
  <c r="X657" i="1"/>
  <c r="X654" i="1"/>
  <c r="X651" i="1"/>
  <c r="X648" i="1"/>
  <c r="X645" i="1"/>
  <c r="X643" i="1"/>
  <c r="X642" i="1"/>
  <c r="X639" i="1"/>
  <c r="X636" i="1"/>
  <c r="X633" i="1"/>
  <c r="X631" i="1"/>
  <c r="X630" i="1"/>
  <c r="X627" i="1"/>
  <c r="X624" i="1"/>
  <c r="X602" i="1"/>
  <c r="X581" i="1"/>
  <c r="X578" i="1"/>
  <c r="X554" i="1"/>
  <c r="X533" i="1"/>
  <c r="X530" i="1"/>
  <c r="X506" i="1"/>
  <c r="X482" i="1"/>
  <c r="X479" i="1"/>
  <c r="X455" i="1"/>
  <c r="X433" i="1"/>
  <c r="X430" i="1"/>
  <c r="X406" i="1"/>
  <c r="X385" i="1"/>
  <c r="X382" i="1"/>
  <c r="X356" i="1"/>
  <c r="X999" i="1"/>
  <c r="X996" i="1"/>
  <c r="X988" i="1"/>
  <c r="X985" i="1"/>
  <c r="X982" i="1"/>
  <c r="X976" i="1"/>
  <c r="X973" i="1"/>
  <c r="X970" i="1"/>
  <c r="X967" i="1"/>
  <c r="X962" i="1"/>
  <c r="X959" i="1"/>
  <c r="X956" i="1"/>
  <c r="X903" i="1"/>
  <c r="X897" i="1"/>
  <c r="X891" i="1"/>
  <c r="X879" i="1"/>
  <c r="X852" i="1"/>
  <c r="X798" i="1"/>
  <c r="X698" i="1"/>
  <c r="X692" i="1"/>
  <c r="X680" i="1"/>
  <c r="X655" i="1"/>
  <c r="X921" i="1"/>
  <c r="X918" i="1"/>
  <c r="X915" i="1"/>
  <c r="X911" i="1"/>
  <c r="X908" i="1"/>
  <c r="X904" i="1"/>
  <c r="X901" i="1"/>
  <c r="X898" i="1"/>
  <c r="X895" i="1"/>
  <c r="X892" i="1"/>
  <c r="X889" i="1"/>
  <c r="X886" i="1"/>
  <c r="X883" i="1"/>
  <c r="X880" i="1"/>
  <c r="X877" i="1"/>
  <c r="X874" i="1"/>
  <c r="X871" i="1"/>
  <c r="X868" i="1"/>
  <c r="X865" i="1"/>
  <c r="X862" i="1"/>
  <c r="X859" i="1"/>
  <c r="X855" i="1"/>
  <c r="X850" i="1"/>
  <c r="X847" i="1"/>
  <c r="X844" i="1"/>
  <c r="X841" i="1"/>
  <c r="X838" i="1"/>
  <c r="X835" i="1"/>
  <c r="X832" i="1"/>
  <c r="X829" i="1"/>
  <c r="X826" i="1"/>
  <c r="X823" i="1"/>
  <c r="X820" i="1"/>
  <c r="X817" i="1"/>
  <c r="X814" i="1"/>
  <c r="X811" i="1"/>
  <c r="X808" i="1"/>
  <c r="X805" i="1"/>
  <c r="X802" i="1"/>
  <c r="X799" i="1"/>
  <c r="X795" i="1"/>
  <c r="X792" i="1"/>
  <c r="X788" i="1"/>
  <c r="X785" i="1"/>
  <c r="X782" i="1"/>
  <c r="X779" i="1"/>
  <c r="X776" i="1"/>
  <c r="X773" i="1"/>
  <c r="X770" i="1"/>
  <c r="X766" i="1"/>
  <c r="X763" i="1"/>
  <c r="X760" i="1"/>
  <c r="X757" i="1"/>
  <c r="X754" i="1"/>
  <c r="X751" i="1"/>
  <c r="X748" i="1"/>
  <c r="X745" i="1"/>
  <c r="X742" i="1"/>
  <c r="X738" i="1"/>
  <c r="X735" i="1"/>
  <c r="X732" i="1"/>
  <c r="X729" i="1"/>
  <c r="X726" i="1"/>
  <c r="X723" i="1"/>
  <c r="X720" i="1"/>
  <c r="X717" i="1"/>
  <c r="X714" i="1"/>
  <c r="X711" i="1"/>
  <c r="X708" i="1"/>
  <c r="X705" i="1"/>
  <c r="X702" i="1"/>
  <c r="X699" i="1"/>
  <c r="X696" i="1"/>
  <c r="X693" i="1"/>
  <c r="X690" i="1"/>
  <c r="X687" i="1"/>
  <c r="X684" i="1"/>
  <c r="X681" i="1"/>
  <c r="X678" i="1"/>
  <c r="X675" i="1"/>
  <c r="X671" i="1"/>
  <c r="X668" i="1"/>
  <c r="X665" i="1"/>
  <c r="X662" i="1"/>
  <c r="X659" i="1"/>
  <c r="X656" i="1"/>
  <c r="X653" i="1"/>
  <c r="X650" i="1"/>
  <c r="X647" i="1"/>
  <c r="X644" i="1"/>
  <c r="X641" i="1"/>
  <c r="X638" i="1"/>
  <c r="X635" i="1"/>
  <c r="X632" i="1"/>
  <c r="X629" i="1"/>
  <c r="X626" i="1"/>
  <c r="X623" i="1"/>
  <c r="X620" i="1"/>
  <c r="X617" i="1"/>
  <c r="X613" i="1"/>
  <c r="X610" i="1"/>
  <c r="X607" i="1"/>
  <c r="X604" i="1"/>
  <c r="X601" i="1"/>
  <c r="X598" i="1"/>
  <c r="X595" i="1"/>
  <c r="X592" i="1"/>
  <c r="X589" i="1"/>
  <c r="X586" i="1"/>
  <c r="X583" i="1"/>
  <c r="X580" i="1"/>
  <c r="X577" i="1"/>
  <c r="X574" i="1"/>
  <c r="X571" i="1"/>
  <c r="X568" i="1"/>
  <c r="X565" i="1"/>
  <c r="X562" i="1"/>
  <c r="X559" i="1"/>
  <c r="X556" i="1"/>
  <c r="X553" i="1"/>
  <c r="X550" i="1"/>
  <c r="X547" i="1"/>
  <c r="X544" i="1"/>
  <c r="X541" i="1"/>
  <c r="X538" i="1"/>
  <c r="X535" i="1"/>
  <c r="X532" i="1"/>
  <c r="X529" i="1"/>
  <c r="X526" i="1"/>
  <c r="X523" i="1"/>
  <c r="X520" i="1"/>
  <c r="X517" i="1"/>
  <c r="X514" i="1"/>
  <c r="X511" i="1"/>
  <c r="X508" i="1"/>
  <c r="X505" i="1"/>
  <c r="X502" i="1"/>
  <c r="X498" i="1"/>
  <c r="X494" i="1"/>
  <c r="X491" i="1"/>
  <c r="X487" i="1"/>
  <c r="X484" i="1"/>
  <c r="X481" i="1"/>
  <c r="X478" i="1"/>
  <c r="X475" i="1"/>
  <c r="X472" i="1"/>
  <c r="X469" i="1"/>
  <c r="X466" i="1"/>
  <c r="X463" i="1"/>
  <c r="X460" i="1"/>
  <c r="X457" i="1"/>
  <c r="X454" i="1"/>
  <c r="X451" i="1"/>
  <c r="X448" i="1"/>
  <c r="X445" i="1"/>
  <c r="X441" i="1"/>
  <c r="X438" i="1"/>
  <c r="X435" i="1"/>
  <c r="X432" i="1"/>
  <c r="X429" i="1"/>
  <c r="X405" i="1"/>
  <c r="X355" i="1"/>
  <c r="X306" i="1"/>
  <c r="X257" i="1"/>
  <c r="X204" i="1"/>
  <c r="X334" i="1"/>
  <c r="X331" i="1"/>
  <c r="X307" i="1"/>
  <c r="X286" i="1"/>
  <c r="X283" i="1"/>
  <c r="X258" i="1"/>
  <c r="X233" i="1"/>
  <c r="X230" i="1"/>
  <c r="X205" i="1"/>
  <c r="X184" i="1"/>
  <c r="X181" i="1"/>
  <c r="X156" i="1"/>
  <c r="X135" i="1"/>
  <c r="X132" i="1"/>
  <c r="X108" i="1"/>
  <c r="X86" i="1"/>
  <c r="X83" i="1"/>
  <c r="X58" i="1"/>
  <c r="X31" i="1"/>
  <c r="X28" i="1"/>
  <c r="X18" i="1"/>
  <c r="X950" i="1"/>
  <c r="X947" i="1"/>
  <c r="X944" i="1"/>
  <c r="X941" i="1"/>
  <c r="X938" i="1"/>
  <c r="X935" i="1"/>
  <c r="X932" i="1"/>
  <c r="X929" i="1"/>
  <c r="X926" i="1"/>
  <c r="X923" i="1"/>
  <c r="X920" i="1"/>
  <c r="X917" i="1"/>
  <c r="X913" i="1"/>
  <c r="X910" i="1"/>
  <c r="X907" i="1"/>
  <c r="X900" i="1"/>
  <c r="X894" i="1"/>
  <c r="X888" i="1"/>
  <c r="X885" i="1"/>
  <c r="X882" i="1"/>
  <c r="X876" i="1"/>
  <c r="X873" i="1"/>
  <c r="X870" i="1"/>
  <c r="X867" i="1"/>
  <c r="X864" i="1"/>
  <c r="X861" i="1"/>
  <c r="X857" i="1"/>
  <c r="X849" i="1"/>
  <c r="X846" i="1"/>
  <c r="X843" i="1"/>
  <c r="X840" i="1"/>
  <c r="X837" i="1"/>
  <c r="X834" i="1"/>
  <c r="X831" i="1"/>
  <c r="X828" i="1"/>
  <c r="X825" i="1"/>
  <c r="X822" i="1"/>
  <c r="X819" i="1"/>
  <c r="X816" i="1"/>
  <c r="X813" i="1"/>
  <c r="X810" i="1"/>
  <c r="X807" i="1"/>
  <c r="X801" i="1"/>
  <c r="X794" i="1"/>
  <c r="X787" i="1"/>
  <c r="X784" i="1"/>
  <c r="X781" i="1"/>
  <c r="X775" i="1"/>
  <c r="X772" i="1"/>
  <c r="X769" i="1"/>
  <c r="X765" i="1"/>
  <c r="X762" i="1"/>
  <c r="X759" i="1"/>
  <c r="X756" i="1"/>
  <c r="X750" i="1"/>
  <c r="X747" i="1"/>
  <c r="X744" i="1"/>
  <c r="X741" i="1"/>
  <c r="X737" i="1"/>
  <c r="X734" i="1"/>
  <c r="X731" i="1"/>
  <c r="X728" i="1"/>
  <c r="X725" i="1"/>
  <c r="X722" i="1"/>
  <c r="X719" i="1"/>
  <c r="X716" i="1"/>
  <c r="X713" i="1"/>
  <c r="X710" i="1"/>
  <c r="X707" i="1"/>
  <c r="X701" i="1"/>
  <c r="X695" i="1"/>
  <c r="X689" i="1"/>
  <c r="X686" i="1"/>
  <c r="X683" i="1"/>
  <c r="X677" i="1"/>
  <c r="X674" i="1"/>
  <c r="X670" i="1"/>
  <c r="X667" i="1"/>
  <c r="X664" i="1"/>
  <c r="X661" i="1"/>
  <c r="X658" i="1"/>
  <c r="X652" i="1"/>
  <c r="X649" i="1"/>
  <c r="X646" i="1"/>
  <c r="X625" i="1"/>
  <c r="X619" i="1"/>
  <c r="X576" i="1"/>
  <c r="X570" i="1"/>
  <c r="X528" i="1"/>
  <c r="X522" i="1"/>
  <c r="X477" i="1"/>
  <c r="X471" i="1"/>
  <c r="X428" i="1"/>
  <c r="X422" i="1"/>
  <c r="X380" i="1"/>
  <c r="X373" i="1"/>
  <c r="X329" i="1"/>
  <c r="X323" i="1"/>
  <c r="X280" i="1"/>
  <c r="X274" i="1"/>
  <c r="X228" i="1"/>
  <c r="X222" i="1"/>
  <c r="X179" i="1"/>
  <c r="X172" i="1"/>
  <c r="X130" i="1"/>
  <c r="X124" i="1"/>
  <c r="X81" i="1"/>
  <c r="X75" i="1"/>
  <c r="X24" i="1"/>
  <c r="X82" i="1"/>
  <c r="X180" i="1"/>
  <c r="X131" i="1"/>
  <c r="X426" i="1"/>
  <c r="X423" i="1"/>
  <c r="X420" i="1"/>
  <c r="X417" i="1"/>
  <c r="X414" i="1"/>
  <c r="X411" i="1"/>
  <c r="X408" i="1"/>
  <c r="X402" i="1"/>
  <c r="X399" i="1"/>
  <c r="X396" i="1"/>
  <c r="X393" i="1"/>
  <c r="X390" i="1"/>
  <c r="X387" i="1"/>
  <c r="X384" i="1"/>
  <c r="X381" i="1"/>
  <c r="X377" i="1"/>
  <c r="X374" i="1"/>
  <c r="X371" i="1"/>
  <c r="X368" i="1"/>
  <c r="X365" i="1"/>
  <c r="X361" i="1"/>
  <c r="X358" i="1"/>
  <c r="X352" i="1"/>
  <c r="X348" i="1"/>
  <c r="X345" i="1"/>
  <c r="X342" i="1"/>
  <c r="X339" i="1"/>
  <c r="X336" i="1"/>
  <c r="X333" i="1"/>
  <c r="X330" i="1"/>
  <c r="X327" i="1"/>
  <c r="X324" i="1"/>
  <c r="X321" i="1"/>
  <c r="X318" i="1"/>
  <c r="X315" i="1"/>
  <c r="X312" i="1"/>
  <c r="X309" i="1"/>
  <c r="X303" i="1"/>
  <c r="X300" i="1"/>
  <c r="X297" i="1"/>
  <c r="X294" i="1"/>
  <c r="X291" i="1"/>
  <c r="X288" i="1"/>
  <c r="X285" i="1"/>
  <c r="X281" i="1"/>
  <c r="X278" i="1"/>
  <c r="X275" i="1"/>
  <c r="X272" i="1"/>
  <c r="X269" i="1"/>
  <c r="X266" i="1"/>
  <c r="X263" i="1"/>
  <c r="X260" i="1"/>
  <c r="X254" i="1"/>
  <c r="X251" i="1"/>
  <c r="X247" i="1"/>
  <c r="X241" i="1"/>
  <c r="X238" i="1"/>
  <c r="X235" i="1"/>
  <c r="X232" i="1"/>
  <c r="X229" i="1"/>
  <c r="X226" i="1"/>
  <c r="X223" i="1"/>
  <c r="X220" i="1"/>
  <c r="X217" i="1"/>
  <c r="X213" i="1"/>
  <c r="X210" i="1"/>
  <c r="X207" i="1"/>
  <c r="X201" i="1"/>
  <c r="X198" i="1"/>
  <c r="X195" i="1"/>
  <c r="X192" i="1"/>
  <c r="X167" i="1"/>
  <c r="X143" i="1"/>
  <c r="X119" i="1"/>
  <c r="X94" i="1"/>
  <c r="X69" i="1"/>
  <c r="X40" i="1"/>
  <c r="X12" i="1"/>
  <c r="X621" i="1"/>
  <c r="X618" i="1"/>
  <c r="X614" i="1"/>
  <c r="X611" i="1"/>
  <c r="X608" i="1"/>
  <c r="X599" i="1"/>
  <c r="X596" i="1"/>
  <c r="X593" i="1"/>
  <c r="X590" i="1"/>
  <c r="X587" i="1"/>
  <c r="X584" i="1"/>
  <c r="X575" i="1"/>
  <c r="X572" i="1"/>
  <c r="X569" i="1"/>
  <c r="X566" i="1"/>
  <c r="X563" i="1"/>
  <c r="X560" i="1"/>
  <c r="X551" i="1"/>
  <c r="X548" i="1"/>
  <c r="X545" i="1"/>
  <c r="X542" i="1"/>
  <c r="X539" i="1"/>
  <c r="X536" i="1"/>
  <c r="X527" i="1"/>
  <c r="X524" i="1"/>
  <c r="X521" i="1"/>
  <c r="X518" i="1"/>
  <c r="X515" i="1"/>
  <c r="X512" i="1"/>
  <c r="X503" i="1"/>
  <c r="X499" i="1"/>
  <c r="X496" i="1"/>
  <c r="X492" i="1"/>
  <c r="X488" i="1"/>
  <c r="X485" i="1"/>
  <c r="X476" i="1"/>
  <c r="X473" i="1"/>
  <c r="X470" i="1"/>
  <c r="X467" i="1"/>
  <c r="X464" i="1"/>
  <c r="X461" i="1"/>
  <c r="X452" i="1"/>
  <c r="X449" i="1"/>
  <c r="X446" i="1"/>
  <c r="X442" i="1"/>
  <c r="X439" i="1"/>
  <c r="X436" i="1"/>
  <c r="X427" i="1"/>
  <c r="X424" i="1"/>
  <c r="X421" i="1"/>
  <c r="X418" i="1"/>
  <c r="X415" i="1"/>
  <c r="X412" i="1"/>
  <c r="X403" i="1"/>
  <c r="S1012" i="1"/>
  <c r="X400" i="1"/>
  <c r="X397" i="1"/>
  <c r="X394" i="1"/>
  <c r="X391" i="1"/>
  <c r="X388" i="1"/>
  <c r="X379" i="1"/>
  <c r="X375" i="1"/>
  <c r="X372" i="1"/>
  <c r="X369" i="1"/>
  <c r="X366" i="1"/>
  <c r="X363" i="1"/>
  <c r="X353" i="1"/>
  <c r="X349" i="1"/>
  <c r="X346" i="1"/>
  <c r="X343" i="1"/>
  <c r="X340" i="1"/>
  <c r="X337" i="1"/>
  <c r="X328" i="1"/>
  <c r="X325" i="1"/>
  <c r="X322" i="1"/>
  <c r="X319" i="1"/>
  <c r="X316" i="1"/>
  <c r="X313" i="1"/>
  <c r="X304" i="1"/>
  <c r="X301" i="1"/>
  <c r="X298" i="1"/>
  <c r="X295" i="1"/>
  <c r="X292" i="1"/>
  <c r="X289" i="1"/>
  <c r="X279" i="1"/>
  <c r="X276" i="1"/>
  <c r="X273" i="1"/>
  <c r="X270" i="1"/>
  <c r="X267" i="1"/>
  <c r="X264" i="1"/>
  <c r="X255" i="1"/>
  <c r="X252" i="1"/>
  <c r="X249" i="1"/>
  <c r="X242" i="1"/>
  <c r="X239" i="1"/>
  <c r="X236" i="1"/>
  <c r="X227" i="1"/>
  <c r="X224" i="1"/>
  <c r="X221" i="1"/>
  <c r="X218" i="1"/>
  <c r="X214" i="1"/>
  <c r="X211" i="1"/>
  <c r="X202" i="1"/>
  <c r="X199" i="1"/>
  <c r="X196" i="1"/>
  <c r="X193" i="1"/>
  <c r="X190" i="1"/>
  <c r="X187" i="1"/>
  <c r="X178" i="1"/>
  <c r="X174" i="1"/>
  <c r="X171" i="1"/>
  <c r="X168" i="1"/>
  <c r="X165" i="1"/>
  <c r="X162" i="1"/>
  <c r="X153" i="1"/>
  <c r="X150" i="1"/>
  <c r="X147" i="1"/>
  <c r="X144" i="1"/>
  <c r="X141" i="1"/>
  <c r="X138" i="1"/>
  <c r="X129" i="1"/>
  <c r="X126" i="1"/>
  <c r="X123" i="1"/>
  <c r="X120" i="1"/>
  <c r="X117" i="1"/>
  <c r="X114" i="1"/>
  <c r="X104" i="1"/>
  <c r="X101" i="1"/>
  <c r="X98" i="1"/>
  <c r="X95" i="1"/>
  <c r="X92" i="1"/>
  <c r="X89" i="1"/>
  <c r="X80" i="1"/>
  <c r="X77" i="1"/>
  <c r="X74" i="1"/>
  <c r="X70" i="1"/>
  <c r="X67" i="1"/>
  <c r="X64" i="1"/>
  <c r="X55" i="1"/>
  <c r="X48" i="1"/>
  <c r="X45" i="1"/>
  <c r="X41" i="1"/>
  <c r="X38" i="1"/>
  <c r="X34" i="1"/>
  <c r="X23" i="1"/>
  <c r="X20" i="1"/>
  <c r="X17" i="1"/>
  <c r="X13" i="1"/>
  <c r="X10" i="1"/>
  <c r="R1012" i="1"/>
  <c r="X640" i="1"/>
  <c r="X637" i="1"/>
  <c r="X634" i="1"/>
  <c r="X628" i="1"/>
  <c r="X622" i="1"/>
  <c r="X615" i="1"/>
  <c r="X612" i="1"/>
  <c r="X609" i="1"/>
  <c r="X603" i="1"/>
  <c r="X597" i="1"/>
  <c r="X591" i="1"/>
  <c r="X588" i="1"/>
  <c r="X585" i="1"/>
  <c r="X579" i="1"/>
  <c r="X573" i="1"/>
  <c r="X567" i="1"/>
  <c r="X564" i="1"/>
  <c r="X561" i="1"/>
  <c r="X555" i="1"/>
  <c r="X549" i="1"/>
  <c r="X543" i="1"/>
  <c r="X540" i="1"/>
  <c r="X537" i="1"/>
  <c r="X531" i="1"/>
  <c r="X525" i="1"/>
  <c r="X519" i="1"/>
  <c r="X516" i="1"/>
  <c r="X513" i="1"/>
  <c r="X507" i="1"/>
  <c r="X501" i="1"/>
  <c r="X493" i="1"/>
  <c r="X490" i="1"/>
  <c r="X486" i="1"/>
  <c r="X480" i="1"/>
  <c r="X474" i="1"/>
  <c r="X468" i="1"/>
  <c r="X465" i="1"/>
  <c r="X462" i="1"/>
  <c r="X456" i="1"/>
  <c r="X450" i="1"/>
  <c r="X444" i="1"/>
  <c r="X440" i="1"/>
  <c r="X437" i="1"/>
  <c r="X431" i="1"/>
  <c r="X425" i="1"/>
  <c r="X419" i="1"/>
  <c r="X416" i="1"/>
  <c r="X413" i="1"/>
  <c r="X407" i="1"/>
  <c r="X401" i="1"/>
  <c r="O1012" i="1"/>
  <c r="X395" i="1"/>
  <c r="X392" i="1"/>
  <c r="X389" i="1"/>
  <c r="X383" i="1"/>
  <c r="X376" i="1"/>
  <c r="X370" i="1"/>
  <c r="X367" i="1"/>
  <c r="X364" i="1"/>
  <c r="X357" i="1"/>
  <c r="X351" i="1"/>
  <c r="X344" i="1"/>
  <c r="X341" i="1"/>
  <c r="X338" i="1"/>
  <c r="X332" i="1"/>
  <c r="X326" i="1"/>
  <c r="X320" i="1"/>
  <c r="X317" i="1"/>
  <c r="X314" i="1"/>
  <c r="X308" i="1"/>
  <c r="X302" i="1"/>
  <c r="X296" i="1"/>
  <c r="X293" i="1"/>
  <c r="X290" i="1"/>
  <c r="X284" i="1"/>
  <c r="X277" i="1"/>
  <c r="X271" i="1"/>
  <c r="X268" i="1"/>
  <c r="X265" i="1"/>
  <c r="X259" i="1"/>
  <c r="X253" i="1"/>
  <c r="X246" i="1"/>
  <c r="X240" i="1"/>
  <c r="X237" i="1"/>
  <c r="X231" i="1"/>
  <c r="X225" i="1"/>
  <c r="X219" i="1"/>
  <c r="X216" i="1"/>
  <c r="X212" i="1"/>
  <c r="X206" i="1"/>
  <c r="X200" i="1"/>
  <c r="X194" i="1"/>
  <c r="X191" i="1"/>
  <c r="X188" i="1"/>
  <c r="X182" i="1"/>
  <c r="X175" i="1"/>
  <c r="X169" i="1"/>
  <c r="X166" i="1"/>
  <c r="X163" i="1"/>
  <c r="X157" i="1"/>
  <c r="X151" i="1"/>
  <c r="X145" i="1"/>
  <c r="X142" i="1"/>
  <c r="X139" i="1"/>
  <c r="X133" i="1"/>
  <c r="X127" i="1"/>
  <c r="X121" i="1"/>
  <c r="X118" i="1"/>
  <c r="X115" i="1"/>
  <c r="X109" i="1"/>
  <c r="X102" i="1"/>
  <c r="X96" i="1"/>
  <c r="X93" i="1"/>
  <c r="X90" i="1"/>
  <c r="X84" i="1"/>
  <c r="X78" i="1"/>
  <c r="X71" i="1"/>
  <c r="X68" i="1"/>
  <c r="X65" i="1"/>
  <c r="X59" i="1"/>
  <c r="X49" i="1"/>
  <c r="X42" i="1"/>
  <c r="X39" i="1"/>
  <c r="X35" i="1"/>
  <c r="X29" i="1"/>
  <c r="X21" i="1"/>
  <c r="X14" i="1"/>
  <c r="X11" i="1"/>
  <c r="X189" i="1"/>
  <c r="X186" i="1"/>
  <c r="X183" i="1"/>
  <c r="X177" i="1"/>
  <c r="X173" i="1"/>
  <c r="X170" i="1"/>
  <c r="X164" i="1"/>
  <c r="X161" i="1"/>
  <c r="X158" i="1"/>
  <c r="X152" i="1"/>
  <c r="X149" i="1"/>
  <c r="X146" i="1"/>
  <c r="X140" i="1"/>
  <c r="X137" i="1"/>
  <c r="X134" i="1"/>
  <c r="X128" i="1"/>
  <c r="X125" i="1"/>
  <c r="X122" i="1"/>
  <c r="X116" i="1"/>
  <c r="X113" i="1"/>
  <c r="X110" i="1"/>
  <c r="X103" i="1"/>
  <c r="X100" i="1"/>
  <c r="X97" i="1"/>
  <c r="X91" i="1"/>
  <c r="X88" i="1"/>
  <c r="X85" i="1"/>
  <c r="X79" i="1"/>
  <c r="X76" i="1"/>
  <c r="X72" i="1"/>
  <c r="X66" i="1"/>
  <c r="X63" i="1"/>
  <c r="X60" i="1"/>
  <c r="X52" i="1"/>
  <c r="X47" i="1"/>
  <c r="X44" i="1"/>
  <c r="X36" i="1"/>
  <c r="X33" i="1"/>
  <c r="X30" i="1"/>
  <c r="X22" i="1"/>
  <c r="X19" i="1"/>
  <c r="X15" i="1"/>
  <c r="X9" i="1"/>
  <c r="X8" i="1"/>
</calcChain>
</file>

<file path=xl/sharedStrings.xml><?xml version="1.0" encoding="utf-8"?>
<sst xmlns="http://schemas.openxmlformats.org/spreadsheetml/2006/main" count="7116" uniqueCount="4589">
  <si>
    <t>Protein</t>
  </si>
  <si>
    <t>PepCount</t>
  </si>
  <si>
    <t>QPRo</t>
  </si>
  <si>
    <t>R1_t4</t>
  </si>
  <si>
    <t>R2_t5</t>
  </si>
  <si>
    <t>R1_t7</t>
  </si>
  <si>
    <t>R2_t9</t>
  </si>
  <si>
    <t>R21_t6</t>
  </si>
  <si>
    <t>R22_t6</t>
  </si>
  <si>
    <t>R21_t9</t>
  </si>
  <si>
    <t>R22_t9</t>
  </si>
  <si>
    <t>Clo1313_0001</t>
  </si>
  <si>
    <t>Clo1313_0002</t>
  </si>
  <si>
    <t>Clo1313_0005</t>
  </si>
  <si>
    <t>Clo1313_0006</t>
  </si>
  <si>
    <t>Clo1313_0007</t>
  </si>
  <si>
    <t>Clo1313_0008</t>
  </si>
  <si>
    <t>Clo1313_0009</t>
  </si>
  <si>
    <t>Clo1313_0010</t>
  </si>
  <si>
    <t>Clo1313_0011</t>
  </si>
  <si>
    <t>Clo1313_0013</t>
  </si>
  <si>
    <t>Clo1313_0016</t>
  </si>
  <si>
    <t>Clo1313_0020</t>
  </si>
  <si>
    <t>Clo1313_0021</t>
  </si>
  <si>
    <t>Clo1313_0022</t>
  </si>
  <si>
    <t>Clo1313_0023</t>
  </si>
  <si>
    <t>Clo1313_0030</t>
  </si>
  <si>
    <t>Clo1313_0032</t>
  </si>
  <si>
    <t>Clo1313_0035</t>
  </si>
  <si>
    <t>Clo1313_0038</t>
  </si>
  <si>
    <t>Clo1313_0039</t>
  </si>
  <si>
    <t>Clo1313_0053</t>
  </si>
  <si>
    <t>Clo1313_0054</t>
  </si>
  <si>
    <t>Clo1313_0055</t>
  </si>
  <si>
    <t>Clo1313_0058</t>
  </si>
  <si>
    <t>Clo1313_0061</t>
  </si>
  <si>
    <t>Clo1313_0063</t>
  </si>
  <si>
    <t>Clo1313_0064</t>
  </si>
  <si>
    <t>Clo1313_0066</t>
  </si>
  <si>
    <t>Clo1313_0068</t>
  </si>
  <si>
    <t>Clo1313_0074</t>
  </si>
  <si>
    <t>Clo1313_0075</t>
  </si>
  <si>
    <t>Clo1313_0076</t>
  </si>
  <si>
    <t>Clo1313_0077</t>
  </si>
  <si>
    <t>Clo1313_0078</t>
  </si>
  <si>
    <t>Clo1313_0094</t>
  </si>
  <si>
    <t>Clo1313_0099</t>
  </si>
  <si>
    <t>Clo1313_0100</t>
  </si>
  <si>
    <t>Clo1313_0101</t>
  </si>
  <si>
    <t>Clo1313_0102</t>
  </si>
  <si>
    <t>Clo1313_0103</t>
  </si>
  <si>
    <t>Clo1313_0133</t>
  </si>
  <si>
    <t>Clo1313_0166</t>
  </si>
  <si>
    <t>Clo1313_0168</t>
  </si>
  <si>
    <t>Clo1313_0175</t>
  </si>
  <si>
    <t>Clo1313_0180</t>
  </si>
  <si>
    <t>Clo1313_0182</t>
  </si>
  <si>
    <t>Clo1313_0184</t>
  </si>
  <si>
    <t>Clo1313_0185</t>
  </si>
  <si>
    <t>Clo1313_0186</t>
  </si>
  <si>
    <t>Clo1313_0188</t>
  </si>
  <si>
    <t>Clo1313_0193</t>
  </si>
  <si>
    <t>Clo1313_0195</t>
  </si>
  <si>
    <t>Clo1313_0202</t>
  </si>
  <si>
    <t>Clo1313_0206</t>
  </si>
  <si>
    <t>Clo1313_0213</t>
  </si>
  <si>
    <t>Clo1313_0215</t>
  </si>
  <si>
    <t>Clo1313_0216</t>
  </si>
  <si>
    <t>Clo1313_0217</t>
  </si>
  <si>
    <t>Clo1313_0218</t>
  </si>
  <si>
    <t>Clo1313_0221</t>
  </si>
  <si>
    <t>Clo1313_0245</t>
  </si>
  <si>
    <t>Clo1313_0246</t>
  </si>
  <si>
    <t>Clo1313_0255</t>
  </si>
  <si>
    <t>Clo1313_0266</t>
  </si>
  <si>
    <t>Clo1313_0276</t>
  </si>
  <si>
    <t>Clo1313_0282</t>
  </si>
  <si>
    <t>Clo1313_0283</t>
  </si>
  <si>
    <t>Clo1313_0284</t>
  </si>
  <si>
    <t>Clo1313_0287</t>
  </si>
  <si>
    <t>Clo1313_0291</t>
  </si>
  <si>
    <t>Clo1313_0292</t>
  </si>
  <si>
    <t>Clo1313_0293</t>
  </si>
  <si>
    <t>Clo1313_0295</t>
  </si>
  <si>
    <t>Clo1313_0296</t>
  </si>
  <si>
    <t>Clo1313_0297</t>
  </si>
  <si>
    <t>Clo1313_0299</t>
  </si>
  <si>
    <t>Clo1313_0300</t>
  </si>
  <si>
    <t>Clo1313_0304</t>
  </si>
  <si>
    <t>Clo1313_0305</t>
  </si>
  <si>
    <t>Clo1313_0306</t>
  </si>
  <si>
    <t>Clo1313_0308</t>
  </si>
  <si>
    <t>Clo1313_0309</t>
  </si>
  <si>
    <t>Clo1313_0310</t>
  </si>
  <si>
    <t>Clo1313_0311</t>
  </si>
  <si>
    <t>Clo1313_0312</t>
  </si>
  <si>
    <t>Clo1313_0313</t>
  </si>
  <si>
    <t>Clo1313_0314</t>
  </si>
  <si>
    <t>Clo1313_0315</t>
  </si>
  <si>
    <t>Clo1313_0316</t>
  </si>
  <si>
    <t>Clo1313_0317</t>
  </si>
  <si>
    <t>Clo1313_0318</t>
  </si>
  <si>
    <t>Clo1313_0319</t>
  </si>
  <si>
    <t>Clo1313_0328</t>
  </si>
  <si>
    <t>Clo1313_0329</t>
  </si>
  <si>
    <t>Clo1313_0330</t>
  </si>
  <si>
    <t>Clo1313_0332</t>
  </si>
  <si>
    <t>Clo1313_0349</t>
  </si>
  <si>
    <t>Clo1313_0387</t>
  </si>
  <si>
    <t>Clo1313_0388</t>
  </si>
  <si>
    <t>Clo1313_0389</t>
  </si>
  <si>
    <t>Clo1313_0395</t>
  </si>
  <si>
    <t>Clo1313_0397</t>
  </si>
  <si>
    <t>Clo1313_0400</t>
  </si>
  <si>
    <t>Clo1313_0403</t>
  </si>
  <si>
    <t>Clo1313_0405</t>
  </si>
  <si>
    <t>Clo1313_0407</t>
  </si>
  <si>
    <t>Clo1313_0410</t>
  </si>
  <si>
    <t>Clo1313_0413</t>
  </si>
  <si>
    <t>Clo1313_0415</t>
  </si>
  <si>
    <t>Clo1313_0416</t>
  </si>
  <si>
    <t>Clo1313_0417</t>
  </si>
  <si>
    <t>Clo1313_0421</t>
  </si>
  <si>
    <t>Clo1313_0422</t>
  </si>
  <si>
    <t>Clo1313_0423</t>
  </si>
  <si>
    <t>Clo1313_0424</t>
  </si>
  <si>
    <t>Clo1313_0425</t>
  </si>
  <si>
    <t>Clo1313_0426</t>
  </si>
  <si>
    <t>Clo1313_0428</t>
  </si>
  <si>
    <t>Clo1313_0429</t>
  </si>
  <si>
    <t>Clo1313_0430</t>
  </si>
  <si>
    <t>Clo1313_0432</t>
  </si>
  <si>
    <t>Clo1313_0433</t>
  </si>
  <si>
    <t>Clo1313_0436</t>
  </si>
  <si>
    <t>Clo1313_0438</t>
  </si>
  <si>
    <t>Clo1313_0439</t>
  </si>
  <si>
    <t>Clo1313_0440</t>
  </si>
  <si>
    <t>Clo1313_0442</t>
  </si>
  <si>
    <t>Clo1313_0444</t>
  </si>
  <si>
    <t>Clo1313_0445</t>
  </si>
  <si>
    <t>Clo1313_0446</t>
  </si>
  <si>
    <t>Clo1313_0447</t>
  </si>
  <si>
    <t>Clo1313_0448</t>
  </si>
  <si>
    <t>Clo1313_0449</t>
  </si>
  <si>
    <t>Clo1313_0450</t>
  </si>
  <si>
    <t>Clo1313_0451</t>
  </si>
  <si>
    <t>Clo1313_0452</t>
  </si>
  <si>
    <t>Clo1313_0453</t>
  </si>
  <si>
    <t>Clo1313_0454</t>
  </si>
  <si>
    <t>Clo1313_0455</t>
  </si>
  <si>
    <t>Clo1313_0456</t>
  </si>
  <si>
    <t>Clo1313_0457</t>
  </si>
  <si>
    <t>Clo1313_0459</t>
  </si>
  <si>
    <t>Clo1313_0460</t>
  </si>
  <si>
    <t>Clo1313_0461</t>
  </si>
  <si>
    <t>Clo1313_0462</t>
  </si>
  <si>
    <t>Clo1313_0463</t>
  </si>
  <si>
    <t>Clo1313_0464</t>
  </si>
  <si>
    <t>Clo1313_0465</t>
  </si>
  <si>
    <t>Clo1313_0466</t>
  </si>
  <si>
    <t>Clo1313_0467</t>
  </si>
  <si>
    <t>Clo1313_0469</t>
  </si>
  <si>
    <t>Clo1313_0471</t>
  </si>
  <si>
    <t>Clo1313_0472</t>
  </si>
  <si>
    <t>Clo1313_0473</t>
  </si>
  <si>
    <t>Clo1313_0474</t>
  </si>
  <si>
    <t>Clo1313_0475</t>
  </si>
  <si>
    <t>Clo1313_0479</t>
  </si>
  <si>
    <t>Clo1313_0482</t>
  </si>
  <si>
    <t>Clo1313_0489</t>
  </si>
  <si>
    <t>Clo1313_0498</t>
  </si>
  <si>
    <t>Clo1313_0510</t>
  </si>
  <si>
    <t>Clo1313_0511</t>
  </si>
  <si>
    <t>Clo1313_0512</t>
  </si>
  <si>
    <t>Clo1313_0514</t>
  </si>
  <si>
    <t>Clo1313_0519</t>
  </si>
  <si>
    <t>Clo1313_0539</t>
  </si>
  <si>
    <t>Clo1313_0549</t>
  </si>
  <si>
    <t>Clo1313_0552</t>
  </si>
  <si>
    <t>Clo1313_0554</t>
  </si>
  <si>
    <t>Clo1313_0571</t>
  </si>
  <si>
    <t>Clo1313_0578</t>
  </si>
  <si>
    <t>Clo1313_0581</t>
  </si>
  <si>
    <t>Clo1313_0586</t>
  </si>
  <si>
    <t>Clo1313_0587</t>
  </si>
  <si>
    <t>Clo1313_0588</t>
  </si>
  <si>
    <t>Clo1313_0600</t>
  </si>
  <si>
    <t>Clo1313_0613</t>
  </si>
  <si>
    <t>Clo1313_0615</t>
  </si>
  <si>
    <t>Clo1313_0616</t>
  </si>
  <si>
    <t>Clo1313_0627</t>
  </si>
  <si>
    <t>Clo1313_0628</t>
  </si>
  <si>
    <t>Clo1313_0629</t>
  </si>
  <si>
    <t>Clo1313_0630</t>
  </si>
  <si>
    <t>Clo1313_0636</t>
  </si>
  <si>
    <t>Clo1313_0637</t>
  </si>
  <si>
    <t>Clo1313_0638</t>
  </si>
  <si>
    <t>Clo1313_0640</t>
  </si>
  <si>
    <t>Clo1313_0641</t>
  </si>
  <si>
    <t>Clo1313_0642</t>
  </si>
  <si>
    <t>Clo1313_0643</t>
  </si>
  <si>
    <t>Clo1313_0645</t>
  </si>
  <si>
    <t>Clo1313_0646</t>
  </si>
  <si>
    <t>Clo1313_0647</t>
  </si>
  <si>
    <t>Clo1313_0648</t>
  </si>
  <si>
    <t>Clo1313_0652</t>
  </si>
  <si>
    <t>Clo1313_0656</t>
  </si>
  <si>
    <t>Clo1313_0657</t>
  </si>
  <si>
    <t>Clo1313_0667</t>
  </si>
  <si>
    <t>Clo1313_0672</t>
  </si>
  <si>
    <t>Clo1313_0673</t>
  </si>
  <si>
    <t>Clo1313_0675</t>
  </si>
  <si>
    <t>Clo1313_0677</t>
  </si>
  <si>
    <t>Clo1313_0684</t>
  </si>
  <si>
    <t>Clo1313_0689</t>
  </si>
  <si>
    <t>Clo1313_0694</t>
  </si>
  <si>
    <t>Clo1313_0698</t>
  </si>
  <si>
    <t>Clo1313_0699</t>
  </si>
  <si>
    <t>Clo1313_0700</t>
  </si>
  <si>
    <t>Clo1313_0701</t>
  </si>
  <si>
    <t>Clo1313_0706</t>
  </si>
  <si>
    <t>Clo1313_0707</t>
  </si>
  <si>
    <t>Clo1313_0708</t>
  </si>
  <si>
    <t>Clo1313_0709</t>
  </si>
  <si>
    <t>Clo1313_0713</t>
  </si>
  <si>
    <t>Clo1313_0715</t>
  </si>
  <si>
    <t>Clo1313_0716</t>
  </si>
  <si>
    <t>Clo1313_0717</t>
  </si>
  <si>
    <t>Clo1313_0718</t>
  </si>
  <si>
    <t>Clo1313_0720</t>
  </si>
  <si>
    <t>Clo1313_0729</t>
  </si>
  <si>
    <t>Clo1313_0732</t>
  </si>
  <si>
    <t>Clo1313_0737</t>
  </si>
  <si>
    <t>Clo1313_0740</t>
  </si>
  <si>
    <t>Clo1313_0745</t>
  </si>
  <si>
    <t>Clo1313_0749</t>
  </si>
  <si>
    <t>Clo1313_0780</t>
  </si>
  <si>
    <t>Clo1313_0781</t>
  </si>
  <si>
    <t>Clo1313_0786</t>
  </si>
  <si>
    <t>Clo1313_0793</t>
  </si>
  <si>
    <t>Clo1313_0795</t>
  </si>
  <si>
    <t>Clo1313_0804</t>
  </si>
  <si>
    <t>Clo1313_0805</t>
  </si>
  <si>
    <t>Clo1313_0815</t>
  </si>
  <si>
    <t>Clo1313_0817</t>
  </si>
  <si>
    <t>Clo1313_0829</t>
  </si>
  <si>
    <t>Clo1313_0836</t>
  </si>
  <si>
    <t>Clo1313_0837</t>
  </si>
  <si>
    <t>Clo1313_0844</t>
  </si>
  <si>
    <t>Clo1313_0857</t>
  </si>
  <si>
    <t>Clo1313_0863</t>
  </si>
  <si>
    <t>Clo1313_0865</t>
  </si>
  <si>
    <t>Clo1313_0867</t>
  </si>
  <si>
    <t>Clo1313_0872</t>
  </si>
  <si>
    <t>Clo1313_0873</t>
  </si>
  <si>
    <t>Clo1313_0875</t>
  </si>
  <si>
    <t>Clo1313_0880</t>
  </si>
  <si>
    <t>Clo1313_0883</t>
  </si>
  <si>
    <t>Clo1313_0884</t>
  </si>
  <si>
    <t>Clo1313_0890</t>
  </si>
  <si>
    <t>Clo1313_0892</t>
  </si>
  <si>
    <t>Clo1313_0893</t>
  </si>
  <si>
    <t>Clo1313_0896</t>
  </si>
  <si>
    <t>Clo1313_0897</t>
  </si>
  <si>
    <t>Clo1313_0898</t>
  </si>
  <si>
    <t>Clo1313_0901</t>
  </si>
  <si>
    <t>Clo1313_0903</t>
  </si>
  <si>
    <t>Clo1313_0905</t>
  </si>
  <si>
    <t>Clo1313_0907</t>
  </si>
  <si>
    <t>Clo1313_0908</t>
  </si>
  <si>
    <t>Clo1313_0909</t>
  </si>
  <si>
    <t>Clo1313_0912</t>
  </si>
  <si>
    <t>Clo1313_0913</t>
  </si>
  <si>
    <t>Clo1313_0914</t>
  </si>
  <si>
    <t>Clo1313_0915</t>
  </si>
  <si>
    <t>Clo1313_0920</t>
  </si>
  <si>
    <t>Clo1313_0922</t>
  </si>
  <si>
    <t>Clo1313_0923</t>
  </si>
  <si>
    <t>Clo1313_0924</t>
  </si>
  <si>
    <t>Clo1313_0925</t>
  </si>
  <si>
    <t>Clo1313_0929</t>
  </si>
  <si>
    <t>Clo1313_0931</t>
  </si>
  <si>
    <t>Clo1313_0932</t>
  </si>
  <si>
    <t>Clo1313_0933</t>
  </si>
  <si>
    <t>Clo1313_0934</t>
  </si>
  <si>
    <t>Clo1313_0935</t>
  </si>
  <si>
    <t>Clo1313_0939</t>
  </si>
  <si>
    <t>Clo1313_0940</t>
  </si>
  <si>
    <t>Clo1313_0941</t>
  </si>
  <si>
    <t>Clo1313_0943</t>
  </si>
  <si>
    <t>Clo1313_0944</t>
  </si>
  <si>
    <t>Clo1313_0945</t>
  </si>
  <si>
    <t>Clo1313_0949</t>
  </si>
  <si>
    <t>Clo1313_0950</t>
  </si>
  <si>
    <t>Clo1313_0952</t>
  </si>
  <si>
    <t>Clo1313_0954</t>
  </si>
  <si>
    <t>Clo1313_0955</t>
  </si>
  <si>
    <t>Clo1313_0960</t>
  </si>
  <si>
    <t>Clo1313_0966</t>
  </si>
  <si>
    <t>Clo1313_0972</t>
  </si>
  <si>
    <t>Clo1313_0974</t>
  </si>
  <si>
    <t>Clo1313_0979</t>
  </si>
  <si>
    <t>Clo1313_0980</t>
  </si>
  <si>
    <t>Clo1313_0983</t>
  </si>
  <si>
    <t>Clo1313_0988</t>
  </si>
  <si>
    <t>Clo1313_0989</t>
  </si>
  <si>
    <t>Clo1313_0993</t>
  </si>
  <si>
    <t>Clo1313_0994</t>
  </si>
  <si>
    <t>Clo1313_0997</t>
  </si>
  <si>
    <t>Clo1313_0998</t>
  </si>
  <si>
    <t>Clo1313_1001</t>
  </si>
  <si>
    <t>Clo1313_1002</t>
  </si>
  <si>
    <t>Clo1313_1005</t>
  </si>
  <si>
    <t>Clo1313_1007</t>
  </si>
  <si>
    <t>Clo1313_1008</t>
  </si>
  <si>
    <t>Clo1313_1009</t>
  </si>
  <si>
    <t>Clo1313_1010</t>
  </si>
  <si>
    <t>Clo1313_1012</t>
  </si>
  <si>
    <t>Clo1313_1013</t>
  </si>
  <si>
    <t>Clo1313_1017</t>
  </si>
  <si>
    <t>Clo1313_1020</t>
  </si>
  <si>
    <t>Clo1313_1021</t>
  </si>
  <si>
    <t>Clo1313_1024</t>
  </si>
  <si>
    <t>Clo1313_1025</t>
  </si>
  <si>
    <t>Clo1313_1027</t>
  </si>
  <si>
    <t>Clo1313_1029</t>
  </si>
  <si>
    <t>Clo1313_1030</t>
  </si>
  <si>
    <t>Clo1313_1032</t>
  </si>
  <si>
    <t>Clo1313_1034</t>
  </si>
  <si>
    <t>Clo1313_1036</t>
  </si>
  <si>
    <t>Clo1313_1040</t>
  </si>
  <si>
    <t>Clo1313_1046</t>
  </si>
  <si>
    <t>Clo1313_1052</t>
  </si>
  <si>
    <t>Clo1313_1053</t>
  </si>
  <si>
    <t>Clo1313_1054</t>
  </si>
  <si>
    <t>Clo1313_1056</t>
  </si>
  <si>
    <t>Clo1313_1057</t>
  </si>
  <si>
    <t>Clo1313_1058</t>
  </si>
  <si>
    <t>Clo1313_1070</t>
  </si>
  <si>
    <t>Clo1313_1073</t>
  </si>
  <si>
    <t>Clo1313_1074</t>
  </si>
  <si>
    <t>Clo1313_1076</t>
  </si>
  <si>
    <t>Clo1313_1081</t>
  </si>
  <si>
    <t>Clo1313_1082</t>
  </si>
  <si>
    <t>Clo1313_1087</t>
  </si>
  <si>
    <t>Clo1313_1089</t>
  </si>
  <si>
    <t>Clo1313_1096</t>
  </si>
  <si>
    <t>Clo1313_1098</t>
  </si>
  <si>
    <t>Clo1313_1099</t>
  </si>
  <si>
    <t>Clo1313_1106</t>
  </si>
  <si>
    <t>Clo1313_1107</t>
  </si>
  <si>
    <t>Clo1313_1108</t>
  </si>
  <si>
    <t>Clo1313_1109</t>
  </si>
  <si>
    <t>Clo1313_1110</t>
  </si>
  <si>
    <t>Clo1313_1111</t>
  </si>
  <si>
    <t>Clo1313_1112</t>
  </si>
  <si>
    <t>Clo1313_1114</t>
  </si>
  <si>
    <t>Clo1313_1115</t>
  </si>
  <si>
    <t>Clo1313_1118</t>
  </si>
  <si>
    <t>Clo1313_1119</t>
  </si>
  <si>
    <t>Clo1313_1120</t>
  </si>
  <si>
    <t>Clo1313_1122</t>
  </si>
  <si>
    <t>Clo1313_1123</t>
  </si>
  <si>
    <t>Clo1313_1124</t>
  </si>
  <si>
    <t>Clo1313_1142</t>
  </si>
  <si>
    <t>Clo1313_1143</t>
  </si>
  <si>
    <t>Clo1313_1146</t>
  </si>
  <si>
    <t>Clo1313_1150</t>
  </si>
  <si>
    <t>Clo1313_1151</t>
  </si>
  <si>
    <t>Clo1313_1154</t>
  </si>
  <si>
    <t>Clo1313_1155</t>
  </si>
  <si>
    <t>Clo1313_1157</t>
  </si>
  <si>
    <t>Clo1313_1159</t>
  </si>
  <si>
    <t>Clo1313_1160</t>
  </si>
  <si>
    <t>Clo1313_1161</t>
  </si>
  <si>
    <t>Clo1313_1163</t>
  </si>
  <si>
    <t>Clo1313_1165</t>
  </si>
  <si>
    <t>Clo1313_1172</t>
  </si>
  <si>
    <t>Clo1313_1174</t>
  </si>
  <si>
    <t>Clo1313_1178</t>
  </si>
  <si>
    <t>Clo1313_1180</t>
  </si>
  <si>
    <t>Clo1313_1185</t>
  </si>
  <si>
    <t>Clo1313_1186</t>
  </si>
  <si>
    <t>Clo1313_1187</t>
  </si>
  <si>
    <t>Clo1313_1188</t>
  </si>
  <si>
    <t>Clo1313_1192</t>
  </si>
  <si>
    <t>Clo1313_1194</t>
  </si>
  <si>
    <t>Clo1313_1195</t>
  </si>
  <si>
    <t>Clo1313_1196</t>
  </si>
  <si>
    <t>Clo1313_1201</t>
  </si>
  <si>
    <t>Clo1313_1205</t>
  </si>
  <si>
    <t>Clo1313_1206</t>
  </si>
  <si>
    <t>Clo1313_1207</t>
  </si>
  <si>
    <t>Clo1313_1208</t>
  </si>
  <si>
    <t>Clo1313_1209</t>
  </si>
  <si>
    <t>Clo1313_1210</t>
  </si>
  <si>
    <t>Clo1313_1211</t>
  </si>
  <si>
    <t>Clo1313_1212</t>
  </si>
  <si>
    <t>Clo1313_1214</t>
  </si>
  <si>
    <t>Clo1313_1216</t>
  </si>
  <si>
    <t>Clo1313_1217</t>
  </si>
  <si>
    <t>Clo1313_1218</t>
  </si>
  <si>
    <t>Clo1313_1219</t>
  </si>
  <si>
    <t>Clo1313_1221</t>
  </si>
  <si>
    <t>Clo1313_1222</t>
  </si>
  <si>
    <t>Clo1313_1225</t>
  </si>
  <si>
    <t>Clo1313_1227</t>
  </si>
  <si>
    <t>Clo1313_1232</t>
  </si>
  <si>
    <t>Clo1313_1237</t>
  </si>
  <si>
    <t>Clo1313_1239</t>
  </si>
  <si>
    <t>Clo1313_1240</t>
  </si>
  <si>
    <t>Clo1313_1241</t>
  </si>
  <si>
    <t>Clo1313_1251</t>
  </si>
  <si>
    <t>Clo1313_1253</t>
  </si>
  <si>
    <t>Clo1313_1254</t>
  </si>
  <si>
    <t>Clo1313_1255</t>
  </si>
  <si>
    <t>Clo1313_1258</t>
  </si>
  <si>
    <t>Clo1313_1259</t>
  </si>
  <si>
    <t>Clo1313_1262</t>
  </si>
  <si>
    <t>Clo1313_1264</t>
  </si>
  <si>
    <t>Clo1313_1265</t>
  </si>
  <si>
    <t>Clo1313_1266</t>
  </si>
  <si>
    <t>Clo1313_1267</t>
  </si>
  <si>
    <t>Clo1313_1268</t>
  </si>
  <si>
    <t>Clo1313_1269</t>
  </si>
  <si>
    <t>Clo1313_1270</t>
  </si>
  <si>
    <t>Clo1313_1271</t>
  </si>
  <si>
    <t>Clo1313_1272</t>
  </si>
  <si>
    <t>Clo1313_1275</t>
  </si>
  <si>
    <t>Clo1313_1279</t>
  </si>
  <si>
    <t>Clo1313_1280</t>
  </si>
  <si>
    <t>Clo1313_1281</t>
  </si>
  <si>
    <t>Clo1313_1282</t>
  </si>
  <si>
    <t>Clo1313_1283</t>
  </si>
  <si>
    <t>Clo1313_1285</t>
  </si>
  <si>
    <t>Clo1313_1287</t>
  </si>
  <si>
    <t>Clo1313_1288</t>
  </si>
  <si>
    <t>Clo1313_1289</t>
  </si>
  <si>
    <t>Clo1313_1290</t>
  </si>
  <si>
    <t>Clo1313_1291</t>
  </si>
  <si>
    <t>Clo1313_1295</t>
  </si>
  <si>
    <t>Clo1313_1301</t>
  </si>
  <si>
    <t>Clo1313_1302</t>
  </si>
  <si>
    <t>Clo1313_1304</t>
  </si>
  <si>
    <t>Clo1313_1305</t>
  </si>
  <si>
    <t>Clo1313_1312</t>
  </si>
  <si>
    <t>Clo1313_1314</t>
  </si>
  <si>
    <t>Clo1313_1315</t>
  </si>
  <si>
    <t>Clo1313_1316</t>
  </si>
  <si>
    <t>Clo1313_1317</t>
  </si>
  <si>
    <t>Clo1313_1324</t>
  </si>
  <si>
    <t>Clo1313_1328</t>
  </si>
  <si>
    <t>Clo1313_1330</t>
  </si>
  <si>
    <t>Clo1313_1334</t>
  </si>
  <si>
    <t>Clo1313_1340</t>
  </si>
  <si>
    <t>Clo1313_1341</t>
  </si>
  <si>
    <t>Clo1313_1342</t>
  </si>
  <si>
    <t>Clo1313_1344</t>
  </si>
  <si>
    <t>Clo1313_1345</t>
  </si>
  <si>
    <t>Clo1313_1346</t>
  </si>
  <si>
    <t>Clo1313_1347</t>
  </si>
  <si>
    <t>Clo1313_1349</t>
  </si>
  <si>
    <t>Clo1313_1351</t>
  </si>
  <si>
    <t>Clo1313_1353</t>
  </si>
  <si>
    <t>Clo1313_1354</t>
  </si>
  <si>
    <t>Clo1313_1355</t>
  </si>
  <si>
    <t>Clo1313_1356</t>
  </si>
  <si>
    <t>Clo1313_1357</t>
  </si>
  <si>
    <t>Clo1313_1361</t>
  </si>
  <si>
    <t>Clo1313_1362</t>
  </si>
  <si>
    <t>Clo1313_1364</t>
  </si>
  <si>
    <t>Clo1313_1372</t>
  </si>
  <si>
    <t>Clo1313_1373</t>
  </si>
  <si>
    <t>Clo1313_1385</t>
  </si>
  <si>
    <t>Clo1313_1388</t>
  </si>
  <si>
    <t>Clo1313_1390</t>
  </si>
  <si>
    <t>Clo1313_1393</t>
  </si>
  <si>
    <t>Clo1313_1397</t>
  </si>
  <si>
    <t>Clo1313_1405</t>
  </si>
  <si>
    <t>Clo1313_1407</t>
  </si>
  <si>
    <t>Clo1313_1410</t>
  </si>
  <si>
    <t>Clo1313_1411</t>
  </si>
  <si>
    <t>Clo1313_1427</t>
  </si>
  <si>
    <t>Clo1313_1428</t>
  </si>
  <si>
    <t>Clo1313_1429</t>
  </si>
  <si>
    <t>Clo1313_1430</t>
  </si>
  <si>
    <t>Clo1313_1433</t>
  </si>
  <si>
    <t>Clo1313_1434</t>
  </si>
  <si>
    <t>Clo1313_1435</t>
  </si>
  <si>
    <t>Clo1313_1437</t>
  </si>
  <si>
    <t>Clo1313_1438</t>
  </si>
  <si>
    <t>Clo1313_1439</t>
  </si>
  <si>
    <t>Clo1313_1444</t>
  </si>
  <si>
    <t>Clo1313_1445</t>
  </si>
  <si>
    <t>Clo1313_1446</t>
  </si>
  <si>
    <t>Clo1313_1448</t>
  </si>
  <si>
    <t>Clo1313_1449</t>
  </si>
  <si>
    <t>Clo1313_1452</t>
  </si>
  <si>
    <t>Clo1313_1453</t>
  </si>
  <si>
    <t>Clo1313_1454</t>
  </si>
  <si>
    <t>Clo1313_1457</t>
  </si>
  <si>
    <t>Clo1313_1460</t>
  </si>
  <si>
    <t>Clo1313_1467</t>
  </si>
  <si>
    <t>Clo1313_1471</t>
  </si>
  <si>
    <t>Clo1313_1472</t>
  </si>
  <si>
    <t>Clo1313_1475</t>
  </si>
  <si>
    <t>Clo1313_1477</t>
  </si>
  <si>
    <t>Clo1313_1481</t>
  </si>
  <si>
    <t>Clo1313_1482</t>
  </si>
  <si>
    <t>Clo1313_1483</t>
  </si>
  <si>
    <t>Clo1313_1491</t>
  </si>
  <si>
    <t>Clo1313_1492</t>
  </si>
  <si>
    <t>Clo1313_1493</t>
  </si>
  <si>
    <t>Clo1313_1495</t>
  </si>
  <si>
    <t>Clo1313_1496</t>
  </si>
  <si>
    <t>Clo1313_1497</t>
  </si>
  <si>
    <t>Clo1313_1499</t>
  </si>
  <si>
    <t>Clo1313_1500</t>
  </si>
  <si>
    <t>Clo1313_1501</t>
  </si>
  <si>
    <t>Clo1313_1502</t>
  </si>
  <si>
    <t>Clo1313_1503</t>
  </si>
  <si>
    <t>Clo1313_1510</t>
  </si>
  <si>
    <t>Clo1313_1511</t>
  </si>
  <si>
    <t>Clo1313_1512</t>
  </si>
  <si>
    <t>Clo1313_1513</t>
  </si>
  <si>
    <t>Clo1313_1518</t>
  </si>
  <si>
    <t>Clo1313_1523</t>
  </si>
  <si>
    <t>Clo1313_1524</t>
  </si>
  <si>
    <t>Clo1313_1526</t>
  </si>
  <si>
    <t>Clo1313_1529</t>
  </si>
  <si>
    <t>Clo1313_1530</t>
  </si>
  <si>
    <t>Clo1313_1537</t>
  </si>
  <si>
    <t>Clo1313_1540</t>
  </si>
  <si>
    <t>Clo1313_1542</t>
  </si>
  <si>
    <t>Clo1313_1545</t>
  </si>
  <si>
    <t>Clo1313_1546</t>
  </si>
  <si>
    <t>Clo1313_1549</t>
  </si>
  <si>
    <t>Clo1313_1551</t>
  </si>
  <si>
    <t>Clo1313_1558</t>
  </si>
  <si>
    <t>Clo1313_1559</t>
  </si>
  <si>
    <t>Clo1313_1569</t>
  </si>
  <si>
    <t>Clo1313_1571</t>
  </si>
  <si>
    <t>Clo1313_1578</t>
  </si>
  <si>
    <t>Clo1313_1581</t>
  </si>
  <si>
    <t>Clo1313_1589</t>
  </si>
  <si>
    <t>Clo1313_1590</t>
  </si>
  <si>
    <t>Clo1313_1599</t>
  </si>
  <si>
    <t>Clo1313_1600</t>
  </si>
  <si>
    <t>Clo1313_1601</t>
  </si>
  <si>
    <t>Clo1313_1602</t>
  </si>
  <si>
    <t>Clo1313_1603</t>
  </si>
  <si>
    <t>Clo1313_1604</t>
  </si>
  <si>
    <t>Clo1313_1606</t>
  </si>
  <si>
    <t>Clo1313_1607</t>
  </si>
  <si>
    <t>Clo1313_1610</t>
  </si>
  <si>
    <t>Clo1313_1612</t>
  </si>
  <si>
    <t>Clo1313_1613</t>
  </si>
  <si>
    <t>Clo1313_1614</t>
  </si>
  <si>
    <t>Clo1313_1615</t>
  </si>
  <si>
    <t>Clo1313_1616</t>
  </si>
  <si>
    <t>Clo1313_1617</t>
  </si>
  <si>
    <t>Clo1313_1618</t>
  </si>
  <si>
    <t>Clo1313_1619</t>
  </si>
  <si>
    <t>Clo1313_1620</t>
  </si>
  <si>
    <t>Clo1313_1621</t>
  </si>
  <si>
    <t>Clo1313_1622</t>
  </si>
  <si>
    <t>Clo1313_1627</t>
  </si>
  <si>
    <t>Clo1313_1637</t>
  </si>
  <si>
    <t>Clo1313_1653</t>
  </si>
  <si>
    <t>Clo1313_1656</t>
  </si>
  <si>
    <t>Clo1313_1657</t>
  </si>
  <si>
    <t>Clo1313_1658</t>
  </si>
  <si>
    <t>Clo1313_1659</t>
  </si>
  <si>
    <t>Clo1313_1663</t>
  </si>
  <si>
    <t>Clo1313_1664</t>
  </si>
  <si>
    <t>Clo1313_1665</t>
  </si>
  <si>
    <t>Clo1313_1666</t>
  </si>
  <si>
    <t>Clo1313_1667</t>
  </si>
  <si>
    <t>Clo1313_1669</t>
  </si>
  <si>
    <t>Clo1313_1670</t>
  </si>
  <si>
    <t>Clo1313_1673</t>
  </si>
  <si>
    <t>Clo1313_1677</t>
  </si>
  <si>
    <t>Clo1313_1682</t>
  </si>
  <si>
    <t>Clo1313_1683</t>
  </si>
  <si>
    <t>Clo1313_1685</t>
  </si>
  <si>
    <t>Clo1313_1686</t>
  </si>
  <si>
    <t>Clo1313_1687</t>
  </si>
  <si>
    <t>Clo1313_1689</t>
  </si>
  <si>
    <t>Clo1313_1690</t>
  </si>
  <si>
    <t>Clo1313_1694</t>
  </si>
  <si>
    <t>Clo1313_1696</t>
  </si>
  <si>
    <t>Clo1313_1697</t>
  </si>
  <si>
    <t>Clo1313_1698</t>
  </si>
  <si>
    <t>Clo1313_1701</t>
  </si>
  <si>
    <t>Clo1313_1712</t>
  </si>
  <si>
    <t>Clo1313_1716</t>
  </si>
  <si>
    <t>Clo1313_1717</t>
  </si>
  <si>
    <t>Clo1313_1724</t>
  </si>
  <si>
    <t>Clo1313_1729</t>
  </si>
  <si>
    <t>Clo1313_1730</t>
  </si>
  <si>
    <t>Clo1313_1734</t>
  </si>
  <si>
    <t>Clo1313_1741</t>
  </si>
  <si>
    <t>Clo1313_1746</t>
  </si>
  <si>
    <t>Clo1313_1759</t>
  </si>
  <si>
    <t>Clo1313_1760</t>
  </si>
  <si>
    <t>Clo1313_1769</t>
  </si>
  <si>
    <t>Clo1313_1770</t>
  </si>
  <si>
    <t>Clo1313_1775</t>
  </si>
  <si>
    <t>Clo1313_1776</t>
  </si>
  <si>
    <t>Clo1313_1780</t>
  </si>
  <si>
    <t>Clo1313_1781</t>
  </si>
  <si>
    <t>Clo1313_1785</t>
  </si>
  <si>
    <t>Clo1313_1788</t>
  </si>
  <si>
    <t>Clo1313_1790</t>
  </si>
  <si>
    <t>Clo1313_1791</t>
  </si>
  <si>
    <t>Clo1313_1792</t>
  </si>
  <si>
    <t>Clo1313_1793</t>
  </si>
  <si>
    <t>Clo1313_1794</t>
  </si>
  <si>
    <t>Clo1313_1795</t>
  </si>
  <si>
    <t>Clo1313_1796</t>
  </si>
  <si>
    <t>Clo1313_1797</t>
  </si>
  <si>
    <t>Clo1313_1798</t>
  </si>
  <si>
    <t>Clo1313_1799</t>
  </si>
  <si>
    <t>Clo1313_1803</t>
  </si>
  <si>
    <t>Clo1313_1804</t>
  </si>
  <si>
    <t>Clo1313_1808</t>
  </si>
  <si>
    <t>Clo1313_1809</t>
  </si>
  <si>
    <t>Clo1313_1810</t>
  </si>
  <si>
    <t>Clo1313_1811</t>
  </si>
  <si>
    <t>Clo1313_1813</t>
  </si>
  <si>
    <t>Clo1313_1816</t>
  </si>
  <si>
    <t>Clo1313_1819</t>
  </si>
  <si>
    <t>Clo1313_1820</t>
  </si>
  <si>
    <t>Clo1313_1821</t>
  </si>
  <si>
    <t>Clo1313_1823</t>
  </si>
  <si>
    <t>Clo1313_1824</t>
  </si>
  <si>
    <t>Clo1313_1825</t>
  </si>
  <si>
    <t>Clo1313_1827</t>
  </si>
  <si>
    <t>Clo1313_1828</t>
  </si>
  <si>
    <t>Clo1313_1833</t>
  </si>
  <si>
    <t>Clo1313_1846</t>
  </si>
  <si>
    <t>Clo1313_1847</t>
  </si>
  <si>
    <t>Clo1313_1848</t>
  </si>
  <si>
    <t>Clo1313_1849</t>
  </si>
  <si>
    <t>Clo1313_1852</t>
  </si>
  <si>
    <t>Clo1313_1853</t>
  </si>
  <si>
    <t>Clo1313_1856</t>
  </si>
  <si>
    <t>Clo1313_1858</t>
  </si>
  <si>
    <t>Clo1313_1859</t>
  </si>
  <si>
    <t>Clo1313_1861</t>
  </si>
  <si>
    <t>Clo1313_1862</t>
  </si>
  <si>
    <t>Clo1313_1867</t>
  </si>
  <si>
    <t>Clo1313_1873</t>
  </si>
  <si>
    <t>Clo1313_1874</t>
  </si>
  <si>
    <t>Clo1313_1875</t>
  </si>
  <si>
    <t>Clo1313_1876</t>
  </si>
  <si>
    <t>Clo1313_1878</t>
  </si>
  <si>
    <t>Clo1313_1879</t>
  </si>
  <si>
    <t>Clo1313_1881</t>
  </si>
  <si>
    <t>Clo1313_1882</t>
  </si>
  <si>
    <t>Clo1313_1883</t>
  </si>
  <si>
    <t>Clo1313_1885</t>
  </si>
  <si>
    <t>Clo1313_1887</t>
  </si>
  <si>
    <t>Clo1313_1888</t>
  </si>
  <si>
    <t>Clo1313_1891</t>
  </si>
  <si>
    <t>Clo1313_1896</t>
  </si>
  <si>
    <t>Clo1313_1897</t>
  </si>
  <si>
    <t>Clo1313_1901</t>
  </si>
  <si>
    <t>Clo1313_1902</t>
  </si>
  <si>
    <t>Clo1313_1906</t>
  </si>
  <si>
    <t>Clo1313_1907</t>
  </si>
  <si>
    <t>Clo1313_1913</t>
  </si>
  <si>
    <t>Clo1313_1914</t>
  </si>
  <si>
    <t>Clo1313_1916</t>
  </si>
  <si>
    <t>Clo1313_1918</t>
  </si>
  <si>
    <t>Clo1313_1921</t>
  </si>
  <si>
    <t>Clo1313_1922</t>
  </si>
  <si>
    <t>Clo1313_1929</t>
  </si>
  <si>
    <t>Clo1313_1931</t>
  </si>
  <si>
    <t>Clo1313_1938</t>
  </si>
  <si>
    <t>Clo1313_1944</t>
  </si>
  <si>
    <t>Clo1313_1945</t>
  </si>
  <si>
    <t>Clo1313_1946</t>
  </si>
  <si>
    <t>Clo1313_1947</t>
  </si>
  <si>
    <t>Clo1313_1953</t>
  </si>
  <si>
    <t>Clo1313_1954</t>
  </si>
  <si>
    <t>Clo1313_1960</t>
  </si>
  <si>
    <t>Clo1313_1963</t>
  </si>
  <si>
    <t>Clo1313_1967</t>
  </si>
  <si>
    <t>Clo1313_1969</t>
  </si>
  <si>
    <t>Clo1313_1972</t>
  </si>
  <si>
    <t>Clo1313_1976</t>
  </si>
  <si>
    <t>Clo1313_1979</t>
  </si>
  <si>
    <t>Clo1313_1980</t>
  </si>
  <si>
    <t>Clo1313_1985</t>
  </si>
  <si>
    <t>Clo1313_1986</t>
  </si>
  <si>
    <t>Clo1313_1992</t>
  </si>
  <si>
    <t>Clo1313_1993</t>
  </si>
  <si>
    <t>Clo1313_1994</t>
  </si>
  <si>
    <t>Clo1313_2004</t>
  </si>
  <si>
    <t>Clo1313_2005</t>
  </si>
  <si>
    <t>Clo1313_2006</t>
  </si>
  <si>
    <t>Clo1313_2015</t>
  </si>
  <si>
    <t>Clo1313_2017</t>
  </si>
  <si>
    <t>Clo1313_2018</t>
  </si>
  <si>
    <t>Clo1313_2020</t>
  </si>
  <si>
    <t>Clo1313_2027</t>
  </si>
  <si>
    <t>Clo1313_2030</t>
  </si>
  <si>
    <t>Clo1313_2031</t>
  </si>
  <si>
    <t>Clo1313_2038</t>
  </si>
  <si>
    <t>Clo1313_2045</t>
  </si>
  <si>
    <t>Clo1313_2047</t>
  </si>
  <si>
    <t>Clo1313_2048</t>
  </si>
  <si>
    <t>Clo1313_2049</t>
  </si>
  <si>
    <t>Clo1313_2051</t>
  </si>
  <si>
    <t>Clo1313_2054</t>
  </si>
  <si>
    <t>Clo1313_2055</t>
  </si>
  <si>
    <t>Clo1313_2058</t>
  </si>
  <si>
    <t>Clo1313_2059</t>
  </si>
  <si>
    <t>Clo1313_2069</t>
  </si>
  <si>
    <t>Clo1313_2071</t>
  </si>
  <si>
    <t>Clo1313_2072</t>
  </si>
  <si>
    <t>Clo1313_2074</t>
  </si>
  <si>
    <t>Clo1313_2076</t>
  </si>
  <si>
    <t>Clo1313_2077</t>
  </si>
  <si>
    <t>Clo1313_2078</t>
  </si>
  <si>
    <t>Clo1313_2080</t>
  </si>
  <si>
    <t>Clo1313_2084</t>
  </si>
  <si>
    <t>Clo1313_2086</t>
  </si>
  <si>
    <t>Clo1313_2088</t>
  </si>
  <si>
    <t>Clo1313_2090</t>
  </si>
  <si>
    <t>Clo1313_2092</t>
  </si>
  <si>
    <t>Clo1313_2093</t>
  </si>
  <si>
    <t>Clo1313_2094</t>
  </si>
  <si>
    <t>Clo1313_2095</t>
  </si>
  <si>
    <t>Clo1313_2097</t>
  </si>
  <si>
    <t>Clo1313_2103</t>
  </si>
  <si>
    <t>Clo1313_2112</t>
  </si>
  <si>
    <t>Clo1313_2116</t>
  </si>
  <si>
    <t>Clo1313_2117</t>
  </si>
  <si>
    <t>Clo1313_2120</t>
  </si>
  <si>
    <t>Clo1313_2121</t>
  </si>
  <si>
    <t>Clo1313_2124</t>
  </si>
  <si>
    <t>Clo1313_2125</t>
  </si>
  <si>
    <t>Clo1313_2127</t>
  </si>
  <si>
    <t>Clo1313_2130</t>
  </si>
  <si>
    <t>Clo1313_2131</t>
  </si>
  <si>
    <t>Clo1313_2136</t>
  </si>
  <si>
    <t>Clo1313_2138</t>
  </si>
  <si>
    <t>Clo1313_2140</t>
  </si>
  <si>
    <t>Clo1313_2143</t>
  </si>
  <si>
    <t>Clo1313_2149</t>
  </si>
  <si>
    <t>Clo1313_2150</t>
  </si>
  <si>
    <t>Clo1313_2159</t>
  </si>
  <si>
    <t>Clo1313_2161</t>
  </si>
  <si>
    <t>Clo1313_2162</t>
  </si>
  <si>
    <t>Clo1313_2163</t>
  </si>
  <si>
    <t>Clo1313_2165</t>
  </si>
  <si>
    <t>Clo1313_2169</t>
  </si>
  <si>
    <t>Clo1313_2176</t>
  </si>
  <si>
    <t>Clo1313_2178</t>
  </si>
  <si>
    <t>Clo1313_2179</t>
  </si>
  <si>
    <t>Clo1313_2180</t>
  </si>
  <si>
    <t>Clo1313_2189</t>
  </si>
  <si>
    <t>Clo1313_2190</t>
  </si>
  <si>
    <t>Clo1313_2195</t>
  </si>
  <si>
    <t>Clo1313_2213</t>
  </si>
  <si>
    <t>Clo1313_2215</t>
  </si>
  <si>
    <t>Clo1313_2220</t>
  </si>
  <si>
    <t>Clo1313_2228</t>
  </si>
  <si>
    <t>Clo1313_2231</t>
  </si>
  <si>
    <t>Clo1313_2235</t>
  </si>
  <si>
    <t>Clo1313_2239</t>
  </si>
  <si>
    <t>Clo1313_2247</t>
  </si>
  <si>
    <t>Clo1313_2254</t>
  </si>
  <si>
    <t>Clo1313_2255</t>
  </si>
  <si>
    <t>Clo1313_2257</t>
  </si>
  <si>
    <t>Clo1313_2261</t>
  </si>
  <si>
    <t>Clo1313_2262</t>
  </si>
  <si>
    <t>Clo1313_2264</t>
  </si>
  <si>
    <t>Clo1313_2265</t>
  </si>
  <si>
    <t>Clo1313_2271</t>
  </si>
  <si>
    <t>Clo1313_2274</t>
  </si>
  <si>
    <t>Clo1313_2276</t>
  </si>
  <si>
    <t>Clo1313_2310</t>
  </si>
  <si>
    <t>Clo1313_2319</t>
  </si>
  <si>
    <t>Clo1313_2321</t>
  </si>
  <si>
    <t>Clo1313_2322</t>
  </si>
  <si>
    <t>Clo1313_2323</t>
  </si>
  <si>
    <t>Clo1313_2325</t>
  </si>
  <si>
    <t>Clo1313_2326</t>
  </si>
  <si>
    <t>Clo1313_2331</t>
  </si>
  <si>
    <t>Clo1313_2332</t>
  </si>
  <si>
    <t>Clo1313_2335</t>
  </si>
  <si>
    <t>Clo1313_2336</t>
  </si>
  <si>
    <t>Clo1313_2338</t>
  </si>
  <si>
    <t>Clo1313_2339</t>
  </si>
  <si>
    <t>Clo1313_2342</t>
  </si>
  <si>
    <t>Clo1313_2367</t>
  </si>
  <si>
    <t>Clo1313_2428</t>
  </si>
  <si>
    <t>Clo1313_2429</t>
  </si>
  <si>
    <t>Clo1313_2433</t>
  </si>
  <si>
    <t>Clo1313_2434</t>
  </si>
  <si>
    <t>Clo1313_2435</t>
  </si>
  <si>
    <t>Clo1313_2436</t>
  </si>
  <si>
    <t>Clo1313_2439</t>
  </si>
  <si>
    <t>Clo1313_2440</t>
  </si>
  <si>
    <t>Clo1313_2441</t>
  </si>
  <si>
    <t>Clo1313_2444</t>
  </si>
  <si>
    <t>Clo1313_2446</t>
  </si>
  <si>
    <t>Clo1313_2448</t>
  </si>
  <si>
    <t>Clo1313_2450</t>
  </si>
  <si>
    <t>Clo1313_2451</t>
  </si>
  <si>
    <t>Clo1313_2455</t>
  </si>
  <si>
    <t>Clo1313_2456</t>
  </si>
  <si>
    <t>Clo1313_2457</t>
  </si>
  <si>
    <t>Clo1313_2459</t>
  </si>
  <si>
    <t>Clo1313_2460</t>
  </si>
  <si>
    <t>Clo1313_2462</t>
  </si>
  <si>
    <t>Clo1313_2463</t>
  </si>
  <si>
    <t>Clo1313_2464</t>
  </si>
  <si>
    <t>Clo1313_2467</t>
  </si>
  <si>
    <t>Clo1313_2468</t>
  </si>
  <si>
    <t>Clo1313_2469</t>
  </si>
  <si>
    <t>Clo1313_2470</t>
  </si>
  <si>
    <t>Clo1313_2471</t>
  </si>
  <si>
    <t>Clo1313_2474</t>
  </si>
  <si>
    <t>Clo1313_2476</t>
  </si>
  <si>
    <t>Clo1313_2518</t>
  </si>
  <si>
    <t>Clo1313_2519</t>
  </si>
  <si>
    <t>Clo1313_2525</t>
  </si>
  <si>
    <t>Clo1313_2529</t>
  </si>
  <si>
    <t>Clo1313_2530</t>
  </si>
  <si>
    <t>Clo1313_2532</t>
  </si>
  <si>
    <t>Clo1313_2533</t>
  </si>
  <si>
    <t>Clo1313_2534</t>
  </si>
  <si>
    <t>Clo1313_2535</t>
  </si>
  <si>
    <t>Clo1313_2537</t>
  </si>
  <si>
    <t>Clo1313_2538</t>
  </si>
  <si>
    <t>Clo1313_2540</t>
  </si>
  <si>
    <t>Clo1313_2544</t>
  </si>
  <si>
    <t>Clo1313_2545</t>
  </si>
  <si>
    <t>Clo1313_2549</t>
  </si>
  <si>
    <t>Clo1313_2550</t>
  </si>
  <si>
    <t>Clo1313_2552</t>
  </si>
  <si>
    <t>Clo1313_2553</t>
  </si>
  <si>
    <t>Clo1313_2554</t>
  </si>
  <si>
    <t>Clo1313_2555</t>
  </si>
  <si>
    <t>Clo1313_2556</t>
  </si>
  <si>
    <t>Clo1313_2558</t>
  </si>
  <si>
    <t>Clo1313_2559</t>
  </si>
  <si>
    <t>Clo1313_2560</t>
  </si>
  <si>
    <t>Clo1313_2561</t>
  </si>
  <si>
    <t>Clo1313_2562</t>
  </si>
  <si>
    <t>Clo1313_2581</t>
  </si>
  <si>
    <t>Clo1313_2584</t>
  </si>
  <si>
    <t>Clo1313_2586</t>
  </si>
  <si>
    <t>Clo1313_2592</t>
  </si>
  <si>
    <t>Clo1313_2597</t>
  </si>
  <si>
    <t>Clo1313_2601</t>
  </si>
  <si>
    <t>Clo1313_2604</t>
  </si>
  <si>
    <t>Clo1313_2606</t>
  </si>
  <si>
    <t>Clo1313_2608</t>
  </si>
  <si>
    <t>Clo1313_2609</t>
  </si>
  <si>
    <t>Clo1313_2615</t>
  </si>
  <si>
    <t>Clo1313_2617</t>
  </si>
  <si>
    <t>Clo1313_2618</t>
  </si>
  <si>
    <t>Clo1313_2619</t>
  </si>
  <si>
    <t>Clo1313_2626</t>
  </si>
  <si>
    <t>Clo1313_2627</t>
  </si>
  <si>
    <t>Clo1313_2633</t>
  </si>
  <si>
    <t>Clo1313_2635</t>
  </si>
  <si>
    <t>Clo1313_2637</t>
  </si>
  <si>
    <t>Clo1313_2638</t>
  </si>
  <si>
    <t>Clo1313_2693</t>
  </si>
  <si>
    <t>Clo1313_2710</t>
  </si>
  <si>
    <t>Clo1313_2718</t>
  </si>
  <si>
    <t>Clo1313_2723</t>
  </si>
  <si>
    <t>Clo1313_2724</t>
  </si>
  <si>
    <t>Clo1313_2726</t>
  </si>
  <si>
    <t>Clo1313_2727</t>
  </si>
  <si>
    <t>Clo1313_2728</t>
  </si>
  <si>
    <t>Clo1313_2731</t>
  </si>
  <si>
    <t>Clo1313_2734</t>
  </si>
  <si>
    <t>Clo1313_2738</t>
  </si>
  <si>
    <t>Clo1313_2743</t>
  </si>
  <si>
    <t>Clo1313_2744</t>
  </si>
  <si>
    <t>Clo1313_2747</t>
  </si>
  <si>
    <t>Clo1313_2748</t>
  </si>
  <si>
    <t>Clo1313_2751</t>
  </si>
  <si>
    <t>Clo1313_2753</t>
  </si>
  <si>
    <t>Clo1313_2754</t>
  </si>
  <si>
    <t>Clo1313_2758</t>
  </si>
  <si>
    <t>Clo1313_2762</t>
  </si>
  <si>
    <t>Clo1313_2767</t>
  </si>
  <si>
    <t>Clo1313_2768</t>
  </si>
  <si>
    <t>Clo1313_2775</t>
  </si>
  <si>
    <t>Clo1313_2788</t>
  </si>
  <si>
    <t>Clo1313_2789</t>
  </si>
  <si>
    <t>Clo1313_2790</t>
  </si>
  <si>
    <t>Clo1313_2800</t>
  </si>
  <si>
    <t>Clo1313_2801</t>
  </si>
  <si>
    <t>Clo1313_2802</t>
  </si>
  <si>
    <t>Clo1313_2807</t>
  </si>
  <si>
    <t>Clo1313_2808</t>
  </si>
  <si>
    <t>Clo1313_2815</t>
  </si>
  <si>
    <t>Clo1313_2816</t>
  </si>
  <si>
    <t>Clo1313_2821</t>
  </si>
  <si>
    <t>Clo1313_2825</t>
  </si>
  <si>
    <t>Clo1313_2827</t>
  </si>
  <si>
    <t>Clo1313_2830</t>
  </si>
  <si>
    <t>Clo1313_2831</t>
  </si>
  <si>
    <t>Clo1313_2832</t>
  </si>
  <si>
    <t>Clo1313_2846</t>
  </si>
  <si>
    <t>Clo1313_2847</t>
  </si>
  <si>
    <t>Clo1313_2849</t>
  </si>
  <si>
    <t>Clo1313_2850</t>
  </si>
  <si>
    <t>Clo1313_2851</t>
  </si>
  <si>
    <t>Clo1313_2852</t>
  </si>
  <si>
    <t>Clo1313_2854</t>
  </si>
  <si>
    <t>Clo1313_2856</t>
  </si>
  <si>
    <t>Clo1313_2876</t>
  </si>
  <si>
    <t>Clo1313_2881</t>
  </si>
  <si>
    <t>Clo1313_2882</t>
  </si>
  <si>
    <t>Clo1313_2883</t>
  </si>
  <si>
    <t>Clo1313_2884</t>
  </si>
  <si>
    <t>Clo1313_2885</t>
  </si>
  <si>
    <t>Clo1313_2888</t>
  </si>
  <si>
    <t>Clo1313_2891</t>
  </si>
  <si>
    <t>Clo1313_2893</t>
  </si>
  <si>
    <t>Clo1313_2897</t>
  </si>
  <si>
    <t>Clo1313_2902</t>
  </si>
  <si>
    <t>Clo1313_2904</t>
  </si>
  <si>
    <t>Clo1313_2905</t>
  </si>
  <si>
    <t>Clo1313_2909</t>
  </si>
  <si>
    <t>Clo1313_2912</t>
  </si>
  <si>
    <t>Clo1313_2924</t>
  </si>
  <si>
    <t>Clo1313_2925</t>
  </si>
  <si>
    <t>Clo1313_2926</t>
  </si>
  <si>
    <t>Clo1313_2927</t>
  </si>
  <si>
    <t>Clo1313_2929</t>
  </si>
  <si>
    <t>Clo1313_2930</t>
  </si>
  <si>
    <t>Clo1313_2931</t>
  </si>
  <si>
    <t>Clo1313_2933</t>
  </si>
  <si>
    <t>Clo1313_2934</t>
  </si>
  <si>
    <t>Clo1313_2935</t>
  </si>
  <si>
    <t>Clo1313_2936</t>
  </si>
  <si>
    <t>Clo1313_2937</t>
  </si>
  <si>
    <t>Clo1313_2938</t>
  </si>
  <si>
    <t>Clo1313_2939</t>
  </si>
  <si>
    <t>Clo1313_2940</t>
  </si>
  <si>
    <t>Clo1313_2941</t>
  </si>
  <si>
    <t>Clo1313_2942</t>
  </si>
  <si>
    <t>Clo1313_2950</t>
  </si>
  <si>
    <t>Clo1313_2952</t>
  </si>
  <si>
    <t>Clo1313_2954</t>
  </si>
  <si>
    <t>Clo1313_2957</t>
  </si>
  <si>
    <t>Clo1313_2958</t>
  </si>
  <si>
    <t>Clo1313_2977</t>
  </si>
  <si>
    <t>Clo1313_2984</t>
  </si>
  <si>
    <t>Clo1313_2989</t>
  </si>
  <si>
    <t>Clo1313_2993</t>
  </si>
  <si>
    <t>Clo1313_2994</t>
  </si>
  <si>
    <t>Clo1313_2997</t>
  </si>
  <si>
    <t>Clo1313_3008</t>
  </si>
  <si>
    <t>Clo1313_3009</t>
  </si>
  <si>
    <t>Clo1313_3010</t>
  </si>
  <si>
    <t>Clo1313_3011</t>
  </si>
  <si>
    <t>Clo1313_3017</t>
  </si>
  <si>
    <t>Clo1313_3018</t>
  </si>
  <si>
    <t>Clo1313_3019</t>
  </si>
  <si>
    <t>Clo1313_3020</t>
  </si>
  <si>
    <t>Clo1313_3024</t>
  </si>
  <si>
    <t>Clo1313_3027</t>
  </si>
  <si>
    <t>Clo1313_3028</t>
  </si>
  <si>
    <t>Clo1313_3029</t>
  </si>
  <si>
    <t>Clo1313_3030</t>
  </si>
  <si>
    <t>Clo1313_0018</t>
  </si>
  <si>
    <t>Clo1313_0047</t>
  </si>
  <si>
    <t>Clo1313_0050</t>
  </si>
  <si>
    <t>Clo1313_0073</t>
  </si>
  <si>
    <t>Clo1313_0082</t>
  </si>
  <si>
    <t>Clo1313_0105</t>
  </si>
  <si>
    <t>Clo1313_0126</t>
  </si>
  <si>
    <t>Clo1313_0152</t>
  </si>
  <si>
    <t>Clo1313_0164</t>
  </si>
  <si>
    <t>Clo1313_0220</t>
  </si>
  <si>
    <t>Clo1313_0326</t>
  </si>
  <si>
    <t>Clo1313_0500</t>
  </si>
  <si>
    <t>Clo1313_0671</t>
  </si>
  <si>
    <t>Clo1313_0753</t>
  </si>
  <si>
    <t>Clo1313_0755</t>
  </si>
  <si>
    <t>Clo1313_0779</t>
  </si>
  <si>
    <t>Clo1313_0783</t>
  </si>
  <si>
    <t>Clo1313_0911</t>
  </si>
  <si>
    <t>Clo1313_1068</t>
  </si>
  <si>
    <t>Clo1313_1103</t>
  </si>
  <si>
    <t>Clo1313_1138</t>
  </si>
  <si>
    <t>Clo1313_1273</t>
  </si>
  <si>
    <t>Clo1313_1381</t>
  </si>
  <si>
    <t>Clo1313_1404</t>
  </si>
  <si>
    <t>Clo1313_1414</t>
  </si>
  <si>
    <t>Clo1313_1720</t>
  </si>
  <si>
    <t>Clo1313_1870</t>
  </si>
  <si>
    <t>Clo1313_2067</t>
  </si>
  <si>
    <t>Clo1313_2128</t>
  </si>
  <si>
    <t>Clo1313_2208</t>
  </si>
  <si>
    <t>Clo1313_2245</t>
  </si>
  <si>
    <t>Clo1313_2510</t>
  </si>
  <si>
    <t>Clo1313_2512</t>
  </si>
  <si>
    <t>Clo1313_2527</t>
  </si>
  <si>
    <t>Clo1313_2722</t>
  </si>
  <si>
    <t>Clo1313_2740</t>
  </si>
  <si>
    <t>Clo1313_2906</t>
  </si>
  <si>
    <t>Clo1313_2910</t>
  </si>
  <si>
    <t>Clo1313_2959</t>
  </si>
  <si>
    <t>Clo1313_2985</t>
  </si>
  <si>
    <t>count</t>
  </si>
  <si>
    <t>strain differences</t>
  </si>
  <si>
    <t>growth stage differences</t>
  </si>
  <si>
    <t>strain</t>
  </si>
  <si>
    <t>p-value</t>
  </si>
  <si>
    <t>FC</t>
  </si>
  <si>
    <t>trend</t>
  </si>
  <si>
    <t>1 v 3 E</t>
  </si>
  <si>
    <t>2 v 4 L</t>
  </si>
  <si>
    <t>1 v 2 wt</t>
  </si>
  <si>
    <t>3 v 4 ech</t>
  </si>
  <si>
    <t>12 v 34</t>
  </si>
  <si>
    <t>34 - 12</t>
  </si>
  <si>
    <t>groups</t>
  </si>
  <si>
    <t>Converted back to real numbers</t>
  </si>
  <si>
    <t>rank</t>
  </si>
  <si>
    <t>T Tests</t>
  </si>
  <si>
    <t>Desc</t>
  </si>
  <si>
    <t>Locus Tag</t>
  </si>
  <si>
    <t>Gene Product Name</t>
  </si>
  <si>
    <t xml:space="preserve">chromosomal replication initiator protein DnaA  </t>
  </si>
  <si>
    <t xml:space="preserve">DNA polymerase III, beta subunit (EC 2.7.7.7)  </t>
  </si>
  <si>
    <t>Clo1313_0003</t>
  </si>
  <si>
    <t xml:space="preserve">S4 domain protein YaaA  </t>
  </si>
  <si>
    <t>Clo1313_0004</t>
  </si>
  <si>
    <t xml:space="preserve">DNA replication and repair protein RecF  </t>
  </si>
  <si>
    <t xml:space="preserve">hypothetical protein  </t>
  </si>
  <si>
    <t xml:space="preserve">DNA gyrase, B subunit  </t>
  </si>
  <si>
    <t xml:space="preserve">chromosome segregation ATPase  </t>
  </si>
  <si>
    <t xml:space="preserve">parB-like partition protein  </t>
  </si>
  <si>
    <t xml:space="preserve">TPR repeat-containing protein  </t>
  </si>
  <si>
    <t xml:space="preserve">seryl-tRNA synthetase (EC 6.1.1.11)  </t>
  </si>
  <si>
    <t>Clo1313_0012</t>
  </si>
  <si>
    <t xml:space="preserve">major facilitator superfamily MFS_1  </t>
  </si>
  <si>
    <t xml:space="preserve">copper amine oxidase-like domain-containing protein  </t>
  </si>
  <si>
    <t>Clo1313_0014</t>
  </si>
  <si>
    <t xml:space="preserve">S-layer domain-containing protein  </t>
  </si>
  <si>
    <t>Clo1313_0015</t>
  </si>
  <si>
    <t xml:space="preserve">VanW family protein  </t>
  </si>
  <si>
    <t>Clo1313_0017</t>
  </si>
  <si>
    <t xml:space="preserve">gamma-D-glutamyl-{L}-meso-diaminopimelate peptidase I (EC:3.4.19.11). Metallo peptidase. MEROPS family M14C  </t>
  </si>
  <si>
    <t>Clo1313_0019</t>
  </si>
  <si>
    <t xml:space="preserve">pro-sigmaK processing inhibitor BofA  </t>
  </si>
  <si>
    <t xml:space="preserve">pyruvate/ketoisovalerate oxidoreductase, gamma subunit  </t>
  </si>
  <si>
    <t xml:space="preserve">pyruvate ferredoxin/flavodoxin oxidoreductase, delta subunit  </t>
  </si>
  <si>
    <t xml:space="preserve">pyruvate flavodoxin/ferredoxin oxidoreductase domain protein  </t>
  </si>
  <si>
    <t xml:space="preserve">thiamine pyrophosphate TPP-binding domain-containing protein  </t>
  </si>
  <si>
    <t>Clo1313_0024</t>
  </si>
  <si>
    <t xml:space="preserve">putative lipoprotein  </t>
  </si>
  <si>
    <t>Clo1313_0025</t>
  </si>
  <si>
    <t>Clo1313_0026</t>
  </si>
  <si>
    <t xml:space="preserve">helix-turn-helix domain protein  </t>
  </si>
  <si>
    <t>Clo1313_0027</t>
  </si>
  <si>
    <t>Clo1313_0028</t>
  </si>
  <si>
    <t xml:space="preserve">glycosyl transferase family 39  </t>
  </si>
  <si>
    <t>Clo1313_0029</t>
  </si>
  <si>
    <t xml:space="preserve">spore coat protein, CotS family  </t>
  </si>
  <si>
    <t xml:space="preserve">Formate-tetrahydrofolate ligase (EC 6.3.4.3)  </t>
  </si>
  <si>
    <t>Clo1313_0031</t>
  </si>
  <si>
    <t xml:space="preserve">sporulation peptidase YabG  </t>
  </si>
  <si>
    <t xml:space="preserve">protein of unknown function DUF1021  </t>
  </si>
  <si>
    <t>Clo1313_0033</t>
  </si>
  <si>
    <t xml:space="preserve">Peptidoglycan-binding lysin domain  </t>
  </si>
  <si>
    <t>Clo1313_0034</t>
  </si>
  <si>
    <t xml:space="preserve">4-diphosphocytidyl-2-C-methyl-D-erythritol kinase (EC 2.7.1.148)  </t>
  </si>
  <si>
    <t xml:space="preserve">transcriptional regulator, GntR family  </t>
  </si>
  <si>
    <t>Clo1313_0036</t>
  </si>
  <si>
    <t xml:space="preserve">Heavy metal transport/detoxification protein  </t>
  </si>
  <si>
    <t>Clo1313_0037</t>
  </si>
  <si>
    <t xml:space="preserve">AAA ATPase central domain protein  </t>
  </si>
  <si>
    <t xml:space="preserve">phage shock protein A (PspA) family protein  </t>
  </si>
  <si>
    <t>Clo1313_0040</t>
  </si>
  <si>
    <t>Clo1313_0041</t>
  </si>
  <si>
    <t xml:space="preserve">protein of unknown function DUF342  </t>
  </si>
  <si>
    <t>Clo1313_0042</t>
  </si>
  <si>
    <t xml:space="preserve">metallophosphoesterase  </t>
  </si>
  <si>
    <t>Clo1313_0043</t>
  </si>
  <si>
    <t xml:space="preserve">SMC domain protein  </t>
  </si>
  <si>
    <t>Clo1313_0044</t>
  </si>
  <si>
    <t xml:space="preserve">NLP/P60 protein  </t>
  </si>
  <si>
    <t>Clo1313_0046</t>
  </si>
  <si>
    <t xml:space="preserve">spore cortex-lytic enzyme  </t>
  </si>
  <si>
    <t xml:space="preserve">germination protein YpeB  </t>
  </si>
  <si>
    <t>Clo1313_0048</t>
  </si>
  <si>
    <t xml:space="preserve">Abortive infection protein  </t>
  </si>
  <si>
    <t>Clo1313_0049</t>
  </si>
  <si>
    <t xml:space="preserve">AAA ATPase  </t>
  </si>
  <si>
    <t xml:space="preserve">primosome, DnaD subunit  </t>
  </si>
  <si>
    <t>Clo1313_0051</t>
  </si>
  <si>
    <t xml:space="preserve">metal dependent phosphohydrolase  </t>
  </si>
  <si>
    <t>Clo1313_0052</t>
  </si>
  <si>
    <t xml:space="preserve">type 3a cellulose-binding domain protein  </t>
  </si>
  <si>
    <t>Clo1313_0056</t>
  </si>
  <si>
    <t xml:space="preserve">MotA/TolQ/ExbB proton channel  </t>
  </si>
  <si>
    <t>Clo1313_0057</t>
  </si>
  <si>
    <t xml:space="preserve">OmpA/MotB domain protein  </t>
  </si>
  <si>
    <t xml:space="preserve">protein of unknown function DUF1385  </t>
  </si>
  <si>
    <t>Clo1313_0059</t>
  </si>
  <si>
    <t xml:space="preserve">protein-(glutamine-N5) methyltransferase, release factor-specific  </t>
  </si>
  <si>
    <t>Clo1313_0060</t>
  </si>
  <si>
    <t xml:space="preserve">sporulation integral membrane protein YtvI  </t>
  </si>
  <si>
    <t xml:space="preserve">electron transport complex, RnfABCDGE type, C subunit  </t>
  </si>
  <si>
    <t>Clo1313_0062</t>
  </si>
  <si>
    <t xml:space="preserve">electron transport complex, RnfABCDGE type, D subunit  </t>
  </si>
  <si>
    <t xml:space="preserve">electron transport complex, RnfABCDGE type, G subunit  </t>
  </si>
  <si>
    <t xml:space="preserve">electron transport complex, RnfABCDGE type, E subunit  </t>
  </si>
  <si>
    <t>Clo1313_0065</t>
  </si>
  <si>
    <t xml:space="preserve">electron transport complex, RnfABCDGE type, A subunit  </t>
  </si>
  <si>
    <t xml:space="preserve">electron transport complex, RnfABCDGE type, B subunit  </t>
  </si>
  <si>
    <t>Clo1313_0067</t>
  </si>
  <si>
    <t xml:space="preserve">shikimate kinase (EC 2.7.1.71)  </t>
  </si>
  <si>
    <t>Clo1313_0070</t>
  </si>
  <si>
    <t xml:space="preserve">GCN5-related N-acetyltransferase  </t>
  </si>
  <si>
    <t>Clo1313_0071</t>
  </si>
  <si>
    <t>Clo1313_0072</t>
  </si>
  <si>
    <t xml:space="preserve">transcriptional regulator, DeoR family  </t>
  </si>
  <si>
    <t xml:space="preserve">glycerol kinase (EC 2.7.1.30)  </t>
  </si>
  <si>
    <t xml:space="preserve">transketolase subunit A (EC 2.2.1.1)  </t>
  </si>
  <si>
    <t xml:space="preserve">transketolase subunit B (EC 2.2.1.1)  </t>
  </si>
  <si>
    <t xml:space="preserve">Alcohol dehydrogenase GroES domain protein  </t>
  </si>
  <si>
    <t xml:space="preserve">ABC transporter related protein  </t>
  </si>
  <si>
    <t>Clo1313_0079</t>
  </si>
  <si>
    <t xml:space="preserve">inner-membrane translocator  </t>
  </si>
  <si>
    <t>Clo1313_0080</t>
  </si>
  <si>
    <t xml:space="preserve">Phosphoglycerate mutase  </t>
  </si>
  <si>
    <t>Clo1313_0081</t>
  </si>
  <si>
    <t xml:space="preserve">SNF2 helicase associated domain protein  </t>
  </si>
  <si>
    <t xml:space="preserve">oligopeptidase F. Metallo peptidase. MEROPS family M03B  </t>
  </si>
  <si>
    <t>Clo1313_0083</t>
  </si>
  <si>
    <t xml:space="preserve">MazG nucleotide pyrophosphohydrolase  </t>
  </si>
  <si>
    <t>Clo1313_0084</t>
  </si>
  <si>
    <t>Clo1313_0085</t>
  </si>
  <si>
    <t xml:space="preserve">tRNA-adenosine deaminase (EC 3.5.4.-)  </t>
  </si>
  <si>
    <t>Clo1313_0087</t>
  </si>
  <si>
    <t xml:space="preserve">Cupin 2 conserved barrel domain protein  </t>
  </si>
  <si>
    <t>Clo1313_0088</t>
  </si>
  <si>
    <t xml:space="preserve">3D domain-containing protein  </t>
  </si>
  <si>
    <t>Clo1313_0089</t>
  </si>
  <si>
    <t xml:space="preserve">transcriptional regulator, LacI family  </t>
  </si>
  <si>
    <t>Clo1313_0090</t>
  </si>
  <si>
    <t>Clo1313_0091</t>
  </si>
  <si>
    <t xml:space="preserve">peptidase U57 YabG  </t>
  </si>
  <si>
    <t>Clo1313_0092</t>
  </si>
  <si>
    <t xml:space="preserve">DNA topoisomerase type IA central domain protein  </t>
  </si>
  <si>
    <t>Clo1313_0093</t>
  </si>
  <si>
    <t xml:space="preserve">protein of unknown function DUF368  </t>
  </si>
  <si>
    <t xml:space="preserve">MscS Mechanosensitive ion channel  </t>
  </si>
  <si>
    <t>Clo1313_0095</t>
  </si>
  <si>
    <t xml:space="preserve">protein of unknown function DUF951  </t>
  </si>
  <si>
    <t>Clo1313_0096</t>
  </si>
  <si>
    <t xml:space="preserve">peptidase S1 and S6 chymotrypsin/Hap  </t>
  </si>
  <si>
    <t>Clo1313_0097</t>
  </si>
  <si>
    <t>Clo1313_0098</t>
  </si>
  <si>
    <t xml:space="preserve">CMP/dCMP deaminase zinc-binding protein  </t>
  </si>
  <si>
    <t xml:space="preserve">acetolactate synthase, large subunit (EC 2.2.1.6)  </t>
  </si>
  <si>
    <t xml:space="preserve">acetolactate synthase, small subunit (EC 2.2.1.6)  </t>
  </si>
  <si>
    <t xml:space="preserve">ketol-acid reductoisomerase (EC 1.1.1.86)  </t>
  </si>
  <si>
    <t xml:space="preserve">2-isopropylmalate synthase/homocitrate synthase family protein  </t>
  </si>
  <si>
    <t>Clo1313_0104</t>
  </si>
  <si>
    <t xml:space="preserve">RNA polymerase, sigma 28 subunit, SigI  </t>
  </si>
  <si>
    <t>Clo1313_0106</t>
  </si>
  <si>
    <t>Clo1313_0107</t>
  </si>
  <si>
    <t xml:space="preserve">transcriptional regulator, BadM/Rrf2 family  </t>
  </si>
  <si>
    <t>Clo1313_0108</t>
  </si>
  <si>
    <t xml:space="preserve">glutamyl-tRNA reductase (EC 1.2.1.70)  </t>
  </si>
  <si>
    <t>Clo1313_0109</t>
  </si>
  <si>
    <t xml:space="preserve">siroheme synthase  </t>
  </si>
  <si>
    <t>Clo1313_0110</t>
  </si>
  <si>
    <t xml:space="preserve">hydroxymethylbilane synthase (EC 2.5.1.61)  </t>
  </si>
  <si>
    <t>Clo1313_0111</t>
  </si>
  <si>
    <t xml:space="preserve">uroporphyrinogen-III synthase (EC 4.2.1.75)/uroporphyrinogen-III C-methyltransferase (EC 2.1.1.107)  </t>
  </si>
  <si>
    <t>Clo1313_0112</t>
  </si>
  <si>
    <t xml:space="preserve">Porphobilinogen synthase  </t>
  </si>
  <si>
    <t>Clo1313_0113</t>
  </si>
  <si>
    <t xml:space="preserve">glutamate-1-semialdehyde 2,1-aminomutase (EC 5.4.3.8)  </t>
  </si>
  <si>
    <t>Clo1313_0114</t>
  </si>
  <si>
    <t xml:space="preserve">sulfate ABC transporter, periplasmic sulfate-binding protein  </t>
  </si>
  <si>
    <t>Clo1313_0115</t>
  </si>
  <si>
    <t xml:space="preserve">sulfate ABC transporter, inner membrane subunit CysT  </t>
  </si>
  <si>
    <t>Clo1313_0116</t>
  </si>
  <si>
    <t xml:space="preserve">sulfate ABC transporter, inner membrane subunit CysW  </t>
  </si>
  <si>
    <t>Clo1313_0117</t>
  </si>
  <si>
    <t xml:space="preserve">sulfate ABC transporter, ATPase subunit  </t>
  </si>
  <si>
    <t>Clo1313_0118</t>
  </si>
  <si>
    <t xml:space="preserve">phosphoadenylylsulfate reductase (thioredoxin) (EC 1.8.4.8)  </t>
  </si>
  <si>
    <t>Clo1313_0119</t>
  </si>
  <si>
    <t xml:space="preserve">sulfate adenylyltransferase subunit 2 (EC 2.7.7.4)  </t>
  </si>
  <si>
    <t>Clo1313_0120</t>
  </si>
  <si>
    <t xml:space="preserve">adenylylsulfate kinase (EC 2.7.1.25)/sulfate adenylyltransferase subunit 1 (EC 2.7.7.4)  </t>
  </si>
  <si>
    <t>Clo1313_0121</t>
  </si>
  <si>
    <t xml:space="preserve">thiamine biosynthesis protein ThiS  </t>
  </si>
  <si>
    <t>Clo1313_0122</t>
  </si>
  <si>
    <t xml:space="preserve">UBA/THIF-type NAD/FAD binding protein  </t>
  </si>
  <si>
    <t>Clo1313_0123</t>
  </si>
  <si>
    <t xml:space="preserve">Mov34/MPN/PAD-1 family protein  </t>
  </si>
  <si>
    <t>Clo1313_0124</t>
  </si>
  <si>
    <t xml:space="preserve">nitrite and sulphite reductase 4Fe-4S region  </t>
  </si>
  <si>
    <t>Clo1313_0125</t>
  </si>
  <si>
    <t xml:space="preserve">SirA-like domain-containing protein  </t>
  </si>
  <si>
    <t xml:space="preserve">Lipoprotein LpqB, GerMN domain  </t>
  </si>
  <si>
    <t>Clo1313_0127</t>
  </si>
  <si>
    <t xml:space="preserve">RNA polymerase, sigma-24 subunit, ECF subfamily  </t>
  </si>
  <si>
    <t>Clo1313_0128</t>
  </si>
  <si>
    <t>Clo1313_0129</t>
  </si>
  <si>
    <t>Clo1313_0131</t>
  </si>
  <si>
    <t>Clo1313_0132</t>
  </si>
  <si>
    <t xml:space="preserve">alpha-L-arabinofuranosidase domain protein  </t>
  </si>
  <si>
    <t>Clo1313_0134</t>
  </si>
  <si>
    <t>Clo1313_0135</t>
  </si>
  <si>
    <t xml:space="preserve">Dockerin type 1  </t>
  </si>
  <si>
    <t>Clo1313_0136</t>
  </si>
  <si>
    <t xml:space="preserve">glycosyltransferase sugar-binding region containing DXD motif  </t>
  </si>
  <si>
    <t>Clo1313_0137</t>
  </si>
  <si>
    <t xml:space="preserve">Radical SAM domain protein  </t>
  </si>
  <si>
    <t>Clo1313_0138</t>
  </si>
  <si>
    <t>Clo1313_0139</t>
  </si>
  <si>
    <t>Clo1313_0140</t>
  </si>
  <si>
    <t xml:space="preserve">glycosyl transferase group 1  </t>
  </si>
  <si>
    <t>Clo1313_0141</t>
  </si>
  <si>
    <t xml:space="preserve">methyltransferase FkbM family  </t>
  </si>
  <si>
    <t>Clo1313_0142</t>
  </si>
  <si>
    <t>Clo1313_0143</t>
  </si>
  <si>
    <t xml:space="preserve">glycosyl transferase family 2  </t>
  </si>
  <si>
    <t>Clo1313_0144</t>
  </si>
  <si>
    <t xml:space="preserve">NAD-dependent epimerase/dehydratase  </t>
  </si>
  <si>
    <t>Clo1313_0145</t>
  </si>
  <si>
    <t xml:space="preserve">DegT/DnrJ/EryC1/StrS aminotransferase  </t>
  </si>
  <si>
    <t>Clo1313_0146</t>
  </si>
  <si>
    <t xml:space="preserve">dTDP-4-dehydrorhamnose 3,5-epimerase (EC 5.1.3.13)  </t>
  </si>
  <si>
    <t>Clo1313_0147</t>
  </si>
  <si>
    <t xml:space="preserve">CDP-glucose 4,6-dehydratase  </t>
  </si>
  <si>
    <t>Clo1313_0148</t>
  </si>
  <si>
    <t xml:space="preserve">glucose-1-phosphate cytidylyltransferase  </t>
  </si>
  <si>
    <t>Clo1313_0149</t>
  </si>
  <si>
    <t>Clo1313_0150</t>
  </si>
  <si>
    <t xml:space="preserve">transposase mutator type  </t>
  </si>
  <si>
    <t>Clo1313_0151</t>
  </si>
  <si>
    <t>Clo1313_0153</t>
  </si>
  <si>
    <t>Clo1313_0154</t>
  </si>
  <si>
    <t>Clo1313_0155</t>
  </si>
  <si>
    <t>Clo1313_0156</t>
  </si>
  <si>
    <t>Clo1313_0157</t>
  </si>
  <si>
    <t>Clo1313_0159</t>
  </si>
  <si>
    <t>Clo1313_0160</t>
  </si>
  <si>
    <t>Clo1313_0161</t>
  </si>
  <si>
    <t xml:space="preserve">binding-protein-dependent transport systems inner membrane component  </t>
  </si>
  <si>
    <t>Clo1313_0162</t>
  </si>
  <si>
    <t>Clo1313_0163</t>
  </si>
  <si>
    <t xml:space="preserve">adenylate cyclase  </t>
  </si>
  <si>
    <t>Clo1313_0165</t>
  </si>
  <si>
    <t xml:space="preserve">Ppx/GppA phosphatase  </t>
  </si>
  <si>
    <t xml:space="preserve">iron-containing alcohol dehydrogenase  </t>
  </si>
  <si>
    <t>Clo1313_0167</t>
  </si>
  <si>
    <t xml:space="preserve">phosphodiesterase, MJ0936 family  </t>
  </si>
  <si>
    <t xml:space="preserve">Dihydropteroate synthase (EC 2.5.1.15)  </t>
  </si>
  <si>
    <t>Clo1313_0169</t>
  </si>
  <si>
    <t xml:space="preserve">dihydroneopterin aldolase  </t>
  </si>
  <si>
    <t>Clo1313_0170</t>
  </si>
  <si>
    <t xml:space="preserve">2-amino-4-hydroxy-6- hydroxymethyldihydropteridine pyrophosphokinase  </t>
  </si>
  <si>
    <t>Clo1313_0171</t>
  </si>
  <si>
    <t>Clo1313_0172</t>
  </si>
  <si>
    <t xml:space="preserve">biotin/acetyl-CoA-carboxylase ligase  </t>
  </si>
  <si>
    <t>Clo1313_0173</t>
  </si>
  <si>
    <t xml:space="preserve">amidohydrolase 2  </t>
  </si>
  <si>
    <t>Clo1313_0174</t>
  </si>
  <si>
    <t xml:space="preserve">pantothenate kinase (EC 2.7.1.33)  </t>
  </si>
  <si>
    <t>Clo1313_0176</t>
  </si>
  <si>
    <t>Clo1313_0177</t>
  </si>
  <si>
    <t xml:space="preserve">glycoside hydrolase family 10  </t>
  </si>
  <si>
    <t>Clo1313_0178</t>
  </si>
  <si>
    <t>Clo1313_0179</t>
  </si>
  <si>
    <t xml:space="preserve">bacterial peptide chain release factor 1 (bRF-1)  </t>
  </si>
  <si>
    <t>Clo1313_0181</t>
  </si>
  <si>
    <t xml:space="preserve">zinc/iron permease  </t>
  </si>
  <si>
    <t xml:space="preserve">translation factor SUA5  </t>
  </si>
  <si>
    <t>Clo1313_0183</t>
  </si>
  <si>
    <t xml:space="preserve">protein tyrosine phosphatase  </t>
  </si>
  <si>
    <t xml:space="preserve">ribose-5-phosphate isomerase (EC 5.3.1.6)  </t>
  </si>
  <si>
    <t xml:space="preserve">uracil phosphoribosyltransferase (EC 2.4.2.9)  </t>
  </si>
  <si>
    <t>Clo1313_0187</t>
  </si>
  <si>
    <t xml:space="preserve">Glycosyl transferase, family 4, conserved region  </t>
  </si>
  <si>
    <t xml:space="preserve">UDP-N-acetylglucosamine 2-epimerase  </t>
  </si>
  <si>
    <t>Clo1313_0189</t>
  </si>
  <si>
    <t xml:space="preserve">ATP synthase F0 subcomplex A subunit  </t>
  </si>
  <si>
    <t>Clo1313_0190</t>
  </si>
  <si>
    <t xml:space="preserve">ATP synthase F0 subcomplex C subunit  </t>
  </si>
  <si>
    <t>Clo1313_0191</t>
  </si>
  <si>
    <t xml:space="preserve">ATP synthase F0 subcomplex B subunit  </t>
  </si>
  <si>
    <t>Clo1313_0192</t>
  </si>
  <si>
    <t xml:space="preserve">ATP synthase F1 subcomplex delta subunit  </t>
  </si>
  <si>
    <t xml:space="preserve">ATP synthase F1 subcomplex alpha subunit  </t>
  </si>
  <si>
    <t>Clo1313_0194</t>
  </si>
  <si>
    <t xml:space="preserve">ATP synthase F1, gamma subunit  </t>
  </si>
  <si>
    <t xml:space="preserve">ATP synthase F1 subcomplex beta subunit  </t>
  </si>
  <si>
    <t>Clo1313_0196</t>
  </si>
  <si>
    <t xml:space="preserve">ATP synthase F1 subcomplex epsilon subunit  </t>
  </si>
  <si>
    <t>Clo1313_0197</t>
  </si>
  <si>
    <t>Clo1313_0198</t>
  </si>
  <si>
    <t>Clo1313_0199</t>
  </si>
  <si>
    <t xml:space="preserve">fibronectin type III domain protein  </t>
  </si>
  <si>
    <t>Clo1313_0200</t>
  </si>
  <si>
    <t>Clo1313_0201</t>
  </si>
  <si>
    <t xml:space="preserve">protein of unknown function DUF1779  </t>
  </si>
  <si>
    <t xml:space="preserve">UDP-N-acetylglucosamine 1-carboxyvinyltransferase (EC 2.5.1.7)  </t>
  </si>
  <si>
    <t>Clo1313_0203</t>
  </si>
  <si>
    <t xml:space="preserve">stage II sporulation protein D  </t>
  </si>
  <si>
    <t>Clo1313_0204</t>
  </si>
  <si>
    <t xml:space="preserve">Peptidase M23  </t>
  </si>
  <si>
    <t>Clo1313_0205</t>
  </si>
  <si>
    <t xml:space="preserve">sporulation transcriptional regulator SpoIIID  </t>
  </si>
  <si>
    <t xml:space="preserve">rod shape-determining protein MreB  </t>
  </si>
  <si>
    <t>Clo1313_0207</t>
  </si>
  <si>
    <t xml:space="preserve">flagellar hook-basal body protein  </t>
  </si>
  <si>
    <t>Clo1313_0208</t>
  </si>
  <si>
    <t>Clo1313_0209</t>
  </si>
  <si>
    <t xml:space="preserve">Flagellar protein FlgJ-like protein  </t>
  </si>
  <si>
    <t>Clo1313_0210</t>
  </si>
  <si>
    <t xml:space="preserve">exopolysaccharide biosynthesis protein  </t>
  </si>
  <si>
    <t>Clo1313_0211</t>
  </si>
  <si>
    <t xml:space="preserve">ABC transporter ATP-binding protein  </t>
  </si>
  <si>
    <t xml:space="preserve">3-hydroxyacyl-[acyl-carrier-protein] dehydratase (EC 4.2.1.-)  </t>
  </si>
  <si>
    <t>Clo1313_0214</t>
  </si>
  <si>
    <t xml:space="preserve">UDP-N-acetylmuramate--L-alanine ligase (EC 6.3.2.8)  </t>
  </si>
  <si>
    <t xml:space="preserve">purine operon repressor, PurR  </t>
  </si>
  <si>
    <t xml:space="preserve">SpoVG family protein  </t>
  </si>
  <si>
    <t xml:space="preserve">UDP-N-acetylglucosamine pyrophosphorylase (EC 2.7.7.23)/glucosamine-1-phosphate N-acetyltransferase (EC 2.3.1.157)  </t>
  </si>
  <si>
    <t xml:space="preserve">ribose-phosphate pyrophosphokinase  </t>
  </si>
  <si>
    <t>Clo1313_0219</t>
  </si>
  <si>
    <t xml:space="preserve">peptidyl-tRNA hydrolase (EC 3.1.1.29)  </t>
  </si>
  <si>
    <t xml:space="preserve">transcription-repair coupling factor  </t>
  </si>
  <si>
    <t xml:space="preserve">PpiC-type peptidyl-prolyl cis-trans isomerase  </t>
  </si>
  <si>
    <t>Clo1313_0222</t>
  </si>
  <si>
    <t xml:space="preserve">transcriptional regulator, AraC family  </t>
  </si>
  <si>
    <t>Clo1313_0223</t>
  </si>
  <si>
    <t>Clo1313_0224</t>
  </si>
  <si>
    <t xml:space="preserve">pyridoxamine 5'-phosphate oxidase-related FMN-binding protein  </t>
  </si>
  <si>
    <t>Clo1313_0225</t>
  </si>
  <si>
    <t xml:space="preserve">integral membrane protein MviN  </t>
  </si>
  <si>
    <t>Clo1313_0226</t>
  </si>
  <si>
    <t>Clo1313_0227</t>
  </si>
  <si>
    <t xml:space="preserve">O-antigen polymerase  </t>
  </si>
  <si>
    <t>Clo1313_0228</t>
  </si>
  <si>
    <t xml:space="preserve">acylneuraminate cytidylyltransferase  </t>
  </si>
  <si>
    <t>Clo1313_0229</t>
  </si>
  <si>
    <t xml:space="preserve">UDP-N-acetyl-D-glucosamine 2-epimerase, UDP-hydrolysing  </t>
  </si>
  <si>
    <t>Clo1313_0230</t>
  </si>
  <si>
    <t xml:space="preserve">N-acetylneuraminate synthase (EC 2.5.1.56)  </t>
  </si>
  <si>
    <t>Clo1313_0231</t>
  </si>
  <si>
    <t xml:space="preserve">sugar O-acyltransferase, sialic acid O-acetyltransferase NeuD family  </t>
  </si>
  <si>
    <t>Clo1313_0232</t>
  </si>
  <si>
    <t xml:space="preserve">Nucleotidyl transferase  </t>
  </si>
  <si>
    <t>Clo1313_0233</t>
  </si>
  <si>
    <t>Clo1313_0234</t>
  </si>
  <si>
    <t>Clo1313_0235</t>
  </si>
  <si>
    <t xml:space="preserve">Capsule polysaccharide biosynthesis protein  </t>
  </si>
  <si>
    <t>Clo1313_0236</t>
  </si>
  <si>
    <t xml:space="preserve">ATP-dependent carboxylate-amine ligase domain protein ATP-grasp  </t>
  </si>
  <si>
    <t>Clo1313_0237</t>
  </si>
  <si>
    <t xml:space="preserve">sugar transferase  </t>
  </si>
  <si>
    <t>Clo1313_0238</t>
  </si>
  <si>
    <t xml:space="preserve">HpcH/HpaI aldolase  </t>
  </si>
  <si>
    <t>Clo1313_0239</t>
  </si>
  <si>
    <t xml:space="preserve">polysaccharide biosynthesis protein CapD  </t>
  </si>
  <si>
    <t>Clo1313_0240</t>
  </si>
  <si>
    <t>Clo1313_0241</t>
  </si>
  <si>
    <t xml:space="preserve">lipopolysaccharide biosynthesis protein  </t>
  </si>
  <si>
    <t>Clo1313_0242</t>
  </si>
  <si>
    <t xml:space="preserve">capsular exopolysaccharide family  </t>
  </si>
  <si>
    <t>Clo1313_0243</t>
  </si>
  <si>
    <t xml:space="preserve">Protein-tyrosine-phosphatase  </t>
  </si>
  <si>
    <t>Clo1313_0244</t>
  </si>
  <si>
    <t xml:space="preserve">stage V sporulation protein T  </t>
  </si>
  <si>
    <t xml:space="preserve">MazG family protein  </t>
  </si>
  <si>
    <t xml:space="preserve">histone family protein DNA-binding protein  </t>
  </si>
  <si>
    <t>Clo1313_0247</t>
  </si>
  <si>
    <t xml:space="preserve">RNA-binding S4 domain protein  </t>
  </si>
  <si>
    <t>Clo1313_0248</t>
  </si>
  <si>
    <t xml:space="preserve">sporulation protein YabP  </t>
  </si>
  <si>
    <t>Clo1313_0249</t>
  </si>
  <si>
    <t xml:space="preserve">spore cortex biosynthesis protein YabQ  </t>
  </si>
  <si>
    <t>Clo1313_0250</t>
  </si>
  <si>
    <t xml:space="preserve">Septum formation initiator  </t>
  </si>
  <si>
    <t>Clo1313_0251</t>
  </si>
  <si>
    <t xml:space="preserve">RNA binding S1 domain protein  </t>
  </si>
  <si>
    <t>Clo1313_0252</t>
  </si>
  <si>
    <t xml:space="preserve">methyl-accepting chemotaxis sensory transducer  </t>
  </si>
  <si>
    <t>Clo1313_0253</t>
  </si>
  <si>
    <t xml:space="preserve">2-octaprenylphenol hydroxylase (EC 1.14.13.-)  </t>
  </si>
  <si>
    <t>Clo1313_0254</t>
  </si>
  <si>
    <t xml:space="preserve">Zn-finger containing protein  </t>
  </si>
  <si>
    <t xml:space="preserve">ATPase, P-type (transporting), HAD superfamily, subfamily IC  </t>
  </si>
  <si>
    <t>Clo1313_0256</t>
  </si>
  <si>
    <t xml:space="preserve">transcriptional regulator, TetR family  </t>
  </si>
  <si>
    <t>Clo1313_0258</t>
  </si>
  <si>
    <t>Clo1313_0259</t>
  </si>
  <si>
    <t>Clo1313_0260</t>
  </si>
  <si>
    <t xml:space="preserve">hydrolase  </t>
  </si>
  <si>
    <t>Clo1313_0261</t>
  </si>
  <si>
    <t>Clo1313_0262</t>
  </si>
  <si>
    <t xml:space="preserve">Ribosomal protein L7/L12  </t>
  </si>
  <si>
    <t>Clo1313_0264</t>
  </si>
  <si>
    <t>Clo1313_0265</t>
  </si>
  <si>
    <t xml:space="preserve">GumN family protein  </t>
  </si>
  <si>
    <t>Clo1313_0268</t>
  </si>
  <si>
    <t>Clo1313_0269</t>
  </si>
  <si>
    <t>Clo1313_0270</t>
  </si>
  <si>
    <t xml:space="preserve">peptidase S41  </t>
  </si>
  <si>
    <t>Clo1313_0271</t>
  </si>
  <si>
    <t xml:space="preserve">stage II sporulation protein E, protein serine/threonine phosphatase  </t>
  </si>
  <si>
    <t>Clo1313_0272</t>
  </si>
  <si>
    <t>Clo1313_0273</t>
  </si>
  <si>
    <t>Clo1313_0274</t>
  </si>
  <si>
    <t xml:space="preserve">type IV pilus assembly PilZ  </t>
  </si>
  <si>
    <t>Clo1313_0275</t>
  </si>
  <si>
    <t xml:space="preserve">tRNA-U20-dihydrouridine synthase  </t>
  </si>
  <si>
    <t xml:space="preserve">type IV pilus assembly protein PilM  </t>
  </si>
  <si>
    <t>Clo1313_0277</t>
  </si>
  <si>
    <t xml:space="preserve">thioesterase superfamily protein  </t>
  </si>
  <si>
    <t>Clo1313_0278</t>
  </si>
  <si>
    <t xml:space="preserve">stage V sporulation protein B  </t>
  </si>
  <si>
    <t>Clo1313_0279</t>
  </si>
  <si>
    <t xml:space="preserve">conserved hypothetical protein  </t>
  </si>
  <si>
    <t>Clo1313_0280</t>
  </si>
  <si>
    <t>Clo1313_0281</t>
  </si>
  <si>
    <t xml:space="preserve">UbiA prenyltransferase  </t>
  </si>
  <si>
    <t xml:space="preserve">galactoside O-acetyltransferase  </t>
  </si>
  <si>
    <t>Clo1313_0285</t>
  </si>
  <si>
    <t>Clo1313_0286</t>
  </si>
  <si>
    <t xml:space="preserve">carbohydrate kinase, YjeF related protein  </t>
  </si>
  <si>
    <t>Clo1313_0288</t>
  </si>
  <si>
    <t xml:space="preserve">alanine racemase (EC 5.1.1.1)  </t>
  </si>
  <si>
    <t>Clo1313_0289</t>
  </si>
  <si>
    <t xml:space="preserve">putative transcriptional regulator, CopG family  </t>
  </si>
  <si>
    <t>Clo1313_0290</t>
  </si>
  <si>
    <t xml:space="preserve">transcriptional modulator of MazE/toxin, MazF  </t>
  </si>
  <si>
    <t xml:space="preserve">N-acetylmannosaminyltransferase (EC 2.4.1.187)  </t>
  </si>
  <si>
    <t xml:space="preserve">polysaccharide pyruvyl transferase CsaB  </t>
  </si>
  <si>
    <t>Clo1313_0294</t>
  </si>
  <si>
    <t xml:space="preserve">Protein of unknown function DUF2179  </t>
  </si>
  <si>
    <t>Clo1313_0298</t>
  </si>
  <si>
    <t xml:space="preserve">ABC-2 type transporter  </t>
  </si>
  <si>
    <t xml:space="preserve">ABC-type uncharacterized transport system  </t>
  </si>
  <si>
    <t>Clo1313_0301</t>
  </si>
  <si>
    <t>Clo1313_0302</t>
  </si>
  <si>
    <t>Clo1313_0303</t>
  </si>
  <si>
    <t xml:space="preserve">Colicin V production protein  </t>
  </si>
  <si>
    <t xml:space="preserve">dihydroxy-acid dehydratase  </t>
  </si>
  <si>
    <t xml:space="preserve">LSU ribosomal protein L33P  </t>
  </si>
  <si>
    <t>Clo1313_0307</t>
  </si>
  <si>
    <t xml:space="preserve">preprotein translocase, SecE subunit  </t>
  </si>
  <si>
    <t xml:space="preserve">transcription antitermination protein nusG  </t>
  </si>
  <si>
    <t xml:space="preserve">LSU ribosomal protein L11P  </t>
  </si>
  <si>
    <t xml:space="preserve">LSU ribosomal protein L1P  </t>
  </si>
  <si>
    <t xml:space="preserve">LSU ribosomal protein L10P  </t>
  </si>
  <si>
    <t xml:space="preserve">LSU ribosomal protein L12P  </t>
  </si>
  <si>
    <t xml:space="preserve">DNA-directed RNA polymerase subunit beta (EC 2.7.7.6)  </t>
  </si>
  <si>
    <t xml:space="preserve">DNA-directed RNA polymerase subunit beta' (EC 2.7.7.6)  </t>
  </si>
  <si>
    <t xml:space="preserve">LSU ribosomal protein L7AE  </t>
  </si>
  <si>
    <t xml:space="preserve">SSU ribosomal protein S12P  </t>
  </si>
  <si>
    <t xml:space="preserve">SSU ribosomal protein S7P  </t>
  </si>
  <si>
    <t xml:space="preserve">translation elongation factor G  </t>
  </si>
  <si>
    <t xml:space="preserve">translation elongation factor Tu  </t>
  </si>
  <si>
    <t>Clo1313_0320</t>
  </si>
  <si>
    <t>Clo1313_0321</t>
  </si>
  <si>
    <t>Clo1313_0322</t>
  </si>
  <si>
    <t>Clo1313_0323</t>
  </si>
  <si>
    <t>Clo1313_0324</t>
  </si>
  <si>
    <t xml:space="preserve">Phosphotransferase system, phosphocarrier protein HPr  </t>
  </si>
  <si>
    <t>Clo1313_0325</t>
  </si>
  <si>
    <t xml:space="preserve">phosphoenolpyruvate--protein phosphotransferase (EC 2.7.3.9)  </t>
  </si>
  <si>
    <t xml:space="preserve">Excinuclease ABC subunit C  </t>
  </si>
  <si>
    <t>Clo1313_0327</t>
  </si>
  <si>
    <t xml:space="preserve">trigger factor  </t>
  </si>
  <si>
    <t xml:space="preserve">ATP-dependent Clp protease, proteolytic subunit ClpP  </t>
  </si>
  <si>
    <t xml:space="preserve">ATP-dependent Clp protease, ATP-binding subunit ClpX  </t>
  </si>
  <si>
    <t>Clo1313_0331</t>
  </si>
  <si>
    <t xml:space="preserve">Sigma 54 interacting domain protein  </t>
  </si>
  <si>
    <t xml:space="preserve">O-sialoglycoprotein endopeptidase (EC 3.4.24.57)  </t>
  </si>
  <si>
    <t>Clo1313_0333</t>
  </si>
  <si>
    <t xml:space="preserve">Lytic transglycosylase catalytic  </t>
  </si>
  <si>
    <t>Clo1313_0334</t>
  </si>
  <si>
    <t>Clo1313_0335</t>
  </si>
  <si>
    <t xml:space="preserve">protein of unknown function DUF402  </t>
  </si>
  <si>
    <t>Clo1313_0336</t>
  </si>
  <si>
    <t xml:space="preserve">PHP domain protein  </t>
  </si>
  <si>
    <t>Clo1313_0337</t>
  </si>
  <si>
    <t xml:space="preserve">SsrA-binding protein  </t>
  </si>
  <si>
    <t>Clo1313_0338</t>
  </si>
  <si>
    <t>Clo1313_0339</t>
  </si>
  <si>
    <t>Clo1313_0340</t>
  </si>
  <si>
    <t>Clo1313_0341</t>
  </si>
  <si>
    <t>Clo1313_0342</t>
  </si>
  <si>
    <t>Clo1313_0343</t>
  </si>
  <si>
    <t xml:space="preserve">beta-lactamase domain-containing protein  </t>
  </si>
  <si>
    <t>Clo1313_0344</t>
  </si>
  <si>
    <t xml:space="preserve">ADP-ribosylation/Crystallin J1  </t>
  </si>
  <si>
    <t>Clo1313_0346</t>
  </si>
  <si>
    <t xml:space="preserve">potassium/proton antiporter, CPA1 family (TC 2.A.36)  </t>
  </si>
  <si>
    <t>Clo1313_0347</t>
  </si>
  <si>
    <t xml:space="preserve">DNA polymerase beta domain protein region  </t>
  </si>
  <si>
    <t>Clo1313_0348</t>
  </si>
  <si>
    <t xml:space="preserve">endoglucanase Cel9V  </t>
  </si>
  <si>
    <t>Clo1313_0350</t>
  </si>
  <si>
    <t xml:space="preserve">glycoside hydrolase family 9  </t>
  </si>
  <si>
    <t>Clo1313_0351</t>
  </si>
  <si>
    <t xml:space="preserve">transcriptional regulator-like protein  </t>
  </si>
  <si>
    <t>Clo1313_0352</t>
  </si>
  <si>
    <t>Clo1313_0353</t>
  </si>
  <si>
    <t xml:space="preserve">TROVE domain-containing protein  </t>
  </si>
  <si>
    <t>Clo1313_0354</t>
  </si>
  <si>
    <t>Clo1313_0355</t>
  </si>
  <si>
    <t>Clo1313_0356</t>
  </si>
  <si>
    <t xml:space="preserve">Methyltransferase type 12  </t>
  </si>
  <si>
    <t>Clo1313_0357</t>
  </si>
  <si>
    <t xml:space="preserve">polynucleotide 3'-phosphatase/polynucleotide 5'-hydroxyl-kinase/polynucleotide 2',3'-cyclic phosphate phosphodiesterase  </t>
  </si>
  <si>
    <t>Clo1313_0358</t>
  </si>
  <si>
    <t xml:space="preserve">iron-sulfur cluster repair di-iron protein  </t>
  </si>
  <si>
    <t>Clo1313_0359</t>
  </si>
  <si>
    <t xml:space="preserve">flavodoxin/nitric oxide synthase  </t>
  </si>
  <si>
    <t>Clo1313_0360</t>
  </si>
  <si>
    <t xml:space="preserve">transcriptional regulator, Crp/Fnr family  </t>
  </si>
  <si>
    <t>Clo1313_0361</t>
  </si>
  <si>
    <t>Clo1313_0362</t>
  </si>
  <si>
    <t>Clo1313_0363</t>
  </si>
  <si>
    <t>Clo1313_0364</t>
  </si>
  <si>
    <t xml:space="preserve">nicotinamide mononucleotide transporter PnuC  </t>
  </si>
  <si>
    <t>Clo1313_0365</t>
  </si>
  <si>
    <t xml:space="preserve">cytidyltransferase-related domain protein  </t>
  </si>
  <si>
    <t>Clo1313_0366</t>
  </si>
  <si>
    <t>Clo1313_0367</t>
  </si>
  <si>
    <t>Clo1313_0368</t>
  </si>
  <si>
    <t xml:space="preserve">Domain of unknown function DUF1801  </t>
  </si>
  <si>
    <t>Clo1313_0369</t>
  </si>
  <si>
    <t>Clo1313_0370</t>
  </si>
  <si>
    <t xml:space="preserve">N-acetylmuramoyl-L-alanine amidase family 2  </t>
  </si>
  <si>
    <t>Clo1313_0371</t>
  </si>
  <si>
    <t xml:space="preserve">Protein of unknown function DUF2292  </t>
  </si>
  <si>
    <t>Clo1313_0372</t>
  </si>
  <si>
    <t xml:space="preserve">cobalamin B12-binding domain protein  </t>
  </si>
  <si>
    <t>Clo1313_0373</t>
  </si>
  <si>
    <t xml:space="preserve">methyltransferase MtaA/CmuA family  </t>
  </si>
  <si>
    <t>Clo1313_0374</t>
  </si>
  <si>
    <t>Clo1313_0375</t>
  </si>
  <si>
    <t xml:space="preserve">ferredoxin  </t>
  </si>
  <si>
    <t>Clo1313_0376</t>
  </si>
  <si>
    <t xml:space="preserve">protein of unknown function DUF1847  </t>
  </si>
  <si>
    <t>Clo1313_0377</t>
  </si>
  <si>
    <t xml:space="preserve">extracellular solute-binding protein family 3  </t>
  </si>
  <si>
    <t>Clo1313_0378</t>
  </si>
  <si>
    <t>Clo1313_0379</t>
  </si>
  <si>
    <t>Clo1313_0380</t>
  </si>
  <si>
    <t xml:space="preserve">Phenylacetate--CoA ligase  </t>
  </si>
  <si>
    <t>Clo1313_0381</t>
  </si>
  <si>
    <t xml:space="preserve">aminotransferase class I and II  </t>
  </si>
  <si>
    <t>Clo1313_0382</t>
  </si>
  <si>
    <t xml:space="preserve">pyruvate ferredoxin oxidoreductase, gamma subunit (EC 1.2.7.1)  </t>
  </si>
  <si>
    <t>Clo1313_0383</t>
  </si>
  <si>
    <t>Clo1313_0384</t>
  </si>
  <si>
    <t>Clo1313_0385</t>
  </si>
  <si>
    <t xml:space="preserve">pyruvate ferredoxin oxidoreductase, beta subunit (EC 1.2.7.1)  </t>
  </si>
  <si>
    <t>Clo1313_0386</t>
  </si>
  <si>
    <t xml:space="preserve">endoribonuclease L-PSP  </t>
  </si>
  <si>
    <t xml:space="preserve">Cys/Met metabolism pyridoxal-phosphate-dependent protein  </t>
  </si>
  <si>
    <t>Clo1313_0390</t>
  </si>
  <si>
    <t xml:space="preserve">carbon-monoxide dehydrogenase, catalytic subunit  </t>
  </si>
  <si>
    <t>Clo1313_0391</t>
  </si>
  <si>
    <t>Clo1313_0392</t>
  </si>
  <si>
    <t>Clo1313_0393</t>
  </si>
  <si>
    <t>Clo1313_0394</t>
  </si>
  <si>
    <t xml:space="preserve">glycoside hydrolase family 5  </t>
  </si>
  <si>
    <t>Clo1313_0396</t>
  </si>
  <si>
    <t xml:space="preserve">Glucan endo-1,3-beta-D-glucosidase  </t>
  </si>
  <si>
    <t>Clo1313_0398</t>
  </si>
  <si>
    <t xml:space="preserve">Na/Pi-cotransporter II-related protein  </t>
  </si>
  <si>
    <t>Clo1313_0399</t>
  </si>
  <si>
    <t>Clo1313_0401</t>
  </si>
  <si>
    <t xml:space="preserve">two component transcriptional regulator, winged helix family  </t>
  </si>
  <si>
    <t>Clo1313_0402</t>
  </si>
  <si>
    <t xml:space="preserve">integral membrane sensor signal transduction histidine kinase  </t>
  </si>
  <si>
    <t xml:space="preserve">lysyl-tRNA synthetase, class I (EC 6.1.1.6)  </t>
  </si>
  <si>
    <t xml:space="preserve">CheW protein  </t>
  </si>
  <si>
    <t>Clo1313_0406</t>
  </si>
  <si>
    <t xml:space="preserve">CheA signal transduction histidine kinase  </t>
  </si>
  <si>
    <t>Clo1313_0408</t>
  </si>
  <si>
    <t xml:space="preserve">MCP methyltransferase, CheR-type  </t>
  </si>
  <si>
    <t>Clo1313_0409</t>
  </si>
  <si>
    <t xml:space="preserve">response regulator receiver modulated CheB methylesterase  </t>
  </si>
  <si>
    <t xml:space="preserve">oxidoreductase domain protein  </t>
  </si>
  <si>
    <t>Clo1313_0411</t>
  </si>
  <si>
    <t xml:space="preserve">protein of unknown function DUF21  </t>
  </si>
  <si>
    <t>Clo1313_0412</t>
  </si>
  <si>
    <t xml:space="preserve">TipAS antibiotic-recognition domain-containing protein  </t>
  </si>
  <si>
    <t>Clo1313_0414</t>
  </si>
  <si>
    <t xml:space="preserve">Protein of unknown function DUF3592  </t>
  </si>
  <si>
    <t xml:space="preserve">Phosphoenolpyruvate carboxykinase (GTP)  </t>
  </si>
  <si>
    <t xml:space="preserve">SSU ribosomal protein S30P/sigma 54 modulation protein  </t>
  </si>
  <si>
    <t xml:space="preserve">ATP-dependent DNA helicase PcrA  </t>
  </si>
  <si>
    <t>Clo1313_0418</t>
  </si>
  <si>
    <t>Clo1313_0419</t>
  </si>
  <si>
    <t xml:space="preserve">peptidase C39 bacteriocin processing  </t>
  </si>
  <si>
    <t>Clo1313_0420</t>
  </si>
  <si>
    <t xml:space="preserve">ATP phosphoribosyltransferase regulatory subunit (EC 2.4.2.17)  </t>
  </si>
  <si>
    <t xml:space="preserve">ATP phosphoribosyltransferase catalytic subunit (EC 2.4.2.17)  </t>
  </si>
  <si>
    <t xml:space="preserve">histidinol dehydrogenase  </t>
  </si>
  <si>
    <t xml:space="preserve">histidinol phosphate aminotransferase apoenzyme (EC 2.6.1.9)  </t>
  </si>
  <si>
    <t xml:space="preserve">imidazoleglycerol-phosphate dehydratase (EC 4.2.1.19)  </t>
  </si>
  <si>
    <t xml:space="preserve">phosphoribosylaminoimidazole-succinocarboxamide synthase (EC 6.3.2.6)  </t>
  </si>
  <si>
    <t>Clo1313_0427</t>
  </si>
  <si>
    <t xml:space="preserve">imidazole glycerol phosphate synthase subunit hisH (EC 2.4.2.-)  </t>
  </si>
  <si>
    <t xml:space="preserve">1-(5-phosphoribosyl)-5-[(5-phosphoribosylamino)methylideneamino] imidazole-4-carboxamide isomerase (EC 5.3.1.16)  </t>
  </si>
  <si>
    <t xml:space="preserve">imidazoleglycerol phosphate synthase, cyclase subunit  </t>
  </si>
  <si>
    <t xml:space="preserve">phosphoribosyl-AMP cyclohydrolase (EC 3.5.4.19)/phosphoribosyl-ATP pyrophosphatase (EC 3.6.1.31)  </t>
  </si>
  <si>
    <t>Clo1313_0431</t>
  </si>
  <si>
    <t xml:space="preserve">putative transcriptional regulator  </t>
  </si>
  <si>
    <t xml:space="preserve">Chaperonin Cpn10  </t>
  </si>
  <si>
    <t xml:space="preserve">chaperonin GroEL  </t>
  </si>
  <si>
    <t>Clo1313_0434</t>
  </si>
  <si>
    <t>Clo1313_0435</t>
  </si>
  <si>
    <t xml:space="preserve">glycoside hydrolase family 18  </t>
  </si>
  <si>
    <t>Clo1313_0437</t>
  </si>
  <si>
    <t xml:space="preserve">transcription elongation factor GreA  </t>
  </si>
  <si>
    <t xml:space="preserve">anti-sigma-factor antagonist  </t>
  </si>
  <si>
    <t xml:space="preserve">putative anti-sigma regulatory factor, serine/threonine protein kinase  </t>
  </si>
  <si>
    <t>Clo1313_0441</t>
  </si>
  <si>
    <t xml:space="preserve">RNA polymerase, sigma 28 subunit, Sig B/F/G subfamily  </t>
  </si>
  <si>
    <t xml:space="preserve">ATP-binding region ATPase domain protein  </t>
  </si>
  <si>
    <t>Clo1313_0443</t>
  </si>
  <si>
    <t xml:space="preserve">SSU ribosomal protein S10P  </t>
  </si>
  <si>
    <t xml:space="preserve">LSU ribosomal protein L3P  </t>
  </si>
  <si>
    <t xml:space="preserve">LSU ribosomal protein L4P  </t>
  </si>
  <si>
    <t xml:space="preserve">LSU ribosomal protein L23P  </t>
  </si>
  <si>
    <t xml:space="preserve">LSU ribosomal protein L2P  </t>
  </si>
  <si>
    <t xml:space="preserve">ribosomal protein S19  </t>
  </si>
  <si>
    <t xml:space="preserve">LSU ribosomal protein L22P  </t>
  </si>
  <si>
    <t xml:space="preserve">ribosomal protein S3  </t>
  </si>
  <si>
    <t xml:space="preserve">ribosomal protein L16  </t>
  </si>
  <si>
    <t xml:space="preserve">LSU ribosomal protein L29P  </t>
  </si>
  <si>
    <t xml:space="preserve">SSU ribosomal protein S17P  </t>
  </si>
  <si>
    <t xml:space="preserve">LSU ribosomal protein L14P  </t>
  </si>
  <si>
    <t xml:space="preserve">ribosomal protein L24  </t>
  </si>
  <si>
    <t xml:space="preserve">LSU ribosomal protein L5P  </t>
  </si>
  <si>
    <t>Clo1313_0458</t>
  </si>
  <si>
    <t xml:space="preserve">ribosomal protein S14  </t>
  </si>
  <si>
    <t xml:space="preserve">ribosomal protein S8  </t>
  </si>
  <si>
    <t xml:space="preserve">LSU ribosomal protein L6P  </t>
  </si>
  <si>
    <t xml:space="preserve">LSU ribosomal protein L18P  </t>
  </si>
  <si>
    <t xml:space="preserve">SSU ribosomal protein S5P  </t>
  </si>
  <si>
    <t xml:space="preserve">LSU ribosomal protein L30P  </t>
  </si>
  <si>
    <t xml:space="preserve">LSU ribosomal protein L15P  </t>
  </si>
  <si>
    <t xml:space="preserve">protein translocase subunit secY/sec61 alpha  </t>
  </si>
  <si>
    <t xml:space="preserve">Adenylate kinase (EC 2.7.4.3)  </t>
  </si>
  <si>
    <t xml:space="preserve">methionine aminopeptidase, type I (EC 3.4.11.18)  </t>
  </si>
  <si>
    <t>Clo1313_0468</t>
  </si>
  <si>
    <t xml:space="preserve">translation initiation factor IF-1  </t>
  </si>
  <si>
    <t>Clo1313_0470</t>
  </si>
  <si>
    <t xml:space="preserve">ribosomal protein L36  </t>
  </si>
  <si>
    <t xml:space="preserve">SSU ribosomal protein S13P  </t>
  </si>
  <si>
    <t xml:space="preserve">SSU ribosomal protein S11P  </t>
  </si>
  <si>
    <t xml:space="preserve">SSU ribosomal protein S4P  </t>
  </si>
  <si>
    <t xml:space="preserve">DNA-directed RNA polymerase subunit alpha (EC 2.7.7.6)  </t>
  </si>
  <si>
    <t xml:space="preserve">LSU ribosomal protein L17P  </t>
  </si>
  <si>
    <t>Clo1313_0476</t>
  </si>
  <si>
    <t xml:space="preserve">Cobalt ATP-binding cassette-like protein  </t>
  </si>
  <si>
    <t>Clo1313_0477</t>
  </si>
  <si>
    <t xml:space="preserve">methyltransferase small  </t>
  </si>
  <si>
    <t>Clo1313_0478</t>
  </si>
  <si>
    <t xml:space="preserve">type III restriction protein res subunit  </t>
  </si>
  <si>
    <t xml:space="preserve">protein of unknown function DUF55  </t>
  </si>
  <si>
    <t>Clo1313_0480</t>
  </si>
  <si>
    <t xml:space="preserve">DNA methylase N-4/N-6 domain protein  </t>
  </si>
  <si>
    <t>Clo1313_0481</t>
  </si>
  <si>
    <t xml:space="preserve">regulatory protein DeoR  </t>
  </si>
  <si>
    <t>Clo1313_0483</t>
  </si>
  <si>
    <t xml:space="preserve">transcriptional regulator, LuxR family  </t>
  </si>
  <si>
    <t>Clo1313_0484</t>
  </si>
  <si>
    <t>Clo1313_0485</t>
  </si>
  <si>
    <t>Clo1313_0486</t>
  </si>
  <si>
    <t xml:space="preserve">Resolvase domain protein  </t>
  </si>
  <si>
    <t>Clo1313_0487</t>
  </si>
  <si>
    <t>Clo1313_0488</t>
  </si>
  <si>
    <t xml:space="preserve">cobalt transport protein  </t>
  </si>
  <si>
    <t xml:space="preserve">glucokinase, ROK family  </t>
  </si>
  <si>
    <t>Clo1313_0490</t>
  </si>
  <si>
    <t xml:space="preserve">tRNA pseudouridine synthase A  </t>
  </si>
  <si>
    <t>Clo1313_0491</t>
  </si>
  <si>
    <t xml:space="preserve">transcriptional regulator, CarD family  </t>
  </si>
  <si>
    <t>Clo1313_0492</t>
  </si>
  <si>
    <t xml:space="preserve">2-C-methyl-D-erythritol 4-phosphate cytidylyltransferase  </t>
  </si>
  <si>
    <t>Clo1313_0493</t>
  </si>
  <si>
    <t>Clo1313_0494</t>
  </si>
  <si>
    <t>Clo1313_0495</t>
  </si>
  <si>
    <t>Clo1313_0496</t>
  </si>
  <si>
    <t xml:space="preserve">histidine kinase  </t>
  </si>
  <si>
    <t>Clo1313_0497</t>
  </si>
  <si>
    <t xml:space="preserve">2-C-methyl-D-erythritol 2,4-cyclodiphosphate synthase (EC 4.6.1.12)  </t>
  </si>
  <si>
    <t xml:space="preserve">prolyl-tRNA synthetase (EC 6.1.1.15)  </t>
  </si>
  <si>
    <t>Clo1313_0499</t>
  </si>
  <si>
    <t xml:space="preserve">SCP-like extracellular  </t>
  </si>
  <si>
    <t xml:space="preserve">Pectinesterase  </t>
  </si>
  <si>
    <t>Clo1313_0501</t>
  </si>
  <si>
    <t xml:space="preserve">Pectate lyase/Amb allergen  </t>
  </si>
  <si>
    <t>Clo1313_0502</t>
  </si>
  <si>
    <t>Clo1313_0503</t>
  </si>
  <si>
    <t xml:space="preserve">IstB domain protein ATP-binding protein  </t>
  </si>
  <si>
    <t>Clo1313_0505</t>
  </si>
  <si>
    <t>Clo1313_0509</t>
  </si>
  <si>
    <t xml:space="preserve">extracellular solute-binding protein family 5  </t>
  </si>
  <si>
    <t xml:space="preserve">oligopeptide/dipeptide ABC transporter, ATPase subunit  </t>
  </si>
  <si>
    <t>Clo1313_0513</t>
  </si>
  <si>
    <t>Clo1313_0515</t>
  </si>
  <si>
    <t>Clo1313_0516</t>
  </si>
  <si>
    <t>Clo1313_0517</t>
  </si>
  <si>
    <t xml:space="preserve">polyferredoxin  </t>
  </si>
  <si>
    <t>Clo1313_0518</t>
  </si>
  <si>
    <t>Clo1313_0520</t>
  </si>
  <si>
    <t>Clo1313_0521</t>
  </si>
  <si>
    <t xml:space="preserve">glycoside hydrolase family 11  </t>
  </si>
  <si>
    <t>Clo1313_0522</t>
  </si>
  <si>
    <t>Clo1313_0523</t>
  </si>
  <si>
    <t xml:space="preserve">sugar fermentation stimulation protein  </t>
  </si>
  <si>
    <t>Clo1313_0524</t>
  </si>
  <si>
    <t>Clo1313_0525</t>
  </si>
  <si>
    <t>Clo1313_0526</t>
  </si>
  <si>
    <t>Clo1313_0527</t>
  </si>
  <si>
    <t>Clo1313_0528</t>
  </si>
  <si>
    <t xml:space="preserve">4Fe-4S ferredoxin iron-sulfur binding domain-containing protein  </t>
  </si>
  <si>
    <t>Clo1313_0529</t>
  </si>
  <si>
    <t>Clo1313_0530</t>
  </si>
  <si>
    <t>Clo1313_0531</t>
  </si>
  <si>
    <t xml:space="preserve">amino acid ABC transporter substrate-binding protein, PAAT family (TC 3.A.1.3.-)  </t>
  </si>
  <si>
    <t>Clo1313_0532</t>
  </si>
  <si>
    <t>Clo1313_0534</t>
  </si>
  <si>
    <t>Clo1313_0535</t>
  </si>
  <si>
    <t>Clo1313_0536</t>
  </si>
  <si>
    <t>Clo1313_0537</t>
  </si>
  <si>
    <t>Clo1313_0538</t>
  </si>
  <si>
    <t xml:space="preserve">glycosyltransferase 36  </t>
  </si>
  <si>
    <t>Clo1313_0540</t>
  </si>
  <si>
    <t>Clo1313_0541</t>
  </si>
  <si>
    <t xml:space="preserve">peptide methionine sulfoxide reductase  </t>
  </si>
  <si>
    <t>Clo1313_0542</t>
  </si>
  <si>
    <t xml:space="preserve">NADH:flavin oxidoreductase/NADH oxidase  </t>
  </si>
  <si>
    <t>Clo1313_0543</t>
  </si>
  <si>
    <t>Clo1313_0544</t>
  </si>
  <si>
    <t>Clo1313_0545</t>
  </si>
  <si>
    <t>Clo1313_0546</t>
  </si>
  <si>
    <t>Clo1313_0547</t>
  </si>
  <si>
    <t xml:space="preserve">intracellular protease, PfpI family  </t>
  </si>
  <si>
    <t>Clo1313_0548</t>
  </si>
  <si>
    <t>Clo1313_0550</t>
  </si>
  <si>
    <t>Clo1313_0551</t>
  </si>
  <si>
    <t xml:space="preserve">phosphate transporter  </t>
  </si>
  <si>
    <t xml:space="preserve">putative phosphate transport regulator  </t>
  </si>
  <si>
    <t>Clo1313_0553</t>
  </si>
  <si>
    <t xml:space="preserve">hydrogenase, Fe-only  </t>
  </si>
  <si>
    <t>Clo1313_0555</t>
  </si>
  <si>
    <t>Clo1313_0556</t>
  </si>
  <si>
    <t xml:space="preserve">ErfK/YbiS/YcfS/YnhG family protein  </t>
  </si>
  <si>
    <t>Clo1313_0557</t>
  </si>
  <si>
    <t>Clo1313_0558</t>
  </si>
  <si>
    <t xml:space="preserve">Superoxide dismutase  </t>
  </si>
  <si>
    <t>Clo1313_0559</t>
  </si>
  <si>
    <t>Clo1313_0562</t>
  </si>
  <si>
    <t>Clo1313_0563</t>
  </si>
  <si>
    <t xml:space="preserve">Carbohydrate binding family 6  </t>
  </si>
  <si>
    <t>Clo1313_0564</t>
  </si>
  <si>
    <t xml:space="preserve">hydrogenase expression/formation protein HypE  </t>
  </si>
  <si>
    <t>Clo1313_0565</t>
  </si>
  <si>
    <t xml:space="preserve">hydrogenase expression/formation protein HypD  </t>
  </si>
  <si>
    <t>Clo1313_0566</t>
  </si>
  <si>
    <t xml:space="preserve">hydrogenase assembly chaperone hypC/hupF  </t>
  </si>
  <si>
    <t>Clo1313_0567</t>
  </si>
  <si>
    <t xml:space="preserve">(NiFe) hydrogenase maturation protein HypF  </t>
  </si>
  <si>
    <t>Clo1313_0568</t>
  </si>
  <si>
    <t xml:space="preserve">hydrogenase accessory protein HypB  </t>
  </si>
  <si>
    <t>Clo1313_0569</t>
  </si>
  <si>
    <t xml:space="preserve">hydrogenase expression/synthesis HypA  </t>
  </si>
  <si>
    <t>Clo1313_0570</t>
  </si>
  <si>
    <t xml:space="preserve">ech hydrogenase subunit E  </t>
  </si>
  <si>
    <t>Clo1313_0572</t>
  </si>
  <si>
    <t xml:space="preserve">ech hydrogenase subunit D  </t>
  </si>
  <si>
    <t>Clo1313_0573</t>
  </si>
  <si>
    <t xml:space="preserve">NADH ubiquinone oxidoreductase 20 kDa subunit  </t>
  </si>
  <si>
    <t>Clo1313_0574</t>
  </si>
  <si>
    <t xml:space="preserve">respiratory-chain NADH dehydrogenase subunit 1  </t>
  </si>
  <si>
    <t>Clo1313_0575</t>
  </si>
  <si>
    <t xml:space="preserve">ech hydrogenase subunit A  </t>
  </si>
  <si>
    <t>Clo1313_0576</t>
  </si>
  <si>
    <t>Clo1313_0577</t>
  </si>
  <si>
    <t xml:space="preserve">transcription elongation factor GreA/GreB domain-containing protein  </t>
  </si>
  <si>
    <t xml:space="preserve">Citrate synthase  </t>
  </si>
  <si>
    <t>Clo1313_0579</t>
  </si>
  <si>
    <t xml:space="preserve">Pyridoxal-dependent decarboxylase  </t>
  </si>
  <si>
    <t>Clo1313_0580</t>
  </si>
  <si>
    <t xml:space="preserve">methyl-accepting chemotaxis sensory transducer with Cache sensor  </t>
  </si>
  <si>
    <t>Clo1313_0582</t>
  </si>
  <si>
    <t>Clo1313_0583</t>
  </si>
  <si>
    <t>Clo1313_0584</t>
  </si>
  <si>
    <t>Clo1313_0585</t>
  </si>
  <si>
    <t xml:space="preserve">D-isomer specific 2-hydroxyacid dehydrogenase NAD-binding protein  </t>
  </si>
  <si>
    <t xml:space="preserve">nitroreductase  </t>
  </si>
  <si>
    <t>Clo1313_0589</t>
  </si>
  <si>
    <t>Clo1313_0590</t>
  </si>
  <si>
    <t xml:space="preserve">cell division protein FtsK/SpoIIIE  </t>
  </si>
  <si>
    <t>Clo1313_0591</t>
  </si>
  <si>
    <t xml:space="preserve">Protein of unknown function DUF2383  </t>
  </si>
  <si>
    <t>Clo1313_0592</t>
  </si>
  <si>
    <t>Clo1313_0593</t>
  </si>
  <si>
    <t>Clo1313_0594</t>
  </si>
  <si>
    <t>Clo1313_0595</t>
  </si>
  <si>
    <t xml:space="preserve">protein of unknown function DUF975  </t>
  </si>
  <si>
    <t>Clo1313_0596</t>
  </si>
  <si>
    <t xml:space="preserve">FHA domain protein  </t>
  </si>
  <si>
    <t>Clo1313_0597</t>
  </si>
  <si>
    <t xml:space="preserve">cell cycle protein  </t>
  </si>
  <si>
    <t>Clo1313_0598</t>
  </si>
  <si>
    <t xml:space="preserve">Peptidoglycan glycosyltransferase  </t>
  </si>
  <si>
    <t>Clo1313_0599</t>
  </si>
  <si>
    <t xml:space="preserve">DNA repair protein RadC  </t>
  </si>
  <si>
    <t xml:space="preserve">Tetratricopeptide TPR_1 repeat-containing protein  </t>
  </si>
  <si>
    <t>Clo1313_0601</t>
  </si>
  <si>
    <t xml:space="preserve">Fibronectin type III domain protein  </t>
  </si>
  <si>
    <t>Clo1313_0602</t>
  </si>
  <si>
    <t>Clo1313_0603</t>
  </si>
  <si>
    <t xml:space="preserve">YD repeat protein  </t>
  </si>
  <si>
    <t>Clo1313_0604</t>
  </si>
  <si>
    <t>Clo1313_0605</t>
  </si>
  <si>
    <t>Clo1313_0606</t>
  </si>
  <si>
    <t>Clo1313_0609</t>
  </si>
  <si>
    <t>Clo1313_0610</t>
  </si>
  <si>
    <t xml:space="preserve">phosphotransferase KptA/Tpt1  </t>
  </si>
  <si>
    <t>Clo1313_0611</t>
  </si>
  <si>
    <t>Clo1313_0612</t>
  </si>
  <si>
    <t xml:space="preserve">Cephalosporin-C deacetylase  </t>
  </si>
  <si>
    <t>Clo1313_0614</t>
  </si>
  <si>
    <t xml:space="preserve">polysaccharide biosynthesis protein  </t>
  </si>
  <si>
    <t>Clo1313_0617</t>
  </si>
  <si>
    <t xml:space="preserve">membrane spanning protein  </t>
  </si>
  <si>
    <t>Clo1313_0618</t>
  </si>
  <si>
    <t>Clo1313_0619</t>
  </si>
  <si>
    <t>Clo1313_0620</t>
  </si>
  <si>
    <t xml:space="preserve">sporulation protein YyaC  </t>
  </si>
  <si>
    <t>Clo1313_0621</t>
  </si>
  <si>
    <t xml:space="preserve">protein of unknown function DUF1540  </t>
  </si>
  <si>
    <t>Clo1313_0622</t>
  </si>
  <si>
    <t xml:space="preserve">acyl-ACP thioesterase  </t>
  </si>
  <si>
    <t>Clo1313_0623</t>
  </si>
  <si>
    <t xml:space="preserve">HAD-superfamily hydrolase, subfamily IA, variant 3  </t>
  </si>
  <si>
    <t>Clo1313_0624</t>
  </si>
  <si>
    <t xml:space="preserve">Cof-like hydrolase  </t>
  </si>
  <si>
    <t>Clo1313_0625</t>
  </si>
  <si>
    <t xml:space="preserve">Protein of unknown function DUF3520  </t>
  </si>
  <si>
    <t>Clo1313_0626</t>
  </si>
  <si>
    <t xml:space="preserve">cellulosome anchoring protein cohesin region  </t>
  </si>
  <si>
    <t>Clo1313_0631</t>
  </si>
  <si>
    <t xml:space="preserve">transglutaminase domain-containing protein  </t>
  </si>
  <si>
    <t>Clo1313_0632</t>
  </si>
  <si>
    <t xml:space="preserve">EmrB/QacA family drug resistance transporter  </t>
  </si>
  <si>
    <t>Clo1313_0633</t>
  </si>
  <si>
    <t>Clo1313_0634</t>
  </si>
  <si>
    <t xml:space="preserve">rRNA (guanine-N(2)-)-methyltransferase  </t>
  </si>
  <si>
    <t>Clo1313_0635</t>
  </si>
  <si>
    <t xml:space="preserve">response regulator receiver protein  </t>
  </si>
  <si>
    <t xml:space="preserve">3-phosphoshikimate 1-carboxyvinyltransferase (EC 2.5.1.19)  </t>
  </si>
  <si>
    <t xml:space="preserve">sporulation transcriptional activator Spo0A  </t>
  </si>
  <si>
    <t>Clo1313_0639</t>
  </si>
  <si>
    <t xml:space="preserve">UspA domain-containing protein  </t>
  </si>
  <si>
    <t xml:space="preserve">hydro-lyase, Fe-S type, tartrate/fumarate subfamily, alpha subunit  </t>
  </si>
  <si>
    <t xml:space="preserve">hydro-lyase, Fe-S type, tartrate/fumarate subfamily, beta subunit  </t>
  </si>
  <si>
    <t xml:space="preserve">Domain of unknown function DUF1858  </t>
  </si>
  <si>
    <t xml:space="preserve">Adenylosuccinate synthetase (EC 6.3.4.4)  </t>
  </si>
  <si>
    <t>Clo1313_0644</t>
  </si>
  <si>
    <t xml:space="preserve">transposase IS200-family protein  </t>
  </si>
  <si>
    <t>Clo1313_0649</t>
  </si>
  <si>
    <t>Clo1313_0650</t>
  </si>
  <si>
    <t>Clo1313_0651</t>
  </si>
  <si>
    <t xml:space="preserve">diaminopimelate epimerase (EC 5.1.1.7)  </t>
  </si>
  <si>
    <t xml:space="preserve">LL-diaminopimelate aminotransferase apoenzyme (EC 2.6.1.83)  </t>
  </si>
  <si>
    <t>Clo1313_0653</t>
  </si>
  <si>
    <t xml:space="preserve">transcriptional attenuator, LytR family  </t>
  </si>
  <si>
    <t>Clo1313_0654</t>
  </si>
  <si>
    <t xml:space="preserve">2-hydroxyglutaryl-CoA dehydratase D-component  </t>
  </si>
  <si>
    <t>Clo1313_0655</t>
  </si>
  <si>
    <t xml:space="preserve">CoA-substrate-specific enzyme activase  </t>
  </si>
  <si>
    <t xml:space="preserve">preQ(0) biosynthesis protein QueC  </t>
  </si>
  <si>
    <t xml:space="preserve">6-pyruvoyl tetrahydropterin synthase and hypothetical protein  </t>
  </si>
  <si>
    <t>Clo1313_0658</t>
  </si>
  <si>
    <t>Clo1313_0659</t>
  </si>
  <si>
    <t xml:space="preserve">phage SPO1 DNA polymerase-related protein  </t>
  </si>
  <si>
    <t>Clo1313_0660</t>
  </si>
  <si>
    <t xml:space="preserve">Uracil-DNA glycosylase superfamily  </t>
  </si>
  <si>
    <t>Clo1313_0661</t>
  </si>
  <si>
    <t>Clo1313_0662</t>
  </si>
  <si>
    <t>Clo1313_0663</t>
  </si>
  <si>
    <t>Clo1313_0664</t>
  </si>
  <si>
    <t>Clo1313_0665</t>
  </si>
  <si>
    <t xml:space="preserve">glycosidase related protein  </t>
  </si>
  <si>
    <t>Clo1313_0666</t>
  </si>
  <si>
    <t xml:space="preserve">nucleotidyltransferase  </t>
  </si>
  <si>
    <t>Clo1313_0668</t>
  </si>
  <si>
    <t>Clo1313_0669</t>
  </si>
  <si>
    <t xml:space="preserve">mannose-6-phosphate isomerase, type 1 (EC 5.3.1.8)  </t>
  </si>
  <si>
    <t>Clo1313_0670</t>
  </si>
  <si>
    <t xml:space="preserve">hemerythrin-like metal-binding protein  </t>
  </si>
  <si>
    <t xml:space="preserve">flavin reductase domain protein FMN-binding protein  </t>
  </si>
  <si>
    <t xml:space="preserve">pyruvate ferredoxin/flavodoxin oxidoreductase  </t>
  </si>
  <si>
    <t>Clo1313_0674</t>
  </si>
  <si>
    <t>Clo1313_0676</t>
  </si>
  <si>
    <t xml:space="preserve">Peptidoglycan-binding domain 1 protein  </t>
  </si>
  <si>
    <t xml:space="preserve">AMP-dependent synthetase and ligase  </t>
  </si>
  <si>
    <t>Clo1313_0678</t>
  </si>
  <si>
    <t xml:space="preserve">heat shock protein Hsp20  </t>
  </si>
  <si>
    <t>Clo1313_0679</t>
  </si>
  <si>
    <t xml:space="preserve">NUDIX hydrolase  </t>
  </si>
  <si>
    <t>Clo1313_0680</t>
  </si>
  <si>
    <t xml:space="preserve">peptidase M56 BlaR1  </t>
  </si>
  <si>
    <t>Clo1313_0681</t>
  </si>
  <si>
    <t>Clo1313_0682</t>
  </si>
  <si>
    <t xml:space="preserve">transporter, YbiR family  </t>
  </si>
  <si>
    <t>Clo1313_0683</t>
  </si>
  <si>
    <t xml:space="preserve">von Willebrand factor type A  </t>
  </si>
  <si>
    <t>Clo1313_0685</t>
  </si>
  <si>
    <t>Clo1313_0686</t>
  </si>
  <si>
    <t xml:space="preserve">alpha/beta hydrolase fold protein  </t>
  </si>
  <si>
    <t>Clo1313_0688</t>
  </si>
  <si>
    <t xml:space="preserve">peptidase S8 and S53 subtilisin kexin sedolisin  </t>
  </si>
  <si>
    <t>Clo1313_0690</t>
  </si>
  <si>
    <t>Clo1313_0691</t>
  </si>
  <si>
    <t>Clo1313_0692</t>
  </si>
  <si>
    <t>Clo1313_0693</t>
  </si>
  <si>
    <t>Clo1313_0696</t>
  </si>
  <si>
    <t xml:space="preserve">Penicillinase repressor  </t>
  </si>
  <si>
    <t>Clo1313_0697</t>
  </si>
  <si>
    <t xml:space="preserve">aminoacyl-histidine dipeptidase  </t>
  </si>
  <si>
    <t xml:space="preserve">cobalamin biosynthesis protein CobD  </t>
  </si>
  <si>
    <t>Clo1313_0702</t>
  </si>
  <si>
    <t xml:space="preserve">adenosylcobinamide kinase (EC 2.7.1.156)/adenosylcobinamide-phosphate guanylyltransferase (EC 2.7.7.62)  </t>
  </si>
  <si>
    <t>Clo1313_0703</t>
  </si>
  <si>
    <t xml:space="preserve">cobalamin-5'-phosphate synthase (EC 2.7.8.26)  </t>
  </si>
  <si>
    <t>Clo1313_0704</t>
  </si>
  <si>
    <t xml:space="preserve">alpha-ribazole phosphatase  </t>
  </si>
  <si>
    <t>Clo1313_0705</t>
  </si>
  <si>
    <t xml:space="preserve">beta-lactamase superfamily hydrolase  </t>
  </si>
  <si>
    <t xml:space="preserve">pyruvate carboxyltransferase  </t>
  </si>
  <si>
    <t xml:space="preserve">aconitase (EC 4.2.1.3)  </t>
  </si>
  <si>
    <t>Clo1313_0710</t>
  </si>
  <si>
    <t>Clo1313_0711</t>
  </si>
  <si>
    <t xml:space="preserve">RNA methylase, NOL1/NOP2/sun family  </t>
  </si>
  <si>
    <t>Clo1313_0712</t>
  </si>
  <si>
    <t xml:space="preserve">ribosomal small subunit pseudouridine synthase A (EC 5.4.99.-)  </t>
  </si>
  <si>
    <t xml:space="preserve">protein-L-isoaspartate(D-aspartate) O-methyltransferase  </t>
  </si>
  <si>
    <t>Clo1313_0714</t>
  </si>
  <si>
    <t xml:space="preserve">Carbohydrate binding family 25  </t>
  </si>
  <si>
    <t xml:space="preserve">two component transcriptional regulator, AraC family  </t>
  </si>
  <si>
    <t xml:space="preserve">glucose-1-phosphate adenylyltransferase  </t>
  </si>
  <si>
    <t xml:space="preserve">glucose-1-phosphate adenylyltransferase, GlgD subunit  </t>
  </si>
  <si>
    <t>Clo1313_0719</t>
  </si>
  <si>
    <t xml:space="preserve">diacylglycerol kinase catalytic region  </t>
  </si>
  <si>
    <t xml:space="preserve">Enoyl-[acyl-carrier-protein] reductase [NADH] (EC 1.3.1.9)  </t>
  </si>
  <si>
    <t>Clo1313_0721</t>
  </si>
  <si>
    <t>Clo1313_0722</t>
  </si>
  <si>
    <t>Clo1313_0723</t>
  </si>
  <si>
    <t xml:space="preserve">protein of unknown function DUF214  </t>
  </si>
  <si>
    <t>Clo1313_0724</t>
  </si>
  <si>
    <t xml:space="preserve">sodium/calcium exchanger membrane region  </t>
  </si>
  <si>
    <t>Clo1313_0725</t>
  </si>
  <si>
    <t>Clo1313_0726</t>
  </si>
  <si>
    <t xml:space="preserve">protein of unknown function DUF421  </t>
  </si>
  <si>
    <t>Clo1313_0727</t>
  </si>
  <si>
    <t xml:space="preserve">small acid-soluble spore protein alpha/beta type  </t>
  </si>
  <si>
    <t>Clo1313_0728</t>
  </si>
  <si>
    <t xml:space="preserve">Monogalactosyldiacylglycerol synthase  </t>
  </si>
  <si>
    <t>Clo1313_0730</t>
  </si>
  <si>
    <t xml:space="preserve">Serine-type D-Ala-D-Ala carboxypeptidase  </t>
  </si>
  <si>
    <t>Clo1313_0731</t>
  </si>
  <si>
    <t xml:space="preserve">TrkA-N domain protein  </t>
  </si>
  <si>
    <t>Clo1313_0733</t>
  </si>
  <si>
    <t xml:space="preserve">cation transporter  </t>
  </si>
  <si>
    <t>Clo1313_0734</t>
  </si>
  <si>
    <t xml:space="preserve">tRNA-guanine transglycosylase, various specificities  </t>
  </si>
  <si>
    <t>Clo1313_0735</t>
  </si>
  <si>
    <t>Clo1313_0736</t>
  </si>
  <si>
    <t>Clo1313_0738</t>
  </si>
  <si>
    <t>Clo1313_0739</t>
  </si>
  <si>
    <t xml:space="preserve">helicase, RecD/TraA family  </t>
  </si>
  <si>
    <t>Clo1313_0741</t>
  </si>
  <si>
    <t>Clo1313_0742</t>
  </si>
  <si>
    <t xml:space="preserve">phospholipase C zinc-binding protein  </t>
  </si>
  <si>
    <t>Clo1313_0743</t>
  </si>
  <si>
    <t xml:space="preserve">Sporulation lipoprotein YhcN/YlaJ-like protein  </t>
  </si>
  <si>
    <t>Clo1313_0744</t>
  </si>
  <si>
    <t xml:space="preserve">Uncharacterized conserved protein UCP033563  </t>
  </si>
  <si>
    <t>Clo1313_0746</t>
  </si>
  <si>
    <t xml:space="preserve">PRC-barrel domain protein  </t>
  </si>
  <si>
    <t>Clo1313_0747</t>
  </si>
  <si>
    <t>Clo1313_0748</t>
  </si>
  <si>
    <t xml:space="preserve">protein of unknown function UPF0118  </t>
  </si>
  <si>
    <t xml:space="preserve">alanyl-tRNA synthetase (EC 6.1.1.7)  </t>
  </si>
  <si>
    <t>Clo1313_0750</t>
  </si>
  <si>
    <t xml:space="preserve">CRISPR-associated protein TM1802-like protein  </t>
  </si>
  <si>
    <t>Clo1313_0751</t>
  </si>
  <si>
    <t>Clo1313_0752</t>
  </si>
  <si>
    <t>Clo1313_0754</t>
  </si>
  <si>
    <t>Clo1313_0756</t>
  </si>
  <si>
    <t xml:space="preserve">protein of unknown function DUF324  </t>
  </si>
  <si>
    <t>Clo1313_0757</t>
  </si>
  <si>
    <t>Clo1313_0758</t>
  </si>
  <si>
    <t>Clo1313_0759</t>
  </si>
  <si>
    <t>Clo1313_0760</t>
  </si>
  <si>
    <t>Clo1313_0761</t>
  </si>
  <si>
    <t>Clo1313_0762</t>
  </si>
  <si>
    <t xml:space="preserve">CRISPR-associated protein, TIGR02710 family  </t>
  </si>
  <si>
    <t>Clo1313_0764</t>
  </si>
  <si>
    <t xml:space="preserve">CRISPR-associated protein, Cas2 family  </t>
  </si>
  <si>
    <t>Clo1313_0765</t>
  </si>
  <si>
    <t xml:space="preserve">CRISPR-associated exonuclease, Cas4 family  </t>
  </si>
  <si>
    <t>Clo1313_0766</t>
  </si>
  <si>
    <t>Clo1313_0767</t>
  </si>
  <si>
    <t>Clo1313_0769</t>
  </si>
  <si>
    <t>Clo1313_0770</t>
  </si>
  <si>
    <t>Clo1313_0771</t>
  </si>
  <si>
    <t>Clo1313_0772</t>
  </si>
  <si>
    <t>Clo1313_0773</t>
  </si>
  <si>
    <t xml:space="preserve">Integrase catalytic region  </t>
  </si>
  <si>
    <t>Clo1313_0777</t>
  </si>
  <si>
    <t>Clo1313_0778</t>
  </si>
  <si>
    <t>Clo1313_0782</t>
  </si>
  <si>
    <t>Clo1313_0784</t>
  </si>
  <si>
    <t xml:space="preserve">Ankyrin  </t>
  </si>
  <si>
    <t>Clo1313_0785</t>
  </si>
  <si>
    <t>Clo1313_0787</t>
  </si>
  <si>
    <t>Clo1313_0788</t>
  </si>
  <si>
    <t>Clo1313_0789</t>
  </si>
  <si>
    <t>Clo1313_0790</t>
  </si>
  <si>
    <t>Clo1313_0791</t>
  </si>
  <si>
    <t xml:space="preserve">FAD dependent oxidoreductase  </t>
  </si>
  <si>
    <t>Clo1313_0792</t>
  </si>
  <si>
    <t>Clo1313_0794</t>
  </si>
  <si>
    <t xml:space="preserve">polar amino acid ABC transporter, inner membrane subunit  </t>
  </si>
  <si>
    <t xml:space="preserve">amino acid ABC transporter ATP-binding protein, PAAT family (TC 3.A.1.3.-)  </t>
  </si>
  <si>
    <t>Clo1313_0796</t>
  </si>
  <si>
    <t>Clo1313_0797</t>
  </si>
  <si>
    <t>Clo1313_0799</t>
  </si>
  <si>
    <t>Clo1313_0800</t>
  </si>
  <si>
    <t>Clo1313_0801</t>
  </si>
  <si>
    <t>Clo1313_0802</t>
  </si>
  <si>
    <t xml:space="preserve">regulatory protein MarR  </t>
  </si>
  <si>
    <t>Clo1313_0803</t>
  </si>
  <si>
    <t xml:space="preserve">MATE efflux family protein  </t>
  </si>
  <si>
    <t xml:space="preserve">TIR protein  </t>
  </si>
  <si>
    <t>Clo1313_0807</t>
  </si>
  <si>
    <t>Clo1313_0809</t>
  </si>
  <si>
    <t>Clo1313_0811</t>
  </si>
  <si>
    <t xml:space="preserve">RNA polymerase, sigma subunit, SigV  </t>
  </si>
  <si>
    <t>Clo1313_0812</t>
  </si>
  <si>
    <t xml:space="preserve">Domain of unknown function DUF3298  </t>
  </si>
  <si>
    <t>Clo1313_0813</t>
  </si>
  <si>
    <t>Clo1313_0814</t>
  </si>
  <si>
    <t xml:space="preserve">short-chain dehydrogenase/reductase SDR  </t>
  </si>
  <si>
    <t>Clo1313_0816</t>
  </si>
  <si>
    <t>Clo1313_0818</t>
  </si>
  <si>
    <t>Clo1313_0819</t>
  </si>
  <si>
    <t>Clo1313_0820</t>
  </si>
  <si>
    <t xml:space="preserve">glycosyl hydrolase family 1  </t>
  </si>
  <si>
    <t>Clo1313_0821</t>
  </si>
  <si>
    <t xml:space="preserve">branched-chain amino acid transport  </t>
  </si>
  <si>
    <t>Clo1313_0822</t>
  </si>
  <si>
    <t xml:space="preserve">AzlC family protein  </t>
  </si>
  <si>
    <t>Clo1313_0823</t>
  </si>
  <si>
    <t xml:space="preserve">Inorganic diphosphatase  </t>
  </si>
  <si>
    <t>Clo1313_0824</t>
  </si>
  <si>
    <t>Clo1313_0825</t>
  </si>
  <si>
    <t>Clo1313_0826</t>
  </si>
  <si>
    <t>Clo1313_0827</t>
  </si>
  <si>
    <t>Clo1313_0828</t>
  </si>
  <si>
    <t xml:space="preserve">RDD domain containing protein  </t>
  </si>
  <si>
    <t xml:space="preserve">signal peptide peptidase SppA, 36K type  </t>
  </si>
  <si>
    <t>Clo1313_0830</t>
  </si>
  <si>
    <t xml:space="preserve">protein of unknown function DUF204  </t>
  </si>
  <si>
    <t>Clo1313_0831</t>
  </si>
  <si>
    <t>Clo1313_0832</t>
  </si>
  <si>
    <t>Clo1313_0833</t>
  </si>
  <si>
    <t>Clo1313_0834</t>
  </si>
  <si>
    <t>Clo1313_0835</t>
  </si>
  <si>
    <t xml:space="preserve">tryptophan synthase, beta chain (EC 4.2.1.20)  </t>
  </si>
  <si>
    <t xml:space="preserve">tryptophan synthase, alpha chain (EC 4.2.1.20)  </t>
  </si>
  <si>
    <t>Clo1313_0838</t>
  </si>
  <si>
    <t xml:space="preserve">cation diffusion facilitator family transporter  </t>
  </si>
  <si>
    <t>Clo1313_0839</t>
  </si>
  <si>
    <t>Clo1313_0840</t>
  </si>
  <si>
    <t xml:space="preserve">G protein-coupled receptor 119  </t>
  </si>
  <si>
    <t>Clo1313_0841</t>
  </si>
  <si>
    <t>Clo1313_0842</t>
  </si>
  <si>
    <t xml:space="preserve">VTC domain  </t>
  </si>
  <si>
    <t>Clo1313_0843</t>
  </si>
  <si>
    <t xml:space="preserve">Spore coat protein CotH  </t>
  </si>
  <si>
    <t>Clo1313_0845</t>
  </si>
  <si>
    <t xml:space="preserve">Ferrous iron transport protein B domain-containing protein  </t>
  </si>
  <si>
    <t>Clo1313_0846</t>
  </si>
  <si>
    <t xml:space="preserve">FeoA family protein  </t>
  </si>
  <si>
    <t>Clo1313_0847</t>
  </si>
  <si>
    <t xml:space="preserve">iron (metal) dependent repressor, DtxR family  </t>
  </si>
  <si>
    <t>Clo1313_0848</t>
  </si>
  <si>
    <t>Clo1313_0849</t>
  </si>
  <si>
    <t xml:space="preserve">glycosyl hydrolase 53 domain protein  </t>
  </si>
  <si>
    <t>Clo1313_0850</t>
  </si>
  <si>
    <t xml:space="preserve">C_GCAxxG_C_C family protein  </t>
  </si>
  <si>
    <t>Clo1313_0851</t>
  </si>
  <si>
    <t>Clo1313_0852</t>
  </si>
  <si>
    <t xml:space="preserve">glycosyl transferase family 8  </t>
  </si>
  <si>
    <t>Clo1313_0853</t>
  </si>
  <si>
    <t xml:space="preserve">phospholipase D/Transphosphatidylase  </t>
  </si>
  <si>
    <t>Clo1313_0855</t>
  </si>
  <si>
    <t>Clo1313_0856</t>
  </si>
  <si>
    <t xml:space="preserve">multi-sensor signal transduction histidine kinase  </t>
  </si>
  <si>
    <t xml:space="preserve">2-isopropylmalate synthase (EC 2.3.3.13)  </t>
  </si>
  <si>
    <t>Clo1313_0858</t>
  </si>
  <si>
    <t>Clo1313_0859</t>
  </si>
  <si>
    <t xml:space="preserve">polynucleotide adenylyltransferase/metal dependent phosphohydrolase  </t>
  </si>
  <si>
    <t>Clo1313_0860</t>
  </si>
  <si>
    <t xml:space="preserve">Trp operon repressor family  </t>
  </si>
  <si>
    <t>Clo1313_0861</t>
  </si>
  <si>
    <t>Clo1313_0862</t>
  </si>
  <si>
    <t xml:space="preserve">protein translocase subunit secA  </t>
  </si>
  <si>
    <t>Clo1313_0864</t>
  </si>
  <si>
    <t xml:space="preserve">FolC bifunctional protein  </t>
  </si>
  <si>
    <t>Clo1313_0866</t>
  </si>
  <si>
    <t xml:space="preserve">Patatin  </t>
  </si>
  <si>
    <t xml:space="preserve">L-threonine synthase (EC 4.2.3.1)  </t>
  </si>
  <si>
    <t>Clo1313_0868</t>
  </si>
  <si>
    <t>Clo1313_0869</t>
  </si>
  <si>
    <t>Clo1313_0870</t>
  </si>
  <si>
    <t xml:space="preserve">response regulator receiver modulated metal dependent phosphohydrolase  </t>
  </si>
  <si>
    <t>Clo1313_0871</t>
  </si>
  <si>
    <t xml:space="preserve">amino acid-binding ACT domain protein  </t>
  </si>
  <si>
    <t xml:space="preserve">homoserine dehydrogenase (EC 1.1.1.3)  </t>
  </si>
  <si>
    <t xml:space="preserve">aspartate kinase (EC 2.7.2.4)  </t>
  </si>
  <si>
    <t>Clo1313_0874</t>
  </si>
  <si>
    <t>Clo1313_0876</t>
  </si>
  <si>
    <t>Clo1313_0877</t>
  </si>
  <si>
    <t>Clo1313_0878</t>
  </si>
  <si>
    <t>Clo1313_0879</t>
  </si>
  <si>
    <t>Clo1313_0881</t>
  </si>
  <si>
    <t>Clo1313_0882</t>
  </si>
  <si>
    <t xml:space="preserve">histidine triad (HIT) protein  </t>
  </si>
  <si>
    <t>Clo1313_0885</t>
  </si>
  <si>
    <t>Clo1313_0886</t>
  </si>
  <si>
    <t>Clo1313_0887</t>
  </si>
  <si>
    <t xml:space="preserve">dTDP-4-dehydrorhamnose 3,5-epimerase  </t>
  </si>
  <si>
    <t>Clo1313_0888</t>
  </si>
  <si>
    <t>Clo1313_0889</t>
  </si>
  <si>
    <t>Clo1313_0891</t>
  </si>
  <si>
    <t xml:space="preserve">NusG antitermination factor  </t>
  </si>
  <si>
    <t xml:space="preserve">Oligosaccharide biosynthesis protein Alg14 like protein  </t>
  </si>
  <si>
    <t>Clo1313_0894</t>
  </si>
  <si>
    <t xml:space="preserve">Glycosyltransferase 28 domain  </t>
  </si>
  <si>
    <t>Clo1313_0895</t>
  </si>
  <si>
    <t xml:space="preserve">glycosyltransferase  </t>
  </si>
  <si>
    <t>Clo1313_0899</t>
  </si>
  <si>
    <t>Clo1313_0900</t>
  </si>
  <si>
    <t xml:space="preserve">UDP-glucose dehydrogenase  </t>
  </si>
  <si>
    <t>Clo1313_0902</t>
  </si>
  <si>
    <t xml:space="preserve">VanZ family protein  </t>
  </si>
  <si>
    <t xml:space="preserve">single-strand binding protein  </t>
  </si>
  <si>
    <t>Clo1313_0904</t>
  </si>
  <si>
    <t xml:space="preserve">exopolysaccharide biosynthesis polyprenyl glycosylphosphotransferase  </t>
  </si>
  <si>
    <t xml:space="preserve">SSU ribosomal protein S21P  </t>
  </si>
  <si>
    <t>Clo1313_0906</t>
  </si>
  <si>
    <t xml:space="preserve">GatB/YqeY domain protein  </t>
  </si>
  <si>
    <t xml:space="preserve">exonuclease RecJ (EC 3.1.-.-)  </t>
  </si>
  <si>
    <t xml:space="preserve">adenine phosphoribosyltransferase (EC 2.4.2.7)  </t>
  </si>
  <si>
    <t xml:space="preserve">(p)ppGpp synthetase I, SpoT/RelA  </t>
  </si>
  <si>
    <t>Clo1313_0910</t>
  </si>
  <si>
    <t xml:space="preserve">D-tyrosyl-tRNA(Tyr) deacylase  </t>
  </si>
  <si>
    <t xml:space="preserve">beta-lactamase-like protein  </t>
  </si>
  <si>
    <t xml:space="preserve">Coproporphyrinogen dehydrogenase  </t>
  </si>
  <si>
    <t xml:space="preserve">type II secretion system protein E  </t>
  </si>
  <si>
    <t xml:space="preserve">Type II secretion system F domain  </t>
  </si>
  <si>
    <t>Clo1313_0916</t>
  </si>
  <si>
    <t>Clo1313_0917</t>
  </si>
  <si>
    <t>Clo1313_0918</t>
  </si>
  <si>
    <t>Clo1313_0919</t>
  </si>
  <si>
    <t xml:space="preserve">peptidase A24A prepilin type IV  </t>
  </si>
  <si>
    <t xml:space="preserve">Forkhead-associated protein  </t>
  </si>
  <si>
    <t>Clo1313_0921</t>
  </si>
  <si>
    <t xml:space="preserve">histidyl-tRNA synthetase (EC 6.1.1.21)  </t>
  </si>
  <si>
    <t xml:space="preserve">aspartyl-tRNA synthetase (EC 6.1.1.12)  </t>
  </si>
  <si>
    <t xml:space="preserve">signal peptidase I  </t>
  </si>
  <si>
    <t>Clo1313_0926</t>
  </si>
  <si>
    <t>Clo1313_0927</t>
  </si>
  <si>
    <t xml:space="preserve">stage II sporulation protein P  </t>
  </si>
  <si>
    <t>Clo1313_0928</t>
  </si>
  <si>
    <t xml:space="preserve">GTP-binding protein LepA  </t>
  </si>
  <si>
    <t>Clo1313_0930</t>
  </si>
  <si>
    <t xml:space="preserve">oxygen-independent coproporphyrinogen III oxidase  </t>
  </si>
  <si>
    <t xml:space="preserve">heat-inducible transcription repressor HrcA  </t>
  </si>
  <si>
    <t xml:space="preserve">GrpE protein  </t>
  </si>
  <si>
    <t xml:space="preserve">chaperone protein DnaK  </t>
  </si>
  <si>
    <t xml:space="preserve">chaperone protein DnaJ  </t>
  </si>
  <si>
    <t xml:space="preserve">[LSU ribosomal protein L11P]-lysine N-methyltransferase (EC 2.1.1.-)  </t>
  </si>
  <si>
    <t>Clo1313_0936</t>
  </si>
  <si>
    <t xml:space="preserve">protein of unknown function DUF558  </t>
  </si>
  <si>
    <t>Clo1313_0937</t>
  </si>
  <si>
    <t>Clo1313_0938</t>
  </si>
  <si>
    <t xml:space="preserve">YicC-like domain-containing protein  </t>
  </si>
  <si>
    <t xml:space="preserve">protein of unknown function DUF370  </t>
  </si>
  <si>
    <t xml:space="preserve">guanylate kinase (EC 2.7.4.8)  </t>
  </si>
  <si>
    <t>Clo1313_0942</t>
  </si>
  <si>
    <t xml:space="preserve">DNA-directed RNA polymerase subunit omega (EC 2.7.7.6)  </t>
  </si>
  <si>
    <t xml:space="preserve">Phosphopantothenate-cysteine ligase (EC 6.3.2.5)/Phosphopantothenoylcysteine decarboxylase (EC 4.1.1.36)  </t>
  </si>
  <si>
    <t xml:space="preserve">glycyl-tRNA synthetase (EC 6.1.1.14)  </t>
  </si>
  <si>
    <t xml:space="preserve">signal transduction histidine kinase regulating citrate/malate metabolism  </t>
  </si>
  <si>
    <t>Clo1313_0946</t>
  </si>
  <si>
    <t>Clo1313_0947</t>
  </si>
  <si>
    <t xml:space="preserve">Accessory gene regulator B  </t>
  </si>
  <si>
    <t>Clo1313_0948</t>
  </si>
  <si>
    <t xml:space="preserve">pyruvate phosphate dikinase (EC 2.7.9.1)  </t>
  </si>
  <si>
    <t>Clo1313_0951</t>
  </si>
  <si>
    <t>Clo1313_0953</t>
  </si>
  <si>
    <t xml:space="preserve">PhoH family protein  </t>
  </si>
  <si>
    <t xml:space="preserve">RNA-metabolising metallo-beta-lactamase  </t>
  </si>
  <si>
    <t>Clo1313_0956</t>
  </si>
  <si>
    <t xml:space="preserve">protein of unknown function DUF795  </t>
  </si>
  <si>
    <t>Clo1313_0957</t>
  </si>
  <si>
    <t>Clo1313_0958</t>
  </si>
  <si>
    <t>Clo1313_0959</t>
  </si>
  <si>
    <t xml:space="preserve">Ribosomal protein L25-like protein  </t>
  </si>
  <si>
    <t xml:space="preserve">nicotinate-nucleotide-dimethylbenzimidazole phosphoribosyltransferase (EC 2.4.2.21)  </t>
  </si>
  <si>
    <t>Clo1313_0961</t>
  </si>
  <si>
    <t>Clo1313_0962</t>
  </si>
  <si>
    <t xml:space="preserve">5-formyltetrahydrofolate cyclo-ligase  </t>
  </si>
  <si>
    <t>Clo1313_0963</t>
  </si>
  <si>
    <t>Clo1313_0964</t>
  </si>
  <si>
    <t xml:space="preserve">Recombinase  </t>
  </si>
  <si>
    <t>Clo1313_0965</t>
  </si>
  <si>
    <t xml:space="preserve">phosphoglycerate mutase (EC 5.4.2.1)  </t>
  </si>
  <si>
    <t>Clo1313_0967</t>
  </si>
  <si>
    <t>Clo1313_0968</t>
  </si>
  <si>
    <t>Clo1313_0969</t>
  </si>
  <si>
    <t>Clo1313_0970</t>
  </si>
  <si>
    <t>Clo1313_0971</t>
  </si>
  <si>
    <t>Clo1313_0973</t>
  </si>
  <si>
    <t xml:space="preserve">glycogen synthase (ADP-glucose)  </t>
  </si>
  <si>
    <t>Clo1313_0975</t>
  </si>
  <si>
    <t xml:space="preserve">DNA-(apurinic or apyrimidinic site) lyase (EC 4.2.99.18)/endonuclease III (EC 3.2.2.-)  </t>
  </si>
  <si>
    <t>Clo1313_0976</t>
  </si>
  <si>
    <t xml:space="preserve">diguanylate cyclase with GAF sensor  </t>
  </si>
  <si>
    <t>Clo1313_0977</t>
  </si>
  <si>
    <t>Clo1313_0978</t>
  </si>
  <si>
    <t xml:space="preserve">transglycosylase-associated protein  </t>
  </si>
  <si>
    <t xml:space="preserve">LSU ribosomal protein L28P  </t>
  </si>
  <si>
    <t xml:space="preserve">ATP-dependent DNA helicase RecG (EC 3.6.1.-)  </t>
  </si>
  <si>
    <t>Clo1313_0981</t>
  </si>
  <si>
    <t xml:space="preserve">methyltransferase  </t>
  </si>
  <si>
    <t>Clo1313_0982</t>
  </si>
  <si>
    <t xml:space="preserve">Phosphopantetheine adenylyltransferase (EC 2.7.7.3)  </t>
  </si>
  <si>
    <t xml:space="preserve">H+-ATPase subunit H  </t>
  </si>
  <si>
    <t>Clo1313_0984</t>
  </si>
  <si>
    <t xml:space="preserve">sporulation integral membrane protein YlbJ  </t>
  </si>
  <si>
    <t>Clo1313_0985</t>
  </si>
  <si>
    <t xml:space="preserve">alpha-L-arabinofuranosidase B  </t>
  </si>
  <si>
    <t>Clo1313_0986</t>
  </si>
  <si>
    <t xml:space="preserve">RNA polymerase, sigma 28 subunit, FliA/WhiG subfamily  </t>
  </si>
  <si>
    <t>Clo1313_0987</t>
  </si>
  <si>
    <t xml:space="preserve">proteinase inhibitor I4 serpin  </t>
  </si>
  <si>
    <t xml:space="preserve">iron-sulfur cluster-binding protein  </t>
  </si>
  <si>
    <t>Clo1313_0990</t>
  </si>
  <si>
    <t xml:space="preserve">DegS sensor signal transduction histidine kinase  </t>
  </si>
  <si>
    <t>Clo1313_0991</t>
  </si>
  <si>
    <t xml:space="preserve">two component transcriptional regulator, LuxR family  </t>
  </si>
  <si>
    <t>Clo1313_0992</t>
  </si>
  <si>
    <t xml:space="preserve">alpha-phosphoglucomutase (EC 5.4.2.2)  </t>
  </si>
  <si>
    <t xml:space="preserve">DNA polymerase III catalytic subunit, DnaE type  </t>
  </si>
  <si>
    <t>Clo1313_0995</t>
  </si>
  <si>
    <t xml:space="preserve">tryptophan RNA-binding attenuator protein  </t>
  </si>
  <si>
    <t>Clo1313_0996</t>
  </si>
  <si>
    <t xml:space="preserve">6-phosphofructokinase (EC 2.7.1.11)  </t>
  </si>
  <si>
    <t>Clo1313_0999</t>
  </si>
  <si>
    <t xml:space="preserve">CDP-alcohol phosphatidyltransferase  </t>
  </si>
  <si>
    <t>Clo1313_1000</t>
  </si>
  <si>
    <t xml:space="preserve">Carbohydrate-binding CenC domain protein  </t>
  </si>
  <si>
    <t xml:space="preserve">glycoside hydrolase family 3 domain protein  </t>
  </si>
  <si>
    <t>Clo1313_1003</t>
  </si>
  <si>
    <t>Clo1313_1004</t>
  </si>
  <si>
    <t xml:space="preserve">pyruvate phosphate dikinase PEP/pyruvate-binding protein  </t>
  </si>
  <si>
    <t>Clo1313_1006</t>
  </si>
  <si>
    <t xml:space="preserve">Auxin Efflux Carrier  </t>
  </si>
  <si>
    <t xml:space="preserve">Xanthine/uracil/vitamin C permease  </t>
  </si>
  <si>
    <t xml:space="preserve">5-(carboxyamino)imidazole ribonucleotide mutase  </t>
  </si>
  <si>
    <t xml:space="preserve">amidophosphoribosyltransferase (EC 2.4.2.14)  </t>
  </si>
  <si>
    <t xml:space="preserve">phosphoribosylformylglycinamidine cyclo-ligase (EC 6.3.3.1)  </t>
  </si>
  <si>
    <t>Clo1313_1011</t>
  </si>
  <si>
    <t xml:space="preserve">formyltetrahydrofolate-dependent phosphoribosylglycinamide formyltransferase (EC 2.1.2.2)  </t>
  </si>
  <si>
    <t xml:space="preserve">phosphoribosylaminoimidazolecarboxamide formyltransferase/IMP cyclohydrolase  </t>
  </si>
  <si>
    <t xml:space="preserve">phosphoribosylamine--glycine ligase (EC 6.3.4.13)  </t>
  </si>
  <si>
    <t>Clo1313_1014</t>
  </si>
  <si>
    <t>Clo1313_1015</t>
  </si>
  <si>
    <t>Clo1313_1016</t>
  </si>
  <si>
    <t xml:space="preserve">nicotinate-nucleotide adenylyltransferase (EC 2.7.7.18)  </t>
  </si>
  <si>
    <t>Clo1313_1018</t>
  </si>
  <si>
    <t>Clo1313_1019</t>
  </si>
  <si>
    <t xml:space="preserve">iojap-like protein  </t>
  </si>
  <si>
    <t xml:space="preserve">leucyl-tRNA synthetase (EC 6.1.1.4)  </t>
  </si>
  <si>
    <t xml:space="preserve">PKD domain containing protein  </t>
  </si>
  <si>
    <t>Clo1313_1022</t>
  </si>
  <si>
    <t>Clo1313_1023</t>
  </si>
  <si>
    <t xml:space="preserve">peptidase S11 D-alanyl-D-alanine carboxypeptidase 1  </t>
  </si>
  <si>
    <t>Clo1313_1026</t>
  </si>
  <si>
    <t xml:space="preserve">competence protein ComEA helix-hairpin-helix repeat protein  </t>
  </si>
  <si>
    <t>Clo1313_1028</t>
  </si>
  <si>
    <t xml:space="preserve">threonyl-tRNA synthetase (EC 6.1.1.3)  </t>
  </si>
  <si>
    <t xml:space="preserve">thymidylate synthase (EC 2.1.1.45)  </t>
  </si>
  <si>
    <t>Clo1313_1031</t>
  </si>
  <si>
    <t xml:space="preserve">dihydrofolate reductase region  </t>
  </si>
  <si>
    <t xml:space="preserve">bacterial translation initiation factor 3 (bIF-3)  </t>
  </si>
  <si>
    <t>Clo1313_1033</t>
  </si>
  <si>
    <t xml:space="preserve">LSU ribosomal protein L35P  </t>
  </si>
  <si>
    <t xml:space="preserve">LSU ribosomal protein L20P  </t>
  </si>
  <si>
    <t>Clo1313_1035</t>
  </si>
  <si>
    <t xml:space="preserve">RNA methyltransferase, TrmH family, group 3  </t>
  </si>
  <si>
    <t>Clo1313_1037</t>
  </si>
  <si>
    <t>Clo1313_1038</t>
  </si>
  <si>
    <t>Clo1313_1039</t>
  </si>
  <si>
    <t xml:space="preserve">leucyl/phenylalanyl-tRNA/protein transferase  </t>
  </si>
  <si>
    <t xml:space="preserve">ATP-dependent Clp protease ATP-binding subunit ClpA (EC 3.4.21.92)  </t>
  </si>
  <si>
    <t>Clo1313_1041</t>
  </si>
  <si>
    <t xml:space="preserve">ATP-dependent Clp protease adaptor protein ClpS  </t>
  </si>
  <si>
    <t>Clo1313_1042</t>
  </si>
  <si>
    <t xml:space="preserve">protein of unknown function DUF81  </t>
  </si>
  <si>
    <t>Clo1313_1043</t>
  </si>
  <si>
    <t>Clo1313_1044</t>
  </si>
  <si>
    <t>Clo1313_1045</t>
  </si>
  <si>
    <t xml:space="preserve">pyridoxal-phosphate dependent TrpB-like enzyme  </t>
  </si>
  <si>
    <t>Clo1313_1047</t>
  </si>
  <si>
    <t>Clo1313_1048</t>
  </si>
  <si>
    <t>Clo1313_1049</t>
  </si>
  <si>
    <t>Clo1313_1050</t>
  </si>
  <si>
    <t>Clo1313_1051</t>
  </si>
  <si>
    <t xml:space="preserve">putative serine protein kinase, PrkA  </t>
  </si>
  <si>
    <t xml:space="preserve">sporulation protein YhbH  </t>
  </si>
  <si>
    <t xml:space="preserve">SpoVR family protein  </t>
  </si>
  <si>
    <t>Clo1313_1055</t>
  </si>
  <si>
    <t xml:space="preserve">purine nucleoside phosphorylase I, inosine and guanosine-specific  </t>
  </si>
  <si>
    <t xml:space="preserve">adenosylhomocysteinase (EC 3.3.1.1)  </t>
  </si>
  <si>
    <t xml:space="preserve">amidohydrolase  </t>
  </si>
  <si>
    <t>Clo1313_1059</t>
  </si>
  <si>
    <t>Clo1313_1060</t>
  </si>
  <si>
    <t xml:space="preserve">Hedgehog/intein hint domain protein  </t>
  </si>
  <si>
    <t>Clo1313_1065</t>
  </si>
  <si>
    <t xml:space="preserve">Domain of unknown function DUF1910  </t>
  </si>
  <si>
    <t>Clo1313_1066</t>
  </si>
  <si>
    <t>Clo1313_1067</t>
  </si>
  <si>
    <t xml:space="preserve">HAD-superfamily hydrolase, subfamily IA, variant 1  </t>
  </si>
  <si>
    <t>Clo1313_1069</t>
  </si>
  <si>
    <t>Clo1313_1071</t>
  </si>
  <si>
    <t xml:space="preserve">protein of unknown function DUF990  </t>
  </si>
  <si>
    <t>Clo1313_1072</t>
  </si>
  <si>
    <t xml:space="preserve">esterase/lipase  </t>
  </si>
  <si>
    <t>Clo1313_1075</t>
  </si>
  <si>
    <t xml:space="preserve">ATPase associated with various cellular activities AAA_3  </t>
  </si>
  <si>
    <t>Clo1313_1077</t>
  </si>
  <si>
    <t xml:space="preserve">protein of unknown function DUF58  </t>
  </si>
  <si>
    <t>Clo1313_1078</t>
  </si>
  <si>
    <t>Clo1313_1079</t>
  </si>
  <si>
    <t>Clo1313_1080</t>
  </si>
  <si>
    <t xml:space="preserve">small acid-soluble spore protein, H-type  </t>
  </si>
  <si>
    <t xml:space="preserve">isochorismatase hydrolase  </t>
  </si>
  <si>
    <t xml:space="preserve">nicotinate phosphoribosyltransferase  </t>
  </si>
  <si>
    <t>Clo1313_1083</t>
  </si>
  <si>
    <t xml:space="preserve">CheC domain protein  </t>
  </si>
  <si>
    <t>Clo1313_1084</t>
  </si>
  <si>
    <t xml:space="preserve">protein of unknown function DUF155  </t>
  </si>
  <si>
    <t>Clo1313_1085</t>
  </si>
  <si>
    <t>Clo1313_1086</t>
  </si>
  <si>
    <t>Clo1313_1088</t>
  </si>
  <si>
    <t>Clo1313_1090</t>
  </si>
  <si>
    <t xml:space="preserve">dihydrodipicolinate reductase (EC 1.3.1.26)  </t>
  </si>
  <si>
    <t>Clo1313_1091</t>
  </si>
  <si>
    <t>Clo1313_1092</t>
  </si>
  <si>
    <t>Clo1313_1093</t>
  </si>
  <si>
    <t xml:space="preserve">AMMECR1 domain protein  </t>
  </si>
  <si>
    <t>Clo1313_1094</t>
  </si>
  <si>
    <t>Clo1313_1095</t>
  </si>
  <si>
    <t xml:space="preserve">protein of unknown function DUF147  </t>
  </si>
  <si>
    <t xml:space="preserve">YbbR family protein  </t>
  </si>
  <si>
    <t>Clo1313_1097</t>
  </si>
  <si>
    <t xml:space="preserve">FAD-dependent pyridine nucleotide-disulfide oxidoreductase  </t>
  </si>
  <si>
    <t xml:space="preserve">phosphoglucosamine mutase (EC 5.4.2.10)  </t>
  </si>
  <si>
    <t xml:space="preserve">glutamine--fructose-6-phosphate transaminase  </t>
  </si>
  <si>
    <t>Clo1313_1100</t>
  </si>
  <si>
    <t xml:space="preserve">transcriptional regulator, ArsR family  </t>
  </si>
  <si>
    <t>Clo1313_1101</t>
  </si>
  <si>
    <t xml:space="preserve">arsenical-resistance protein  </t>
  </si>
  <si>
    <t>Clo1313_1102</t>
  </si>
  <si>
    <t xml:space="preserve">Protein-tyrosine phosphatase, low molecular weight  </t>
  </si>
  <si>
    <t xml:space="preserve">permease  </t>
  </si>
  <si>
    <t>Clo1313_1104</t>
  </si>
  <si>
    <t xml:space="preserve">transposase IS3/IS911 family protein  </t>
  </si>
  <si>
    <t>Clo1313_1105</t>
  </si>
  <si>
    <t xml:space="preserve">twitching motility protein  </t>
  </si>
  <si>
    <t xml:space="preserve">Fimbrial assembly family protein  </t>
  </si>
  <si>
    <t>Clo1313_1113</t>
  </si>
  <si>
    <t>Clo1313_1116</t>
  </si>
  <si>
    <t xml:space="preserve">ATP-dependent Clp protease proteolytic subunit ClpP (EC 3.4.21.92)  </t>
  </si>
  <si>
    <t>Clo1313_1117</t>
  </si>
  <si>
    <t xml:space="preserve">DNA translocase FtsK  </t>
  </si>
  <si>
    <t xml:space="preserve">Methylenetetrahydrofolate dehydrogenase (NADP(+))  </t>
  </si>
  <si>
    <t>Clo1313_1121</t>
  </si>
  <si>
    <t xml:space="preserve">Stage V sporulation protein S  </t>
  </si>
  <si>
    <t>Clo1313_1125</t>
  </si>
  <si>
    <t>Clo1313_1126</t>
  </si>
  <si>
    <t>Clo1313_1127</t>
  </si>
  <si>
    <t xml:space="preserve">dTDP-glucose 4,6-dehydratase (EC 4.2.1.46)  </t>
  </si>
  <si>
    <t>Clo1313_1128</t>
  </si>
  <si>
    <t>Clo1313_1129</t>
  </si>
  <si>
    <t>Clo1313_1130</t>
  </si>
  <si>
    <t>Clo1313_1131</t>
  </si>
  <si>
    <t xml:space="preserve">transcription initiation factor IIE (TFIIE) alpha subunit family protein  </t>
  </si>
  <si>
    <t>Clo1313_1132</t>
  </si>
  <si>
    <t>Clo1313_1133</t>
  </si>
  <si>
    <t>Clo1313_1134</t>
  </si>
  <si>
    <t>Clo1313_1135</t>
  </si>
  <si>
    <t>Clo1313_1136</t>
  </si>
  <si>
    <t>Clo1313_1137</t>
  </si>
  <si>
    <t xml:space="preserve">protein of unknown function DUF881  </t>
  </si>
  <si>
    <t>Clo1313_1139</t>
  </si>
  <si>
    <t xml:space="preserve">delta-lactam-biosynthetic de-N-acetylase  </t>
  </si>
  <si>
    <t>Clo1313_1140</t>
  </si>
  <si>
    <t xml:space="preserve">sporulation protein YqfC  </t>
  </si>
  <si>
    <t>Clo1313_1141</t>
  </si>
  <si>
    <t xml:space="preserve">sporulation protein YqfD  </t>
  </si>
  <si>
    <t xml:space="preserve">7TM receptor with intracellular metal dependent phosphohydrolase  </t>
  </si>
  <si>
    <t>Clo1313_1144</t>
  </si>
  <si>
    <t xml:space="preserve">protein of unknown function UPF0054  </t>
  </si>
  <si>
    <t>Clo1313_1145</t>
  </si>
  <si>
    <t xml:space="preserve">cytidine deaminase (EC 3.5.4.5)  </t>
  </si>
  <si>
    <t xml:space="preserve">GTP-binding protein Era  </t>
  </si>
  <si>
    <t>Clo1313_1147</t>
  </si>
  <si>
    <t>Clo1313_1148</t>
  </si>
  <si>
    <t xml:space="preserve">DNA replication and repair protein RecO  </t>
  </si>
  <si>
    <t>Clo1313_1149</t>
  </si>
  <si>
    <t xml:space="preserve">Cysteine desulfurase  </t>
  </si>
  <si>
    <t xml:space="preserve">thiamine biosynthesis/tRNA modification protein ThiI  </t>
  </si>
  <si>
    <t>Clo1313_1152</t>
  </si>
  <si>
    <t>Clo1313_1153</t>
  </si>
  <si>
    <t xml:space="preserve">Protein of unknown function DUF2225  </t>
  </si>
  <si>
    <t xml:space="preserve">AIR synthase related protein domain protein  </t>
  </si>
  <si>
    <t xml:space="preserve">serine hydroxymethyltransferase (EC 2.1.2.1)  </t>
  </si>
  <si>
    <t>Clo1313_1156</t>
  </si>
  <si>
    <t xml:space="preserve">phage shock protein C (PspC) family protein  </t>
  </si>
  <si>
    <t>Clo1313_1158</t>
  </si>
  <si>
    <t xml:space="preserve">L-lactate dehydrogenase (EC 1.1.1.27)  </t>
  </si>
  <si>
    <t xml:space="preserve">competence/damage-inducible protein cinA  </t>
  </si>
  <si>
    <t>Clo1313_1162</t>
  </si>
  <si>
    <t xml:space="preserve">recA protein  </t>
  </si>
  <si>
    <t>Clo1313_1164</t>
  </si>
  <si>
    <t xml:space="preserve">regulatory protein RecX  </t>
  </si>
  <si>
    <t xml:space="preserve">Rhomboid family protein  </t>
  </si>
  <si>
    <t>Clo1313_1166</t>
  </si>
  <si>
    <t>Clo1313_1167</t>
  </si>
  <si>
    <t xml:space="preserve">carbohydrate ABC transporter substrate-binding protein, CUT1 family (TC 3.A.1.1.-)  </t>
  </si>
  <si>
    <t>Clo1313_1168</t>
  </si>
  <si>
    <t>Clo1313_1169</t>
  </si>
  <si>
    <t>Clo1313_1170</t>
  </si>
  <si>
    <t>Clo1313_1171</t>
  </si>
  <si>
    <t xml:space="preserve">UDP-N-acetylmuramoylalanine--D-glutamate ligase (EC 6.3.2.9)  </t>
  </si>
  <si>
    <t>Clo1313_1173</t>
  </si>
  <si>
    <t xml:space="preserve">DNA polymerase III, delta subunit (EC 2.7.7.7)  </t>
  </si>
  <si>
    <t xml:space="preserve">SSU ribosomal protein S20P  </t>
  </si>
  <si>
    <t>Clo1313_1175</t>
  </si>
  <si>
    <t xml:space="preserve">spore protease  </t>
  </si>
  <si>
    <t>Clo1313_1176</t>
  </si>
  <si>
    <t xml:space="preserve">cell wall hydrolase/autolysin  </t>
  </si>
  <si>
    <t>Clo1313_1177</t>
  </si>
  <si>
    <t xml:space="preserve">DNA ligase, NAD-dependent  </t>
  </si>
  <si>
    <t>Clo1313_1179</t>
  </si>
  <si>
    <t>Clo1313_1181</t>
  </si>
  <si>
    <t xml:space="preserve">aspartyl/glutamyl-tRNA(Asn/Gln) amidotransferase subunit C (EC 6.3.5.-)  </t>
  </si>
  <si>
    <t>Clo1313_1182</t>
  </si>
  <si>
    <t xml:space="preserve">aspartyl/glutamyl-tRNA(Asn/Gln) amidotransferase subunit A (EC 6.3.5.-)  </t>
  </si>
  <si>
    <t>Clo1313_1183</t>
  </si>
  <si>
    <t xml:space="preserve">aspartyl/glutamyl-tRNA(Asn/Gln) amidotransferase subunit B (EC 6.3.5.-)  </t>
  </si>
  <si>
    <t>Clo1313_1184</t>
  </si>
  <si>
    <t xml:space="preserve">phosphate acetyltransferase  </t>
  </si>
  <si>
    <t xml:space="preserve">acetate kinase (EC 2.7.2.1)  </t>
  </si>
  <si>
    <t xml:space="preserve">protein of unknown function DUF177  </t>
  </si>
  <si>
    <t xml:space="preserve">ribosomal protein L32  </t>
  </si>
  <si>
    <t>Clo1313_1189</t>
  </si>
  <si>
    <t xml:space="preserve">protein of unknown function DUF512  </t>
  </si>
  <si>
    <t>Clo1313_1190</t>
  </si>
  <si>
    <t xml:space="preserve">ribosome-associated GTPase EngA  </t>
  </si>
  <si>
    <t>Clo1313_1191</t>
  </si>
  <si>
    <t xml:space="preserve">acyl-phosphate glycerol-3-phosphate acyltransferase  </t>
  </si>
  <si>
    <t xml:space="preserve">glycerol 3-phosphate dehydrogenase (NAD(P)+) (EC 1.1.1.94)  </t>
  </si>
  <si>
    <t>Clo1313_1193</t>
  </si>
  <si>
    <t xml:space="preserve">stage IV sporulation protein A  </t>
  </si>
  <si>
    <t xml:space="preserve">extracellular solute-binding protein family 1  </t>
  </si>
  <si>
    <t>Clo1313_1197</t>
  </si>
  <si>
    <t>Clo1313_1198</t>
  </si>
  <si>
    <t>Clo1313_1199</t>
  </si>
  <si>
    <t>Clo1313_1200</t>
  </si>
  <si>
    <t xml:space="preserve">MutS2 family protein  </t>
  </si>
  <si>
    <t>Clo1313_1202</t>
  </si>
  <si>
    <t>Clo1313_1203</t>
  </si>
  <si>
    <t xml:space="preserve">RNA polymerase, sigma 27/28 subunit, RpsK/SigK  </t>
  </si>
  <si>
    <t>Clo1313_1204</t>
  </si>
  <si>
    <t xml:space="preserve">peptidase U32  </t>
  </si>
  <si>
    <t xml:space="preserve">O-methyltransferase family 3  </t>
  </si>
  <si>
    <t xml:space="preserve">aminodeoxychorismate lyase  </t>
  </si>
  <si>
    <t xml:space="preserve">GTP-binding protein TypA  </t>
  </si>
  <si>
    <t xml:space="preserve">ribosomal protein S2  </t>
  </si>
  <si>
    <t xml:space="preserve">translation elongation factor Ts  </t>
  </si>
  <si>
    <t xml:space="preserve">uridylate kinase (EC 2.7.4.22)  </t>
  </si>
  <si>
    <t xml:space="preserve">ribosome recycling factor  </t>
  </si>
  <si>
    <t>Clo1313_1213</t>
  </si>
  <si>
    <t xml:space="preserve">undecaprenyl diphosphate synthase  </t>
  </si>
  <si>
    <t>Clo1313_1215</t>
  </si>
  <si>
    <t xml:space="preserve">phosphatidate cytidylyltransferase  </t>
  </si>
  <si>
    <t xml:space="preserve">1-deoxy-D-xylulose 5-phosphate reductoisomerase (EC 1.1.1.267)  </t>
  </si>
  <si>
    <t xml:space="preserve">membrane-associated zinc metalloprotease  </t>
  </si>
  <si>
    <t xml:space="preserve">4-hydroxy-3-methylbut-2-en-1-yl diphosphate synthase (EC 1.17.4.3)  </t>
  </si>
  <si>
    <t xml:space="preserve">DNA polymerase III, alpha subunit  </t>
  </si>
  <si>
    <t>Clo1313_1220</t>
  </si>
  <si>
    <t xml:space="preserve">protein of unknown function DUF150  </t>
  </si>
  <si>
    <t xml:space="preserve">NusA antitermination factor  </t>
  </si>
  <si>
    <t>Clo1313_1223</t>
  </si>
  <si>
    <t xml:space="preserve">protein of unknown function DUF448  </t>
  </si>
  <si>
    <t>Clo1313_1224</t>
  </si>
  <si>
    <t xml:space="preserve">translation initiation factor IF-2  </t>
  </si>
  <si>
    <t>Clo1313_1226</t>
  </si>
  <si>
    <t xml:space="preserve">ribosome-binding factor A  </t>
  </si>
  <si>
    <t xml:space="preserve">phosphoesterase RecJ domain protein  </t>
  </si>
  <si>
    <t>Clo1313_1228</t>
  </si>
  <si>
    <t xml:space="preserve">tRNA pseudouridine synthase B (EC 4.2.1.70)  </t>
  </si>
  <si>
    <t>Clo1313_1229</t>
  </si>
  <si>
    <t xml:space="preserve">riboflavin biosynthesis protein RibF  </t>
  </si>
  <si>
    <t>Clo1313_1230</t>
  </si>
  <si>
    <t>Clo1313_1231</t>
  </si>
  <si>
    <t xml:space="preserve">peptidase M16 domain protein  </t>
  </si>
  <si>
    <t>Clo1313_1233</t>
  </si>
  <si>
    <t xml:space="preserve">prolipoprotein diacylglyceryl transferase  </t>
  </si>
  <si>
    <t>Clo1313_1234</t>
  </si>
  <si>
    <t>Clo1313_1235</t>
  </si>
  <si>
    <t xml:space="preserve">rod shape-determining protein RodA  </t>
  </si>
  <si>
    <t>Clo1313_1236</t>
  </si>
  <si>
    <t xml:space="preserve">MraZ protein  </t>
  </si>
  <si>
    <t xml:space="preserve">S-adenosyl-methyltransferase MraW  </t>
  </si>
  <si>
    <t>Clo1313_1238</t>
  </si>
  <si>
    <t xml:space="preserve">cell division protein FtsL  </t>
  </si>
  <si>
    <t xml:space="preserve">penicillin-binding protein transpeptidase  </t>
  </si>
  <si>
    <t xml:space="preserve">UDP-N-acetylmuramoylalanyl-D-glutamate--2,6-diaminopimelate ligase (EC 6.3.2.13)  </t>
  </si>
  <si>
    <t xml:space="preserve">UDP-N-acetylmuramoyl-tripeptide--D-alanyl-D-alanine ligase (EC 6.3.2.10)  </t>
  </si>
  <si>
    <t>Clo1313_1242</t>
  </si>
  <si>
    <t xml:space="preserve">Phospho-N-acetylmuramoyl-pentapeptide-transferase (EC 2.7.8.13)  </t>
  </si>
  <si>
    <t>Clo1313_1243</t>
  </si>
  <si>
    <t xml:space="preserve">stage V sporulation protein E  </t>
  </si>
  <si>
    <t>Clo1313_1244</t>
  </si>
  <si>
    <t xml:space="preserve">UDP-N-acetylglucosamine-N-acetylmuramylpentapeptide N-acetylglucosamine transferase  </t>
  </si>
  <si>
    <t>Clo1313_1245</t>
  </si>
  <si>
    <t xml:space="preserve">UDP-N-acetylglucosamine 1-carboxyvinyltransferase  </t>
  </si>
  <si>
    <t>Clo1313_1246</t>
  </si>
  <si>
    <t>Clo1313_1248</t>
  </si>
  <si>
    <t>Clo1313_1249</t>
  </si>
  <si>
    <t xml:space="preserve">UvrD/REP helicase  </t>
  </si>
  <si>
    <t>Clo1313_1250</t>
  </si>
  <si>
    <t xml:space="preserve">ATP:corrinoid adenosyltransferase BtuR/CobO/CobP  </t>
  </si>
  <si>
    <t>Clo1313_1252</t>
  </si>
  <si>
    <t xml:space="preserve">dihydrodipicolinate synthase (EC 4.2.1.52)  </t>
  </si>
  <si>
    <t xml:space="preserve">aspartate semialdehyde dehydrogenase (EC 1.2.1.11)  </t>
  </si>
  <si>
    <t>Clo1313_1256</t>
  </si>
  <si>
    <t xml:space="preserve">SpoIID/LytB domain protein  </t>
  </si>
  <si>
    <t>Clo1313_1257</t>
  </si>
  <si>
    <t xml:space="preserve">S-adenosylmethionine--tRNA ribosyltransferase-isomerase  </t>
  </si>
  <si>
    <t xml:space="preserve">tRNA-guanine transglycosylase (EC 2.4.2.29)  </t>
  </si>
  <si>
    <t xml:space="preserve">protein translocase subunit yajC  </t>
  </si>
  <si>
    <t>Clo1313_1260</t>
  </si>
  <si>
    <t>Clo1313_1261</t>
  </si>
  <si>
    <t xml:space="preserve">phosphoribosyltransferase  </t>
  </si>
  <si>
    <t>Clo1313_1263</t>
  </si>
  <si>
    <t xml:space="preserve">Helicase conserved C-terminal domain containing protein-like protein  </t>
  </si>
  <si>
    <t xml:space="preserve">aspartate carbamoyltransferase (EC 2.1.3.2)  </t>
  </si>
  <si>
    <t xml:space="preserve">dihydroorotase (EC 3.5.2.3)  </t>
  </si>
  <si>
    <t xml:space="preserve">orotidine-5'-phosphate decarboxylase (EC 4.1.1.23)  </t>
  </si>
  <si>
    <t xml:space="preserve">carbamoyl-phosphate synthase, small subunit  </t>
  </si>
  <si>
    <t xml:space="preserve">carbamoyl-phosphate synthase large subunit  </t>
  </si>
  <si>
    <t xml:space="preserve">Dihydroorotate dehydrogenase, electron transfer subunit, iron-sulfur cluster binding domain  </t>
  </si>
  <si>
    <t xml:space="preserve">dihydroorotate dehydrogenase family protein  </t>
  </si>
  <si>
    <t xml:space="preserve">Rad50 zinc hook domain protein  </t>
  </si>
  <si>
    <t>Clo1313_1274</t>
  </si>
  <si>
    <t xml:space="preserve">SSU ribosomal protein S12P methylthiotransferase (EC 2.-.-.-)  </t>
  </si>
  <si>
    <t>Clo1313_1276</t>
  </si>
  <si>
    <t xml:space="preserve">CDP-diacylglycerol--glycerol-3-phosphate 3-phosphatidyltransferase (EC 2.7.8.5)  </t>
  </si>
  <si>
    <t>Clo1313_1277</t>
  </si>
  <si>
    <t>Clo1313_1278</t>
  </si>
  <si>
    <t xml:space="preserve">phosphate:acyl-[acyl carrier protein] acyltransferase  </t>
  </si>
  <si>
    <t xml:space="preserve">3-oxoacyl-[acyl-carrier-protein] synthase III (EC 2.3.1.41)  </t>
  </si>
  <si>
    <t xml:space="preserve">[Acyl-carrier-protein] S-malonyltransferase (EC 2.3.1.39)  </t>
  </si>
  <si>
    <t xml:space="preserve">3-oxoacyl-[acyl-carrier-protein] reductase (EC 1.1.1.100)  </t>
  </si>
  <si>
    <t>Clo1313_1284</t>
  </si>
  <si>
    <t xml:space="preserve">acyl carrier protein  </t>
  </si>
  <si>
    <t xml:space="preserve">3-oxoacyl-[acyl-carrier-protein] synthase II (EC 2.3.1.41)  </t>
  </si>
  <si>
    <t>Clo1313_1286</t>
  </si>
  <si>
    <t xml:space="preserve">RNAse III (EC 3.1.26.3)  </t>
  </si>
  <si>
    <t xml:space="preserve">4-hydroxythreonine-4-phosphate dehydrogenase (EC 1.1.1.262)  </t>
  </si>
  <si>
    <t xml:space="preserve">condensin subunit Smc  </t>
  </si>
  <si>
    <t xml:space="preserve">signal recognition particle-docking protein FtsY  </t>
  </si>
  <si>
    <t>Clo1313_1292</t>
  </si>
  <si>
    <t xml:space="preserve">protein of unknown function DUF218  </t>
  </si>
  <si>
    <t>Clo1313_1293</t>
  </si>
  <si>
    <t>Clo1313_1294</t>
  </si>
  <si>
    <t xml:space="preserve">diaminopimelate dehydrogenase (EC 1.4.1.16)  </t>
  </si>
  <si>
    <t>Clo1313_1296</t>
  </si>
  <si>
    <t>Clo1313_1297</t>
  </si>
  <si>
    <t xml:space="preserve">fibronectin, type III domain-containing protein  </t>
  </si>
  <si>
    <t>Clo1313_1298</t>
  </si>
  <si>
    <t>Clo1313_1299</t>
  </si>
  <si>
    <t>Clo1313_1300</t>
  </si>
  <si>
    <t xml:space="preserve">glutaminyl-tRNA synthetase (EC 6.1.1.18)  </t>
  </si>
  <si>
    <t>Clo1313_1303</t>
  </si>
  <si>
    <t xml:space="preserve">Protein of unknown function DUF2339, transmembrane  </t>
  </si>
  <si>
    <t>Clo1313_1306</t>
  </si>
  <si>
    <t xml:space="preserve">protein of unknown function DUF152  </t>
  </si>
  <si>
    <t>Clo1313_1307</t>
  </si>
  <si>
    <t>Clo1313_1308</t>
  </si>
  <si>
    <t>Clo1313_1309</t>
  </si>
  <si>
    <t xml:space="preserve">signal peptidase II (EC:3.4.23.36). Aspartic peptidase. MEROPS family A08  </t>
  </si>
  <si>
    <t>Clo1313_1310</t>
  </si>
  <si>
    <t xml:space="preserve">ribosomal large subunit pseudouridine synthase D (EC 5.4.99.-)  </t>
  </si>
  <si>
    <t>Clo1313_1311</t>
  </si>
  <si>
    <t>Clo1313_1313</t>
  </si>
  <si>
    <t xml:space="preserve">protein-export membrane protein SecD  </t>
  </si>
  <si>
    <t xml:space="preserve">protein translocase subunit secF  </t>
  </si>
  <si>
    <t xml:space="preserve">ketopantoate hydroxymethyltransferase (EC 2.1.2.11)  </t>
  </si>
  <si>
    <t xml:space="preserve">pantoate/beta-alanine ligase  </t>
  </si>
  <si>
    <t>Clo1313_1318</t>
  </si>
  <si>
    <t xml:space="preserve">L-aspartate 1-decarboxylase (EC 4.1.1.11)  </t>
  </si>
  <si>
    <t>Clo1313_1319</t>
  </si>
  <si>
    <t>Clo1313_1320</t>
  </si>
  <si>
    <t>Clo1313_1321</t>
  </si>
  <si>
    <t xml:space="preserve">deoxyguanosinetriphosphate triphosphohydrolase  </t>
  </si>
  <si>
    <t>Clo1313_1322</t>
  </si>
  <si>
    <t>Clo1313_1323</t>
  </si>
  <si>
    <t xml:space="preserve">DNA primase  </t>
  </si>
  <si>
    <t xml:space="preserve">RNA polymerase, sigma 38 subunit, RpoS  </t>
  </si>
  <si>
    <t>Clo1313_1325</t>
  </si>
  <si>
    <t>Clo1313_1326</t>
  </si>
  <si>
    <t>Clo1313_1327</t>
  </si>
  <si>
    <t xml:space="preserve">protein of unknown function DUF633  </t>
  </si>
  <si>
    <t xml:space="preserve">protein of unknown function DUF34  </t>
  </si>
  <si>
    <t>Clo1313_1329</t>
  </si>
  <si>
    <t xml:space="preserve">RNA polymerase, sigma-24 subunit, RpoE  </t>
  </si>
  <si>
    <t>Clo1313_1331</t>
  </si>
  <si>
    <t>Clo1313_1332</t>
  </si>
  <si>
    <t>Clo1313_1333</t>
  </si>
  <si>
    <t xml:space="preserve">DNA polymerase I (EC 2.7.7.7)  </t>
  </si>
  <si>
    <t>Clo1313_1335</t>
  </si>
  <si>
    <t xml:space="preserve">dephospho-CoA kinase  </t>
  </si>
  <si>
    <t>Clo1313_1336</t>
  </si>
  <si>
    <t>Clo1313_1337</t>
  </si>
  <si>
    <t xml:space="preserve">regulatory protein, MerR  </t>
  </si>
  <si>
    <t>Clo1313_1338</t>
  </si>
  <si>
    <t xml:space="preserve">protein of unknown function DUF6 transmembrane  </t>
  </si>
  <si>
    <t>Clo1313_1339</t>
  </si>
  <si>
    <t xml:space="preserve">diguanylate cyclase  </t>
  </si>
  <si>
    <t xml:space="preserve">3-deoxy-D-arabinoheptulosonate-7-phosphate synthase (EC 2.5.1.54)  </t>
  </si>
  <si>
    <t xml:space="preserve">GTP-binding protein YchF  </t>
  </si>
  <si>
    <t>Clo1313_1343</t>
  </si>
  <si>
    <t xml:space="preserve">glycosyl transferase family protein  </t>
  </si>
  <si>
    <t xml:space="preserve">anthranilate synthase component I  </t>
  </si>
  <si>
    <t xml:space="preserve">anthranilate synthase, component II (EC 4.1.3.27)  </t>
  </si>
  <si>
    <t xml:space="preserve">anthranilate phosphoribosyltransferase (EC 2.4.2.18)  </t>
  </si>
  <si>
    <t xml:space="preserve">indole-3-glycerol phosphate synthase (EC 4.1.1.48)  </t>
  </si>
  <si>
    <t>Clo1313_1348</t>
  </si>
  <si>
    <t xml:space="preserve">phosphoribosylanthranilate isomerase (EC 5.3.1.24)  </t>
  </si>
  <si>
    <t xml:space="preserve">NADPH-dependent FMN reductase  </t>
  </si>
  <si>
    <t>Clo1313_1350</t>
  </si>
  <si>
    <t>Clo1313_1352</t>
  </si>
  <si>
    <t xml:space="preserve">4Fe-4S ferredoxin iron-sulfur binding domain protein  </t>
  </si>
  <si>
    <t xml:space="preserve">2-oxoglutarate ferredoxin oxidoreductase, gamma subunit (EC 1.2.7.3)  </t>
  </si>
  <si>
    <t xml:space="preserve">glutamine synthetase catalytic region  </t>
  </si>
  <si>
    <t>Clo1313_1358</t>
  </si>
  <si>
    <t>Clo1313_1359</t>
  </si>
  <si>
    <t>Clo1313_1360</t>
  </si>
  <si>
    <t xml:space="preserve">Rubrerythrin  </t>
  </si>
  <si>
    <t xml:space="preserve">band 7 protein  </t>
  </si>
  <si>
    <t>Clo1313_1363</t>
  </si>
  <si>
    <t xml:space="preserve">protein of unknown function DUF107  </t>
  </si>
  <si>
    <t xml:space="preserve">branched-chain amino acid aminotransferase  </t>
  </si>
  <si>
    <t>Clo1313_1365</t>
  </si>
  <si>
    <t xml:space="preserve">HAD superfamily (subfamily IIIA) phosphatase, TIGR01668  </t>
  </si>
  <si>
    <t>Clo1313_1366</t>
  </si>
  <si>
    <t xml:space="preserve">shikimate dehydrogenase (EC 1.1.1.25)  </t>
  </si>
  <si>
    <t>Clo1313_1367</t>
  </si>
  <si>
    <t xml:space="preserve">type II secretion system protein E (GspE)  </t>
  </si>
  <si>
    <t>Clo1313_1368</t>
  </si>
  <si>
    <t xml:space="preserve">Prepilin peptidase  </t>
  </si>
  <si>
    <t>Clo1313_1369</t>
  </si>
  <si>
    <t xml:space="preserve">Late competence development protein ComFB  </t>
  </si>
  <si>
    <t>Clo1313_1370</t>
  </si>
  <si>
    <t xml:space="preserve">Xylose isomerase domain-containing protein TIM barrel  </t>
  </si>
  <si>
    <t>Clo1313_1371</t>
  </si>
  <si>
    <t xml:space="preserve">3-dehydroquinate dehydratase (EC 4.2.1.10)  </t>
  </si>
  <si>
    <t xml:space="preserve">peptidase M24  </t>
  </si>
  <si>
    <t xml:space="preserve">translation elongation factor P (EF-P)  </t>
  </si>
  <si>
    <t>Clo1313_1374</t>
  </si>
  <si>
    <t>Clo1313_1375</t>
  </si>
  <si>
    <t>Clo1313_1376</t>
  </si>
  <si>
    <t xml:space="preserve">stage III sporulation protein AA  </t>
  </si>
  <si>
    <t>Clo1313_1377</t>
  </si>
  <si>
    <t xml:space="preserve">stage III sporulation protein AB  </t>
  </si>
  <si>
    <t>Clo1313_1378</t>
  </si>
  <si>
    <t xml:space="preserve">stage III sporulation protein AC  </t>
  </si>
  <si>
    <t>Clo1313_1379</t>
  </si>
  <si>
    <t xml:space="preserve">stage III sporulation protein AD  </t>
  </si>
  <si>
    <t>Clo1313_1380</t>
  </si>
  <si>
    <t xml:space="preserve">stage III sporulation protein AE  </t>
  </si>
  <si>
    <t xml:space="preserve">stage III sporulation protein AF  </t>
  </si>
  <si>
    <t>Clo1313_1382</t>
  </si>
  <si>
    <t xml:space="preserve">stage III sporulation protein AG  </t>
  </si>
  <si>
    <t>Clo1313_1383</t>
  </si>
  <si>
    <t>Clo1313_1384</t>
  </si>
  <si>
    <t xml:space="preserve">protein of unknown function DUF322  </t>
  </si>
  <si>
    <t>Clo1313_1386</t>
  </si>
  <si>
    <t xml:space="preserve">Protein of unknown function DUF2273  </t>
  </si>
  <si>
    <t>Clo1313_1387</t>
  </si>
  <si>
    <t xml:space="preserve">NusB antitermination factor  </t>
  </si>
  <si>
    <t xml:space="preserve">Exodeoxyribonuclease VII large subunit (EC 3.1.11.6)  </t>
  </si>
  <si>
    <t>Clo1313_1389</t>
  </si>
  <si>
    <t xml:space="preserve">Exodeoxyribonuclease VII small subunit (EC 3.1.11.6)  </t>
  </si>
  <si>
    <t xml:space="preserve">Polyprenyl synthetase  </t>
  </si>
  <si>
    <t>Clo1313_1391</t>
  </si>
  <si>
    <t xml:space="preserve">acid phosphatase/vanadium-dependent haloperoxidase related protein  </t>
  </si>
  <si>
    <t>Clo1313_1392</t>
  </si>
  <si>
    <t xml:space="preserve">1-deoxy-D-xylulose-5-phosphate synthase (EC 2.2.1.7)  </t>
  </si>
  <si>
    <t>Clo1313_1394</t>
  </si>
  <si>
    <t xml:space="preserve">hemolysin A  </t>
  </si>
  <si>
    <t>Clo1313_1395</t>
  </si>
  <si>
    <t>Clo1313_1396</t>
  </si>
  <si>
    <t xml:space="preserve">non-processive endocellulase  </t>
  </si>
  <si>
    <t>Clo1313_1398</t>
  </si>
  <si>
    <t xml:space="preserve">coagulation factor 5/8 type domain protein  </t>
  </si>
  <si>
    <t>Clo1313_1399</t>
  </si>
  <si>
    <t>Clo1313_1400</t>
  </si>
  <si>
    <t>Clo1313_1401</t>
  </si>
  <si>
    <t>Clo1313_1402</t>
  </si>
  <si>
    <t xml:space="preserve">diguanylate cyclase with TPR repeats  </t>
  </si>
  <si>
    <t xml:space="preserve">ATP-NAD/AcoX kinase  </t>
  </si>
  <si>
    <t>Clo1313_1406</t>
  </si>
  <si>
    <t xml:space="preserve">transcriptional regulator, ArgR family  </t>
  </si>
  <si>
    <t xml:space="preserve">DNA replication and repair protein RecN  </t>
  </si>
  <si>
    <t>Clo1313_1408</t>
  </si>
  <si>
    <t xml:space="preserve">SpoIVB peptidase. Serine peptidase. MEROPS family S55  </t>
  </si>
  <si>
    <t>Clo1313_1409</t>
  </si>
  <si>
    <t>Clo1313_1412</t>
  </si>
  <si>
    <t>Clo1313_1413</t>
  </si>
  <si>
    <t>Clo1313_1415</t>
  </si>
  <si>
    <t xml:space="preserve">PAS/PAC sensor hybrid histidine kinase (EC 2.7.13.3)  </t>
  </si>
  <si>
    <t>Clo1313_1416</t>
  </si>
  <si>
    <t>Clo1313_1417</t>
  </si>
  <si>
    <t xml:space="preserve">regulatory protein MerR  </t>
  </si>
  <si>
    <t>Clo1313_1418</t>
  </si>
  <si>
    <t xml:space="preserve">pseudouridine synthase, RluA family  </t>
  </si>
  <si>
    <t>Clo1313_1419</t>
  </si>
  <si>
    <t>Clo1313_1420</t>
  </si>
  <si>
    <t>Clo1313_1421</t>
  </si>
  <si>
    <t>Clo1313_1422</t>
  </si>
  <si>
    <t>Clo1313_1423</t>
  </si>
  <si>
    <t>Clo1313_1424</t>
  </si>
  <si>
    <t xml:space="preserve">lipolytic protein G-D-S-L family  </t>
  </si>
  <si>
    <t>Clo1313_1425</t>
  </si>
  <si>
    <t>Clo1313_1426</t>
  </si>
  <si>
    <t xml:space="preserve">alpha amylase catalytic region  </t>
  </si>
  <si>
    <t xml:space="preserve">aluminum resistance family protein  </t>
  </si>
  <si>
    <t xml:space="preserve">alanine racemase domain protein  </t>
  </si>
  <si>
    <t xml:space="preserve">protein of unknown function DUF552  </t>
  </si>
  <si>
    <t>Clo1313_1431</t>
  </si>
  <si>
    <t xml:space="preserve">protein of unknown function YGGT  </t>
  </si>
  <si>
    <t>Clo1313_1432</t>
  </si>
  <si>
    <t xml:space="preserve">DivIVA domain  </t>
  </si>
  <si>
    <t xml:space="preserve">Isoleucyl-tRNA synthetase (EC 6.1.1.5)  </t>
  </si>
  <si>
    <t xml:space="preserve">3-dehydroquinate synthase (EC 4.2.3.4)  </t>
  </si>
  <si>
    <t>Clo1313_1436</t>
  </si>
  <si>
    <t xml:space="preserve">tRNA-i(6)A37 thiotransferase enzyme MiaB  </t>
  </si>
  <si>
    <t xml:space="preserve">protein of unknown function DUF534  </t>
  </si>
  <si>
    <t>Clo1313_1440</t>
  </si>
  <si>
    <t xml:space="preserve">methyl-accepting chemotaxis sensory transducer with TarH sensor  </t>
  </si>
  <si>
    <t>Clo1313_1441</t>
  </si>
  <si>
    <t>Clo1313_1442</t>
  </si>
  <si>
    <t>Clo1313_1443</t>
  </si>
  <si>
    <t xml:space="preserve">DNA mismatch repair protein MutS  </t>
  </si>
  <si>
    <t xml:space="preserve">DNA mismatch repair protein MutL  </t>
  </si>
  <si>
    <t>Clo1313_1447</t>
  </si>
  <si>
    <t xml:space="preserve">tRNA delta(2)-isopentenylpyrophosphate transferase  </t>
  </si>
  <si>
    <t xml:space="preserve">RNA-binding protein Hfq  </t>
  </si>
  <si>
    <t xml:space="preserve">SOS-response transcriptional repressor, LexA  </t>
  </si>
  <si>
    <t>Clo1313_1450</t>
  </si>
  <si>
    <t>Clo1313_1451</t>
  </si>
  <si>
    <t xml:space="preserve">helix-turn-helix protein YlxM/p13 family protein  </t>
  </si>
  <si>
    <t xml:space="preserve">signal recognition particle subunit FFH/SRP54 (srp54)  </t>
  </si>
  <si>
    <t xml:space="preserve">ribosomal protein S16  </t>
  </si>
  <si>
    <t xml:space="preserve">RNA-binding protein (KH domain)  </t>
  </si>
  <si>
    <t>Clo1313_1455</t>
  </si>
  <si>
    <t xml:space="preserve">16S rRNA processing protein RimM  </t>
  </si>
  <si>
    <t>Clo1313_1456</t>
  </si>
  <si>
    <t xml:space="preserve">tRNA (guanine-N1)-methyltransferase  </t>
  </si>
  <si>
    <t xml:space="preserve">LSU ribosomal protein L19P  </t>
  </si>
  <si>
    <t>Clo1313_1458</t>
  </si>
  <si>
    <t>Clo1313_1459</t>
  </si>
  <si>
    <t xml:space="preserve">ribosome biogenesis GTP-binding protein YlqF  </t>
  </si>
  <si>
    <t>Clo1313_1461</t>
  </si>
  <si>
    <t xml:space="preserve">RNase HII (EC 3.1.26.4)  </t>
  </si>
  <si>
    <t>Clo1313_1462</t>
  </si>
  <si>
    <t>Clo1313_1463</t>
  </si>
  <si>
    <t xml:space="preserve">type III secretion exporter  </t>
  </si>
  <si>
    <t>Clo1313_1464</t>
  </si>
  <si>
    <t xml:space="preserve">Uncharacterized protein family UPF0102  </t>
  </si>
  <si>
    <t>Clo1313_1465</t>
  </si>
  <si>
    <t>Clo1313_1466</t>
  </si>
  <si>
    <t xml:space="preserve">dipeptidase. Metallo peptidase. MEROPS family M19  </t>
  </si>
  <si>
    <t>Clo1313_1468</t>
  </si>
  <si>
    <t>Clo1313_1469</t>
  </si>
  <si>
    <t>Clo1313_1470</t>
  </si>
  <si>
    <t xml:space="preserve">transcriptional regulator, XRE family with cupin sensor  </t>
  </si>
  <si>
    <t xml:space="preserve">spermidine/putrescine ABC transporter ATPase subunit  </t>
  </si>
  <si>
    <t>Clo1313_1473</t>
  </si>
  <si>
    <t>Clo1313_1474</t>
  </si>
  <si>
    <t>Clo1313_1476</t>
  </si>
  <si>
    <t xml:space="preserve">Peptidase S7 flavivirus helicase (NS3)  </t>
  </si>
  <si>
    <t>Clo1313_1478</t>
  </si>
  <si>
    <t>Clo1313_1479</t>
  </si>
  <si>
    <t>Clo1313_1480</t>
  </si>
  <si>
    <t xml:space="preserve">adenylosuccinate lyase  </t>
  </si>
  <si>
    <t xml:space="preserve">pyrrolo-quinoline quinone  </t>
  </si>
  <si>
    <t>Clo1313_1484</t>
  </si>
  <si>
    <t xml:space="preserve">copper ion binding protein  </t>
  </si>
  <si>
    <t>Clo1313_1485</t>
  </si>
  <si>
    <t>Clo1313_1486</t>
  </si>
  <si>
    <t xml:space="preserve">4'-phosphopantetheinyl transferase  </t>
  </si>
  <si>
    <t>Clo1313_1487</t>
  </si>
  <si>
    <t>Clo1313_1488</t>
  </si>
  <si>
    <t>Clo1313_1489</t>
  </si>
  <si>
    <t>Clo1313_1490</t>
  </si>
  <si>
    <t xml:space="preserve">chorismate synthase (EC 4.2.3.5)  </t>
  </si>
  <si>
    <t>Clo1313_1494</t>
  </si>
  <si>
    <t xml:space="preserve">integrase family protein  </t>
  </si>
  <si>
    <t xml:space="preserve">peptidase M18 aminopeptidase I  </t>
  </si>
  <si>
    <t>Clo1313_1498</t>
  </si>
  <si>
    <t xml:space="preserve">histidinol phosphate phosphatase HisJ family  </t>
  </si>
  <si>
    <t xml:space="preserve">tyrosyl-tRNA synthetase (EC 6.1.1.1)  </t>
  </si>
  <si>
    <t xml:space="preserve">tRNA (5-methylaminomethyl-2-thiouridylate)-methyltransferase (EC 2.1.1.61)  </t>
  </si>
  <si>
    <t xml:space="preserve">FeS cluster assembly scaffold protein NifU  </t>
  </si>
  <si>
    <t xml:space="preserve">cysteine desulfurase NifS  </t>
  </si>
  <si>
    <t>Clo1313_1504</t>
  </si>
  <si>
    <t>Clo1313_1505</t>
  </si>
  <si>
    <t>Clo1313_1506</t>
  </si>
  <si>
    <t>Clo1313_1507</t>
  </si>
  <si>
    <t>Clo1313_1508</t>
  </si>
  <si>
    <t xml:space="preserve">nucleoside diphosphate kinase (EC 2.7.4.6)  </t>
  </si>
  <si>
    <t>Clo1313_1509</t>
  </si>
  <si>
    <t xml:space="preserve">adenosylmethionine decarboxylase proenzyme (EC 4.1.1.50)  </t>
  </si>
  <si>
    <t xml:space="preserve">4-hydroxy-3-methylbut-2-enyl diphosphate reductase (EC 1.17.1.2)  </t>
  </si>
  <si>
    <t xml:space="preserve">1-acyl-sn-glycerol-3-phosphate acyltransferase (EC 2.3.1.51)  </t>
  </si>
  <si>
    <t xml:space="preserve">cytidylate kinase (EC 2.7.4.14)  </t>
  </si>
  <si>
    <t xml:space="preserve">chorismate mutase (EC 5.4.99.5)  </t>
  </si>
  <si>
    <t>Clo1313_1514</t>
  </si>
  <si>
    <t>Clo1313_1515</t>
  </si>
  <si>
    <t>Clo1313_1516</t>
  </si>
  <si>
    <t xml:space="preserve">HI0933 family protein  </t>
  </si>
  <si>
    <t>Clo1313_1517</t>
  </si>
  <si>
    <t xml:space="preserve">transcriptional regulator, RpiR family  </t>
  </si>
  <si>
    <t>Clo1313_1519</t>
  </si>
  <si>
    <t>Clo1313_1520</t>
  </si>
  <si>
    <t>Clo1313_1521</t>
  </si>
  <si>
    <t>Clo1313_1522</t>
  </si>
  <si>
    <t xml:space="preserve">Conserved carboxylase region  </t>
  </si>
  <si>
    <t xml:space="preserve">biotin/lipoyl attachment domain-containing protein  </t>
  </si>
  <si>
    <t>Clo1313_1525</t>
  </si>
  <si>
    <t xml:space="preserve">sodium pump decarboxylase gamma subunit  </t>
  </si>
  <si>
    <t xml:space="preserve">carboxyl transferase  </t>
  </si>
  <si>
    <t>Clo1313_1527</t>
  </si>
  <si>
    <t>Clo1313_1528</t>
  </si>
  <si>
    <t xml:space="preserve">rRNA methylase  </t>
  </si>
  <si>
    <t xml:space="preserve">agmatinase (EC 3.5.3.11)  </t>
  </si>
  <si>
    <t xml:space="preserve">spermidine synthase  </t>
  </si>
  <si>
    <t>Clo1313_1531</t>
  </si>
  <si>
    <t xml:space="preserve">pseudouridine synthase  </t>
  </si>
  <si>
    <t>Clo1313_1532</t>
  </si>
  <si>
    <t xml:space="preserve">sporulation protein YtfJ  </t>
  </si>
  <si>
    <t>Clo1313_1533</t>
  </si>
  <si>
    <t>Clo1313_1534</t>
  </si>
  <si>
    <t>Clo1313_1535</t>
  </si>
  <si>
    <t xml:space="preserve">chromosome segregation and condensation protein, ScpB  </t>
  </si>
  <si>
    <t>Clo1313_1536</t>
  </si>
  <si>
    <t xml:space="preserve">condensin subunit ScpA  </t>
  </si>
  <si>
    <t xml:space="preserve">tryptophanyl-tRNA synthetase (EC 6.1.1.2)  </t>
  </si>
  <si>
    <t>Clo1313_1538</t>
  </si>
  <si>
    <t xml:space="preserve">peptidase M50  </t>
  </si>
  <si>
    <t>Clo1313_1539</t>
  </si>
  <si>
    <t xml:space="preserve">CBS domain containing protein  </t>
  </si>
  <si>
    <t xml:space="preserve">diaminopimelate decarboxylase  </t>
  </si>
  <si>
    <t>Clo1313_1541</t>
  </si>
  <si>
    <t xml:space="preserve">IMP dehydrogenase  </t>
  </si>
  <si>
    <t>Clo1313_1543</t>
  </si>
  <si>
    <t xml:space="preserve">Lysine exporter protein (LYSE/YGGA)  </t>
  </si>
  <si>
    <t>Clo1313_1544</t>
  </si>
  <si>
    <t xml:space="preserve">thymidine phosphorylase (EC 2.4.2.4)  </t>
  </si>
  <si>
    <t xml:space="preserve">phosphopentomutase  </t>
  </si>
  <si>
    <t>Clo1313_1547</t>
  </si>
  <si>
    <t xml:space="preserve">tyrosine recombinase XerD  </t>
  </si>
  <si>
    <t>Clo1313_1548</t>
  </si>
  <si>
    <t xml:space="preserve">stage II sporulation protein M  </t>
  </si>
  <si>
    <t>Clo1313_1550</t>
  </si>
  <si>
    <t xml:space="preserve">Ribonuclease H  </t>
  </si>
  <si>
    <t xml:space="preserve">pyrroline-5-carboxylate reductase  </t>
  </si>
  <si>
    <t>Clo1313_1552</t>
  </si>
  <si>
    <t>Clo1313_1553</t>
  </si>
  <si>
    <t xml:space="preserve">spore germination protein  </t>
  </si>
  <si>
    <t>Clo1313_1554</t>
  </si>
  <si>
    <t>Clo1313_1555</t>
  </si>
  <si>
    <t xml:space="preserve">germination protein, Ger(x)C family  </t>
  </si>
  <si>
    <t>Clo1313_1556</t>
  </si>
  <si>
    <t>Clo1313_1557</t>
  </si>
  <si>
    <t xml:space="preserve">GerA spore germination protein  </t>
  </si>
  <si>
    <t xml:space="preserve">protease FtsH subunit HflC  </t>
  </si>
  <si>
    <t xml:space="preserve">protease FtsH subunit HflK  </t>
  </si>
  <si>
    <t>Clo1313_1560</t>
  </si>
  <si>
    <t>Clo1313_1561</t>
  </si>
  <si>
    <t>Clo1313_1563</t>
  </si>
  <si>
    <t xml:space="preserve">Ricin B lectin  </t>
  </si>
  <si>
    <t>Clo1313_1564</t>
  </si>
  <si>
    <t xml:space="preserve">glycoside hydrolase family 81  </t>
  </si>
  <si>
    <t>Clo1313_1565</t>
  </si>
  <si>
    <t>Clo1313_1566</t>
  </si>
  <si>
    <t>Clo1313_1567</t>
  </si>
  <si>
    <t>Clo1313_1568</t>
  </si>
  <si>
    <t>Clo1313_1570</t>
  </si>
  <si>
    <t xml:space="preserve">cysteine desulfurase family protein  </t>
  </si>
  <si>
    <t xml:space="preserve">iron-only hydrogenase maturation protein HydG  </t>
  </si>
  <si>
    <t>Clo1313_1572</t>
  </si>
  <si>
    <t>Clo1313_1573</t>
  </si>
  <si>
    <t xml:space="preserve">4-oxalocrotonate tautomerase  </t>
  </si>
  <si>
    <t>Clo1313_1574</t>
  </si>
  <si>
    <t>Clo1313_1575</t>
  </si>
  <si>
    <t>Clo1313_1576</t>
  </si>
  <si>
    <t>Clo1313_1577</t>
  </si>
  <si>
    <t xml:space="preserve">glutamyl-tRNA synthetase  </t>
  </si>
  <si>
    <t>Clo1313_1579</t>
  </si>
  <si>
    <t xml:space="preserve">anaerobic ribonucleoside-triphosphate reductase activating protein  </t>
  </si>
  <si>
    <t>Clo1313_1580</t>
  </si>
  <si>
    <t xml:space="preserve">ribonucleoside-triphosphate reductase class III catalytic subunit (EC 1.17.4.2)  </t>
  </si>
  <si>
    <t xml:space="preserve">methionine synthase (B12-dependent) (EC 2.1.1.13)  </t>
  </si>
  <si>
    <t>Clo1313_1582</t>
  </si>
  <si>
    <t xml:space="preserve">Vitamin B12 dependent methionine synthase activation region  </t>
  </si>
  <si>
    <t>Clo1313_1583</t>
  </si>
  <si>
    <t xml:space="preserve">uncharacterized membrane protein  </t>
  </si>
  <si>
    <t>Clo1313_1584</t>
  </si>
  <si>
    <t>Clo1313_1585</t>
  </si>
  <si>
    <t xml:space="preserve">Coat F domain protein  </t>
  </si>
  <si>
    <t>Clo1313_1586</t>
  </si>
  <si>
    <t>Clo1313_1587</t>
  </si>
  <si>
    <t>Clo1313_1588</t>
  </si>
  <si>
    <t xml:space="preserve">glycoside hydrolase family 13 domain protein  </t>
  </si>
  <si>
    <t xml:space="preserve">FHA domain containing protein  </t>
  </si>
  <si>
    <t>Clo1313_1591</t>
  </si>
  <si>
    <t>Clo1313_1592</t>
  </si>
  <si>
    <t xml:space="preserve">protein serine/threonine phosphatase  </t>
  </si>
  <si>
    <t>Clo1313_1593</t>
  </si>
  <si>
    <t xml:space="preserve">serine/threonine protein kinase  </t>
  </si>
  <si>
    <t>Clo1313_1594</t>
  </si>
  <si>
    <t>Clo1313_1595</t>
  </si>
  <si>
    <t>Clo1313_1596</t>
  </si>
  <si>
    <t>Clo1313_1597</t>
  </si>
  <si>
    <t>Clo1313_1598</t>
  </si>
  <si>
    <t>Clo1313_1605</t>
  </si>
  <si>
    <t xml:space="preserve">transcriptional regulator, TraR/DksA family  </t>
  </si>
  <si>
    <t xml:space="preserve">methylthioadenosine phosphorylase (EC 2.4.2.28)  </t>
  </si>
  <si>
    <t xml:space="preserve">methylthioribose-1-phosphate isomerase (EC 5.3.1.23)  </t>
  </si>
  <si>
    <t>Clo1313_1608</t>
  </si>
  <si>
    <t>Clo1313_1609</t>
  </si>
  <si>
    <t xml:space="preserve">ferrous iron transport protein B  </t>
  </si>
  <si>
    <t>Clo1313_1611</t>
  </si>
  <si>
    <t xml:space="preserve">phenylacetate-CoA ligase (EC 6.2.1.30)  </t>
  </si>
  <si>
    <t xml:space="preserve">indolepyruvate ferredoxin oxidoreductase, beta subunit  </t>
  </si>
  <si>
    <t xml:space="preserve">indolepyruvate ferredoxin oxidoreductase, alpha subunit  </t>
  </si>
  <si>
    <t xml:space="preserve">SSS sodium solute transporter superfamily  </t>
  </si>
  <si>
    <t xml:space="preserve">peptidase M42 family protein  </t>
  </si>
  <si>
    <t xml:space="preserve">Cellulase  </t>
  </si>
  <si>
    <t>Clo1313_1623</t>
  </si>
  <si>
    <t xml:space="preserve">DNA internalization-related competence protein ComEC/Rec2  </t>
  </si>
  <si>
    <t>Clo1313_1624</t>
  </si>
  <si>
    <t>Clo1313_1625</t>
  </si>
  <si>
    <t>Clo1313_1626</t>
  </si>
  <si>
    <t xml:space="preserve">hydroxymethylpyrimidine synthase  </t>
  </si>
  <si>
    <t>Clo1313_1628</t>
  </si>
  <si>
    <t xml:space="preserve">thiamine-phosphate pyrophosphorylase  </t>
  </si>
  <si>
    <t>Clo1313_1629</t>
  </si>
  <si>
    <t xml:space="preserve">thiamine biosynthesis protein ThiF  </t>
  </si>
  <si>
    <t>Clo1313_1630</t>
  </si>
  <si>
    <t xml:space="preserve">tyrosine lyase ThiH  </t>
  </si>
  <si>
    <t>Clo1313_1631</t>
  </si>
  <si>
    <t xml:space="preserve">thiazole-phosphate synthase  </t>
  </si>
  <si>
    <t>Clo1313_1632</t>
  </si>
  <si>
    <t>Clo1313_1633</t>
  </si>
  <si>
    <t xml:space="preserve">ribosome biogenesis GTP-binding protein YsxC  </t>
  </si>
  <si>
    <t>Clo1313_1634</t>
  </si>
  <si>
    <t>Clo1313_1635</t>
  </si>
  <si>
    <t>Clo1313_1636</t>
  </si>
  <si>
    <t>Clo1313_1638</t>
  </si>
  <si>
    <t xml:space="preserve">Methyltransferase type 11  </t>
  </si>
  <si>
    <t>Clo1313_1642</t>
  </si>
  <si>
    <t>Clo1313_1643</t>
  </si>
  <si>
    <t>Clo1313_1644</t>
  </si>
  <si>
    <t>Clo1313_1645</t>
  </si>
  <si>
    <t xml:space="preserve">DEAD/DEAH box helicase domain protein  </t>
  </si>
  <si>
    <t>Clo1313_1647</t>
  </si>
  <si>
    <t>Clo1313_1648</t>
  </si>
  <si>
    <t>Clo1313_1649</t>
  </si>
  <si>
    <t>Clo1313_1650</t>
  </si>
  <si>
    <t xml:space="preserve">DNA binding domain protein, excisionase family  </t>
  </si>
  <si>
    <t>Clo1313_1651</t>
  </si>
  <si>
    <t>Clo1313_1652</t>
  </si>
  <si>
    <t xml:space="preserve">protein of unknown function DUF503  </t>
  </si>
  <si>
    <t>Clo1313_1654</t>
  </si>
  <si>
    <t>Clo1313_1655</t>
  </si>
  <si>
    <t xml:space="preserve">PAS/PAC sensor signal transduction histidine kinase  </t>
  </si>
  <si>
    <t xml:space="preserve">Fibronectin-binding A domain protein  </t>
  </si>
  <si>
    <t xml:space="preserve">endoglucanase Cel9R  </t>
  </si>
  <si>
    <t>Clo1313_1660</t>
  </si>
  <si>
    <t xml:space="preserve">thiamine diphosphokinase  </t>
  </si>
  <si>
    <t>Clo1313_1661</t>
  </si>
  <si>
    <t xml:space="preserve">ribulose-5-phosphate 3-epimerase (EC 5.1.3.1)  </t>
  </si>
  <si>
    <t>Clo1313_1662</t>
  </si>
  <si>
    <t xml:space="preserve">ribosome small subunit-dependent GTPase A  </t>
  </si>
  <si>
    <t xml:space="preserve">serine/threonine protein kinase with PASTA sensor(s)  </t>
  </si>
  <si>
    <t xml:space="preserve">23S rRNA m(2)A-2503 methyltransferase (EC 2.1.1.192)  </t>
  </si>
  <si>
    <t xml:space="preserve">peptidase membrane zinc metallopeptidase  </t>
  </si>
  <si>
    <t>Clo1313_1668</t>
  </si>
  <si>
    <t xml:space="preserve">protein of unknown function DUF116  </t>
  </si>
  <si>
    <t xml:space="preserve">methionyl-tRNA formyltransferase (EC 2.1.2.9)  </t>
  </si>
  <si>
    <t xml:space="preserve">peptide deformylase (EC 3.5.1.88)  </t>
  </si>
  <si>
    <t>Clo1313_1671</t>
  </si>
  <si>
    <t xml:space="preserve">replication restart DNA helicase PriA  </t>
  </si>
  <si>
    <t>Clo1313_1672</t>
  </si>
  <si>
    <t>Clo1313_1674</t>
  </si>
  <si>
    <t xml:space="preserve">Heptaprenyl diphosphate synthase component I  </t>
  </si>
  <si>
    <t>Clo1313_1675</t>
  </si>
  <si>
    <t xml:space="preserve">protein of unknown function DUF1312  </t>
  </si>
  <si>
    <t>Clo1313_1676</t>
  </si>
  <si>
    <t xml:space="preserve">ApbE family lipoprotein  </t>
  </si>
  <si>
    <t>Clo1313_1678</t>
  </si>
  <si>
    <t xml:space="preserve">single-strand binding protein/Primosomal replication protein n  </t>
  </si>
  <si>
    <t>Clo1313_1679</t>
  </si>
  <si>
    <t xml:space="preserve">Mur ligase middle domain protein  </t>
  </si>
  <si>
    <t>Clo1313_1680</t>
  </si>
  <si>
    <t xml:space="preserve">polysaccharide deacetylase  </t>
  </si>
  <si>
    <t>Clo1313_1681</t>
  </si>
  <si>
    <t xml:space="preserve">asparagine synthase (glutamine-hydrolyzing)  </t>
  </si>
  <si>
    <t xml:space="preserve">phosphoribosylformylglycinamidine synthase (EC 6.3.5.3)  </t>
  </si>
  <si>
    <t>Clo1313_1684</t>
  </si>
  <si>
    <t xml:space="preserve">transcriptional regulator, LysR family  </t>
  </si>
  <si>
    <t xml:space="preserve">Heat shock protein Hsp90-like protein  </t>
  </si>
  <si>
    <t>Clo1313_1688</t>
  </si>
  <si>
    <t xml:space="preserve">ABC-3 protein  </t>
  </si>
  <si>
    <t xml:space="preserve">periplasmic solute binding protein  </t>
  </si>
  <si>
    <t>Clo1313_1691</t>
  </si>
  <si>
    <t xml:space="preserve">ferric uptake regulator, Fur family  </t>
  </si>
  <si>
    <t>Clo1313_1692</t>
  </si>
  <si>
    <t>Clo1313_1693</t>
  </si>
  <si>
    <t xml:space="preserve">endoglucanase Cel9W  </t>
  </si>
  <si>
    <t>Clo1313_1695</t>
  </si>
  <si>
    <t xml:space="preserve">protein of unknown function DUF45  </t>
  </si>
  <si>
    <t>Clo1313_1699</t>
  </si>
  <si>
    <t>Clo1313_1700</t>
  </si>
  <si>
    <t>Clo1313_1702</t>
  </si>
  <si>
    <t>Clo1313_1703</t>
  </si>
  <si>
    <t xml:space="preserve">ABC-type bacteriocin transporter  </t>
  </si>
  <si>
    <t>Clo1313_1704</t>
  </si>
  <si>
    <t>Clo1313_1705</t>
  </si>
  <si>
    <t xml:space="preserve">Haloacid dehalogenase domain protein hydrolase  </t>
  </si>
  <si>
    <t>Clo1313_1706</t>
  </si>
  <si>
    <t>Clo1313_1707</t>
  </si>
  <si>
    <t>Clo1313_1708</t>
  </si>
  <si>
    <t>Clo1313_1709</t>
  </si>
  <si>
    <t>Clo1313_1710</t>
  </si>
  <si>
    <t>Clo1313_1711</t>
  </si>
  <si>
    <t xml:space="preserve">sodium ion-translocating decarboxylase, beta subunit  </t>
  </si>
  <si>
    <t>Clo1313_1713</t>
  </si>
  <si>
    <t>Clo1313_1714</t>
  </si>
  <si>
    <t>Clo1313_1715</t>
  </si>
  <si>
    <t xml:space="preserve">Exonuclease RNase T and DNA polymerase III  </t>
  </si>
  <si>
    <t xml:space="preserve">pyruvate formate-lyase activating enzyme  </t>
  </si>
  <si>
    <t xml:space="preserve">formate acetyltransferase  </t>
  </si>
  <si>
    <t>Clo1313_1718</t>
  </si>
  <si>
    <t xml:space="preserve">Capsule synthesis protein, CapA  </t>
  </si>
  <si>
    <t>Clo1313_1719</t>
  </si>
  <si>
    <t xml:space="preserve">2'-5' RNA ligase  </t>
  </si>
  <si>
    <t>Clo1313_1721</t>
  </si>
  <si>
    <t>Clo1313_1722</t>
  </si>
  <si>
    <t>Clo1313_1723</t>
  </si>
  <si>
    <t>Clo1313_1725</t>
  </si>
  <si>
    <t xml:space="preserve">RNA polymerase, sigma 28 subunit, SigD/FliA/WhiG  </t>
  </si>
  <si>
    <t>Clo1313_1726</t>
  </si>
  <si>
    <t>Clo1313_1727</t>
  </si>
  <si>
    <t xml:space="preserve">CheD  </t>
  </si>
  <si>
    <t>Clo1313_1728</t>
  </si>
  <si>
    <t xml:space="preserve">CheC, inhibitor of MCP methylation  </t>
  </si>
  <si>
    <t>Clo1313_1731</t>
  </si>
  <si>
    <t>Clo1313_1732</t>
  </si>
  <si>
    <t>Clo1313_1733</t>
  </si>
  <si>
    <t xml:space="preserve">cobyrinic acid ac-diamide synthase  </t>
  </si>
  <si>
    <t xml:space="preserve">flagellar biosynthetic protein FlhF  </t>
  </si>
  <si>
    <t>Clo1313_1735</t>
  </si>
  <si>
    <t xml:space="preserve">flagellar biosynthesis protein FlhA  </t>
  </si>
  <si>
    <t>Clo1313_1736</t>
  </si>
  <si>
    <t xml:space="preserve">flagellar biosynthetic protein FlhB  </t>
  </si>
  <si>
    <t>Clo1313_1737</t>
  </si>
  <si>
    <t xml:space="preserve">flagellar biosynthetic protein FliR  </t>
  </si>
  <si>
    <t>Clo1313_1738</t>
  </si>
  <si>
    <t xml:space="preserve">flagellar biosynthetic protein FliQ  </t>
  </si>
  <si>
    <t>Clo1313_1739</t>
  </si>
  <si>
    <t xml:space="preserve">flagellar biosynthetic protein FliP  </t>
  </si>
  <si>
    <t>Clo1313_1740</t>
  </si>
  <si>
    <t>Clo1313_1742</t>
  </si>
  <si>
    <t xml:space="preserve">CheC, inhibitor of MCP methylation / FliN fusion protein  </t>
  </si>
  <si>
    <t>Clo1313_1743</t>
  </si>
  <si>
    <t xml:space="preserve">flagellar motor switch protein FliM  </t>
  </si>
  <si>
    <t>Clo1313_1744</t>
  </si>
  <si>
    <t xml:space="preserve">flagellar basal body-associated protein FliL  </t>
  </si>
  <si>
    <t>Clo1313_1745</t>
  </si>
  <si>
    <t xml:space="preserve">flagellar FlbD family protein  </t>
  </si>
  <si>
    <t>Clo1313_1747</t>
  </si>
  <si>
    <t xml:space="preserve">flagellar operon protein  </t>
  </si>
  <si>
    <t>Clo1313_1748</t>
  </si>
  <si>
    <t xml:space="preserve">flagellar hook capping protein  </t>
  </si>
  <si>
    <t>Clo1313_1749</t>
  </si>
  <si>
    <t xml:space="preserve">Flagellar hook-length control protein-like, C-terminal domain  </t>
  </si>
  <si>
    <t>Clo1313_1750</t>
  </si>
  <si>
    <t>Clo1313_1751</t>
  </si>
  <si>
    <t xml:space="preserve">flagellar export protein FliJ  </t>
  </si>
  <si>
    <t>Clo1313_1752</t>
  </si>
  <si>
    <t xml:space="preserve">type III secretion system ATPase, FliI/YscN (EC 3.6.3.15)  </t>
  </si>
  <si>
    <t>Clo1313_1753</t>
  </si>
  <si>
    <t xml:space="preserve">Flagellar assembly protein FliH/Type III secretion system HrpE  </t>
  </si>
  <si>
    <t>Clo1313_1754</t>
  </si>
  <si>
    <t xml:space="preserve">flagellar motor switch protein FliG  </t>
  </si>
  <si>
    <t>Clo1313_1755</t>
  </si>
  <si>
    <t xml:space="preserve">flagellar M-ring protein FliF  </t>
  </si>
  <si>
    <t>Clo1313_1756</t>
  </si>
  <si>
    <t xml:space="preserve">flagellar hook-basal body complex subunit FliE  </t>
  </si>
  <si>
    <t>Clo1313_1757</t>
  </si>
  <si>
    <t xml:space="preserve">flagellar basal-body rod protein FlgC  </t>
  </si>
  <si>
    <t>Clo1313_1758</t>
  </si>
  <si>
    <t xml:space="preserve">flagellar basal-body rod protein FlgB  </t>
  </si>
  <si>
    <t xml:space="preserve">gid protein  </t>
  </si>
  <si>
    <t xml:space="preserve">DNA topoisomerase I  </t>
  </si>
  <si>
    <t>Clo1313_1761</t>
  </si>
  <si>
    <t xml:space="preserve">DNA protecting protein DprA  </t>
  </si>
  <si>
    <t>Clo1313_1762</t>
  </si>
  <si>
    <t xml:space="preserve">exodeoxyribonuclease III Xth  </t>
  </si>
  <si>
    <t>Clo1313_1763</t>
  </si>
  <si>
    <t xml:space="preserve">protein of unknown function DUF307  </t>
  </si>
  <si>
    <t>Clo1313_1764</t>
  </si>
  <si>
    <t xml:space="preserve">protein of unknown function UPF0047  </t>
  </si>
  <si>
    <t>Clo1313_1765</t>
  </si>
  <si>
    <t xml:space="preserve">Mg chelatase, subunit ChlI  </t>
  </si>
  <si>
    <t>Clo1313_1766</t>
  </si>
  <si>
    <t>Clo1313_1767</t>
  </si>
  <si>
    <t>Clo1313_1768</t>
  </si>
  <si>
    <t xml:space="preserve">protein of unknown function DUF115  </t>
  </si>
  <si>
    <t xml:space="preserve">ATP-cone domain protein  </t>
  </si>
  <si>
    <t>Clo1313_1771</t>
  </si>
  <si>
    <t xml:space="preserve">sporulation protein, YlmC/YmxH family  </t>
  </si>
  <si>
    <t>Clo1313_1772</t>
  </si>
  <si>
    <t xml:space="preserve">RNA polymerase, sigma subunit, RpsG/SigG  </t>
  </si>
  <si>
    <t>Clo1313_1773</t>
  </si>
  <si>
    <t xml:space="preserve">RNA polymerase, sigma 29 subunit, SigE  </t>
  </si>
  <si>
    <t>Clo1313_1774</t>
  </si>
  <si>
    <t xml:space="preserve">sigma-E processing peptidase SpoIIGA  </t>
  </si>
  <si>
    <t xml:space="preserve">cell division protein FtsZ  </t>
  </si>
  <si>
    <t xml:space="preserve">cell division protein FtsA  </t>
  </si>
  <si>
    <t>Clo1313_1777</t>
  </si>
  <si>
    <t xml:space="preserve">protein of unknown function DUF1290  </t>
  </si>
  <si>
    <t>Clo1313_1778</t>
  </si>
  <si>
    <t xml:space="preserve">cell division protein FtsQ  </t>
  </si>
  <si>
    <t xml:space="preserve">domain of unknown function DUF1727  </t>
  </si>
  <si>
    <t xml:space="preserve">CobB/CobQ domain protein glutamine amidotransferase  </t>
  </si>
  <si>
    <t>Clo1313_1782</t>
  </si>
  <si>
    <t>Clo1313_1783</t>
  </si>
  <si>
    <t>Clo1313_1784</t>
  </si>
  <si>
    <t>Clo1313_1786</t>
  </si>
  <si>
    <t>Clo1313_1787</t>
  </si>
  <si>
    <t xml:space="preserve">ATPase  </t>
  </si>
  <si>
    <t xml:space="preserve">endoglucanase Cel9P  </t>
  </si>
  <si>
    <t>Clo1313_1789</t>
  </si>
  <si>
    <t xml:space="preserve">NADH dehydrogenase (quinone)  </t>
  </si>
  <si>
    <t xml:space="preserve">NADH dehydrogenase (ubiquinone) 24 kDa subunit  </t>
  </si>
  <si>
    <t xml:space="preserve">Stage II sporulation protein E  </t>
  </si>
  <si>
    <t xml:space="preserve">putative PAS/PAC sensor protein  </t>
  </si>
  <si>
    <t xml:space="preserve">aminoglycoside phosphotransferase  </t>
  </si>
  <si>
    <t xml:space="preserve">acetaldehyde dehydrogenase (EC 1.2.1.10)/alcohol dehydrogenase AdhE (EC 1.1.1.1)  </t>
  </si>
  <si>
    <t xml:space="preserve">CoA-binding domain protein  </t>
  </si>
  <si>
    <t>Clo1313_1800</t>
  </si>
  <si>
    <t xml:space="preserve">dipicolinic acid synthetase, B subunit  </t>
  </si>
  <si>
    <t>Clo1313_1801</t>
  </si>
  <si>
    <t xml:space="preserve">dipicolinate synthase subunit A  </t>
  </si>
  <si>
    <t>Clo1313_1802</t>
  </si>
  <si>
    <t xml:space="preserve">polyribonucleotide nucleotidyltransferase  </t>
  </si>
  <si>
    <t xml:space="preserve">SSU ribosomal protein S15P  </t>
  </si>
  <si>
    <t>Clo1313_1805</t>
  </si>
  <si>
    <t>Clo1313_1806</t>
  </si>
  <si>
    <t xml:space="preserve">spore coat protein CotJB  </t>
  </si>
  <si>
    <t>Clo1313_1807</t>
  </si>
  <si>
    <t xml:space="preserve">manganese containing catalase  </t>
  </si>
  <si>
    <t xml:space="preserve">cellulose 1,4-beta-cellobiosidase (EC 3.2.1.91)  </t>
  </si>
  <si>
    <t xml:space="preserve">protein of unknown function DUF711  </t>
  </si>
  <si>
    <t>Clo1313_1812</t>
  </si>
  <si>
    <t xml:space="preserve">ACT domain-containing protein  </t>
  </si>
  <si>
    <t xml:space="preserve">periplasmic sensor diguanylate cyclase/phosphodiesterase  </t>
  </si>
  <si>
    <t>Clo1313_1814</t>
  </si>
  <si>
    <t xml:space="preserve">radical SAM domain-containing protein  </t>
  </si>
  <si>
    <t>Clo1313_1815</t>
  </si>
  <si>
    <t>Clo1313_1817</t>
  </si>
  <si>
    <t>Clo1313_1818</t>
  </si>
  <si>
    <t>Clo1313_1822</t>
  </si>
  <si>
    <t xml:space="preserve">protein of unknown function DUF477  </t>
  </si>
  <si>
    <t xml:space="preserve">protein of unknown function DUF74  </t>
  </si>
  <si>
    <t xml:space="preserve">ABC transporter transmembrane region  </t>
  </si>
  <si>
    <t>Clo1313_1826</t>
  </si>
  <si>
    <t xml:space="preserve">RbsD or FucU transport  </t>
  </si>
  <si>
    <t xml:space="preserve">periplasmic binding protein/LacI transcriptional regulator  </t>
  </si>
  <si>
    <t>Clo1313_1829</t>
  </si>
  <si>
    <t>Clo1313_1830</t>
  </si>
  <si>
    <t>Clo1313_1831</t>
  </si>
  <si>
    <t xml:space="preserve">ROK family protein  </t>
  </si>
  <si>
    <t>Clo1313_1832</t>
  </si>
  <si>
    <t xml:space="preserve">PfkB domain protein  </t>
  </si>
  <si>
    <t>Clo1313_1834</t>
  </si>
  <si>
    <t>Clo1313_1835</t>
  </si>
  <si>
    <t>Clo1313_1838</t>
  </si>
  <si>
    <t>Clo1313_1840</t>
  </si>
  <si>
    <t>Clo1313_1841</t>
  </si>
  <si>
    <t>Clo1313_1842</t>
  </si>
  <si>
    <t>Clo1313_1843</t>
  </si>
  <si>
    <t>Clo1313_1844</t>
  </si>
  <si>
    <t>Clo1313_1845</t>
  </si>
  <si>
    <t xml:space="preserve">transcriptional repressor, CopY family  </t>
  </si>
  <si>
    <t xml:space="preserve">GMP synthase, large subunit  </t>
  </si>
  <si>
    <t xml:space="preserve">glutamate dehydrogenase (NADP) (EC 1.4.1.4)  </t>
  </si>
  <si>
    <t xml:space="preserve">oxidoreductase FAD/NAD(P)-binding domain protein  </t>
  </si>
  <si>
    <t xml:space="preserve">sulfide dehydrogenase (flavoprotein) subunit SudA (EC 1.8.1.-)  </t>
  </si>
  <si>
    <t>Clo1313_1850</t>
  </si>
  <si>
    <t>Clo1313_1851</t>
  </si>
  <si>
    <t xml:space="preserve">protein of unknown function DUF111  </t>
  </si>
  <si>
    <t xml:space="preserve">1-(5-phosphoribosyl)-5-amino-4-imidazole- carboxylate (AIR) carboxylase  </t>
  </si>
  <si>
    <t>Clo1313_1854</t>
  </si>
  <si>
    <t xml:space="preserve">Domain of unknown function DUF2520  </t>
  </si>
  <si>
    <t>Clo1313_1855</t>
  </si>
  <si>
    <t xml:space="preserve">Peptide chain release factor 2  </t>
  </si>
  <si>
    <t>Clo1313_1857</t>
  </si>
  <si>
    <t xml:space="preserve">transcriptional regulator, AsnC family  </t>
  </si>
  <si>
    <t>Clo1313_1860</t>
  </si>
  <si>
    <t xml:space="preserve">thioredoxin  </t>
  </si>
  <si>
    <t>Clo1313_1864</t>
  </si>
  <si>
    <t>Clo1313_1865</t>
  </si>
  <si>
    <t>Clo1313_1866</t>
  </si>
  <si>
    <t xml:space="preserve">maltodextrin phosphorylase  </t>
  </si>
  <si>
    <t>Clo1313_1868</t>
  </si>
  <si>
    <t>Clo1313_1869</t>
  </si>
  <si>
    <t>Clo1313_1871</t>
  </si>
  <si>
    <t>Clo1313_1872</t>
  </si>
  <si>
    <t xml:space="preserve">Protein of unknown function DUF2229, CoA enzyme activase  </t>
  </si>
  <si>
    <t xml:space="preserve">signal peptidase I (EC:3.4.21.89). Serine peptidase. MEROPS family S26A  </t>
  </si>
  <si>
    <t xml:space="preserve">fructose-bisphosphate aldolase (EC 4.1.2.13)  </t>
  </si>
  <si>
    <t xml:space="preserve">phosphofructokinase  </t>
  </si>
  <si>
    <t>Clo1313_1877</t>
  </si>
  <si>
    <t xml:space="preserve">L-lactate dehydrogenase  </t>
  </si>
  <si>
    <t xml:space="preserve">malic protein NAD-binding protein  </t>
  </si>
  <si>
    <t>Clo1313_1880</t>
  </si>
  <si>
    <t xml:space="preserve">NAD(P)-dependent iron-only hydrogenase catalytic subunit  </t>
  </si>
  <si>
    <t xml:space="preserve">NAD(P)-dependent iron-only hydrogenase diaphorase component flavoprotein  </t>
  </si>
  <si>
    <t xml:space="preserve">NAD(P)-dependent iron-only hydrogenase iron-sulfur protein  </t>
  </si>
  <si>
    <t>Clo1313_1884</t>
  </si>
  <si>
    <t xml:space="preserve">NAD(P)-dependent iron-only hydrogenase diaphorase component iron-sulfur protein  </t>
  </si>
  <si>
    <t>Clo1313_1886</t>
  </si>
  <si>
    <t xml:space="preserve">DRTGG domain protein  </t>
  </si>
  <si>
    <t xml:space="preserve">Fe-S cluster domain protein  </t>
  </si>
  <si>
    <t>Clo1313_1889</t>
  </si>
  <si>
    <t>Clo1313_1890</t>
  </si>
  <si>
    <t xml:space="preserve">TGS domain-containing protein  </t>
  </si>
  <si>
    <t>Clo1313_1892</t>
  </si>
  <si>
    <t>Clo1313_1894</t>
  </si>
  <si>
    <t xml:space="preserve">Domain of unknown function DUF1848  </t>
  </si>
  <si>
    <t>Clo1313_1895</t>
  </si>
  <si>
    <t xml:space="preserve">bacterial peptide chain release factor 3 (bRF-3)  </t>
  </si>
  <si>
    <t xml:space="preserve">conserved repeat domain protein  </t>
  </si>
  <si>
    <t>Clo1313_1898</t>
  </si>
  <si>
    <t>Clo1313_1899</t>
  </si>
  <si>
    <t>Clo1313_1900</t>
  </si>
  <si>
    <t xml:space="preserve">NAD+ synthetase  </t>
  </si>
  <si>
    <t xml:space="preserve">valyl-tRNA synthetase (EC 6.1.1.9)  </t>
  </si>
  <si>
    <t>Clo1313_1903</t>
  </si>
  <si>
    <t>Clo1313_1904</t>
  </si>
  <si>
    <t>Clo1313_1905</t>
  </si>
  <si>
    <t xml:space="preserve">class II aldolase/adducin family protein  </t>
  </si>
  <si>
    <t>Clo1313_1908</t>
  </si>
  <si>
    <t>Clo1313_1909</t>
  </si>
  <si>
    <t>Clo1313_1910</t>
  </si>
  <si>
    <t xml:space="preserve">PA14 domain protein  </t>
  </si>
  <si>
    <t>Clo1313_1911</t>
  </si>
  <si>
    <t xml:space="preserve">RNA polymerase sigma-I factor  </t>
  </si>
  <si>
    <t>Clo1313_1912</t>
  </si>
  <si>
    <t xml:space="preserve">ATPase AAA-2 domain protein  </t>
  </si>
  <si>
    <t>Clo1313_1915</t>
  </si>
  <si>
    <t xml:space="preserve">transposase, IS4 family  </t>
  </si>
  <si>
    <t xml:space="preserve">excinuclease ABC, A subunit  </t>
  </si>
  <si>
    <t>Clo1313_1917</t>
  </si>
  <si>
    <t xml:space="preserve">Excinuclease ABC subunit B  </t>
  </si>
  <si>
    <t>Clo1313_1920</t>
  </si>
  <si>
    <t xml:space="preserve">DNA topoisomerase (ATP-hydrolyzing)  </t>
  </si>
  <si>
    <t xml:space="preserve">DNA gyrase subunit B domain protein  </t>
  </si>
  <si>
    <t>Clo1313_1923</t>
  </si>
  <si>
    <t>Clo1313_1924</t>
  </si>
  <si>
    <t>Clo1313_1925</t>
  </si>
  <si>
    <t>Clo1313_1926</t>
  </si>
  <si>
    <t xml:space="preserve">protein of unknown function DUF1212  </t>
  </si>
  <si>
    <t>Clo1313_1927</t>
  </si>
  <si>
    <t xml:space="preserve">spore coat assembly protein SafA  </t>
  </si>
  <si>
    <t>Clo1313_1928</t>
  </si>
  <si>
    <t>Clo1313_1930</t>
  </si>
  <si>
    <t xml:space="preserve">phosphoserine aminotransferase apoenzyme (EC 2.6.1.52)  </t>
  </si>
  <si>
    <t>Clo1313_1933</t>
  </si>
  <si>
    <t>Clo1313_1935</t>
  </si>
  <si>
    <t>Clo1313_1936</t>
  </si>
  <si>
    <t>Clo1313_1937</t>
  </si>
  <si>
    <t>Clo1313_1939</t>
  </si>
  <si>
    <t xml:space="preserve">helicase c2  </t>
  </si>
  <si>
    <t>Clo1313_1940</t>
  </si>
  <si>
    <t>Clo1313_1942</t>
  </si>
  <si>
    <t xml:space="preserve">response regulator receiver sensor signal transduction histidine kinase  </t>
  </si>
  <si>
    <t>Clo1313_1943</t>
  </si>
  <si>
    <t xml:space="preserve">isocitrate dehydrogenase (NADP) (EC 1.1.1.42)  </t>
  </si>
  <si>
    <t xml:space="preserve">protein of unknown function DUF815  </t>
  </si>
  <si>
    <t xml:space="preserve">aldo/keto reductase  </t>
  </si>
  <si>
    <t xml:space="preserve">glycogen/starch synthase, ADP-glucose type  </t>
  </si>
  <si>
    <t>Clo1313_1948</t>
  </si>
  <si>
    <t>Clo1313_1949</t>
  </si>
  <si>
    <t>Clo1313_1950</t>
  </si>
  <si>
    <t>Clo1313_1951</t>
  </si>
  <si>
    <t>Clo1313_1952</t>
  </si>
  <si>
    <t xml:space="preserve">cellobiose phosphorylase (EC 2.4.1.20)  </t>
  </si>
  <si>
    <t>Clo1313_1955</t>
  </si>
  <si>
    <t xml:space="preserve">endoglucanase Cel9M  </t>
  </si>
  <si>
    <t>Clo1313_1956</t>
  </si>
  <si>
    <t xml:space="preserve">diguanylate cyclase and metal dependent phosphohydrolase  </t>
  </si>
  <si>
    <t>Clo1313_1957</t>
  </si>
  <si>
    <t>Clo1313_1958</t>
  </si>
  <si>
    <t>Clo1313_1959</t>
  </si>
  <si>
    <t xml:space="preserve">glycoside hydrolase family 8  </t>
  </si>
  <si>
    <t>Clo1313_1961</t>
  </si>
  <si>
    <t>Clo1313_1962</t>
  </si>
  <si>
    <t>Clo1313_1964</t>
  </si>
  <si>
    <t xml:space="preserve">Alanine--glyoxylate transaminase  </t>
  </si>
  <si>
    <t>Clo1313_1965</t>
  </si>
  <si>
    <t>Clo1313_1966</t>
  </si>
  <si>
    <t xml:space="preserve">glutamate-5-semialdehyde dehydrogenase (EC 1.2.1.41)  </t>
  </si>
  <si>
    <t>Clo1313_1968</t>
  </si>
  <si>
    <t>Clo1313_1970</t>
  </si>
  <si>
    <t>Clo1313_1971</t>
  </si>
  <si>
    <t>Clo1313_1973</t>
  </si>
  <si>
    <t>Clo1313_1974</t>
  </si>
  <si>
    <t>Clo1313_1975</t>
  </si>
  <si>
    <t>Clo1313_1977</t>
  </si>
  <si>
    <t>Clo1313_1978</t>
  </si>
  <si>
    <t xml:space="preserve">protein of unknown function UPF0027  </t>
  </si>
  <si>
    <t xml:space="preserve">peptidase C11 clostripain  </t>
  </si>
  <si>
    <t>Clo1313_1981</t>
  </si>
  <si>
    <t>Clo1313_1982</t>
  </si>
  <si>
    <t xml:space="preserve">DNA mismatch repair protein MutS domain protein  </t>
  </si>
  <si>
    <t>Clo1313_1983</t>
  </si>
  <si>
    <t>Clo1313_1984</t>
  </si>
  <si>
    <t xml:space="preserve">cadmium-translocating P-type ATPase  </t>
  </si>
  <si>
    <t>Clo1313_1987</t>
  </si>
  <si>
    <t>Clo1313_1988</t>
  </si>
  <si>
    <t>Clo1313_1989</t>
  </si>
  <si>
    <t>Clo1313_1990</t>
  </si>
  <si>
    <t xml:space="preserve">glutaredoxin-like protein, YruB-family  </t>
  </si>
  <si>
    <t>Clo1313_1995</t>
  </si>
  <si>
    <t>Clo1313_1996</t>
  </si>
  <si>
    <t>Clo1313_1997</t>
  </si>
  <si>
    <t>Clo1313_1998</t>
  </si>
  <si>
    <t>Clo1313_1999</t>
  </si>
  <si>
    <t>Clo1313_2000</t>
  </si>
  <si>
    <t>Clo1313_2001</t>
  </si>
  <si>
    <t>Clo1313_2002</t>
  </si>
  <si>
    <t>Clo1313_2008</t>
  </si>
  <si>
    <t>Clo1313_2009</t>
  </si>
  <si>
    <t>Clo1313_2010</t>
  </si>
  <si>
    <t>Clo1313_2011</t>
  </si>
  <si>
    <t>Clo1313_2012</t>
  </si>
  <si>
    <t xml:space="preserve">5-nitroimidazole antibiotic resistance protein  </t>
  </si>
  <si>
    <t>Clo1313_2013</t>
  </si>
  <si>
    <t>Clo1313_2014</t>
  </si>
  <si>
    <t xml:space="preserve">Glucose-6-phosphate isomerase  </t>
  </si>
  <si>
    <t>Clo1313_2016</t>
  </si>
  <si>
    <t xml:space="preserve">phenylalanyl-tRNA synthetase beta subunit (EC 6.1.1.20)  </t>
  </si>
  <si>
    <t xml:space="preserve">phenylalanyl-tRNA synthetase, alpha subunit (EC 6.1.1.20)  </t>
  </si>
  <si>
    <t>Clo1313_2019</t>
  </si>
  <si>
    <t xml:space="preserve">broad-specificity cellobiase (EC 3.2.1.21)  </t>
  </si>
  <si>
    <t>Clo1313_2021</t>
  </si>
  <si>
    <t>Clo1313_2022</t>
  </si>
  <si>
    <t xml:space="preserve">glycoside hydrolase family 16  </t>
  </si>
  <si>
    <t>Clo1313_2023</t>
  </si>
  <si>
    <t>Clo1313_2024</t>
  </si>
  <si>
    <t>Clo1313_2026</t>
  </si>
  <si>
    <t>Clo1313_2028</t>
  </si>
  <si>
    <t>Clo1313_2029</t>
  </si>
  <si>
    <t xml:space="preserve">protein of unknown function DUF1294  </t>
  </si>
  <si>
    <t xml:space="preserve">response regulator receiver and ANTAR domain protein  </t>
  </si>
  <si>
    <t xml:space="preserve">L-glutamine synthetase (EC 6.3.1.2)  </t>
  </si>
  <si>
    <t>Clo1313_2032</t>
  </si>
  <si>
    <t xml:space="preserve">glutamate synthase (NADPH) GltB3 subunit (EC 1.4.1.13)  </t>
  </si>
  <si>
    <t>Clo1313_2033</t>
  </si>
  <si>
    <t>Clo1313_2034</t>
  </si>
  <si>
    <t>Clo1313_2035</t>
  </si>
  <si>
    <t xml:space="preserve">glutamate synthase (NADPH) GltB2 subunit (EC 1.4.1.13)  </t>
  </si>
  <si>
    <t>Clo1313_2036</t>
  </si>
  <si>
    <t xml:space="preserve">glutamine amidotransferase class-II  </t>
  </si>
  <si>
    <t>Clo1313_2040</t>
  </si>
  <si>
    <t>Clo1313_2041</t>
  </si>
  <si>
    <t xml:space="preserve">sodium/proton antiporter, CPA1 family (TC 2.A.36)  </t>
  </si>
  <si>
    <t>Clo1313_2042</t>
  </si>
  <si>
    <t>Clo1313_2043</t>
  </si>
  <si>
    <t>Clo1313_2044</t>
  </si>
  <si>
    <t xml:space="preserve">non-canonical purine NTP pyrophosphatase, rdgB/HAM1 family  </t>
  </si>
  <si>
    <t xml:space="preserve">ribonuclease PH  </t>
  </si>
  <si>
    <t>Clo1313_2046</t>
  </si>
  <si>
    <t xml:space="preserve">UDP-galactose 4-epimerase (EC 5.1.3.2)  </t>
  </si>
  <si>
    <t>Clo1313_2050</t>
  </si>
  <si>
    <t xml:space="preserve">protein of unknown function DUF208  </t>
  </si>
  <si>
    <t xml:space="preserve">Holliday junction DNA helicase subunit RuvB  </t>
  </si>
  <si>
    <t>Clo1313_2052</t>
  </si>
  <si>
    <t xml:space="preserve">Holliday junction DNA helicase subunit RuvA  </t>
  </si>
  <si>
    <t>Clo1313_2053</t>
  </si>
  <si>
    <t xml:space="preserve">Holliday junction endonuclease RuvC (EC 3.1.22.4)  </t>
  </si>
  <si>
    <t xml:space="preserve">argininosuccinate synthase (EC 6.3.4.5)  </t>
  </si>
  <si>
    <t xml:space="preserve">argininosuccinate lyase  </t>
  </si>
  <si>
    <t>Clo1313_2056</t>
  </si>
  <si>
    <t xml:space="preserve">metal-dependent phosphohydrolase, HD region  </t>
  </si>
  <si>
    <t>Clo1313_2057</t>
  </si>
  <si>
    <t xml:space="preserve">sulfatase  </t>
  </si>
  <si>
    <t>Clo1313_2060</t>
  </si>
  <si>
    <t>Clo1313_2061</t>
  </si>
  <si>
    <t>Clo1313_2062</t>
  </si>
  <si>
    <t>Clo1313_2063</t>
  </si>
  <si>
    <t>Clo1313_2064</t>
  </si>
  <si>
    <t>Clo1313_2065</t>
  </si>
  <si>
    <t>Clo1313_2066</t>
  </si>
  <si>
    <t xml:space="preserve">response regulator receiver  </t>
  </si>
  <si>
    <t>Clo1313_2068</t>
  </si>
  <si>
    <t xml:space="preserve">protein of unknown function UPF0044  </t>
  </si>
  <si>
    <t>Clo1313_2070</t>
  </si>
  <si>
    <t xml:space="preserve">GTP-binding protein Obg/CgtA  </t>
  </si>
  <si>
    <t xml:space="preserve">LSU ribosomal protein L27P  </t>
  </si>
  <si>
    <t>Clo1313_2073</t>
  </si>
  <si>
    <t xml:space="preserve">protein of unknown function DUF464  </t>
  </si>
  <si>
    <t xml:space="preserve">LSU ribosomal protein L21P  </t>
  </si>
  <si>
    <t>Clo1313_2075</t>
  </si>
  <si>
    <t xml:space="preserve">RNAse G (EC 3.1.4.-)  </t>
  </si>
  <si>
    <t xml:space="preserve">Protein of unknown function DUF2344  </t>
  </si>
  <si>
    <t>Clo1313_2079</t>
  </si>
  <si>
    <t xml:space="preserve">protein of unknown function DUF1292  </t>
  </si>
  <si>
    <t xml:space="preserve">Holliday junction resolvase YqgF  </t>
  </si>
  <si>
    <t>Clo1313_2081</t>
  </si>
  <si>
    <t>Clo1313_2082</t>
  </si>
  <si>
    <t xml:space="preserve">protein of unknown function DUF965  </t>
  </si>
  <si>
    <t>Clo1313_2083</t>
  </si>
  <si>
    <t xml:space="preserve">RNA modification enzyme, MiaB family  </t>
  </si>
  <si>
    <t xml:space="preserve">phosphoryl transfer system HPr  </t>
  </si>
  <si>
    <t>Clo1313_2085</t>
  </si>
  <si>
    <t xml:space="preserve">protein of unknown function DUF523  </t>
  </si>
  <si>
    <t xml:space="preserve">RNAse R (EC 3.1.-.-)  </t>
  </si>
  <si>
    <t>Clo1313_2087</t>
  </si>
  <si>
    <t>Clo1313_2089</t>
  </si>
  <si>
    <t xml:space="preserve">preprotein translocase, SecG subunit  </t>
  </si>
  <si>
    <t xml:space="preserve">enolase  </t>
  </si>
  <si>
    <t>Clo1313_2091</t>
  </si>
  <si>
    <t xml:space="preserve">triosephosphate isomerase (EC 5.3.1.1)  </t>
  </si>
  <si>
    <t xml:space="preserve">phosphoglycerate kinase (EC 2.7.2.3)  </t>
  </si>
  <si>
    <t xml:space="preserve">glyceraldehyde-3-phosphate dehydrogenase, type I  </t>
  </si>
  <si>
    <t>Clo1313_2096</t>
  </si>
  <si>
    <t xml:space="preserve">Beta-ketoacyl synthase  </t>
  </si>
  <si>
    <t>Clo1313_2098</t>
  </si>
  <si>
    <t>Clo1313_2099</t>
  </si>
  <si>
    <t>Clo1313_2100</t>
  </si>
  <si>
    <t xml:space="preserve">Beta-ketoacyl-acyl-carrier-protein synthase I  </t>
  </si>
  <si>
    <t>Clo1313_2101</t>
  </si>
  <si>
    <t xml:space="preserve">phosphopantetheine-binding protein  </t>
  </si>
  <si>
    <t>Clo1313_2102</t>
  </si>
  <si>
    <t>Clo1313_2104</t>
  </si>
  <si>
    <t xml:space="preserve">RNA methyltransferase, TrmH family, group 2  </t>
  </si>
  <si>
    <t>Clo1313_2105</t>
  </si>
  <si>
    <t>Clo1313_2106</t>
  </si>
  <si>
    <t xml:space="preserve">stage V sporulation protein ae  </t>
  </si>
  <si>
    <t>Clo1313_2107</t>
  </si>
  <si>
    <t xml:space="preserve">stage V sporulation protein AE  </t>
  </si>
  <si>
    <t>Clo1313_2108</t>
  </si>
  <si>
    <t xml:space="preserve">stage V sporulation protein AD  </t>
  </si>
  <si>
    <t>Clo1313_2109</t>
  </si>
  <si>
    <t xml:space="preserve">stage V sporulation protein AC  </t>
  </si>
  <si>
    <t>Clo1313_2110</t>
  </si>
  <si>
    <t>Clo1313_2111</t>
  </si>
  <si>
    <t xml:space="preserve">RNA polymerase, sigma subunit, RpoX/SigF  </t>
  </si>
  <si>
    <t xml:space="preserve">anti-sigma regulatory factor, serine/threonine protein kinase  </t>
  </si>
  <si>
    <t>Clo1313_2113</t>
  </si>
  <si>
    <t xml:space="preserve">anti-anti-sigma regulatory factor, SpoIIAA  </t>
  </si>
  <si>
    <t>Clo1313_2114</t>
  </si>
  <si>
    <t>Clo1313_2115</t>
  </si>
  <si>
    <t xml:space="preserve">protein of unknown function DUF199  </t>
  </si>
  <si>
    <t xml:space="preserve">glycogen debranching enzyme  </t>
  </si>
  <si>
    <t xml:space="preserve">protein of unknown function UPF0052 and CofD  </t>
  </si>
  <si>
    <t>Clo1313_2118</t>
  </si>
  <si>
    <t>Clo1313_2119</t>
  </si>
  <si>
    <t xml:space="preserve">UDP-N-acetylmuramate dehydrogenase (EC 1.1.1.158)  </t>
  </si>
  <si>
    <t xml:space="preserve">Hpr(Ser) kinase/phosphatase (EC 2.7.1.-)  </t>
  </si>
  <si>
    <t>Clo1313_2122</t>
  </si>
  <si>
    <t>Clo1313_2123</t>
  </si>
  <si>
    <t xml:space="preserve">6,7-dimethyl-8-ribityllumazine synthase (EC 2.5.1.78)  </t>
  </si>
  <si>
    <t xml:space="preserve">3,4-dihydroxy-2-butanone 4-phosphate synthase  </t>
  </si>
  <si>
    <t>Clo1313_2126</t>
  </si>
  <si>
    <t xml:space="preserve">riboflavin synthase alpha chain (EC 2.5.1.9)  </t>
  </si>
  <si>
    <t xml:space="preserve">riboflavin biosynthesis protein RibD  </t>
  </si>
  <si>
    <t>Clo1313_2129</t>
  </si>
  <si>
    <t xml:space="preserve">tRNA (guanine-N(7)-)-methyltransferase (EC 2.1.1.33)  </t>
  </si>
  <si>
    <t>Clo1313_2132</t>
  </si>
  <si>
    <t xml:space="preserve">5,10-methylenetetrahydrofolate reductase (NAD(P)) (EC 1.5.1.20)  </t>
  </si>
  <si>
    <t>Clo1313_2133</t>
  </si>
  <si>
    <t>Clo1313_2134</t>
  </si>
  <si>
    <t>Clo1313_2135</t>
  </si>
  <si>
    <t xml:space="preserve">protein of unknown function UPF0180  </t>
  </si>
  <si>
    <t xml:space="preserve">methylglyoxal synthase  </t>
  </si>
  <si>
    <t>Clo1313_2137</t>
  </si>
  <si>
    <t xml:space="preserve">cell division topological specificity factor MinE  </t>
  </si>
  <si>
    <t xml:space="preserve">septum site-determining protein MinD  </t>
  </si>
  <si>
    <t>Clo1313_2139</t>
  </si>
  <si>
    <t xml:space="preserve">septum site-determining protein MinC  </t>
  </si>
  <si>
    <t xml:space="preserve">penicillin-binding protein 2  </t>
  </si>
  <si>
    <t>Clo1313_2141</t>
  </si>
  <si>
    <t xml:space="preserve">rod shape-determining protein MreD  </t>
  </si>
  <si>
    <t>Clo1313_2142</t>
  </si>
  <si>
    <t xml:space="preserve">rod shape-determining protein MreC  </t>
  </si>
  <si>
    <t>Clo1313_2144</t>
  </si>
  <si>
    <t xml:space="preserve">maf protein  </t>
  </si>
  <si>
    <t>Clo1313_2145</t>
  </si>
  <si>
    <t>Clo1313_2146</t>
  </si>
  <si>
    <t xml:space="preserve">Negative regulator of genetic competence  </t>
  </si>
  <si>
    <t>Clo1313_2147</t>
  </si>
  <si>
    <t>Clo1313_2148</t>
  </si>
  <si>
    <t xml:space="preserve">ATP-dependent protease La  </t>
  </si>
  <si>
    <t xml:space="preserve">glutamate N-acetyltransferase (EC 2.3.1.35)  </t>
  </si>
  <si>
    <t>Clo1313_2151</t>
  </si>
  <si>
    <t>Clo1313_2152</t>
  </si>
  <si>
    <t>Clo1313_2153</t>
  </si>
  <si>
    <t>Clo1313_2154</t>
  </si>
  <si>
    <t>Clo1313_2155</t>
  </si>
  <si>
    <t>Clo1313_2156</t>
  </si>
  <si>
    <t>Clo1313_2157</t>
  </si>
  <si>
    <t>Clo1313_2160</t>
  </si>
  <si>
    <t xml:space="preserve">asparaginyl-tRNA synthetase (EC 6.1.1.22)  </t>
  </si>
  <si>
    <t xml:space="preserve">aspartate-ammonia ligase (EC 6.3.1.1)  </t>
  </si>
  <si>
    <t>Clo1313_2164</t>
  </si>
  <si>
    <t xml:space="preserve">Peptidylprolyl isomerase  </t>
  </si>
  <si>
    <t xml:space="preserve">Silent information regulator protein Sir2  </t>
  </si>
  <si>
    <t>Clo1313_2166</t>
  </si>
  <si>
    <t>Clo1313_2167</t>
  </si>
  <si>
    <t>Clo1313_2168</t>
  </si>
  <si>
    <t xml:space="preserve">Rubredoxin-type Fe(Cys)4 protein  </t>
  </si>
  <si>
    <t>Clo1313_2170</t>
  </si>
  <si>
    <t>Clo1313_2171</t>
  </si>
  <si>
    <t xml:space="preserve">BioY protein  </t>
  </si>
  <si>
    <t>Clo1313_2172</t>
  </si>
  <si>
    <t xml:space="preserve">SEC-C motif domain protein  </t>
  </si>
  <si>
    <t>Clo1313_2173</t>
  </si>
  <si>
    <t>Clo1313_2174</t>
  </si>
  <si>
    <t>Clo1313_2175</t>
  </si>
  <si>
    <t>Clo1313_2177</t>
  </si>
  <si>
    <t xml:space="preserve">protein of unknown function DUF187  </t>
  </si>
  <si>
    <t xml:space="preserve">ribonucleoside-diphosphate reductase class II (EC 1.17.4.-)  </t>
  </si>
  <si>
    <t>Clo1313_2181</t>
  </si>
  <si>
    <t>Clo1313_2182</t>
  </si>
  <si>
    <t>Clo1313_2183</t>
  </si>
  <si>
    <t>Clo1313_2184</t>
  </si>
  <si>
    <t>Clo1313_2185</t>
  </si>
  <si>
    <t>Clo1313_2186</t>
  </si>
  <si>
    <t>Clo1313_2187</t>
  </si>
  <si>
    <t>Clo1313_2188</t>
  </si>
  <si>
    <t xml:space="preserve">endoglucanase Cel9N  </t>
  </si>
  <si>
    <t xml:space="preserve">iron-only hydrogenase maturation protein HydF  </t>
  </si>
  <si>
    <t>Clo1313_2191</t>
  </si>
  <si>
    <t>Clo1313_2192</t>
  </si>
  <si>
    <t xml:space="preserve">endo-1,3(4)-beta-glucanase (EC:3.2.1.6)  </t>
  </si>
  <si>
    <t>Clo1313_2193</t>
  </si>
  <si>
    <t>Clo1313_2194</t>
  </si>
  <si>
    <t>Clo1313_2196</t>
  </si>
  <si>
    <t>Clo1313_2197</t>
  </si>
  <si>
    <t>Clo1313_2198</t>
  </si>
  <si>
    <t xml:space="preserve">hybrid cluster protein  </t>
  </si>
  <si>
    <t>Clo1313_2199</t>
  </si>
  <si>
    <t xml:space="preserve">iron-sulfur binding protein  </t>
  </si>
  <si>
    <t>Clo1313_2200</t>
  </si>
  <si>
    <t>Clo1313_2201</t>
  </si>
  <si>
    <t xml:space="preserve">small GTP-binding protein  </t>
  </si>
  <si>
    <t>Clo1313_2202</t>
  </si>
  <si>
    <t>Clo1313_2203</t>
  </si>
  <si>
    <t xml:space="preserve">Protein of unknown function DUF2174-like protein  </t>
  </si>
  <si>
    <t>Clo1313_2204</t>
  </si>
  <si>
    <t xml:space="preserve">Nucleotidyltransferase, predicted  </t>
  </si>
  <si>
    <t>Clo1313_2207</t>
  </si>
  <si>
    <t xml:space="preserve">adenosylmethionine-8-amino-7-oxononanoate aminotransferase  </t>
  </si>
  <si>
    <t xml:space="preserve">biotin biosynthesis protein BioC  </t>
  </si>
  <si>
    <t>Clo1313_2209</t>
  </si>
  <si>
    <t xml:space="preserve">Carboxylesterase  </t>
  </si>
  <si>
    <t>Clo1313_2210</t>
  </si>
  <si>
    <t xml:space="preserve">8-amino-7-oxononanoate synthase  </t>
  </si>
  <si>
    <t>Clo1313_2211</t>
  </si>
  <si>
    <t xml:space="preserve">dethiobiotin synthase  </t>
  </si>
  <si>
    <t>Clo1313_2212</t>
  </si>
  <si>
    <t xml:space="preserve">biotin synthase (EC 2.8.1.6)  </t>
  </si>
  <si>
    <t>Clo1313_2214</t>
  </si>
  <si>
    <t xml:space="preserve">protein of unknown function DUF1538  </t>
  </si>
  <si>
    <t xml:space="preserve">Ferritin Dps family protein  </t>
  </si>
  <si>
    <t>Clo1313_2216</t>
  </si>
  <si>
    <t>Clo1313_2217</t>
  </si>
  <si>
    <t>Clo1313_2219</t>
  </si>
  <si>
    <t>Clo1313_2221</t>
  </si>
  <si>
    <t>Clo1313_2222</t>
  </si>
  <si>
    <t>Clo1313_2223</t>
  </si>
  <si>
    <t>Clo1313_2224</t>
  </si>
  <si>
    <t>Clo1313_2225</t>
  </si>
  <si>
    <t>Clo1313_2226</t>
  </si>
  <si>
    <t xml:space="preserve">protein of unknown function DUF891  </t>
  </si>
  <si>
    <t xml:space="preserve">alkyl hydroperoxide reductase/ Thiol specific antioxidant/ Mal allergen  </t>
  </si>
  <si>
    <t>Clo1313_2229</t>
  </si>
  <si>
    <t xml:space="preserve">protein of unknown function DUF1706  </t>
  </si>
  <si>
    <t>Clo1313_2232</t>
  </si>
  <si>
    <t>Clo1313_2233</t>
  </si>
  <si>
    <t>Clo1313_2234</t>
  </si>
  <si>
    <t>Clo1313_2237</t>
  </si>
  <si>
    <t>Clo1313_2238</t>
  </si>
  <si>
    <t xml:space="preserve">dCTP deaminase (EC 3.5.4.13)  </t>
  </si>
  <si>
    <t>Clo1313_2240</t>
  </si>
  <si>
    <t>Clo1313_2241</t>
  </si>
  <si>
    <t>Clo1313_2242</t>
  </si>
  <si>
    <t>Clo1313_2243</t>
  </si>
  <si>
    <t>Clo1313_2244</t>
  </si>
  <si>
    <t>Clo1313_2246</t>
  </si>
  <si>
    <t xml:space="preserve">transcriptional regulator  </t>
  </si>
  <si>
    <t xml:space="preserve">beta-lactamase domain protein  </t>
  </si>
  <si>
    <t>Clo1313_2248</t>
  </si>
  <si>
    <t>Clo1313_2249</t>
  </si>
  <si>
    <t>Clo1313_2250</t>
  </si>
  <si>
    <t>Clo1313_2251</t>
  </si>
  <si>
    <t>Clo1313_2252</t>
  </si>
  <si>
    <t>Clo1313_2253</t>
  </si>
  <si>
    <t xml:space="preserve">transcriptional regulator, PadR family  </t>
  </si>
  <si>
    <t xml:space="preserve">NAD(P)H dehydrogenase (quinone)  </t>
  </si>
  <si>
    <t>Clo1313_2256</t>
  </si>
  <si>
    <t>Clo1313_2258</t>
  </si>
  <si>
    <t>Clo1313_2259</t>
  </si>
  <si>
    <t>Clo1313_2260</t>
  </si>
  <si>
    <t xml:space="preserve">ammonium transporter (TC 1.A.11)  </t>
  </si>
  <si>
    <t>Clo1313_2263</t>
  </si>
  <si>
    <t xml:space="preserve">transcriptional regulator, MarR family  </t>
  </si>
  <si>
    <t xml:space="preserve">Linocin_M18 bacteriocin protein  </t>
  </si>
  <si>
    <t>Clo1313_2266</t>
  </si>
  <si>
    <t>Clo1313_2267</t>
  </si>
  <si>
    <t>Clo1313_2269</t>
  </si>
  <si>
    <t xml:space="preserve">AIG2 family protein  </t>
  </si>
  <si>
    <t>Clo1313_2270</t>
  </si>
  <si>
    <t xml:space="preserve">arsenate reductase-like protein  </t>
  </si>
  <si>
    <t xml:space="preserve">protein of unknown function DUF438  </t>
  </si>
  <si>
    <t>Clo1313_2272</t>
  </si>
  <si>
    <t>Clo1313_2273</t>
  </si>
  <si>
    <t xml:space="preserve">Type II site-specific deoxyribonuclease  </t>
  </si>
  <si>
    <t>Clo1313_2275</t>
  </si>
  <si>
    <t xml:space="preserve">DNA adenine methylase  </t>
  </si>
  <si>
    <t xml:space="preserve">protein of unknown function DUF125 transmembrane  </t>
  </si>
  <si>
    <t>Clo1313_2278</t>
  </si>
  <si>
    <t>Clo1313_2279</t>
  </si>
  <si>
    <t>Clo1313_2280</t>
  </si>
  <si>
    <t xml:space="preserve">type I phosphodiesterase/nucleotide pyrophosphatase  </t>
  </si>
  <si>
    <t>Clo1313_2282</t>
  </si>
  <si>
    <t>Clo1313_2283</t>
  </si>
  <si>
    <t xml:space="preserve">SAM-dependent methyltransferase  </t>
  </si>
  <si>
    <t>Clo1313_2284</t>
  </si>
  <si>
    <t>Clo1313_2285</t>
  </si>
  <si>
    <t>Clo1313_2286</t>
  </si>
  <si>
    <t>Clo1313_2287</t>
  </si>
  <si>
    <t>Clo1313_2288</t>
  </si>
  <si>
    <t>Clo1313_2289</t>
  </si>
  <si>
    <t>Clo1313_2290</t>
  </si>
  <si>
    <t>Clo1313_2291</t>
  </si>
  <si>
    <t>Clo1313_2292</t>
  </si>
  <si>
    <t>Clo1313_2293</t>
  </si>
  <si>
    <t>Clo1313_2294</t>
  </si>
  <si>
    <t>Clo1313_2296</t>
  </si>
  <si>
    <t>Clo1313_2298</t>
  </si>
  <si>
    <t>Clo1313_2299</t>
  </si>
  <si>
    <t>Clo1313_2300</t>
  </si>
  <si>
    <t>Clo1313_2301</t>
  </si>
  <si>
    <t>Clo1313_2302</t>
  </si>
  <si>
    <t>Clo1313_2303</t>
  </si>
  <si>
    <t>Clo1313_2304</t>
  </si>
  <si>
    <t>Clo1313_2305</t>
  </si>
  <si>
    <t>Clo1313_2306</t>
  </si>
  <si>
    <t>Clo1313_2307</t>
  </si>
  <si>
    <t xml:space="preserve">aspartyl-tRNA synthetase  </t>
  </si>
  <si>
    <t>Clo1313_2309</t>
  </si>
  <si>
    <t>Clo1313_2311</t>
  </si>
  <si>
    <t xml:space="preserve">Protein of unknown function DUF2871  </t>
  </si>
  <si>
    <t>Clo1313_2312</t>
  </si>
  <si>
    <t xml:space="preserve">Enoyl-CoA hydratase/isomerase  </t>
  </si>
  <si>
    <t>Clo1313_2314</t>
  </si>
  <si>
    <t>Clo1313_2317</t>
  </si>
  <si>
    <t>Clo1313_2318</t>
  </si>
  <si>
    <t xml:space="preserve">methylated-DNA/protein-cysteine methyltransferase  </t>
  </si>
  <si>
    <t xml:space="preserve">NLPA lipoprotein  </t>
  </si>
  <si>
    <t>Clo1313_2324</t>
  </si>
  <si>
    <t xml:space="preserve">cystathionine gamma-lyase (EC 4.4.1.1)  </t>
  </si>
  <si>
    <t xml:space="preserve">cystathionine beta-synthase (acetylserine-dependent) (EC 4.2.1.-)  </t>
  </si>
  <si>
    <t>Clo1313_2327</t>
  </si>
  <si>
    <t>Clo1313_2328</t>
  </si>
  <si>
    <t>Clo1313_2329</t>
  </si>
  <si>
    <t>Clo1313_2330</t>
  </si>
  <si>
    <t xml:space="preserve">oxidoreductase/nitrogenase component 1  </t>
  </si>
  <si>
    <t>Clo1313_2333</t>
  </si>
  <si>
    <t xml:space="preserve">Dinitrogenase iron-molybdenum cofactor biosynthesis protein  </t>
  </si>
  <si>
    <t>Clo1313_2334</t>
  </si>
  <si>
    <t xml:space="preserve">Cysteine synthase  </t>
  </si>
  <si>
    <t>Clo1313_2337</t>
  </si>
  <si>
    <t xml:space="preserve">nitrogenase iron protein  </t>
  </si>
  <si>
    <t>Clo1313_2340</t>
  </si>
  <si>
    <t>Clo1313_2341</t>
  </si>
  <si>
    <t xml:space="preserve">purine nucleoside phosphorylase  </t>
  </si>
  <si>
    <t xml:space="preserve">basic membrane lipoprotein  </t>
  </si>
  <si>
    <t>Clo1313_2343</t>
  </si>
  <si>
    <t>Clo1313_2344</t>
  </si>
  <si>
    <t xml:space="preserve">(Formate-C-acetyltransferase)-activating enzyme  </t>
  </si>
  <si>
    <t>Clo1313_2345</t>
  </si>
  <si>
    <t>Clo1313_2346</t>
  </si>
  <si>
    <t>Clo1313_2347</t>
  </si>
  <si>
    <t>Clo1313_2348</t>
  </si>
  <si>
    <t>Clo1313_2349</t>
  </si>
  <si>
    <t xml:space="preserve">deoxyribose-phosphate aldolase  </t>
  </si>
  <si>
    <t>Clo1313_2350</t>
  </si>
  <si>
    <t>Clo1313_2351</t>
  </si>
  <si>
    <t xml:space="preserve">signal transduction histidine kinase, LytS  </t>
  </si>
  <si>
    <t>Clo1313_2352</t>
  </si>
  <si>
    <t>Clo1313_2353</t>
  </si>
  <si>
    <t>Clo1313_2354</t>
  </si>
  <si>
    <t>Clo1313_2355</t>
  </si>
  <si>
    <t>Clo1313_2356</t>
  </si>
  <si>
    <t>Clo1313_2357</t>
  </si>
  <si>
    <t>Clo1313_2358</t>
  </si>
  <si>
    <t>Clo1313_2359</t>
  </si>
  <si>
    <t xml:space="preserve">glycerate kinase  </t>
  </si>
  <si>
    <t>Clo1313_2361</t>
  </si>
  <si>
    <t>Clo1313_2365</t>
  </si>
  <si>
    <t xml:space="preserve">PglZ domain protein  </t>
  </si>
  <si>
    <t>Clo1313_2366</t>
  </si>
  <si>
    <t xml:space="preserve">SNF2-related protein  </t>
  </si>
  <si>
    <t>Clo1313_2369</t>
  </si>
  <si>
    <t>Clo1313_2370</t>
  </si>
  <si>
    <t xml:space="preserve">Protein of unknown function DUF2971  </t>
  </si>
  <si>
    <t>Clo1313_2371</t>
  </si>
  <si>
    <t xml:space="preserve">HhH-GPD family protein  </t>
  </si>
  <si>
    <t>Clo1313_2372</t>
  </si>
  <si>
    <t>Clo1313_2373</t>
  </si>
  <si>
    <t xml:space="preserve">HNH endonuclease  </t>
  </si>
  <si>
    <t>Clo1313_2374</t>
  </si>
  <si>
    <t>Clo1313_2375</t>
  </si>
  <si>
    <t>Clo1313_2376</t>
  </si>
  <si>
    <t>Clo1313_2377</t>
  </si>
  <si>
    <t>Clo1313_2378</t>
  </si>
  <si>
    <t>Clo1313_2379</t>
  </si>
  <si>
    <t>Clo1313_2380</t>
  </si>
  <si>
    <t>Clo1313_2381</t>
  </si>
  <si>
    <t xml:space="preserve">toxin secretion/phage lysis holin  </t>
  </si>
  <si>
    <t>Clo1313_2382</t>
  </si>
  <si>
    <t>Clo1313_2383</t>
  </si>
  <si>
    <t>Clo1313_2384</t>
  </si>
  <si>
    <t>Clo1313_2385</t>
  </si>
  <si>
    <t xml:space="preserve">phage minor structural protein  </t>
  </si>
  <si>
    <t>Clo1313_2386</t>
  </si>
  <si>
    <t xml:space="preserve">phage tail component  </t>
  </si>
  <si>
    <t>Clo1313_2387</t>
  </si>
  <si>
    <t>Clo1313_2388</t>
  </si>
  <si>
    <t>Clo1313_2389</t>
  </si>
  <si>
    <t>Clo1313_2390</t>
  </si>
  <si>
    <t xml:space="preserve">phage major tail protein, phi13 family  </t>
  </si>
  <si>
    <t>Clo1313_2391</t>
  </si>
  <si>
    <t>Clo1313_2392</t>
  </si>
  <si>
    <t xml:space="preserve">phage protein, HK97 gp10 family  </t>
  </si>
  <si>
    <t>Clo1313_2393</t>
  </si>
  <si>
    <t xml:space="preserve">head-tail joining family protein  </t>
  </si>
  <si>
    <t>Clo1313_2394</t>
  </si>
  <si>
    <t xml:space="preserve">Bacteriophage QLRG family, putative DNA packaging  </t>
  </si>
  <si>
    <t>Clo1313_2395</t>
  </si>
  <si>
    <t xml:space="preserve">phage major capsid protein, HK97 family  </t>
  </si>
  <si>
    <t>Clo1313_2396</t>
  </si>
  <si>
    <t xml:space="preserve">peptidase S14 ClpP  </t>
  </si>
  <si>
    <t>Clo1313_2397</t>
  </si>
  <si>
    <t xml:space="preserve">phage portal protein, HK97 family  </t>
  </si>
  <si>
    <t>Clo1313_2398</t>
  </si>
  <si>
    <t xml:space="preserve">Terminase  </t>
  </si>
  <si>
    <t>Clo1313_2399</t>
  </si>
  <si>
    <t>Clo1313_2400</t>
  </si>
  <si>
    <t>Clo1313_2401</t>
  </si>
  <si>
    <t xml:space="preserve">Putative amidoligase enzyme  </t>
  </si>
  <si>
    <t>Clo1313_2402</t>
  </si>
  <si>
    <t>Clo1313_2403</t>
  </si>
  <si>
    <t>Clo1313_2404</t>
  </si>
  <si>
    <t>Clo1313_2405</t>
  </si>
  <si>
    <t>Clo1313_2406</t>
  </si>
  <si>
    <t>Clo1313_2407</t>
  </si>
  <si>
    <t>Clo1313_2408</t>
  </si>
  <si>
    <t>Clo1313_2409</t>
  </si>
  <si>
    <t>Clo1313_2410</t>
  </si>
  <si>
    <t>Clo1313_2411</t>
  </si>
  <si>
    <t xml:space="preserve">VRR-NUC domain-containing protein  </t>
  </si>
  <si>
    <t>Clo1313_2412</t>
  </si>
  <si>
    <t>Clo1313_2414</t>
  </si>
  <si>
    <t>Clo1313_2415</t>
  </si>
  <si>
    <t>Clo1313_2416</t>
  </si>
  <si>
    <t>Clo1313_2417</t>
  </si>
  <si>
    <t>Clo1313_2418</t>
  </si>
  <si>
    <t>Clo1313_2421</t>
  </si>
  <si>
    <t>Clo1313_2422</t>
  </si>
  <si>
    <t>Clo1313_2423</t>
  </si>
  <si>
    <t>Clo1313_2424</t>
  </si>
  <si>
    <t>Clo1313_2425</t>
  </si>
  <si>
    <t xml:space="preserve">23S rRNA m(5)U-1939 methyltransferase (EC 2.1.1.190)  </t>
  </si>
  <si>
    <t>Clo1313_2426</t>
  </si>
  <si>
    <t>Clo1313_2427</t>
  </si>
  <si>
    <t xml:space="preserve">transport system permease protein  </t>
  </si>
  <si>
    <t xml:space="preserve">periplasmic binding protein  </t>
  </si>
  <si>
    <t>Clo1313_2430</t>
  </si>
  <si>
    <t>Clo1313_2431</t>
  </si>
  <si>
    <t xml:space="preserve">protein of unknown function DUF583  </t>
  </si>
  <si>
    <t>Clo1313_2432</t>
  </si>
  <si>
    <t xml:space="preserve">sporulation protein YunB  </t>
  </si>
  <si>
    <t xml:space="preserve">penicillin-binding protein, 1A family  </t>
  </si>
  <si>
    <t xml:space="preserve">efflux transporter, RND family, MFP subunit  </t>
  </si>
  <si>
    <t>Clo1313_2437</t>
  </si>
  <si>
    <t xml:space="preserve">outer membrane efflux protein  </t>
  </si>
  <si>
    <t>Clo1313_2438</t>
  </si>
  <si>
    <t xml:space="preserve">glutamate 5-kinase (EC 2.7.2.11)  </t>
  </si>
  <si>
    <t xml:space="preserve">NifU-like domain-containing protein  </t>
  </si>
  <si>
    <t>Clo1313_2442</t>
  </si>
  <si>
    <t>Clo1313_2443</t>
  </si>
  <si>
    <t>Clo1313_2445</t>
  </si>
  <si>
    <t xml:space="preserve">peptidase S16, lon-like protein  </t>
  </si>
  <si>
    <t>Clo1313_2447</t>
  </si>
  <si>
    <t xml:space="preserve">[SSU ribosomal protein S18P]-alanine acetyltransferase (EC 2.3.1.128)  </t>
  </si>
  <si>
    <t xml:space="preserve">peptidase M22 glycoprotease  </t>
  </si>
  <si>
    <t>Clo1313_2449</t>
  </si>
  <si>
    <t xml:space="preserve">Uncharacterized protein family UPF0079, ATPase  </t>
  </si>
  <si>
    <t>Clo1313_2452</t>
  </si>
  <si>
    <t>Clo1313_2453</t>
  </si>
  <si>
    <t>Clo1313_2454</t>
  </si>
  <si>
    <t xml:space="preserve">SSU ribosomal protein S9P  </t>
  </si>
  <si>
    <t xml:space="preserve">LSU ribosomal protein L13P  </t>
  </si>
  <si>
    <t>Clo1313_2458</t>
  </si>
  <si>
    <t xml:space="preserve">DNA integrity scanning, DisA, linker region  </t>
  </si>
  <si>
    <t xml:space="preserve">DNA repair protein RadA  </t>
  </si>
  <si>
    <t xml:space="preserve">glycoside hydrolase 15-related protein  </t>
  </si>
  <si>
    <t>Clo1313_2461</t>
  </si>
  <si>
    <t xml:space="preserve">ATP:guanido phosphotransferase  </t>
  </si>
  <si>
    <t xml:space="preserve">UvrB/UvrC protein  </t>
  </si>
  <si>
    <t>Clo1313_2465</t>
  </si>
  <si>
    <t xml:space="preserve">transcriptional repressor, CtsR  </t>
  </si>
  <si>
    <t xml:space="preserve">Prephenate dehydrogenase  </t>
  </si>
  <si>
    <t>Clo1313_2472</t>
  </si>
  <si>
    <t>Clo1313_2473</t>
  </si>
  <si>
    <t>Clo1313_2475</t>
  </si>
  <si>
    <t xml:space="preserve">cobalt ABC transporter, inner membrane subunit CbiQ  </t>
  </si>
  <si>
    <t xml:space="preserve">cobalamin (vitamin B12) biosynthesis CbiM protein  </t>
  </si>
  <si>
    <t>Clo1313_2477</t>
  </si>
  <si>
    <t>Clo1313_2478</t>
  </si>
  <si>
    <t xml:space="preserve">response regulator receiver modulated diguanylate cyclase  </t>
  </si>
  <si>
    <t>Clo1313_2479</t>
  </si>
  <si>
    <t xml:space="preserve">Ig domain protein group 2 domain protein  </t>
  </si>
  <si>
    <t>Clo1313_2481</t>
  </si>
  <si>
    <t>Clo1313_2482</t>
  </si>
  <si>
    <t>Clo1313_2483</t>
  </si>
  <si>
    <t>Clo1313_2484</t>
  </si>
  <si>
    <t>Clo1313_2485</t>
  </si>
  <si>
    <t>Clo1313_2486</t>
  </si>
  <si>
    <t xml:space="preserve">Urease accessory protein UreD  </t>
  </si>
  <si>
    <t>Clo1313_2487</t>
  </si>
  <si>
    <t xml:space="preserve">urease accessory protein UreG  </t>
  </si>
  <si>
    <t>Clo1313_2488</t>
  </si>
  <si>
    <t xml:space="preserve">Urease accessory protein UreF  </t>
  </si>
  <si>
    <t>Clo1313_2490</t>
  </si>
  <si>
    <t xml:space="preserve">urease, alpha subunit  </t>
  </si>
  <si>
    <t>Clo1313_2491</t>
  </si>
  <si>
    <t xml:space="preserve">urease, beta subunit  </t>
  </si>
  <si>
    <t>Clo1313_2492</t>
  </si>
  <si>
    <t xml:space="preserve">urease, gamma subunit  </t>
  </si>
  <si>
    <t>Clo1313_2493</t>
  </si>
  <si>
    <t xml:space="preserve">urea ABC transporter, ATP-binding protein UrtE  </t>
  </si>
  <si>
    <t>Clo1313_2494</t>
  </si>
  <si>
    <t xml:space="preserve">urea ABC transporter, ATP-binding protein UrtD  </t>
  </si>
  <si>
    <t>Clo1313_2495</t>
  </si>
  <si>
    <t xml:space="preserve">urea ABC transporter membrane protein  </t>
  </si>
  <si>
    <t>Clo1313_2496</t>
  </si>
  <si>
    <t xml:space="preserve">urea ABC transporter, permease protein UrtB  </t>
  </si>
  <si>
    <t>Clo1313_2497</t>
  </si>
  <si>
    <t xml:space="preserve">urea-binding protein  </t>
  </si>
  <si>
    <t>Clo1313_2498</t>
  </si>
  <si>
    <t>Clo1313_2499</t>
  </si>
  <si>
    <t xml:space="preserve">multi-sensor hybrid histidine kinase  </t>
  </si>
  <si>
    <t>Clo1313_2500</t>
  </si>
  <si>
    <t>Clo1313_2502</t>
  </si>
  <si>
    <t>Clo1313_2503</t>
  </si>
  <si>
    <t>Clo1313_2504</t>
  </si>
  <si>
    <t>Clo1313_2506</t>
  </si>
  <si>
    <t>Clo1313_2507</t>
  </si>
  <si>
    <t>Clo1313_2508</t>
  </si>
  <si>
    <t>Clo1313_2509</t>
  </si>
  <si>
    <t>Clo1313_2511</t>
  </si>
  <si>
    <t>Clo1313_2515</t>
  </si>
  <si>
    <t>Clo1313_2516</t>
  </si>
  <si>
    <t>Clo1313_2520</t>
  </si>
  <si>
    <t>Clo1313_2521</t>
  </si>
  <si>
    <t>Clo1313_2522</t>
  </si>
  <si>
    <t xml:space="preserve">transposase IS4 family protein  </t>
  </si>
  <si>
    <t>Clo1313_2523</t>
  </si>
  <si>
    <t>Clo1313_2524</t>
  </si>
  <si>
    <t>Clo1313_2526</t>
  </si>
  <si>
    <t>Clo1313_2528</t>
  </si>
  <si>
    <t>Clo1313_2531</t>
  </si>
  <si>
    <t xml:space="preserve">iron-only hydrogenase maturation protein HydE  </t>
  </si>
  <si>
    <t xml:space="preserve">cysteine synthase A  </t>
  </si>
  <si>
    <t xml:space="preserve">PP-loop domain protein  </t>
  </si>
  <si>
    <t xml:space="preserve">O-acetylhomoserine sulfhydrylase (EC 2.5.1.49)  </t>
  </si>
  <si>
    <t>Clo1313_2536</t>
  </si>
  <si>
    <t xml:space="preserve">homoserine O-succinyltransferase (EC 2.3.1.46)  </t>
  </si>
  <si>
    <t>Clo1313_2539</t>
  </si>
  <si>
    <t xml:space="preserve">copper-translocating P-type ATPase  </t>
  </si>
  <si>
    <t>Clo1313_2541</t>
  </si>
  <si>
    <t>Clo1313_2542</t>
  </si>
  <si>
    <t>Clo1313_2543</t>
  </si>
  <si>
    <t xml:space="preserve">protein of unknown function DUF1113  </t>
  </si>
  <si>
    <t xml:space="preserve">Hsp33 protein  </t>
  </si>
  <si>
    <t xml:space="preserve">cold-shock DNA-binding protein family  </t>
  </si>
  <si>
    <t>Clo1313_2546</t>
  </si>
  <si>
    <t>Clo1313_2547</t>
  </si>
  <si>
    <t>Clo1313_2548</t>
  </si>
  <si>
    <t xml:space="preserve">small acid-soluble spore protein beta  </t>
  </si>
  <si>
    <t xml:space="preserve">carboxyl-terminal protease  </t>
  </si>
  <si>
    <t>Clo1313_2551</t>
  </si>
  <si>
    <t xml:space="preserve">cell division ATP-binding protein FtsE  </t>
  </si>
  <si>
    <t xml:space="preserve">transcriptional regulator, CdaR family  </t>
  </si>
  <si>
    <t xml:space="preserve">carbohydrate ABC transporter ATP-binding protein, CUT1 family (TC 3.A.1.1.-)  </t>
  </si>
  <si>
    <t xml:space="preserve">N-acetyl-gamma-glutamyl-phosphate reductase (EC 1.2.1.38)  </t>
  </si>
  <si>
    <t xml:space="preserve">N-acetylglutamate kinase (EC 2.7.2.8)  </t>
  </si>
  <si>
    <t>Clo1313_2557</t>
  </si>
  <si>
    <t xml:space="preserve">acetylornithine aminotransferase apoenzyme (EC 2.6.1.11)  </t>
  </si>
  <si>
    <t xml:space="preserve">carbamoyl-phosphate synthase small subunit  </t>
  </si>
  <si>
    <t xml:space="preserve">carbamoyl-phosphate synthase, large subunit  </t>
  </si>
  <si>
    <t xml:space="preserve">ornithine carbamoyltransferase  </t>
  </si>
  <si>
    <t>Clo1313_2563</t>
  </si>
  <si>
    <t>Clo1313_2564</t>
  </si>
  <si>
    <t>Clo1313_2565</t>
  </si>
  <si>
    <t>Clo1313_2567</t>
  </si>
  <si>
    <t xml:space="preserve">cell division membrane protein-like protein  </t>
  </si>
  <si>
    <t>Clo1313_2568</t>
  </si>
  <si>
    <t>Clo1313_2569</t>
  </si>
  <si>
    <t>Clo1313_2570</t>
  </si>
  <si>
    <t>Clo1313_2572</t>
  </si>
  <si>
    <t>Clo1313_2574</t>
  </si>
  <si>
    <t>Clo1313_2575</t>
  </si>
  <si>
    <t xml:space="preserve">Pyridoxal-5'-phosphate-dependent protein beta subunit  </t>
  </si>
  <si>
    <t>Clo1313_2576</t>
  </si>
  <si>
    <t>Clo1313_2577</t>
  </si>
  <si>
    <t xml:space="preserve">amino acid adenylation domain protein  </t>
  </si>
  <si>
    <t>Clo1313_2578</t>
  </si>
  <si>
    <t xml:space="preserve">glycosyl transferase family 28  </t>
  </si>
  <si>
    <t>Clo1313_2579</t>
  </si>
  <si>
    <t>Clo1313_2580</t>
  </si>
  <si>
    <t>Clo1313_2582</t>
  </si>
  <si>
    <t>Clo1313_2583</t>
  </si>
  <si>
    <t>Clo1313_2585</t>
  </si>
  <si>
    <t>Clo1313_2587</t>
  </si>
  <si>
    <t>Clo1313_2588</t>
  </si>
  <si>
    <t>Clo1313_2589</t>
  </si>
  <si>
    <t>Clo1313_2590</t>
  </si>
  <si>
    <t>Clo1313_2591</t>
  </si>
  <si>
    <t xml:space="preserve">arginine decarboxylase (EC 4.1.1.19)  </t>
  </si>
  <si>
    <t>Clo1313_2593</t>
  </si>
  <si>
    <t xml:space="preserve">MgtC/SapB transporter  </t>
  </si>
  <si>
    <t>Clo1313_2594</t>
  </si>
  <si>
    <t xml:space="preserve">stage II sporulation protein R  </t>
  </si>
  <si>
    <t>Clo1313_2595</t>
  </si>
  <si>
    <t xml:space="preserve">transcriptional regulator, PadR-like family  </t>
  </si>
  <si>
    <t>Clo1313_2596</t>
  </si>
  <si>
    <t xml:space="preserve">CTP synthase (EC 6.3.4.2)  </t>
  </si>
  <si>
    <t>Clo1313_2599</t>
  </si>
  <si>
    <t>Clo1313_2600</t>
  </si>
  <si>
    <t>Clo1313_2602</t>
  </si>
  <si>
    <t>Clo1313_2603</t>
  </si>
  <si>
    <t xml:space="preserve">Zn-dependent hydrolase of the beta-lactamase fold-like protein  </t>
  </si>
  <si>
    <t>Clo1313_2605</t>
  </si>
  <si>
    <t xml:space="preserve">arginyl-tRNA synthetase (EC 6.1.1.19)  </t>
  </si>
  <si>
    <t>Clo1313_2607</t>
  </si>
  <si>
    <t xml:space="preserve">Domain of unknown function DUF1934  </t>
  </si>
  <si>
    <t xml:space="preserve">glutamate racemase (EC 5.1.1.3)  </t>
  </si>
  <si>
    <t xml:space="preserve">D-alanine/D-alanine ligase  </t>
  </si>
  <si>
    <t>Clo1313_2610</t>
  </si>
  <si>
    <t xml:space="preserve">magnesium transporter  </t>
  </si>
  <si>
    <t>Clo1313_2611</t>
  </si>
  <si>
    <t>Clo1313_2612</t>
  </si>
  <si>
    <t>Clo1313_2613</t>
  </si>
  <si>
    <t xml:space="preserve">regulatory protein, FmdB family  </t>
  </si>
  <si>
    <t>Clo1313_2614</t>
  </si>
  <si>
    <t>Clo1313_2616</t>
  </si>
  <si>
    <t xml:space="preserve">protein of unknown function DUF458  </t>
  </si>
  <si>
    <t>Clo1313_2620</t>
  </si>
  <si>
    <t xml:space="preserve">cytochrome c biogenesis protein transmembrane region  </t>
  </si>
  <si>
    <t>Clo1313_2621</t>
  </si>
  <si>
    <t>Clo1313_2622</t>
  </si>
  <si>
    <t>Clo1313_2623</t>
  </si>
  <si>
    <t>Clo1313_2624</t>
  </si>
  <si>
    <t>Clo1313_2625</t>
  </si>
  <si>
    <t xml:space="preserve">Tex-like protein  </t>
  </si>
  <si>
    <t xml:space="preserve">1-phosphofructokinase  </t>
  </si>
  <si>
    <t>Clo1313_2628</t>
  </si>
  <si>
    <t>Clo1313_2629</t>
  </si>
  <si>
    <t>Clo1313_2630</t>
  </si>
  <si>
    <t xml:space="preserve">UV-damage endonuclease  </t>
  </si>
  <si>
    <t>Clo1313_2631</t>
  </si>
  <si>
    <t>Clo1313_2632</t>
  </si>
  <si>
    <t>Clo1313_2634</t>
  </si>
  <si>
    <t xml:space="preserve">alkyl hydroperoxide reductase, F subunit  </t>
  </si>
  <si>
    <t xml:space="preserve">peroxiredoxin  </t>
  </si>
  <si>
    <t>Clo1313_2639</t>
  </si>
  <si>
    <t>Clo1313_2640</t>
  </si>
  <si>
    <t>Clo1313_2641</t>
  </si>
  <si>
    <t>Clo1313_2642</t>
  </si>
  <si>
    <t>Clo1313_2643</t>
  </si>
  <si>
    <t>Clo1313_2644</t>
  </si>
  <si>
    <t>Clo1313_2645</t>
  </si>
  <si>
    <t>Clo1313_2646</t>
  </si>
  <si>
    <t>Clo1313_2647</t>
  </si>
  <si>
    <t>Clo1313_2648</t>
  </si>
  <si>
    <t>Clo1313_2649</t>
  </si>
  <si>
    <t>Clo1313_2650</t>
  </si>
  <si>
    <t>Clo1313_2651</t>
  </si>
  <si>
    <t>Clo1313_2653</t>
  </si>
  <si>
    <t>Clo1313_2654</t>
  </si>
  <si>
    <t>Clo1313_2655</t>
  </si>
  <si>
    <t>Clo1313_2657</t>
  </si>
  <si>
    <t>Clo1313_2658</t>
  </si>
  <si>
    <t>Clo1313_2659</t>
  </si>
  <si>
    <t xml:space="preserve">transposase IS116/IS110/IS902 family protein  </t>
  </si>
  <si>
    <t>Clo1313_2660</t>
  </si>
  <si>
    <t>Clo1313_2661</t>
  </si>
  <si>
    <t>Clo1313_2663</t>
  </si>
  <si>
    <t>Clo1313_2664</t>
  </si>
  <si>
    <t>Clo1313_2665</t>
  </si>
  <si>
    <t>Clo1313_2666</t>
  </si>
  <si>
    <t>Clo1313_2667</t>
  </si>
  <si>
    <t xml:space="preserve">Bifunctional DNA primase/polymerase  </t>
  </si>
  <si>
    <t>Clo1313_2669</t>
  </si>
  <si>
    <t>Clo1313_2670</t>
  </si>
  <si>
    <t>Clo1313_2671</t>
  </si>
  <si>
    <t>Clo1313_2672</t>
  </si>
  <si>
    <t>Clo1313_2675</t>
  </si>
  <si>
    <t>Clo1313_2677</t>
  </si>
  <si>
    <t>Clo1313_2678</t>
  </si>
  <si>
    <t>Clo1313_2680</t>
  </si>
  <si>
    <t>Clo1313_2682</t>
  </si>
  <si>
    <t>Clo1313_2683</t>
  </si>
  <si>
    <t xml:space="preserve">protein of unknown function DUF1557  </t>
  </si>
  <si>
    <t>Clo1313_2684</t>
  </si>
  <si>
    <t>Clo1313_2686</t>
  </si>
  <si>
    <t>Clo1313_2687</t>
  </si>
  <si>
    <t>Clo1313_2688</t>
  </si>
  <si>
    <t>Clo1313_2689</t>
  </si>
  <si>
    <t xml:space="preserve">Serine/threonine-protein kinase-like domain  </t>
  </si>
  <si>
    <t>Clo1313_2691</t>
  </si>
  <si>
    <t>Clo1313_2694</t>
  </si>
  <si>
    <t xml:space="preserve">DNA helicase/exodeoxyribonuclease V, subunit A (EC 3.1.11.5)  </t>
  </si>
  <si>
    <t>Clo1313_2695</t>
  </si>
  <si>
    <t xml:space="preserve">DNA helicase/exodeoxyribonuclease V, subunit B (EC 3.1.11.5)  </t>
  </si>
  <si>
    <t>Clo1313_2696</t>
  </si>
  <si>
    <t>Clo1313_2698</t>
  </si>
  <si>
    <t>Clo1313_2700</t>
  </si>
  <si>
    <t>Clo1313_2702</t>
  </si>
  <si>
    <t>Clo1313_2703</t>
  </si>
  <si>
    <t>Clo1313_2704</t>
  </si>
  <si>
    <t>Clo1313_2705</t>
  </si>
  <si>
    <t>Clo1313_2706</t>
  </si>
  <si>
    <t>Clo1313_2707</t>
  </si>
  <si>
    <t xml:space="preserve">CRISPR-associated protein, Csx7 family  </t>
  </si>
  <si>
    <t>Clo1313_2708</t>
  </si>
  <si>
    <t>Clo1313_2709</t>
  </si>
  <si>
    <t>Clo1313_2711</t>
  </si>
  <si>
    <t>Clo1313_2712</t>
  </si>
  <si>
    <t>Clo1313_2713</t>
  </si>
  <si>
    <t>Clo1313_2714</t>
  </si>
  <si>
    <t xml:space="preserve">CRISPR-associated protein, TM1812 family  </t>
  </si>
  <si>
    <t>Clo1313_2715</t>
  </si>
  <si>
    <t xml:space="preserve">Appr-1-p processing domain protein  </t>
  </si>
  <si>
    <t>Clo1313_2716</t>
  </si>
  <si>
    <t xml:space="preserve">RNA polymerase, sigma 30 subunit, SigH  </t>
  </si>
  <si>
    <t>Clo1313_2717</t>
  </si>
  <si>
    <t>Clo1313_2719</t>
  </si>
  <si>
    <t xml:space="preserve">ribonuclease III  </t>
  </si>
  <si>
    <t>Clo1313_2720</t>
  </si>
  <si>
    <t>Clo1313_2721</t>
  </si>
  <si>
    <t xml:space="preserve">cysteinyl-tRNA synthetase (EC 6.1.1.16)  </t>
  </si>
  <si>
    <t xml:space="preserve">serine O-acetyltransferase  </t>
  </si>
  <si>
    <t>Clo1313_2725</t>
  </si>
  <si>
    <t xml:space="preserve">membrane protein of unknown function  </t>
  </si>
  <si>
    <t xml:space="preserve">DNA-(apurinic or apyrimidinic site) lyase  </t>
  </si>
  <si>
    <t>Clo1313_2729</t>
  </si>
  <si>
    <t xml:space="preserve">sporulation protein YtxC  </t>
  </si>
  <si>
    <t>Clo1313_2730</t>
  </si>
  <si>
    <t>Clo1313_2732</t>
  </si>
  <si>
    <t xml:space="preserve">protein of unknown function DUF378  </t>
  </si>
  <si>
    <t>Clo1313_2733</t>
  </si>
  <si>
    <t xml:space="preserve">protein of unknown function DUF28  </t>
  </si>
  <si>
    <t>Clo1313_2735</t>
  </si>
  <si>
    <t>Clo1313_2736</t>
  </si>
  <si>
    <t>Clo1313_2737</t>
  </si>
  <si>
    <t xml:space="preserve">Uncharacterized protein family UPF0029, Impact, N-terminal protein  </t>
  </si>
  <si>
    <t>Clo1313_2739</t>
  </si>
  <si>
    <t xml:space="preserve">GTP-binding proten HflX  </t>
  </si>
  <si>
    <t>Clo1313_2741</t>
  </si>
  <si>
    <t>Clo1313_2742</t>
  </si>
  <si>
    <t xml:space="preserve">DNA-directed DNA polymerase  </t>
  </si>
  <si>
    <t xml:space="preserve">deoxyuridine 5'-triphosphate nucleotidohydrolase Dut  </t>
  </si>
  <si>
    <t>Clo1313_2745</t>
  </si>
  <si>
    <t>Clo1313_2746</t>
  </si>
  <si>
    <t xml:space="preserve">cell division protein ZapA  </t>
  </si>
  <si>
    <t>Clo1313_2749</t>
  </si>
  <si>
    <t>Clo1313_2750</t>
  </si>
  <si>
    <t xml:space="preserve">dimethyladenosine transferase (EC 2.1.1.-)  </t>
  </si>
  <si>
    <t>Clo1313_2752</t>
  </si>
  <si>
    <t xml:space="preserve">hydrolase, TatD family  </t>
  </si>
  <si>
    <t xml:space="preserve">methionyl-tRNA synthetase (EC 6.1.1.10)  </t>
  </si>
  <si>
    <t>Clo1313_2755</t>
  </si>
  <si>
    <t xml:space="preserve">Protein of unknown function DUF2600  </t>
  </si>
  <si>
    <t>Clo1313_2756</t>
  </si>
  <si>
    <t xml:space="preserve">nucleoside recognition domain protein  </t>
  </si>
  <si>
    <t>Clo1313_2757</t>
  </si>
  <si>
    <t xml:space="preserve">transcriptional regulator, AbrB family  </t>
  </si>
  <si>
    <t>Clo1313_2759</t>
  </si>
  <si>
    <t xml:space="preserve">Uroporphyrin-III C/tetrapyrrole (Corrin/Porphyrin) methyltransferase  </t>
  </si>
  <si>
    <t>Clo1313_2760</t>
  </si>
  <si>
    <t>Clo1313_2761</t>
  </si>
  <si>
    <t xml:space="preserve">PSP1 domain protein  </t>
  </si>
  <si>
    <t>Clo1313_2763</t>
  </si>
  <si>
    <t>Clo1313_2764</t>
  </si>
  <si>
    <t xml:space="preserve">protein of unknown function DUF327  </t>
  </si>
  <si>
    <t>Clo1313_2765</t>
  </si>
  <si>
    <t xml:space="preserve">thymidylate kinase  </t>
  </si>
  <si>
    <t>Clo1313_2766</t>
  </si>
  <si>
    <t xml:space="preserve">Beta propeller domain  </t>
  </si>
  <si>
    <t>Clo1313_2769</t>
  </si>
  <si>
    <t>Clo1313_2770</t>
  </si>
  <si>
    <t>Clo1313_2771</t>
  </si>
  <si>
    <t>Clo1313_2772</t>
  </si>
  <si>
    <t>Clo1313_2773</t>
  </si>
  <si>
    <t xml:space="preserve">protein of unknown function DUF77  </t>
  </si>
  <si>
    <t>Clo1313_2774</t>
  </si>
  <si>
    <t xml:space="preserve">NMT1/THI5 like domain protein  </t>
  </si>
  <si>
    <t>Clo1313_2776</t>
  </si>
  <si>
    <t>Clo1313_2777</t>
  </si>
  <si>
    <t>Clo1313_2778</t>
  </si>
  <si>
    <t>Clo1313_2779</t>
  </si>
  <si>
    <t>Clo1313_2780</t>
  </si>
  <si>
    <t>Clo1313_2781</t>
  </si>
  <si>
    <t xml:space="preserve">Trypanosome RHS  </t>
  </si>
  <si>
    <t>Clo1313_2782</t>
  </si>
  <si>
    <t>Clo1313_2783</t>
  </si>
  <si>
    <t>Clo1313_2784</t>
  </si>
  <si>
    <t>Clo1313_2785</t>
  </si>
  <si>
    <t>Clo1313_2786</t>
  </si>
  <si>
    <t xml:space="preserve">Protein of unknown function DUF2089  </t>
  </si>
  <si>
    <t>Clo1313_2791</t>
  </si>
  <si>
    <t>Clo1313_2793</t>
  </si>
  <si>
    <t>Clo1313_2794</t>
  </si>
  <si>
    <t xml:space="preserve">glycoside hydrolase family 43  </t>
  </si>
  <si>
    <t>Clo1313_2795</t>
  </si>
  <si>
    <t>Clo1313_2796</t>
  </si>
  <si>
    <t>Clo1313_2797</t>
  </si>
  <si>
    <t>Clo1313_2798</t>
  </si>
  <si>
    <t xml:space="preserve">metal-dependent phosphohydrolase HD sub domain  </t>
  </si>
  <si>
    <t xml:space="preserve">DNA replication and repair protein RecR  </t>
  </si>
  <si>
    <t xml:space="preserve">Uncharacterized protein family UPF0133  </t>
  </si>
  <si>
    <t xml:space="preserve">DNA polymerase III, subunits gamma and tau  </t>
  </si>
  <si>
    <t>Clo1313_2804</t>
  </si>
  <si>
    <t>Clo1313_2805</t>
  </si>
  <si>
    <t>Clo1313_2806</t>
  </si>
  <si>
    <t xml:space="preserve">amine oxidase  </t>
  </si>
  <si>
    <t>Clo1313_2809</t>
  </si>
  <si>
    <t>Clo1313_2810</t>
  </si>
  <si>
    <t xml:space="preserve">GtrA family protein  </t>
  </si>
  <si>
    <t>Clo1313_2811</t>
  </si>
  <si>
    <t>Clo1313_2812</t>
  </si>
  <si>
    <t>Clo1313_2813</t>
  </si>
  <si>
    <t>Clo1313_2814</t>
  </si>
  <si>
    <t>Clo1313_2817</t>
  </si>
  <si>
    <t>Clo1313_2818</t>
  </si>
  <si>
    <t xml:space="preserve">putative autoinducer prepeptide  </t>
  </si>
  <si>
    <t>Clo1313_2819</t>
  </si>
  <si>
    <t>Clo1313_2820</t>
  </si>
  <si>
    <t xml:space="preserve">peptidase C26  </t>
  </si>
  <si>
    <t>Clo1313_2822</t>
  </si>
  <si>
    <t>Clo1313_2823</t>
  </si>
  <si>
    <t>Clo1313_2824</t>
  </si>
  <si>
    <t>Clo1313_2826</t>
  </si>
  <si>
    <t xml:space="preserve">glucosyl hydrolase family protein  </t>
  </si>
  <si>
    <t xml:space="preserve">Propeptide PepSY amd peptidase M4  </t>
  </si>
  <si>
    <t>Clo1313_2828</t>
  </si>
  <si>
    <t>Clo1313_2829</t>
  </si>
  <si>
    <t xml:space="preserve">LSU ribosomal protein L31P  </t>
  </si>
  <si>
    <t xml:space="preserve">transcription termination factor Rho  </t>
  </si>
  <si>
    <t>Clo1313_2833</t>
  </si>
  <si>
    <t>Clo1313_2834</t>
  </si>
  <si>
    <t>Clo1313_2835</t>
  </si>
  <si>
    <t>Clo1313_2836</t>
  </si>
  <si>
    <t>Clo1313_2837</t>
  </si>
  <si>
    <t>Clo1313_2838</t>
  </si>
  <si>
    <t>Clo1313_2839</t>
  </si>
  <si>
    <t>Clo1313_2840</t>
  </si>
  <si>
    <t xml:space="preserve">acyltransferase 3  </t>
  </si>
  <si>
    <t>Clo1313_2841</t>
  </si>
  <si>
    <t>Clo1313_2842</t>
  </si>
  <si>
    <t xml:space="preserve">pectate disaccharide-lyase  </t>
  </si>
  <si>
    <t>Clo1313_2843</t>
  </si>
  <si>
    <t>Clo1313_2844</t>
  </si>
  <si>
    <t xml:space="preserve">Cl- channel voltage-gated family protein  </t>
  </si>
  <si>
    <t>Clo1313_2845</t>
  </si>
  <si>
    <t xml:space="preserve">UTP-glucose-1-phosphate uridylyltransferase  </t>
  </si>
  <si>
    <t>Clo1313_2848</t>
  </si>
  <si>
    <t xml:space="preserve">ribonuclease BN  </t>
  </si>
  <si>
    <t xml:space="preserve">SSU ribosomal protein S18P  </t>
  </si>
  <si>
    <t xml:space="preserve">SSU ribosomal protein S6P  </t>
  </si>
  <si>
    <t>Clo1313_2853</t>
  </si>
  <si>
    <t xml:space="preserve">N-acetylglucosamine 6-phosphate deacetylase (EC 3.5.1.25)  </t>
  </si>
  <si>
    <t xml:space="preserve">1,4-alpha-glucan branching enzyme  </t>
  </si>
  <si>
    <t>Clo1313_2855</t>
  </si>
  <si>
    <t>Clo1313_2857</t>
  </si>
  <si>
    <t>Clo1313_2858</t>
  </si>
  <si>
    <t>Clo1313_2859</t>
  </si>
  <si>
    <t>Clo1313_2860</t>
  </si>
  <si>
    <t>Clo1313_2861</t>
  </si>
  <si>
    <t xml:space="preserve">glycoside hydrolase family 2 sugar binding protein  </t>
  </si>
  <si>
    <t>Clo1313_2862</t>
  </si>
  <si>
    <t xml:space="preserve">HNH nuclease  </t>
  </si>
  <si>
    <t>Clo1313_2863</t>
  </si>
  <si>
    <t>Clo1313_2864</t>
  </si>
  <si>
    <t xml:space="preserve">transcriptional regulator, MerR family  </t>
  </si>
  <si>
    <t>Clo1313_2865</t>
  </si>
  <si>
    <t>Clo1313_2866</t>
  </si>
  <si>
    <t>Clo1313_2867</t>
  </si>
  <si>
    <t xml:space="preserve">histidine kinase (EC 2.7.13.3)  </t>
  </si>
  <si>
    <t>Clo1313_2868</t>
  </si>
  <si>
    <t>Clo1313_2869</t>
  </si>
  <si>
    <t>Clo1313_2870</t>
  </si>
  <si>
    <t>Clo1313_2871</t>
  </si>
  <si>
    <t>Clo1313_2872</t>
  </si>
  <si>
    <t>Clo1313_2873</t>
  </si>
  <si>
    <t xml:space="preserve">transposase (DDE domain)  </t>
  </si>
  <si>
    <t>Clo1313_2874</t>
  </si>
  <si>
    <t>Clo1313_2875</t>
  </si>
  <si>
    <t xml:space="preserve">GTP cyclohydrolase I  </t>
  </si>
  <si>
    <t>Clo1313_2877</t>
  </si>
  <si>
    <t xml:space="preserve">cyanophycin synthetase  </t>
  </si>
  <si>
    <t>Clo1313_2878</t>
  </si>
  <si>
    <t xml:space="preserve">cyanophycinase  </t>
  </si>
  <si>
    <t>Clo1313_2879</t>
  </si>
  <si>
    <t>Clo1313_2880</t>
  </si>
  <si>
    <t xml:space="preserve">isoaspartyl dipeptidase  </t>
  </si>
  <si>
    <t xml:space="preserve">transcriptional repressor, LexA family  </t>
  </si>
  <si>
    <t xml:space="preserve">3-isopropylmalate dehydrogenase  </t>
  </si>
  <si>
    <t xml:space="preserve">3-isopropylmalate dehydratase, small subunit  </t>
  </si>
  <si>
    <t xml:space="preserve">3-isopropylmalate dehydratase, large subunit  </t>
  </si>
  <si>
    <t>Clo1313_2886</t>
  </si>
  <si>
    <t>Clo1313_2887</t>
  </si>
  <si>
    <t xml:space="preserve">Mg2 transporter protein CorA family protein  </t>
  </si>
  <si>
    <t>Clo1313_2889</t>
  </si>
  <si>
    <t xml:space="preserve">FlgN family protein  </t>
  </si>
  <si>
    <t>Clo1313_2890</t>
  </si>
  <si>
    <t xml:space="preserve">flagellar protein FliS  </t>
  </si>
  <si>
    <t xml:space="preserve">flagellar hook-associated 2 domain-containing protein  </t>
  </si>
  <si>
    <t>Clo1313_2892</t>
  </si>
  <si>
    <t xml:space="preserve">flagellar protein FlaG protein  </t>
  </si>
  <si>
    <t>Clo1313_2894</t>
  </si>
  <si>
    <t xml:space="preserve">UDP-4-keto-6-deoxy-N-acetylglucosamine 4-aminotransferase  </t>
  </si>
  <si>
    <t>Clo1313_2895</t>
  </si>
  <si>
    <t xml:space="preserve">pseudaminic acid biosynthesis-associated protein PseG  </t>
  </si>
  <si>
    <t>Clo1313_2896</t>
  </si>
  <si>
    <t xml:space="preserve">LmbE family protein  </t>
  </si>
  <si>
    <t xml:space="preserve">methionyl-tRNA formyltransferase  </t>
  </si>
  <si>
    <t>Clo1313_2898</t>
  </si>
  <si>
    <t xml:space="preserve">methylmalonyl-CoA epimerase (EC 5.1.99.1)  </t>
  </si>
  <si>
    <t>Clo1313_2899</t>
  </si>
  <si>
    <t xml:space="preserve">FkbH like protein  </t>
  </si>
  <si>
    <t>Clo1313_2900</t>
  </si>
  <si>
    <t>Clo1313_2901</t>
  </si>
  <si>
    <t xml:space="preserve">pseudaminic acid biosynthesis N-acetyl transferase  </t>
  </si>
  <si>
    <t>Clo1313_2903</t>
  </si>
  <si>
    <t xml:space="preserve">pseudaminic acid biosynthesis-associated methylase  </t>
  </si>
  <si>
    <t>Clo1313_2907</t>
  </si>
  <si>
    <t>Clo1313_2908</t>
  </si>
  <si>
    <t xml:space="preserve">flagellin domain protein  </t>
  </si>
  <si>
    <t>Clo1313_2911</t>
  </si>
  <si>
    <t xml:space="preserve">Aldehyde Dehydrogenase  </t>
  </si>
  <si>
    <t xml:space="preserve">carbon storage regulator, CsrA  </t>
  </si>
  <si>
    <t>Clo1313_2913</t>
  </si>
  <si>
    <t xml:space="preserve">protein of unknown function DUF180  </t>
  </si>
  <si>
    <t>Clo1313_2914</t>
  </si>
  <si>
    <t>Clo1313_2915</t>
  </si>
  <si>
    <t xml:space="preserve">flagellar hook-associated protein 3  </t>
  </si>
  <si>
    <t>Clo1313_2916</t>
  </si>
  <si>
    <t xml:space="preserve">flagellar hook-associated protein FlgK  </t>
  </si>
  <si>
    <t>Clo1313_2917</t>
  </si>
  <si>
    <t>Clo1313_2918</t>
  </si>
  <si>
    <t>Clo1313_2919</t>
  </si>
  <si>
    <t xml:space="preserve">anti-sigma-28 factor, FlgM family  </t>
  </si>
  <si>
    <t>Clo1313_2920</t>
  </si>
  <si>
    <t>Clo1313_2921</t>
  </si>
  <si>
    <t>Clo1313_2922</t>
  </si>
  <si>
    <t>Clo1313_2923</t>
  </si>
  <si>
    <t xml:space="preserve">methionine adenosyltransferase (EC 2.5.1.6)  </t>
  </si>
  <si>
    <t xml:space="preserve">Thioesterase superfamily  </t>
  </si>
  <si>
    <t xml:space="preserve">ATP-dependent metalloprotease FtsH  </t>
  </si>
  <si>
    <t xml:space="preserve">hypoxanthine phosphoribosyltransferase  </t>
  </si>
  <si>
    <t>Clo1313_2928</t>
  </si>
  <si>
    <t xml:space="preserve">tRNA(Ile)-lysidine synthetase  </t>
  </si>
  <si>
    <t xml:space="preserve">replicative DNA helicase  </t>
  </si>
  <si>
    <t xml:space="preserve">LSU ribosomal protein L9P  </t>
  </si>
  <si>
    <t>Clo1313_2932</t>
  </si>
  <si>
    <t xml:space="preserve">Prephenate dehydratase  </t>
  </si>
  <si>
    <t xml:space="preserve">V-type ATPase 116 kDa subunit  </t>
  </si>
  <si>
    <t xml:space="preserve">H+transporting two-sector ATPase C subunit  </t>
  </si>
  <si>
    <t xml:space="preserve">H+transporting two-sector ATPase E subunit  </t>
  </si>
  <si>
    <t xml:space="preserve">H+transporting two-sector ATPase C (AC39) subunit  </t>
  </si>
  <si>
    <t xml:space="preserve">Vacuolar H+transporting two-sector ATPase F subunit  </t>
  </si>
  <si>
    <t xml:space="preserve">H+transporting two-sector ATPase alpha/beta subunit central region  </t>
  </si>
  <si>
    <t xml:space="preserve">V-type ATPase, D subunit  </t>
  </si>
  <si>
    <t>Clo1313_2943</t>
  </si>
  <si>
    <t>Clo1313_2944</t>
  </si>
  <si>
    <t>Clo1313_2945</t>
  </si>
  <si>
    <t>Clo1313_2946</t>
  </si>
  <si>
    <t>Clo1313_2947</t>
  </si>
  <si>
    <t>Clo1313_2949</t>
  </si>
  <si>
    <t>Clo1313_2951</t>
  </si>
  <si>
    <t>Clo1313_2953</t>
  </si>
  <si>
    <t xml:space="preserve">amino acid ABC transporter membrane protein, PAAT family (TC 3.A.1.3.-)  </t>
  </si>
  <si>
    <t>Clo1313_2955</t>
  </si>
  <si>
    <t>Clo1313_2956</t>
  </si>
  <si>
    <t>Clo1313_2961</t>
  </si>
  <si>
    <t>Clo1313_2962</t>
  </si>
  <si>
    <t>Clo1313_2963</t>
  </si>
  <si>
    <t xml:space="preserve">PEBP family protein  </t>
  </si>
  <si>
    <t>Clo1313_2964</t>
  </si>
  <si>
    <t>Clo1313_2965</t>
  </si>
  <si>
    <t>Clo1313_2966</t>
  </si>
  <si>
    <t>Clo1313_2967</t>
  </si>
  <si>
    <t>Clo1313_2968</t>
  </si>
  <si>
    <t>Clo1313_2969</t>
  </si>
  <si>
    <t xml:space="preserve">CRISPR-associated protein Cas2  </t>
  </si>
  <si>
    <t>Clo1313_2970</t>
  </si>
  <si>
    <t xml:space="preserve">CRISPR-associated protein Cas1  </t>
  </si>
  <si>
    <t>Clo1313_2971</t>
  </si>
  <si>
    <t>Clo1313_2972</t>
  </si>
  <si>
    <t xml:space="preserve">CRISPR-associated helicase, Cas3 family  </t>
  </si>
  <si>
    <t>Clo1313_2973</t>
  </si>
  <si>
    <t xml:space="preserve">CRISPR-associated protein, Cas5 family  </t>
  </si>
  <si>
    <t>Clo1313_2974</t>
  </si>
  <si>
    <t xml:space="preserve">CRISPR-associated autoregulator, Cst2 family  </t>
  </si>
  <si>
    <t>Clo1313_2975</t>
  </si>
  <si>
    <t>Clo1313_2976</t>
  </si>
  <si>
    <t xml:space="preserve">CRISPR-associated protein, Cas6 family  </t>
  </si>
  <si>
    <t>Clo1313_2978</t>
  </si>
  <si>
    <t xml:space="preserve">Undecaprenyl-diphosphatase (EC 3.6.1.27)  </t>
  </si>
  <si>
    <t>Clo1313_2979</t>
  </si>
  <si>
    <t>Clo1313_2980</t>
  </si>
  <si>
    <t>Clo1313_2981</t>
  </si>
  <si>
    <t>Clo1313_2982</t>
  </si>
  <si>
    <t xml:space="preserve">Nitrilase/cyanide hydratase and apolipoprotein N-acyltransferase  </t>
  </si>
  <si>
    <t>Clo1313_2983</t>
  </si>
  <si>
    <t xml:space="preserve">FMN-binding domain protein  </t>
  </si>
  <si>
    <t>Clo1313_2986</t>
  </si>
  <si>
    <t>Clo1313_2987</t>
  </si>
  <si>
    <t xml:space="preserve">protein of unknown function DUF163  </t>
  </si>
  <si>
    <t>Clo1313_2988</t>
  </si>
  <si>
    <t>Clo1313_2990</t>
  </si>
  <si>
    <t xml:space="preserve">Protein of unknown function YycH  </t>
  </si>
  <si>
    <t>Clo1313_2991</t>
  </si>
  <si>
    <t>Clo1313_2992</t>
  </si>
  <si>
    <t>Clo1313_2995</t>
  </si>
  <si>
    <t>Clo1313_2996</t>
  </si>
  <si>
    <t xml:space="preserve">putative transcriptional regulator, TetR family  </t>
  </si>
  <si>
    <t>Clo1313_2998</t>
  </si>
  <si>
    <t>Clo1313_2999</t>
  </si>
  <si>
    <t>Clo1313_3000</t>
  </si>
  <si>
    <t>Clo1313_3001</t>
  </si>
  <si>
    <t>Clo1313_3002</t>
  </si>
  <si>
    <t>Clo1313_3003</t>
  </si>
  <si>
    <t xml:space="preserve">nucleotide sugar dehydrogenase  </t>
  </si>
  <si>
    <t>Clo1313_3004</t>
  </si>
  <si>
    <t>Clo1313_3005</t>
  </si>
  <si>
    <t>Clo1313_3006</t>
  </si>
  <si>
    <t xml:space="preserve">Acetyltransferase, GNAT family  </t>
  </si>
  <si>
    <t>Clo1313_3007</t>
  </si>
  <si>
    <t xml:space="preserve">Undecaprenyl-phosphate galactose phosphotransferase  </t>
  </si>
  <si>
    <t xml:space="preserve">Glutamine--scyllo-inositol transaminase  </t>
  </si>
  <si>
    <t xml:space="preserve">Ig domain protein  </t>
  </si>
  <si>
    <t>Clo1313_3012</t>
  </si>
  <si>
    <t>Clo1313_3013</t>
  </si>
  <si>
    <t xml:space="preserve">cell wall hydrolase SleB  </t>
  </si>
  <si>
    <t>Clo1313_3014</t>
  </si>
  <si>
    <t>Clo1313_3015</t>
  </si>
  <si>
    <t xml:space="preserve">putative signal transduction protein with CBS domains  </t>
  </si>
  <si>
    <t>Clo1313_3016</t>
  </si>
  <si>
    <t xml:space="preserve">Ig domain protein group 1 domain protein  </t>
  </si>
  <si>
    <t xml:space="preserve">nicotinate-nucleotide pyrophosphorylase [carboxylating] (EC 2.4.2.19)  </t>
  </si>
  <si>
    <t xml:space="preserve">L-aspartate oxidase (EC 1.4.3.16)  </t>
  </si>
  <si>
    <t xml:space="preserve">quinolinate synthetase (EC 2.5.1.72)  </t>
  </si>
  <si>
    <t>Clo1313_3021</t>
  </si>
  <si>
    <t>Clo1313_3022</t>
  </si>
  <si>
    <t>Clo1313_3023</t>
  </si>
  <si>
    <t xml:space="preserve">endoglucanase Cel9U  </t>
  </si>
  <si>
    <t xml:space="preserve">DNA gyrase subunit A (EC 5.99.1.3)  </t>
  </si>
  <si>
    <t>Clo1313_3025</t>
  </si>
  <si>
    <t>Clo1313_3026</t>
  </si>
  <si>
    <t xml:space="preserve">16S rRNA m(7)G-527 methyltransferase (EC 2.1.1.170)  </t>
  </si>
  <si>
    <t xml:space="preserve">glucose inhibited division protein A  </t>
  </si>
  <si>
    <t xml:space="preserve">tRNA modification GTPase trmE  </t>
  </si>
  <si>
    <t xml:space="preserve">single-stranded nucleic acid binding R3H domain-containing protein  </t>
  </si>
  <si>
    <t xml:space="preserve">membrane protein insertase, YidC/Oxa1 family  </t>
  </si>
  <si>
    <t>Clo1313_3031</t>
  </si>
  <si>
    <t xml:space="preserve">protein of unknown function DUF37  </t>
  </si>
  <si>
    <t>Clo1313_3032</t>
  </si>
  <si>
    <t xml:space="preserve">ribonuclease P protein component (EC 3.1.26.5)  </t>
  </si>
  <si>
    <t>Clo1313_3033</t>
  </si>
  <si>
    <t xml:space="preserve">LSU ribosomal protein L34P  </t>
  </si>
  <si>
    <t>Clo1313_0045</t>
  </si>
  <si>
    <t xml:space="preserve">Monogalactosyldiacylglycerol synthase (EC 2.4.1.46)  </t>
  </si>
  <si>
    <t>Clo1313_0069</t>
  </si>
  <si>
    <t xml:space="preserve">  </t>
  </si>
  <si>
    <t>Clo1313_0086</t>
  </si>
  <si>
    <t>Clo1313_0130</t>
  </si>
  <si>
    <t>Clo1313_0158</t>
  </si>
  <si>
    <t>Clo1313_0212</t>
  </si>
  <si>
    <t>Clo1313_0257</t>
  </si>
  <si>
    <t>Clo1313_0263</t>
  </si>
  <si>
    <t>Clo1313_0267</t>
  </si>
  <si>
    <t>Clo1313_0345</t>
  </si>
  <si>
    <t>Clo1313_0404</t>
  </si>
  <si>
    <t>Clo1313_0504</t>
  </si>
  <si>
    <t>Clo1313_0506</t>
  </si>
  <si>
    <t>Clo1313_0507</t>
  </si>
  <si>
    <t>Clo1313_0508</t>
  </si>
  <si>
    <t>Clo1313_0533</t>
  </si>
  <si>
    <t>Clo1313_0560</t>
  </si>
  <si>
    <t>Clo1313_0561</t>
  </si>
  <si>
    <t>Clo1313_0607</t>
  </si>
  <si>
    <t>Clo1313_0608</t>
  </si>
  <si>
    <t>Clo1313_0687</t>
  </si>
  <si>
    <t>Clo1313_0695</t>
  </si>
  <si>
    <t>Clo1313_0763</t>
  </si>
  <si>
    <t>Clo1313_0768</t>
  </si>
  <si>
    <t>Clo1313_0774</t>
  </si>
  <si>
    <t>Clo1313_0775</t>
  </si>
  <si>
    <t>Clo1313_0776</t>
  </si>
  <si>
    <t>Clo1313_0798</t>
  </si>
  <si>
    <t>Clo1313_0806</t>
  </si>
  <si>
    <t>Clo1313_0808</t>
  </si>
  <si>
    <t>Clo1313_0810</t>
  </si>
  <si>
    <t>Clo1313_0854</t>
  </si>
  <si>
    <t>Clo1313_1061</t>
  </si>
  <si>
    <t>Clo1313_1062</t>
  </si>
  <si>
    <t>Clo1313_1063</t>
  </si>
  <si>
    <t>Clo1313_1064</t>
  </si>
  <si>
    <t>Clo1313_1247</t>
  </si>
  <si>
    <t>Clo1313_1403</t>
  </si>
  <si>
    <t>Clo1313_1562</t>
  </si>
  <si>
    <t>Clo1313_1639</t>
  </si>
  <si>
    <t>Clo1313_1640</t>
  </si>
  <si>
    <t>Clo1313_1641</t>
  </si>
  <si>
    <t>Clo1313_1646</t>
  </si>
  <si>
    <t>Clo1313_1779</t>
  </si>
  <si>
    <t>Clo1313_1836</t>
  </si>
  <si>
    <t>Clo1313_1837</t>
  </si>
  <si>
    <t>Clo1313_1839</t>
  </si>
  <si>
    <t>Clo1313_1863</t>
  </si>
  <si>
    <t>Clo1313_1893</t>
  </si>
  <si>
    <t>Clo1313_1919</t>
  </si>
  <si>
    <t>Clo1313_1932</t>
  </si>
  <si>
    <t>Clo1313_1934</t>
  </si>
  <si>
    <t>Clo1313_1941</t>
  </si>
  <si>
    <t>Clo1313_1991</t>
  </si>
  <si>
    <t>Clo1313_2003</t>
  </si>
  <si>
    <t>Clo1313_2007</t>
  </si>
  <si>
    <t>Clo1313_2025</t>
  </si>
  <si>
    <t>Clo1313_2037</t>
  </si>
  <si>
    <t>Clo1313_2039</t>
  </si>
  <si>
    <t>Clo1313_2158</t>
  </si>
  <si>
    <t>Clo1313_2205</t>
  </si>
  <si>
    <t>Clo1313_2206</t>
  </si>
  <si>
    <t>Clo1313_2218</t>
  </si>
  <si>
    <t>Clo1313_2227</t>
  </si>
  <si>
    <t>Clo1313_2230</t>
  </si>
  <si>
    <t>Clo1313_2236</t>
  </si>
  <si>
    <t>Clo1313_2268</t>
  </si>
  <si>
    <t>Clo1313_2277</t>
  </si>
  <si>
    <t>Clo1313_2281</t>
  </si>
  <si>
    <t>Clo1313_2295</t>
  </si>
  <si>
    <t>Clo1313_2297</t>
  </si>
  <si>
    <t>Clo1313_2308</t>
  </si>
  <si>
    <t>Clo1313_2313</t>
  </si>
  <si>
    <t>Clo1313_2315</t>
  </si>
  <si>
    <t>Clo1313_2316</t>
  </si>
  <si>
    <t>Clo1313_2320</t>
  </si>
  <si>
    <t>Clo1313_2360</t>
  </si>
  <si>
    <t>Clo1313_2362</t>
  </si>
  <si>
    <t>Clo1313_2363</t>
  </si>
  <si>
    <t>Clo1313_2364</t>
  </si>
  <si>
    <t>Clo1313_2368</t>
  </si>
  <si>
    <t>Clo1313_2413</t>
  </si>
  <si>
    <t>Clo1313_2419</t>
  </si>
  <si>
    <t>Clo1313_2420</t>
  </si>
  <si>
    <t>Clo1313_2466</t>
  </si>
  <si>
    <t>Clo1313_2480</t>
  </si>
  <si>
    <t>Clo1313_2489</t>
  </si>
  <si>
    <t>Clo1313_2501</t>
  </si>
  <si>
    <t>Clo1313_2505</t>
  </si>
  <si>
    <t>Clo1313_2517</t>
  </si>
  <si>
    <t>Clo1313_2566</t>
  </si>
  <si>
    <t>Clo1313_2571</t>
  </si>
  <si>
    <t>Clo1313_2573</t>
  </si>
  <si>
    <t>Clo1313_2598</t>
  </si>
  <si>
    <t>Clo1313_2636</t>
  </si>
  <si>
    <t>Clo1313_2652</t>
  </si>
  <si>
    <t>Clo1313_2656</t>
  </si>
  <si>
    <t>Clo1313_2662</t>
  </si>
  <si>
    <t>Clo1313_2668</t>
  </si>
  <si>
    <t>Clo1313_2673</t>
  </si>
  <si>
    <t>Clo1313_2674</t>
  </si>
  <si>
    <t>Clo1313_2676</t>
  </si>
  <si>
    <t>Clo1313_2679</t>
  </si>
  <si>
    <t>Clo1313_2681</t>
  </si>
  <si>
    <t>Clo1313_2685</t>
  </si>
  <si>
    <t>Clo1313_2690</t>
  </si>
  <si>
    <t>Clo1313_2692</t>
  </si>
  <si>
    <t>Clo1313_2697</t>
  </si>
  <si>
    <t>Clo1313_2699</t>
  </si>
  <si>
    <t>Clo1313_2701</t>
  </si>
  <si>
    <t>Clo1313_2787</t>
  </si>
  <si>
    <t>Clo1313_2792</t>
  </si>
  <si>
    <t>Clo1313_2799</t>
  </si>
  <si>
    <t>Clo1313_2803</t>
  </si>
  <si>
    <t>Clo1313_2948</t>
  </si>
  <si>
    <t>Clo1313_2960</t>
  </si>
  <si>
    <t>Inferno RRollup (25%|3|blanks=8.8[red])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</si>
</sst>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9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9C6500"/>
      <name val="Calibri"/>
      <family val="2"/>
      <scheme val="minor"/>
    </font>
    <font>
      <sz val="8"/>
      <color rgb="FF3F3F76"/>
      <name val="Calibri"/>
      <family val="2"/>
      <scheme val="minor"/>
    </font>
    <font>
      <b/>
      <sz val="8"/>
      <color rgb="FF3F3F3F"/>
      <name val="Calibri"/>
      <family val="2"/>
      <scheme val="minor"/>
    </font>
    <font>
      <b/>
      <sz val="8"/>
      <color rgb="FFFA7D00"/>
      <name val="Calibri"/>
      <family val="2"/>
      <scheme val="minor"/>
    </font>
    <font>
      <sz val="8"/>
      <color rgb="FFFA7D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color rgb="FF7F7F7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1" fontId="1" fillId="0" borderId="0" xfId="0" applyNumberFormat="1" applyFont="1"/>
    <xf numFmtId="164" fontId="1" fillId="0" borderId="15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18" fillId="0" borderId="0" xfId="42"/>
    <xf numFmtId="2" fontId="13" fillId="9" borderId="0" xfId="18" applyNumberFormat="1" applyFont="1" applyAlignment="1">
      <alignment horizontal="center"/>
    </xf>
    <xf numFmtId="2" fontId="17" fillId="9" borderId="0" xfId="18" applyNumberFormat="1" applyAlignment="1">
      <alignment horizontal="center"/>
    </xf>
    <xf numFmtId="0" fontId="13" fillId="9" borderId="0" xfId="18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  <strike val="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2"/>
  <sheetViews>
    <sheetView tabSelected="1" topLeftCell="B372" workbookViewId="0">
      <selection activeCell="A397" sqref="A397:XFD397"/>
    </sheetView>
  </sheetViews>
  <sheetFormatPr defaultRowHeight="11.25" x14ac:dyDescent="0.2"/>
  <cols>
    <col min="1" max="1" width="12.83203125" customWidth="1"/>
    <col min="2" max="2" width="31.6640625" customWidth="1"/>
    <col min="3" max="4" width="9.33203125" style="1"/>
    <col min="5" max="12" width="6.5" style="14" customWidth="1"/>
    <col min="13" max="13" width="9.33203125" style="1"/>
    <col min="14" max="14" width="1.6640625" customWidth="1"/>
    <col min="15" max="22" width="9.5" style="1" customWidth="1"/>
    <col min="23" max="23" width="1.5" style="1" customWidth="1"/>
    <col min="24" max="24" width="9.33203125" style="1"/>
    <col min="25" max="25" width="10.33203125" customWidth="1"/>
    <col min="26" max="26" width="2" customWidth="1"/>
    <col min="28" max="28" width="7" customWidth="1"/>
    <col min="30" max="30" width="7" customWidth="1"/>
    <col min="32" max="32" width="7" customWidth="1"/>
    <col min="34" max="34" width="7" customWidth="1"/>
    <col min="36" max="36" width="7" customWidth="1"/>
  </cols>
  <sheetData>
    <row r="1" spans="1:36" x14ac:dyDescent="0.2">
      <c r="AA1" s="20" t="s">
        <v>1033</v>
      </c>
      <c r="AB1" s="20"/>
      <c r="AC1" s="20"/>
      <c r="AD1" s="20"/>
      <c r="AE1" s="20"/>
      <c r="AF1" s="20"/>
      <c r="AG1" s="20"/>
      <c r="AH1" s="20"/>
      <c r="AI1" s="20"/>
      <c r="AJ1" s="20"/>
    </row>
    <row r="2" spans="1:36" x14ac:dyDescent="0.2">
      <c r="E2" s="18" t="s">
        <v>4588</v>
      </c>
      <c r="F2" s="19"/>
      <c r="G2" s="19"/>
      <c r="H2" s="19"/>
      <c r="I2" s="19"/>
      <c r="J2" s="19"/>
      <c r="K2" s="19"/>
      <c r="L2" s="19"/>
      <c r="O2" s="18" t="s">
        <v>1031</v>
      </c>
      <c r="P2" s="19"/>
      <c r="Q2" s="19"/>
      <c r="R2" s="19"/>
      <c r="S2" s="19"/>
      <c r="T2" s="19"/>
      <c r="U2" s="19"/>
      <c r="V2" s="19"/>
      <c r="Y2" s="2"/>
      <c r="Z2" s="2"/>
      <c r="AA2" s="21" t="s">
        <v>1018</v>
      </c>
      <c r="AB2" s="21"/>
      <c r="AC2" s="21"/>
      <c r="AD2" s="21"/>
      <c r="AE2" s="21" t="s">
        <v>1019</v>
      </c>
      <c r="AF2" s="21"/>
      <c r="AG2" s="21"/>
      <c r="AH2" s="22"/>
      <c r="AI2" s="23" t="s">
        <v>1020</v>
      </c>
      <c r="AJ2" s="21"/>
    </row>
    <row r="3" spans="1:36" x14ac:dyDescent="0.2">
      <c r="D3" s="1" t="s">
        <v>1030</v>
      </c>
      <c r="E3" s="1">
        <v>1</v>
      </c>
      <c r="F3" s="1">
        <v>1</v>
      </c>
      <c r="G3" s="1">
        <v>2</v>
      </c>
      <c r="H3" s="1">
        <v>2</v>
      </c>
      <c r="I3" s="1">
        <v>3</v>
      </c>
      <c r="J3" s="1">
        <v>3</v>
      </c>
      <c r="K3" s="1">
        <v>4</v>
      </c>
      <c r="L3" s="1">
        <v>4</v>
      </c>
      <c r="N3" s="1"/>
      <c r="O3" s="1">
        <v>1</v>
      </c>
      <c r="P3" s="1">
        <v>1</v>
      </c>
      <c r="Q3" s="1">
        <v>2</v>
      </c>
      <c r="R3" s="1">
        <v>2</v>
      </c>
      <c r="S3" s="1">
        <v>3</v>
      </c>
      <c r="T3" s="1">
        <v>3</v>
      </c>
      <c r="U3" s="1">
        <v>4</v>
      </c>
      <c r="V3" s="1">
        <v>4</v>
      </c>
      <c r="Y3" s="3"/>
      <c r="Z3" s="2"/>
      <c r="AA3" s="4" t="s">
        <v>1021</v>
      </c>
      <c r="AB3" s="5" t="s">
        <v>1022</v>
      </c>
      <c r="AC3" s="5" t="s">
        <v>1021</v>
      </c>
      <c r="AD3" s="6" t="s">
        <v>1022</v>
      </c>
      <c r="AE3" s="5" t="s">
        <v>1021</v>
      </c>
      <c r="AF3" s="5" t="s">
        <v>1022</v>
      </c>
      <c r="AG3" s="5" t="s">
        <v>1021</v>
      </c>
      <c r="AH3" s="6" t="s">
        <v>1022</v>
      </c>
      <c r="AI3" s="5" t="s">
        <v>1021</v>
      </c>
      <c r="AJ3" s="5" t="s">
        <v>1022</v>
      </c>
    </row>
    <row r="4" spans="1:36" x14ac:dyDescent="0.2">
      <c r="A4" t="s">
        <v>0</v>
      </c>
      <c r="B4" t="s">
        <v>1034</v>
      </c>
      <c r="C4" s="1" t="s">
        <v>1</v>
      </c>
      <c r="D4" s="1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9</v>
      </c>
      <c r="L4" s="14" t="s">
        <v>10</v>
      </c>
      <c r="M4" s="1" t="s">
        <v>1017</v>
      </c>
      <c r="O4" s="1" t="s">
        <v>3</v>
      </c>
      <c r="P4" s="1" t="s">
        <v>4</v>
      </c>
      <c r="Q4" s="1" t="s">
        <v>5</v>
      </c>
      <c r="R4" s="1" t="s">
        <v>6</v>
      </c>
      <c r="S4" s="1" t="s">
        <v>7</v>
      </c>
      <c r="T4" s="1" t="s">
        <v>8</v>
      </c>
      <c r="U4" s="1" t="s">
        <v>9</v>
      </c>
      <c r="V4" s="1" t="s">
        <v>10</v>
      </c>
      <c r="X4" s="1" t="s">
        <v>1032</v>
      </c>
      <c r="Y4" s="3" t="s">
        <v>1023</v>
      </c>
      <c r="Z4" s="2"/>
      <c r="AA4" s="7" t="s">
        <v>1024</v>
      </c>
      <c r="AB4" s="8" t="str">
        <f>"3 - 1"</f>
        <v>3 - 1</v>
      </c>
      <c r="AC4" s="3" t="s">
        <v>1025</v>
      </c>
      <c r="AD4" s="9" t="str">
        <f>"4 - 2"</f>
        <v>4 - 2</v>
      </c>
      <c r="AE4" s="10" t="s">
        <v>1026</v>
      </c>
      <c r="AF4" s="3" t="str">
        <f>"2 - 1"</f>
        <v>2 - 1</v>
      </c>
      <c r="AG4" s="3" t="s">
        <v>1027</v>
      </c>
      <c r="AH4" s="9" t="str">
        <f>"4 - 3"</f>
        <v>4 - 3</v>
      </c>
      <c r="AI4" s="10" t="s">
        <v>1028</v>
      </c>
      <c r="AJ4" s="10" t="s">
        <v>1029</v>
      </c>
    </row>
    <row r="5" spans="1:36" x14ac:dyDescent="0.2">
      <c r="A5" t="s">
        <v>11</v>
      </c>
      <c r="B5" t="str">
        <f>VLOOKUP(A5,Gene_Lookup!A:B,2,0)</f>
        <v xml:space="preserve">chromosomal replication initiator protein DnaA  </v>
      </c>
      <c r="C5" s="1">
        <v>12</v>
      </c>
      <c r="D5" s="1">
        <v>0.20741144308655099</v>
      </c>
      <c r="E5" s="14">
        <v>18.350042500000001</v>
      </c>
      <c r="F5" s="14">
        <v>18.416395000000001</v>
      </c>
      <c r="G5" s="14">
        <v>18.08755</v>
      </c>
      <c r="H5" s="14">
        <v>18.168749999999999</v>
      </c>
      <c r="I5" s="14">
        <v>18.298638125</v>
      </c>
      <c r="J5" s="14">
        <v>17.957284999999999</v>
      </c>
      <c r="K5" s="14">
        <v>18.364317499999999</v>
      </c>
      <c r="L5" s="14">
        <v>18.073789999999999</v>
      </c>
      <c r="M5" s="1">
        <f>COUNTIF(E5:L5,"&gt;8.8")</f>
        <v>8</v>
      </c>
      <c r="O5" s="16">
        <f>IF(ISBLANK(E5),500,2^E5)</f>
        <v>334128.26394572482</v>
      </c>
      <c r="P5" s="16">
        <f>IF(ISBLANK(F5),500,2^F5)</f>
        <v>349854.37320629088</v>
      </c>
      <c r="Q5" s="16">
        <f>IF(ISBLANK(G5),500,2^G5)</f>
        <v>278544.82745477045</v>
      </c>
      <c r="R5" s="16">
        <f>IF(ISBLANK(H5),500,2^H5)</f>
        <v>294671.90702013084</v>
      </c>
      <c r="S5" s="16">
        <f>IF(ISBLANK(I5),500,2^I5)</f>
        <v>322432.60751348408</v>
      </c>
      <c r="T5" s="16">
        <f>IF(ISBLANK(J5),500,2^J5)</f>
        <v>254496.27243926786</v>
      </c>
      <c r="U5" s="16">
        <f>IF(ISBLANK(K5),500,2^K5)</f>
        <v>337450.76529059914</v>
      </c>
      <c r="V5" s="16">
        <f>IF(ISBLANK(L5),500,2^L5)</f>
        <v>275900.77812935942</v>
      </c>
      <c r="X5" s="16">
        <f>SUM(O5:V5)</f>
        <v>2447479.7949996274</v>
      </c>
      <c r="Y5" s="11"/>
      <c r="Z5" s="2"/>
      <c r="AA5" s="12">
        <f>_xlfn.T.TEST(E5:F5,I5:J5,2,2)</f>
        <v>0.2798033210221279</v>
      </c>
      <c r="AB5" s="13">
        <f>AVERAGE(I5:J5)-AVERAGE(E5:F5)</f>
        <v>-0.25525718750000337</v>
      </c>
      <c r="AC5" s="12">
        <f>_xlfn.T.TEST(G5:H5,K5:L5,2,2)</f>
        <v>0.60795245761872918</v>
      </c>
      <c r="AD5" s="13">
        <f>AVERAGE(K5:L5)-AVERAGE(G5:H5)</f>
        <v>9.0903750000002503E-2</v>
      </c>
      <c r="AE5" s="12">
        <f>_xlfn.T.TEST(E5:F5,G5:H5,2,2)</f>
        <v>3.9751204865892717E-2</v>
      </c>
      <c r="AF5" s="13">
        <f>AVERAGE(G5:H5)-AVERAGE(E5:F5)</f>
        <v>-0.25506875000000306</v>
      </c>
      <c r="AG5" s="12">
        <f>_xlfn.T.TEST(I5:J5,K5:L5,2,2)</f>
        <v>0.72378784835119614</v>
      </c>
      <c r="AH5" s="13">
        <f>AVERAGE(K5:L5)-AVERAGE(I5:J5)</f>
        <v>9.1092187500002808E-2</v>
      </c>
      <c r="AI5" s="12">
        <f>_xlfn.T.TEST(E5:H5,I5:L5,2,2)</f>
        <v>0.52645541730444412</v>
      </c>
      <c r="AJ5" s="13">
        <f>AVERAGE(I5:L5)-AVERAGE(E5:H5)</f>
        <v>-8.2176718750002209E-2</v>
      </c>
    </row>
    <row r="6" spans="1:36" x14ac:dyDescent="0.2">
      <c r="A6" t="s">
        <v>12</v>
      </c>
      <c r="B6" t="str">
        <f>VLOOKUP(A6,Gene_Lookup!A:B,2,0)</f>
        <v xml:space="preserve">DNA polymerase III, beta subunit (EC 2.7.7.7)  </v>
      </c>
      <c r="C6" s="1">
        <v>14</v>
      </c>
      <c r="D6" s="1">
        <v>0.59190712933923395</v>
      </c>
      <c r="E6" s="14">
        <v>18.936330000000002</v>
      </c>
      <c r="F6" s="14">
        <v>19.026138750000001</v>
      </c>
      <c r="G6" s="14">
        <v>19.172260000000001</v>
      </c>
      <c r="H6" s="14">
        <v>19.014099999999999</v>
      </c>
      <c r="I6" s="14">
        <v>18.339189999999999</v>
      </c>
      <c r="J6" s="14">
        <v>17.535309999999999</v>
      </c>
      <c r="K6" s="14">
        <v>19.22241</v>
      </c>
      <c r="L6" s="14">
        <v>17.625879999999999</v>
      </c>
      <c r="M6" s="1">
        <f>COUNTIF(E6:L6,"&gt;8.8")</f>
        <v>8</v>
      </c>
      <c r="O6" s="16">
        <f>IF(ISBLANK(E6),500,2^E6)</f>
        <v>501652.9122366716</v>
      </c>
      <c r="P6" s="16">
        <f>IF(ISBLANK(F6),500,2^F6)</f>
        <v>533873.62439865526</v>
      </c>
      <c r="Q6" s="16">
        <f>IF(ISBLANK(G6),500,2^G6)</f>
        <v>590779.40171703219</v>
      </c>
      <c r="R6" s="16">
        <f>IF(ISBLANK(H6),500,2^H6)</f>
        <v>529437.18483174627</v>
      </c>
      <c r="S6" s="16">
        <f>IF(ISBLANK(I6),500,2^I6)</f>
        <v>331624.2541142336</v>
      </c>
      <c r="T6" s="16">
        <f>IF(ISBLANK(J6),500,2^J6)</f>
        <v>189956.55873130323</v>
      </c>
      <c r="U6" s="16">
        <f>IF(ISBLANK(K6),500,2^K6)</f>
        <v>611676.78632555739</v>
      </c>
      <c r="V6" s="16">
        <f>IF(ISBLANK(L6),500,2^L6)</f>
        <v>202263.99455951407</v>
      </c>
      <c r="X6" s="16">
        <f>SUM(O6:V6)</f>
        <v>3491264.7169147129</v>
      </c>
      <c r="Y6" s="11"/>
      <c r="Z6" s="2"/>
      <c r="AA6" s="12">
        <f>_xlfn.T.TEST(E6:F6,I6:J6,2,2)</f>
        <v>0.12299561922168922</v>
      </c>
      <c r="AB6" s="13">
        <f>AVERAGE(I6:J6)-AVERAGE(E6:F6)</f>
        <v>-1.0439843750000009</v>
      </c>
      <c r="AC6" s="12">
        <f>_xlfn.T.TEST(G6:H6,K6:L6,2,2)</f>
        <v>0.49201249530022606</v>
      </c>
      <c r="AD6" s="13">
        <f>AVERAGE(K6:L6)-AVERAGE(G6:H6)</f>
        <v>-0.66903500000000093</v>
      </c>
      <c r="AE6" s="12">
        <f>_xlfn.T.TEST(E6:F6,G6:H6,2,2)</f>
        <v>0.34344629506516011</v>
      </c>
      <c r="AF6" s="13">
        <f>AVERAGE(G6:H6)-AVERAGE(E6:F6)</f>
        <v>0.1119456250000006</v>
      </c>
      <c r="AG6" s="12">
        <f>_xlfn.T.TEST(I6:J6,K6:L6,2,2)</f>
        <v>0.64053153394462681</v>
      </c>
      <c r="AH6" s="13">
        <f>AVERAGE(K6:L6)-AVERAGE(I6:J6)</f>
        <v>0.48689500000000052</v>
      </c>
      <c r="AI6" s="12">
        <f>_xlfn.T.TEST(E6:H6,I6:L6,2,2)</f>
        <v>7.2722778494373586E-2</v>
      </c>
      <c r="AJ6" s="13">
        <f>AVERAGE(I6:L6)-AVERAGE(E6:H6)</f>
        <v>-0.85650968750000445</v>
      </c>
    </row>
    <row r="7" spans="1:36" x14ac:dyDescent="0.2">
      <c r="A7" t="s">
        <v>13</v>
      </c>
      <c r="B7" t="str">
        <f>VLOOKUP(A7,Gene_Lookup!A:B,2,0)</f>
        <v xml:space="preserve">hypothetical protein  </v>
      </c>
      <c r="C7" s="1">
        <v>4</v>
      </c>
      <c r="D7" s="1">
        <v>0.48884730146505101</v>
      </c>
      <c r="E7" s="15">
        <v>8.8000000000000007</v>
      </c>
      <c r="F7" s="15">
        <v>8.8000000000000007</v>
      </c>
      <c r="G7" s="15">
        <v>8.8000000000000007</v>
      </c>
      <c r="H7" s="15">
        <v>8.8000000000000007</v>
      </c>
      <c r="I7" s="14">
        <v>16.42117</v>
      </c>
      <c r="J7" s="14">
        <v>16.368424999999998</v>
      </c>
      <c r="K7" s="14">
        <v>16.000689999999999</v>
      </c>
      <c r="L7" s="14">
        <v>17.59273</v>
      </c>
      <c r="M7" s="1">
        <f>COUNTIF(E7:L7,"&gt;8.8")</f>
        <v>4</v>
      </c>
      <c r="O7" s="16">
        <f>IF(ISBLANK(E7),500,2^E7)</f>
        <v>445.72188840761549</v>
      </c>
      <c r="P7" s="16">
        <f>IF(ISBLANK(F7),500,2^F7)</f>
        <v>445.72188840761549</v>
      </c>
      <c r="Q7" s="16">
        <f>IF(ISBLANK(G7),500,2^G7)</f>
        <v>445.72188840761549</v>
      </c>
      <c r="R7" s="16">
        <f>IF(ISBLANK(H7),500,2^H7)</f>
        <v>445.72188840761549</v>
      </c>
      <c r="S7" s="16">
        <f>IF(ISBLANK(I7),500,2^I7)</f>
        <v>87753.55795444762</v>
      </c>
      <c r="T7" s="16">
        <f>IF(ISBLANK(J7),500,2^J7)</f>
        <v>84603.222759859011</v>
      </c>
      <c r="U7" s="16">
        <f>IF(ISBLANK(K7),500,2^K7)</f>
        <v>65567.351501269339</v>
      </c>
      <c r="V7" s="16">
        <f>IF(ISBLANK(L7),500,2^L7)</f>
        <v>197669.39617370654</v>
      </c>
      <c r="X7" s="16">
        <f>SUM(O7:V7)</f>
        <v>437376.41594291292</v>
      </c>
      <c r="Y7" s="11"/>
      <c r="Z7" s="2"/>
      <c r="AA7" s="12">
        <f>_xlfn.T.TEST(E7:F7,I7:J7,2,2)</f>
        <v>1.2057641010502246E-5</v>
      </c>
      <c r="AB7" s="13">
        <f>AVERAGE(I7:J7)-AVERAGE(E7:F7)</f>
        <v>7.5947974999999985</v>
      </c>
      <c r="AC7" s="12">
        <f>_xlfn.T.TEST(G7:H7,K7:L7,2,2)</f>
        <v>9.764007424465761E-3</v>
      </c>
      <c r="AD7" s="13">
        <f>AVERAGE(K7:L7)-AVERAGE(G7:H7)</f>
        <v>7.9967099999999967</v>
      </c>
      <c r="AE7" s="12" t="e">
        <f>_xlfn.T.TEST(E7:F7,G7:H7,2,2)</f>
        <v>#DIV/0!</v>
      </c>
      <c r="AF7" s="13">
        <f>AVERAGE(G7:H7)-AVERAGE(E7:F7)</f>
        <v>0</v>
      </c>
      <c r="AG7" s="12">
        <f>_xlfn.T.TEST(I7:J7,K7:L7,2,2)</f>
        <v>0.66392977554016563</v>
      </c>
      <c r="AH7" s="13">
        <f>AVERAGE(K7:L7)-AVERAGE(I7:J7)</f>
        <v>0.40191249999999812</v>
      </c>
      <c r="AI7" s="12">
        <f>_xlfn.T.TEST(E7:H7,I7:L7,2,2)</f>
        <v>4.9372169316857581E-7</v>
      </c>
      <c r="AJ7" s="13">
        <f>AVERAGE(I7:L7)-AVERAGE(E7:H7)</f>
        <v>7.7957537499999994</v>
      </c>
    </row>
    <row r="8" spans="1:36" x14ac:dyDescent="0.2">
      <c r="A8" t="s">
        <v>14</v>
      </c>
      <c r="B8" t="str">
        <f>VLOOKUP(A8,Gene_Lookup!A:B,2,0)</f>
        <v xml:space="preserve">DNA gyrase, B subunit  </v>
      </c>
      <c r="C8" s="1">
        <v>16</v>
      </c>
      <c r="D8" s="1">
        <v>0.42004772641411597</v>
      </c>
      <c r="E8" s="14">
        <v>18.634979999999999</v>
      </c>
      <c r="F8" s="14">
        <v>18.793479999999999</v>
      </c>
      <c r="G8" s="14">
        <v>18.96500125</v>
      </c>
      <c r="H8" s="14">
        <v>18.493095</v>
      </c>
      <c r="I8" s="14">
        <v>18.010200000000001</v>
      </c>
      <c r="J8" s="14">
        <v>17.850627500000002</v>
      </c>
      <c r="K8" s="14">
        <v>17.95701</v>
      </c>
      <c r="L8" s="14">
        <v>17.526655000000002</v>
      </c>
      <c r="M8" s="1">
        <f>COUNTIF(E8:L8,"&gt;8.8")</f>
        <v>8</v>
      </c>
      <c r="O8" s="16">
        <f>IF(ISBLANK(E8),500,2^E8)</f>
        <v>407087.67006401229</v>
      </c>
      <c r="P8" s="16">
        <f>IF(ISBLANK(F8),500,2^F8)</f>
        <v>454361.16341951297</v>
      </c>
      <c r="Q8" s="16">
        <f>IF(ISBLANK(G8),500,2^G8)</f>
        <v>511722.18316713825</v>
      </c>
      <c r="R8" s="16">
        <f>IF(ISBLANK(H8),500,2^H8)</f>
        <v>368957.47005526331</v>
      </c>
      <c r="S8" s="16">
        <f>IF(ISBLANK(I8),500,2^I8)</f>
        <v>264003.95189633878</v>
      </c>
      <c r="T8" s="16">
        <f>IF(ISBLANK(J8),500,2^J8)</f>
        <v>236360.18374425889</v>
      </c>
      <c r="U8" s="16">
        <f>IF(ISBLANK(K8),500,2^K8)</f>
        <v>254447.76613467257</v>
      </c>
      <c r="V8" s="16">
        <f>IF(ISBLANK(L8),500,2^L8)</f>
        <v>188820.38493080097</v>
      </c>
      <c r="X8" s="16">
        <f>SUM(O8:V8)</f>
        <v>2685760.7734119981</v>
      </c>
      <c r="Y8" s="11"/>
      <c r="Z8" s="2"/>
      <c r="AA8" s="12">
        <f>_xlfn.T.TEST(E8:F8,I8:J8,2,2)</f>
        <v>1.9969891600132798E-2</v>
      </c>
      <c r="AB8" s="13">
        <f>AVERAGE(I8:J8)-AVERAGE(E8:F8)</f>
        <v>-0.78381625000000099</v>
      </c>
      <c r="AC8" s="12">
        <f>_xlfn.T.TEST(G8:H8,K8:L8,2,2)</f>
        <v>9.0633593574351412E-2</v>
      </c>
      <c r="AD8" s="13">
        <f>AVERAGE(K8:L8)-AVERAGE(G8:H8)</f>
        <v>-0.98721562499999749</v>
      </c>
      <c r="AE8" s="12">
        <f>_xlfn.T.TEST(E8:F8,G8:H8,2,2)</f>
        <v>0.95794113225997457</v>
      </c>
      <c r="AF8" s="13">
        <f>AVERAGE(G8:H8)-AVERAGE(E8:F8)</f>
        <v>1.4818124999997906E-2</v>
      </c>
      <c r="AG8" s="12">
        <f>_xlfn.T.TEST(I8:J8,K8:L8,2,2)</f>
        <v>0.49760282736257067</v>
      </c>
      <c r="AH8" s="13">
        <f>AVERAGE(K8:L8)-AVERAGE(I8:J8)</f>
        <v>-0.18858124999999859</v>
      </c>
      <c r="AI8" s="12">
        <f>_xlfn.T.TEST(E8:H8,I8:L8,2,2)</f>
        <v>1.0002052769832448E-3</v>
      </c>
      <c r="AJ8" s="13">
        <f>AVERAGE(I8:L8)-AVERAGE(E8:H8)</f>
        <v>-0.88551593749999924</v>
      </c>
    </row>
    <row r="9" spans="1:36" x14ac:dyDescent="0.2">
      <c r="A9" t="s">
        <v>15</v>
      </c>
      <c r="B9" t="str">
        <f>VLOOKUP(A9,Gene_Lookup!A:B,2,0)</f>
        <v xml:space="preserve">chromosome segregation ATPase  </v>
      </c>
      <c r="C9" s="1">
        <v>9</v>
      </c>
      <c r="D9" s="1">
        <v>0.19818385203054201</v>
      </c>
      <c r="E9" s="14">
        <v>18.2919625</v>
      </c>
      <c r="F9" s="14">
        <v>19.006615</v>
      </c>
      <c r="G9" s="14">
        <v>18.793500000000002</v>
      </c>
      <c r="H9" s="14">
        <v>18.788875000000001</v>
      </c>
      <c r="I9" s="14">
        <v>18.51247</v>
      </c>
      <c r="J9" s="14">
        <v>18.774725</v>
      </c>
      <c r="K9" s="14">
        <v>19.120235000000001</v>
      </c>
      <c r="L9" s="14">
        <v>18.147894999999998</v>
      </c>
      <c r="M9" s="1">
        <f>COUNTIF(E9:L9,"&gt;8.8")</f>
        <v>8</v>
      </c>
      <c r="O9" s="16">
        <f>IF(ISBLANK(E9),500,2^E9)</f>
        <v>320944.09683484345</v>
      </c>
      <c r="P9" s="16">
        <f>IF(ISBLANK(F9),500,2^F9)</f>
        <v>526697.46856310091</v>
      </c>
      <c r="Q9" s="16">
        <f>IF(ISBLANK(G9),500,2^G9)</f>
        <v>454367.46224636125</v>
      </c>
      <c r="R9" s="16">
        <f>IF(ISBLANK(H9),500,2^H9)</f>
        <v>452913.18075885484</v>
      </c>
      <c r="S9" s="16">
        <f>IF(ISBLANK(I9),500,2^I9)</f>
        <v>373945.88959438947</v>
      </c>
      <c r="T9" s="16">
        <f>IF(ISBLANK(J9),500,2^J9)</f>
        <v>448492.70702650869</v>
      </c>
      <c r="U9" s="16">
        <f>IF(ISBLANK(K9),500,2^K9)</f>
        <v>569854.86346809438</v>
      </c>
      <c r="V9" s="16">
        <f>IF(ISBLANK(L9),500,2^L9)</f>
        <v>290442.89246388437</v>
      </c>
      <c r="X9" s="16">
        <f>SUM(O9:V9)</f>
        <v>3437658.5609560371</v>
      </c>
      <c r="Y9" s="11"/>
      <c r="Z9" s="2"/>
      <c r="AA9" s="12">
        <f>_xlfn.T.TEST(E9:F9,I9:J9,2,2)</f>
        <v>0.98942770032781346</v>
      </c>
      <c r="AB9" s="13">
        <f>AVERAGE(I9:J9)-AVERAGE(E9:F9)</f>
        <v>-5.6912500000017019E-3</v>
      </c>
      <c r="AC9" s="12">
        <f>_xlfn.T.TEST(G9:H9,K9:L9,2,2)</f>
        <v>0.7772198727217895</v>
      </c>
      <c r="AD9" s="13">
        <f>AVERAGE(K9:L9)-AVERAGE(G9:H9)</f>
        <v>-0.15712249999999983</v>
      </c>
      <c r="AE9" s="12">
        <f>_xlfn.T.TEST(E9:F9,G9:H9,2,2)</f>
        <v>0.72966028714389886</v>
      </c>
      <c r="AF9" s="13">
        <f>AVERAGE(G9:H9)-AVERAGE(E9:F9)</f>
        <v>0.1418987499999993</v>
      </c>
      <c r="AG9" s="12">
        <f>_xlfn.T.TEST(I9:J9,K9:L9,2,2)</f>
        <v>0.98661506616500882</v>
      </c>
      <c r="AH9" s="13">
        <f>AVERAGE(K9:L9)-AVERAGE(I9:J9)</f>
        <v>-9.5324999999988336E-3</v>
      </c>
      <c r="AI9" s="12">
        <f>_xlfn.T.TEST(E9:H9,I9:L9,2,2)</f>
        <v>0.76072010098920351</v>
      </c>
      <c r="AJ9" s="13">
        <f>AVERAGE(I9:L9)-AVERAGE(E9:H9)</f>
        <v>-8.1406875000002543E-2</v>
      </c>
    </row>
    <row r="10" spans="1:36" x14ac:dyDescent="0.2">
      <c r="A10" t="s">
        <v>16</v>
      </c>
      <c r="B10" t="str">
        <f>VLOOKUP(A10,Gene_Lookup!A:B,2,0)</f>
        <v xml:space="preserve">parB-like partition protein  </v>
      </c>
      <c r="C10" s="1">
        <v>11</v>
      </c>
      <c r="D10" s="1">
        <v>0.16741277202466801</v>
      </c>
      <c r="E10" s="14">
        <v>17.337730000000001</v>
      </c>
      <c r="F10" s="14">
        <v>17.512640000000001</v>
      </c>
      <c r="G10" s="14">
        <v>16.879819999999999</v>
      </c>
      <c r="H10" s="14">
        <v>17.307945</v>
      </c>
      <c r="I10" s="14">
        <v>16.9954</v>
      </c>
      <c r="J10" s="14">
        <v>17.439830000000001</v>
      </c>
      <c r="K10" s="14">
        <v>17.386320000000001</v>
      </c>
      <c r="L10" s="14">
        <v>17.078669999999999</v>
      </c>
      <c r="M10" s="1">
        <f>COUNTIF(E10:L10,"&gt;8.8")</f>
        <v>8</v>
      </c>
      <c r="O10" s="16">
        <f>IF(ISBLANK(E10),500,2^E10)</f>
        <v>165644.41091114804</v>
      </c>
      <c r="P10" s="16">
        <f>IF(ISBLANK(F10),500,2^F10)</f>
        <v>186994.9780561337</v>
      </c>
      <c r="Q10" s="16">
        <f>IF(ISBLANK(G10),500,2^G10)</f>
        <v>120595.78849048614</v>
      </c>
      <c r="R10" s="16">
        <f>IF(ISBLANK(H10),500,2^H10)</f>
        <v>162259.677441646</v>
      </c>
      <c r="S10" s="16">
        <f>IF(ISBLANK(I10),500,2^I10)</f>
        <v>130654.74549534768</v>
      </c>
      <c r="T10" s="16">
        <f>IF(ISBLANK(J10),500,2^J10)</f>
        <v>177791.89106168176</v>
      </c>
      <c r="U10" s="16">
        <f>IF(ISBLANK(K10),500,2^K10)</f>
        <v>171318.33076604834</v>
      </c>
      <c r="V10" s="16">
        <f>IF(ISBLANK(L10),500,2^L10)</f>
        <v>138417.80437416284</v>
      </c>
      <c r="X10" s="16">
        <f>SUM(O10:V10)</f>
        <v>1253677.6265966545</v>
      </c>
      <c r="Y10" s="11"/>
      <c r="Z10" s="2"/>
      <c r="AA10" s="12">
        <f>_xlfn.T.TEST(E10:F10,I10:J10,2,2)</f>
        <v>0.47637577523750274</v>
      </c>
      <c r="AB10" s="13">
        <f>AVERAGE(I10:J10)-AVERAGE(E10:F10)</f>
        <v>-0.20756999999999692</v>
      </c>
      <c r="AC10" s="12">
        <f>_xlfn.T.TEST(G10:H10,K10:L10,2,2)</f>
        <v>0.65148439718667828</v>
      </c>
      <c r="AD10" s="13">
        <f>AVERAGE(K10:L10)-AVERAGE(G10:H10)</f>
        <v>0.13861250000000069</v>
      </c>
      <c r="AE10" s="12">
        <f>_xlfn.T.TEST(E10:F10,G10:H10,2,2)</f>
        <v>0.28830872498410132</v>
      </c>
      <c r="AF10" s="13">
        <f>AVERAGE(G10:H10)-AVERAGE(E10:F10)</f>
        <v>-0.33130249999999961</v>
      </c>
      <c r="AG10" s="12">
        <f>_xlfn.T.TEST(I10:J10,K10:L10,2,2)</f>
        <v>0.96109783156407436</v>
      </c>
      <c r="AH10" s="13">
        <f>AVERAGE(K10:L10)-AVERAGE(I10:J10)</f>
        <v>1.4879999999998006E-2</v>
      </c>
      <c r="AI10" s="12">
        <f>_xlfn.T.TEST(E10:H10,I10:L10,2,2)</f>
        <v>0.84940604640882866</v>
      </c>
      <c r="AJ10" s="13">
        <f>AVERAGE(I10:L10)-AVERAGE(E10:H10)</f>
        <v>-3.4478749999998115E-2</v>
      </c>
    </row>
    <row r="11" spans="1:36" x14ac:dyDescent="0.2">
      <c r="A11" t="s">
        <v>17</v>
      </c>
      <c r="B11" t="str">
        <f>VLOOKUP(A11,Gene_Lookup!A:B,2,0)</f>
        <v xml:space="preserve">hypothetical protein  </v>
      </c>
      <c r="C11" s="1">
        <v>3</v>
      </c>
      <c r="D11" s="1">
        <v>-3.9470343510580701E-2</v>
      </c>
      <c r="E11" s="15">
        <v>8.8000000000000007</v>
      </c>
      <c r="F11" s="14">
        <v>17.004580000000001</v>
      </c>
      <c r="G11" s="14">
        <v>17.031459999999999</v>
      </c>
      <c r="H11" s="14">
        <v>17.201170000000001</v>
      </c>
      <c r="I11" s="15">
        <v>8.8000000000000007</v>
      </c>
      <c r="J11" s="15">
        <v>8.8000000000000007</v>
      </c>
      <c r="K11" s="14">
        <v>17.362845</v>
      </c>
      <c r="L11" s="15">
        <v>8.8000000000000007</v>
      </c>
      <c r="M11" s="1">
        <f>COUNTIF(E11:L11,"&gt;8.8")</f>
        <v>4</v>
      </c>
      <c r="O11" s="16">
        <f>IF(ISBLANK(E11),500,2^E11)</f>
        <v>445.72188840761549</v>
      </c>
      <c r="P11" s="16">
        <f>IF(ISBLANK(F11),500,2^F11)</f>
        <v>131488.76420033892</v>
      </c>
      <c r="Q11" s="16">
        <f>IF(ISBLANK(G11),500,2^G11)</f>
        <v>133961.60122157334</v>
      </c>
      <c r="R11" s="16">
        <f>IF(ISBLANK(H11),500,2^H11)</f>
        <v>150684.34356825202</v>
      </c>
      <c r="S11" s="16">
        <f>IF(ISBLANK(I11),500,2^I11)</f>
        <v>445.72188840761549</v>
      </c>
      <c r="T11" s="16">
        <f>IF(ISBLANK(J11),500,2^J11)</f>
        <v>445.72188840761549</v>
      </c>
      <c r="U11" s="16">
        <f>IF(ISBLANK(K11),500,2^K11)</f>
        <v>168553.25938182606</v>
      </c>
      <c r="V11" s="16">
        <f>IF(ISBLANK(L11),500,2^L11)</f>
        <v>445.72188840761549</v>
      </c>
      <c r="X11" s="16">
        <f>SUM(O11:V11)</f>
        <v>586470.85592562077</v>
      </c>
      <c r="Y11" s="11"/>
      <c r="Z11" s="2"/>
      <c r="AA11" s="12">
        <f>_xlfn.T.TEST(E11:F11,I11:J11,2,2)</f>
        <v>0.42264973081037416</v>
      </c>
      <c r="AB11" s="13">
        <f>AVERAGE(I11:J11)-AVERAGE(E11:F11)</f>
        <v>-4.10229</v>
      </c>
      <c r="AC11" s="12">
        <f>_xlfn.T.TEST(G11:H11,K11:L11,2,2)</f>
        <v>0.44553424502856798</v>
      </c>
      <c r="AD11" s="13">
        <f>AVERAGE(K11:L11)-AVERAGE(G11:H11)</f>
        <v>-4.0348924999999998</v>
      </c>
      <c r="AE11" s="12">
        <f>_xlfn.T.TEST(E11:F11,G11:H11,2,2)</f>
        <v>0.41239030087574369</v>
      </c>
      <c r="AF11" s="13">
        <f>AVERAGE(G11:H11)-AVERAGE(E11:F11)</f>
        <v>4.2140249999999995</v>
      </c>
      <c r="AG11" s="12">
        <f>_xlfn.T.TEST(I11:J11,K11:L11,2,2)</f>
        <v>0.42264973081037416</v>
      </c>
      <c r="AH11" s="13">
        <f>AVERAGE(K11:L11)-AVERAGE(I11:J11)</f>
        <v>4.2814224999999997</v>
      </c>
      <c r="AI11" s="12">
        <f>_xlfn.T.TEST(E11:H11,I11:L11,2,2)</f>
        <v>0.22085860576468866</v>
      </c>
      <c r="AJ11" s="13">
        <f>AVERAGE(I11:L11)-AVERAGE(E11:H11)</f>
        <v>-4.0685912500000008</v>
      </c>
    </row>
    <row r="12" spans="1:36" x14ac:dyDescent="0.2">
      <c r="A12" t="s">
        <v>18</v>
      </c>
      <c r="B12" t="str">
        <f>VLOOKUP(A12,Gene_Lookup!A:B,2,0)</f>
        <v xml:space="preserve">TPR repeat-containing protein  </v>
      </c>
      <c r="C12" s="1">
        <v>5</v>
      </c>
      <c r="D12" s="1">
        <v>0.53309654024704201</v>
      </c>
      <c r="E12" s="15">
        <v>8.8000000000000007</v>
      </c>
      <c r="F12" s="15">
        <v>8.8000000000000007</v>
      </c>
      <c r="G12" s="14">
        <v>13.6631175</v>
      </c>
      <c r="H12" s="14">
        <v>13.85267</v>
      </c>
      <c r="I12" s="15">
        <v>8.8000000000000007</v>
      </c>
      <c r="J12" s="14">
        <v>13.428364999999999</v>
      </c>
      <c r="K12" s="14">
        <v>14.496375</v>
      </c>
      <c r="L12" s="14">
        <v>12.18937</v>
      </c>
      <c r="M12" s="1">
        <f>COUNTIF(E12:L12,"&gt;8.8")</f>
        <v>5</v>
      </c>
      <c r="O12" s="16">
        <f>IF(ISBLANK(E12),500,2^E12)</f>
        <v>445.72188840761549</v>
      </c>
      <c r="P12" s="16">
        <f>IF(ISBLANK(F12),500,2^F12)</f>
        <v>445.72188840761549</v>
      </c>
      <c r="Q12" s="16">
        <f>IF(ISBLANK(G12),500,2^G12)</f>
        <v>12972.037688346269</v>
      </c>
      <c r="R12" s="16">
        <f>IF(ISBLANK(H12),500,2^H12)</f>
        <v>14793.44052486677</v>
      </c>
      <c r="S12" s="16">
        <f>IF(ISBLANK(I12),500,2^I12)</f>
        <v>445.72188840761549</v>
      </c>
      <c r="T12" s="16">
        <f>IF(ISBLANK(J12),500,2^J12)</f>
        <v>11024.036886656848</v>
      </c>
      <c r="U12" s="16">
        <f>IF(ISBLANK(K12),500,2^K12)</f>
        <v>23112.328595892501</v>
      </c>
      <c r="V12" s="16">
        <f>IF(ISBLANK(L12),500,2^L12)</f>
        <v>4670.5281958425894</v>
      </c>
      <c r="X12" s="16">
        <f>SUM(O12:V12)</f>
        <v>67909.537556827825</v>
      </c>
      <c r="Y12" s="11"/>
      <c r="Z12" s="2"/>
      <c r="AA12" s="12">
        <f>_xlfn.T.TEST(E12:F12,I12:J12,2,2)</f>
        <v>0.42264973081037416</v>
      </c>
      <c r="AB12" s="13">
        <f>AVERAGE(I12:J12)-AVERAGE(E12:F12)</f>
        <v>2.3141824999999994</v>
      </c>
      <c r="AC12" s="12">
        <f>_xlfn.T.TEST(G12:H12,K12:L12,2,2)</f>
        <v>0.75422056283030425</v>
      </c>
      <c r="AD12" s="13">
        <f>AVERAGE(K12:L12)-AVERAGE(G12:H12)</f>
        <v>-0.41502125000000056</v>
      </c>
      <c r="AE12" s="12">
        <f>_xlfn.T.TEST(E12:F12,G12:H12,2,2)</f>
        <v>3.6523016071814222E-4</v>
      </c>
      <c r="AF12" s="13">
        <f>AVERAGE(G12:H12)-AVERAGE(E12:F12)</f>
        <v>4.9578937500000002</v>
      </c>
      <c r="AG12" s="12">
        <f>_xlfn.T.TEST(I12:J12,K12:L12,2,2)</f>
        <v>0.47957166481063729</v>
      </c>
      <c r="AH12" s="13">
        <f>AVERAGE(K12:L12)-AVERAGE(I12:J12)</f>
        <v>2.2286900000000003</v>
      </c>
      <c r="AI12" s="12">
        <f>_xlfn.T.TEST(E12:H12,I12:L12,2,2)</f>
        <v>0.63355432986759408</v>
      </c>
      <c r="AJ12" s="13">
        <f>AVERAGE(I12:L12)-AVERAGE(E12:H12)</f>
        <v>0.9495806249999994</v>
      </c>
    </row>
    <row r="13" spans="1:36" x14ac:dyDescent="0.2">
      <c r="A13" t="s">
        <v>19</v>
      </c>
      <c r="B13" t="str">
        <f>VLOOKUP(A13,Gene_Lookup!A:B,2,0)</f>
        <v xml:space="preserve">seryl-tRNA synthetase (EC 6.1.1.11)  </v>
      </c>
      <c r="C13" s="1">
        <v>23</v>
      </c>
      <c r="D13" s="1">
        <v>0.36977810844171</v>
      </c>
      <c r="E13" s="14">
        <v>18.78002</v>
      </c>
      <c r="F13" s="14">
        <v>19.354825000000002</v>
      </c>
      <c r="G13" s="14">
        <v>19.271764999999998</v>
      </c>
      <c r="H13" s="14">
        <v>19.244109999999999</v>
      </c>
      <c r="I13" s="14">
        <v>19.738320000000002</v>
      </c>
      <c r="J13" s="14">
        <v>19.112300000000001</v>
      </c>
      <c r="K13" s="14">
        <v>20.157509999999998</v>
      </c>
      <c r="L13" s="14">
        <v>19.310179999999999</v>
      </c>
      <c r="M13" s="1">
        <f>COUNTIF(E13:L13,"&gt;8.8")</f>
        <v>8</v>
      </c>
      <c r="O13" s="16">
        <f>IF(ISBLANK(E13),500,2^E13)</f>
        <v>450141.7957861544</v>
      </c>
      <c r="P13" s="16">
        <f>IF(ISBLANK(F13),500,2^F13)</f>
        <v>670475.45832356147</v>
      </c>
      <c r="Q13" s="16">
        <f>IF(ISBLANK(G13),500,2^G13)</f>
        <v>632964.47262978111</v>
      </c>
      <c r="R13" s="16">
        <f>IF(ISBLANK(H13),500,2^H13)</f>
        <v>620946.73785349936</v>
      </c>
      <c r="S13" s="16">
        <f>IF(ISBLANK(I13),500,2^I13)</f>
        <v>874634.05673784751</v>
      </c>
      <c r="T13" s="16">
        <f>IF(ISBLANK(J13),500,2^J13)</f>
        <v>566729.19535552384</v>
      </c>
      <c r="U13" s="16">
        <f>IF(ISBLANK(K13),500,2^K13)</f>
        <v>1169540.1830759731</v>
      </c>
      <c r="V13" s="16">
        <f>IF(ISBLANK(L13),500,2^L13)</f>
        <v>650044.96935709519</v>
      </c>
      <c r="X13" s="16">
        <f>SUM(O13:V13)</f>
        <v>5635476.8691194355</v>
      </c>
      <c r="Y13" s="11"/>
      <c r="Z13" s="2"/>
      <c r="AA13" s="12">
        <f>_xlfn.T.TEST(E13:F13,I13:J13,2,2)</f>
        <v>0.48833224713094991</v>
      </c>
      <c r="AB13" s="13">
        <f>AVERAGE(I13:J13)-AVERAGE(E13:F13)</f>
        <v>0.35788750000000391</v>
      </c>
      <c r="AC13" s="12">
        <f>_xlfn.T.TEST(G13:H13,K13:L13,2,2)</f>
        <v>0.37823295979427329</v>
      </c>
      <c r="AD13" s="13">
        <f>AVERAGE(K13:L13)-AVERAGE(G13:H13)</f>
        <v>0.4759075000000017</v>
      </c>
      <c r="AE13" s="12">
        <f>_xlfn.T.TEST(E13:F13,G13:H13,2,2)</f>
        <v>0.5759824208567017</v>
      </c>
      <c r="AF13" s="13">
        <f>AVERAGE(G13:H13)-AVERAGE(E13:F13)</f>
        <v>0.19051499999999777</v>
      </c>
      <c r="AG13" s="12">
        <f>_xlfn.T.TEST(I13:J13,K13:L13,2,2)</f>
        <v>0.61734723317545326</v>
      </c>
      <c r="AH13" s="13">
        <f>AVERAGE(K13:L13)-AVERAGE(I13:J13)</f>
        <v>0.30853499999999556</v>
      </c>
      <c r="AI13" s="12">
        <f>_xlfn.T.TEST(E13:H13,I13:L13,2,2)</f>
        <v>0.1687160936062449</v>
      </c>
      <c r="AJ13" s="13">
        <f>AVERAGE(I13:L13)-AVERAGE(E13:H13)</f>
        <v>0.41689750000000103</v>
      </c>
    </row>
    <row r="14" spans="1:36" x14ac:dyDescent="0.2">
      <c r="A14" t="s">
        <v>20</v>
      </c>
      <c r="B14" t="str">
        <f>VLOOKUP(A14,Gene_Lookup!A:B,2,0)</f>
        <v xml:space="preserve">copper amine oxidase-like domain-containing protein  </v>
      </c>
      <c r="C14" s="1">
        <v>11</v>
      </c>
      <c r="D14" s="1">
        <v>0.63752517386107099</v>
      </c>
      <c r="E14" s="14">
        <v>20.224174999999999</v>
      </c>
      <c r="F14" s="14">
        <v>20.931360000000002</v>
      </c>
      <c r="G14" s="14">
        <v>21.14917625</v>
      </c>
      <c r="H14" s="14">
        <v>20.710149999999999</v>
      </c>
      <c r="I14" s="14">
        <v>19.078379999999999</v>
      </c>
      <c r="J14" s="14">
        <v>16.526060000000001</v>
      </c>
      <c r="K14" s="14">
        <v>19.654219999999999</v>
      </c>
      <c r="L14" s="14">
        <v>17.964600000000001</v>
      </c>
      <c r="M14" s="1">
        <f>COUNTIF(E14:L14,"&gt;8.8")</f>
        <v>8</v>
      </c>
      <c r="O14" s="16">
        <f>IF(ISBLANK(E14),500,2^E14)</f>
        <v>1224851.1451336793</v>
      </c>
      <c r="P14" s="16">
        <f>IF(ISBLANK(F14),500,2^F14)</f>
        <v>1999710.8824212542</v>
      </c>
      <c r="Q14" s="16">
        <f>IF(ISBLANK(G14),500,2^G14)</f>
        <v>2325607.5829243134</v>
      </c>
      <c r="R14" s="16">
        <f>IF(ISBLANK(H14),500,2^H14)</f>
        <v>1715443.2868384041</v>
      </c>
      <c r="S14" s="16">
        <f>IF(ISBLANK(I14),500,2^I14)</f>
        <v>553559.93374517292</v>
      </c>
      <c r="T14" s="16">
        <f>IF(ISBLANK(J14),500,2^J14)</f>
        <v>94371.263599083235</v>
      </c>
      <c r="U14" s="16">
        <f>IF(ISBLANK(K14),500,2^K14)</f>
        <v>825106.03068821412</v>
      </c>
      <c r="V14" s="16">
        <f>IF(ISBLANK(L14),500,2^L14)</f>
        <v>255789.94003410992</v>
      </c>
      <c r="X14" s="16">
        <f>SUM(O14:V14)</f>
        <v>8994440.0653842315</v>
      </c>
      <c r="Y14" s="11"/>
      <c r="Z14" s="2"/>
      <c r="AA14" s="12">
        <f>_xlfn.T.TEST(E14:F14,I14:J14,2,2)</f>
        <v>0.17104938402921643</v>
      </c>
      <c r="AB14" s="13">
        <f>AVERAGE(I14:J14)-AVERAGE(E14:F14)</f>
        <v>-2.7755475000000018</v>
      </c>
      <c r="AC14" s="12">
        <f>_xlfn.T.TEST(G14:H14,K14:L14,2,2)</f>
        <v>0.13579573470455741</v>
      </c>
      <c r="AD14" s="13">
        <f>AVERAGE(K14:L14)-AVERAGE(G14:H14)</f>
        <v>-2.1202531249999979</v>
      </c>
      <c r="AE14" s="12">
        <f>_xlfn.T.TEST(E14:F14,G14:H14,2,2)</f>
        <v>0.48684822844275411</v>
      </c>
      <c r="AF14" s="13">
        <f>AVERAGE(G14:H14)-AVERAGE(E14:F14)</f>
        <v>0.35189562499999738</v>
      </c>
      <c r="AG14" s="12">
        <f>_xlfn.T.TEST(I14:J14,K14:L14,2,2)</f>
        <v>0.57809782722405212</v>
      </c>
      <c r="AH14" s="13">
        <f>AVERAGE(K14:L14)-AVERAGE(I14:J14)</f>
        <v>1.0071900000000014</v>
      </c>
      <c r="AI14" s="12">
        <f>_xlfn.T.TEST(E14:H14,I14:L14,2,2)</f>
        <v>1.4247831731068167E-2</v>
      </c>
      <c r="AJ14" s="13">
        <f>AVERAGE(I14:L14)-AVERAGE(E14:H14)</f>
        <v>-2.4479003124999998</v>
      </c>
    </row>
    <row r="15" spans="1:36" x14ac:dyDescent="0.2">
      <c r="A15" t="s">
        <v>21</v>
      </c>
      <c r="B15" t="str">
        <f>VLOOKUP(A15,Gene_Lookup!A:B,2,0)</f>
        <v xml:space="preserve">VanW family protein  </v>
      </c>
      <c r="C15" s="1">
        <v>9</v>
      </c>
      <c r="D15" s="1">
        <v>0.478949631520666</v>
      </c>
      <c r="E15" s="14">
        <v>16.052475000000001</v>
      </c>
      <c r="F15" s="14">
        <v>16.888629999999999</v>
      </c>
      <c r="G15" s="14">
        <v>16.460925</v>
      </c>
      <c r="H15" s="14">
        <v>16.380279999999999</v>
      </c>
      <c r="I15" s="15">
        <v>8.8000000000000007</v>
      </c>
      <c r="J15" s="14">
        <v>13.091402499999999</v>
      </c>
      <c r="K15" s="14">
        <v>15.463397499999999</v>
      </c>
      <c r="L15" s="15">
        <v>8.8000000000000007</v>
      </c>
      <c r="M15" s="1">
        <f>COUNTIF(E15:L15,"&gt;8.8")</f>
        <v>6</v>
      </c>
      <c r="O15" s="16">
        <f>IF(ISBLANK(E15),500,2^E15)</f>
        <v>67963.616347929375</v>
      </c>
      <c r="P15" s="16">
        <f>IF(ISBLANK(F15),500,2^F15)</f>
        <v>121334.47509378537</v>
      </c>
      <c r="Q15" s="16">
        <f>IF(ISBLANK(G15),500,2^G15)</f>
        <v>90205.326206388709</v>
      </c>
      <c r="R15" s="16">
        <f>IF(ISBLANK(H15),500,2^H15)</f>
        <v>85301.293610128414</v>
      </c>
      <c r="S15" s="16">
        <f>IF(ISBLANK(I15),500,2^I15)</f>
        <v>445.72188840761549</v>
      </c>
      <c r="T15" s="16">
        <f>IF(ISBLANK(J15),500,2^J15)</f>
        <v>8727.8010469621859</v>
      </c>
      <c r="U15" s="16">
        <f>IF(ISBLANK(K15),500,2^K15)</f>
        <v>45180.026610156354</v>
      </c>
      <c r="V15" s="16">
        <f>IF(ISBLANK(L15),500,2^L15)</f>
        <v>445.72188840761549</v>
      </c>
      <c r="X15" s="16">
        <f>SUM(O15:V15)</f>
        <v>419603.98269216559</v>
      </c>
      <c r="Y15" s="11"/>
      <c r="Z15" s="2"/>
      <c r="AA15" s="12">
        <f>_xlfn.T.TEST(E15:F15,I15:J15,2,2)</f>
        <v>0.1273342716120226</v>
      </c>
      <c r="AB15" s="13">
        <f>AVERAGE(I15:J15)-AVERAGE(E15:F15)</f>
        <v>-5.5248512500000011</v>
      </c>
      <c r="AC15" s="12">
        <f>_xlfn.T.TEST(G15:H15,K15:L15,2,2)</f>
        <v>0.32688084991076727</v>
      </c>
      <c r="AD15" s="13">
        <f>AVERAGE(K15:L15)-AVERAGE(G15:H15)</f>
        <v>-4.2889037500000011</v>
      </c>
      <c r="AE15" s="12">
        <f>_xlfn.T.TEST(E15:F15,G15:H15,2,2)</f>
        <v>0.91620406034430391</v>
      </c>
      <c r="AF15" s="13">
        <f>AVERAGE(G15:H15)-AVERAGE(E15:F15)</f>
        <v>-4.9949999999999051E-2</v>
      </c>
      <c r="AG15" s="12">
        <f>_xlfn.T.TEST(I15:J15,K15:L15,2,2)</f>
        <v>0.79296347589940497</v>
      </c>
      <c r="AH15" s="13">
        <f>AVERAGE(K15:L15)-AVERAGE(I15:J15)</f>
        <v>1.1859975000000009</v>
      </c>
      <c r="AI15" s="12">
        <f>_xlfn.T.TEST(E15:H15,I15:L15,2,2)</f>
        <v>2.5568212901665343E-2</v>
      </c>
      <c r="AJ15" s="13">
        <f>AVERAGE(I15:L15)-AVERAGE(E15:H15)</f>
        <v>-4.9068775000000002</v>
      </c>
    </row>
    <row r="16" spans="1:36" x14ac:dyDescent="0.2">
      <c r="A16" t="s">
        <v>977</v>
      </c>
      <c r="B16" t="str">
        <f>VLOOKUP(A16,Gene_Lookup!A:B,2,0)</f>
        <v xml:space="preserve">hypothetical protein  </v>
      </c>
      <c r="C16" s="1">
        <v>1</v>
      </c>
      <c r="D16" s="1">
        <v>1</v>
      </c>
      <c r="E16" s="14">
        <v>15.65513</v>
      </c>
      <c r="F16" s="14">
        <v>14.13903</v>
      </c>
      <c r="G16" s="14">
        <v>15.25062</v>
      </c>
      <c r="H16" s="14">
        <v>16.093800000000002</v>
      </c>
      <c r="I16" s="14">
        <v>15.821339999999999</v>
      </c>
      <c r="J16" s="14">
        <v>16.005849999999999</v>
      </c>
      <c r="K16" s="14">
        <v>16.21669</v>
      </c>
      <c r="L16" s="14">
        <v>15.931509999999999</v>
      </c>
      <c r="M16" s="1">
        <f>COUNTIF(E16:L16,"&gt;8.8")</f>
        <v>8</v>
      </c>
      <c r="O16" s="16">
        <f>IF(ISBLANK(E16),500,2^E16)</f>
        <v>51601.665124281826</v>
      </c>
      <c r="P16" s="16">
        <f>IF(ISBLANK(F16),500,2^F16)</f>
        <v>18041.479101347588</v>
      </c>
      <c r="Q16" s="16">
        <f>IF(ISBLANK(G16),500,2^G16)</f>
        <v>38984.688863804942</v>
      </c>
      <c r="R16" s="16">
        <f>IF(ISBLANK(H16),500,2^H16)</f>
        <v>69938.537141745735</v>
      </c>
      <c r="S16" s="16">
        <f>IF(ISBLANK(I16),500,2^I16)</f>
        <v>57902.579509359814</v>
      </c>
      <c r="T16" s="16">
        <f>IF(ISBLANK(J16),500,2^J16)</f>
        <v>65802.282158076414</v>
      </c>
      <c r="U16" s="16">
        <f>IF(ISBLANK(K16),500,2^K16)</f>
        <v>76157.05129796738</v>
      </c>
      <c r="V16" s="16">
        <f>IF(ISBLANK(L16),500,2^L16)</f>
        <v>62497.462728883402</v>
      </c>
      <c r="X16" s="16">
        <f>SUM(O16:V16)</f>
        <v>440925.74592546711</v>
      </c>
      <c r="Y16" s="11"/>
      <c r="Z16" s="2"/>
      <c r="AA16" s="12">
        <f>_xlfn.T.TEST(E16:F16,I16:J16,2,2)</f>
        <v>0.31460408829432207</v>
      </c>
      <c r="AB16" s="13">
        <f>AVERAGE(I16:J16)-AVERAGE(E16:F16)</f>
        <v>1.0165150000000001</v>
      </c>
      <c r="AC16" s="12">
        <f>_xlfn.T.TEST(G16:H16,K16:L16,2,2)</f>
        <v>0.46182422014082791</v>
      </c>
      <c r="AD16" s="13">
        <f>AVERAGE(K16:L16)-AVERAGE(G16:H16)</f>
        <v>0.40189000000000163</v>
      </c>
      <c r="AE16" s="12">
        <f>_xlfn.T.TEST(E16:F16,G16:H16,2,2)</f>
        <v>0.46581901182864083</v>
      </c>
      <c r="AF16" s="13">
        <f>AVERAGE(G16:H16)-AVERAGE(E16:F16)</f>
        <v>0.77513000000000076</v>
      </c>
      <c r="AG16" s="12">
        <f>_xlfn.T.TEST(I16:J16,K16:L16,2,2)</f>
        <v>0.44437531355802229</v>
      </c>
      <c r="AH16" s="13">
        <f>AVERAGE(K16:L16)-AVERAGE(I16:J16)</f>
        <v>0.16050500000000234</v>
      </c>
      <c r="AI16" s="12">
        <f>_xlfn.T.TEST(E16:H16,I16:L16,2,2)</f>
        <v>0.14788410151941922</v>
      </c>
      <c r="AJ16" s="13">
        <f>AVERAGE(I16:L16)-AVERAGE(E16:H16)</f>
        <v>0.70920250000000173</v>
      </c>
    </row>
    <row r="17" spans="1:36" x14ac:dyDescent="0.2">
      <c r="A17" t="s">
        <v>22</v>
      </c>
      <c r="B17" t="str">
        <f>VLOOKUP(A17,Gene_Lookup!A:B,2,0)</f>
        <v xml:space="preserve">pyruvate/ketoisovalerate oxidoreductase, gamma subunit  </v>
      </c>
      <c r="C17" s="1">
        <v>15</v>
      </c>
      <c r="D17" s="1">
        <v>0.70350131399353399</v>
      </c>
      <c r="E17" s="14">
        <v>22.711191249999999</v>
      </c>
      <c r="F17" s="14">
        <v>22.475764375000001</v>
      </c>
      <c r="G17" s="14">
        <v>22.761164999999998</v>
      </c>
      <c r="H17" s="14">
        <v>23.01249</v>
      </c>
      <c r="I17" s="14">
        <v>22.452435000000001</v>
      </c>
      <c r="J17" s="14">
        <v>23.02479125</v>
      </c>
      <c r="K17" s="14">
        <v>22.999181249999999</v>
      </c>
      <c r="L17" s="14">
        <v>23.488697500000001</v>
      </c>
      <c r="M17" s="1">
        <f>COUNTIF(E17:L17,"&gt;8.8")</f>
        <v>8</v>
      </c>
      <c r="O17" s="16">
        <f>IF(ISBLANK(E17),500,2^E17)</f>
        <v>6866727.3476921497</v>
      </c>
      <c r="P17" s="16">
        <f>IF(ISBLANK(F17),500,2^F17)</f>
        <v>5832829.1056661913</v>
      </c>
      <c r="Q17" s="16">
        <f>IF(ISBLANK(G17),500,2^G17)</f>
        <v>7108752.6189106172</v>
      </c>
      <c r="R17" s="16">
        <f>IF(ISBLANK(H17),500,2^H17)</f>
        <v>8461546.8796631154</v>
      </c>
      <c r="S17" s="16">
        <f>IF(ISBLANK(I17),500,2^I17)</f>
        <v>5739266.7541441703</v>
      </c>
      <c r="T17" s="16">
        <f>IF(ISBLANK(J17),500,2^J17)</f>
        <v>8534003.3725411687</v>
      </c>
      <c r="U17" s="16">
        <f>IF(ISBLANK(K17),500,2^K17)</f>
        <v>8383848.6960022375</v>
      </c>
      <c r="V17" s="16">
        <f>IF(ISBLANK(L17),500,2^L17)</f>
        <v>11770705.843511274</v>
      </c>
      <c r="X17" s="16">
        <f>SUM(O17:V17)</f>
        <v>62697680.618130922</v>
      </c>
      <c r="Y17" s="11"/>
      <c r="Z17" s="2"/>
      <c r="AA17" s="12">
        <f>_xlfn.T.TEST(E17:F17,I17:J17,2,2)</f>
        <v>0.68521137012753619</v>
      </c>
      <c r="AB17" s="13">
        <f>AVERAGE(I17:J17)-AVERAGE(E17:F17)</f>
        <v>0.14513531250000256</v>
      </c>
      <c r="AC17" s="12">
        <f>_xlfn.T.TEST(G17:H17,K17:L17,2,2)</f>
        <v>0.32382163204208048</v>
      </c>
      <c r="AD17" s="13">
        <f>AVERAGE(K17:L17)-AVERAGE(G17:H17)</f>
        <v>0.35711187500000108</v>
      </c>
      <c r="AE17" s="12">
        <f>_xlfn.T.TEST(E17:F17,G17:H17,2,2)</f>
        <v>0.23055160921895601</v>
      </c>
      <c r="AF17" s="13">
        <f>AVERAGE(G17:H17)-AVERAGE(E17:F17)</f>
        <v>0.29334968750000101</v>
      </c>
      <c r="AG17" s="12">
        <f>_xlfn.T.TEST(I17:J17,K17:L17,2,2)</f>
        <v>0.31167718190743621</v>
      </c>
      <c r="AH17" s="13">
        <f>AVERAGE(K17:L17)-AVERAGE(I17:J17)</f>
        <v>0.50532624999999953</v>
      </c>
      <c r="AI17" s="12">
        <f>_xlfn.T.TEST(E17:H17,I17:L17,2,2)</f>
        <v>0.33348007424942117</v>
      </c>
      <c r="AJ17" s="13">
        <f>AVERAGE(I17:L17)-AVERAGE(E17:H17)</f>
        <v>0.25112359374999826</v>
      </c>
    </row>
    <row r="18" spans="1:36" x14ac:dyDescent="0.2">
      <c r="A18" t="s">
        <v>23</v>
      </c>
      <c r="B18" t="str">
        <f>VLOOKUP(A18,Gene_Lookup!A:B,2,0)</f>
        <v xml:space="preserve">pyruvate ferredoxin/flavodoxin oxidoreductase, delta subunit  </v>
      </c>
      <c r="C18" s="1">
        <v>8</v>
      </c>
      <c r="D18" s="1">
        <v>0.71589210035034401</v>
      </c>
      <c r="E18" s="14">
        <v>20.621571249999999</v>
      </c>
      <c r="F18" s="14">
        <v>20.745893333333299</v>
      </c>
      <c r="G18" s="14">
        <v>20.872215000000001</v>
      </c>
      <c r="H18" s="14">
        <v>21.630175000000001</v>
      </c>
      <c r="I18" s="14">
        <v>20.615410000000001</v>
      </c>
      <c r="J18" s="14">
        <v>21.577200000000001</v>
      </c>
      <c r="K18" s="14">
        <v>21.353490000000001</v>
      </c>
      <c r="L18" s="14">
        <v>21.937940000000001</v>
      </c>
      <c r="M18" s="1">
        <f>COUNTIF(E18:L18,"&gt;8.8")</f>
        <v>8</v>
      </c>
      <c r="O18" s="16">
        <f>IF(ISBLANK(E18),500,2^E18)</f>
        <v>1613286.5160938033</v>
      </c>
      <c r="P18" s="16">
        <f>IF(ISBLANK(F18),500,2^F18)</f>
        <v>1758474.9262568632</v>
      </c>
      <c r="Q18" s="16">
        <f>IF(ISBLANK(G18),500,2^G18)</f>
        <v>1919388.0692872459</v>
      </c>
      <c r="R18" s="16">
        <f>IF(ISBLANK(H18),500,2^H18)</f>
        <v>3245872.7242759718</v>
      </c>
      <c r="S18" s="16">
        <f>IF(ISBLANK(I18),500,2^I18)</f>
        <v>1606411.4201112904</v>
      </c>
      <c r="T18" s="16">
        <f>IF(ISBLANK(J18),500,2^J18)</f>
        <v>3128847.6893910281</v>
      </c>
      <c r="U18" s="16">
        <f>IF(ISBLANK(K18),500,2^K18)</f>
        <v>2679421.2793165264</v>
      </c>
      <c r="V18" s="16">
        <f>IF(ISBLANK(L18),500,2^L18)</f>
        <v>4017704.4224281474</v>
      </c>
      <c r="X18" s="16">
        <f>SUM(O18:V18)</f>
        <v>19969407.047160875</v>
      </c>
      <c r="Y18" s="11"/>
      <c r="Z18" s="2"/>
      <c r="AA18" s="12">
        <f>_xlfn.T.TEST(E18:F18,I18:J18,2,2)</f>
        <v>0.48447105333789475</v>
      </c>
      <c r="AB18" s="13">
        <f>AVERAGE(I18:J18)-AVERAGE(E18:F18)</f>
        <v>0.41257270833335014</v>
      </c>
      <c r="AC18" s="12">
        <f>_xlfn.T.TEST(G18:H18,K18:L18,2,2)</f>
        <v>0.49638924974881804</v>
      </c>
      <c r="AD18" s="13">
        <f>AVERAGE(K18:L18)-AVERAGE(G18:H18)</f>
        <v>0.39451999999999998</v>
      </c>
      <c r="AE18" s="12">
        <f>_xlfn.T.TEST(E18:F18,G18:H18,2,2)</f>
        <v>0.27756796098415959</v>
      </c>
      <c r="AF18" s="13">
        <f>AVERAGE(G18:H18)-AVERAGE(E18:F18)</f>
        <v>0.56746270833335188</v>
      </c>
      <c r="AG18" s="12">
        <f>_xlfn.T.TEST(I18:J18,K18:L18,2,2)</f>
        <v>0.43186299700662933</v>
      </c>
      <c r="AH18" s="13">
        <f>AVERAGE(K18:L18)-AVERAGE(I18:J18)</f>
        <v>0.54941000000000173</v>
      </c>
      <c r="AI18" s="12">
        <f>_xlfn.T.TEST(E18:H18,I18:L18,2,2)</f>
        <v>0.30472261988269839</v>
      </c>
      <c r="AJ18" s="13">
        <f>AVERAGE(I18:L18)-AVERAGE(E18:H18)</f>
        <v>0.40354635416667506</v>
      </c>
    </row>
    <row r="19" spans="1:36" x14ac:dyDescent="0.2">
      <c r="A19" t="s">
        <v>24</v>
      </c>
      <c r="B19" t="str">
        <f>VLOOKUP(A19,Gene_Lookup!A:B,2,0)</f>
        <v xml:space="preserve">pyruvate flavodoxin/ferredoxin oxidoreductase domain protein  </v>
      </c>
      <c r="C19" s="1">
        <v>32</v>
      </c>
      <c r="D19" s="1">
        <v>0.48866386662970801</v>
      </c>
      <c r="E19" s="14">
        <v>22.992235000000001</v>
      </c>
      <c r="F19" s="14">
        <v>22.680042499999999</v>
      </c>
      <c r="G19" s="14">
        <v>23.423394999999999</v>
      </c>
      <c r="H19" s="14">
        <v>23.74173</v>
      </c>
      <c r="I19" s="14">
        <v>23.036584999999999</v>
      </c>
      <c r="J19" s="14">
        <v>23.888580000000001</v>
      </c>
      <c r="K19" s="14">
        <v>23.928136250000001</v>
      </c>
      <c r="L19" s="14">
        <v>24.317284999999998</v>
      </c>
      <c r="M19" s="1">
        <f>COUNTIF(E19:L19,"&gt;8.8")</f>
        <v>8</v>
      </c>
      <c r="O19" s="16">
        <f>IF(ISBLANK(E19),500,2^E19)</f>
        <v>8343579.3842129186</v>
      </c>
      <c r="P19" s="16">
        <f>IF(ISBLANK(F19),500,2^F19)</f>
        <v>6720059.1453685677</v>
      </c>
      <c r="Q19" s="16">
        <f>IF(ISBLANK(G19),500,2^G19)</f>
        <v>11249792.065665333</v>
      </c>
      <c r="R19" s="16">
        <f>IF(ISBLANK(H19),500,2^H19)</f>
        <v>14027261.036674308</v>
      </c>
      <c r="S19" s="16">
        <f>IF(ISBLANK(I19),500,2^I19)</f>
        <v>8604053.1136003844</v>
      </c>
      <c r="T19" s="16">
        <f>IF(ISBLANK(J19),500,2^J19)</f>
        <v>15530274.564376103</v>
      </c>
      <c r="U19" s="16">
        <f>IF(ISBLANK(K19),500,2^K19)</f>
        <v>15961979.605742851</v>
      </c>
      <c r="V19" s="16">
        <f>IF(ISBLANK(L19),500,2^L19)</f>
        <v>20904134.840433955</v>
      </c>
      <c r="X19" s="16">
        <f>SUM(O19:V19)</f>
        <v>101341133.75607443</v>
      </c>
      <c r="Y19" s="11"/>
      <c r="Z19" s="2"/>
      <c r="AA19" s="12">
        <f>_xlfn.T.TEST(E19:F19,I19:J19,2,2)</f>
        <v>0.30140749867381122</v>
      </c>
      <c r="AB19" s="13">
        <f>AVERAGE(I19:J19)-AVERAGE(E19:F19)</f>
        <v>0.62644374999999997</v>
      </c>
      <c r="AC19" s="12">
        <f>_xlfn.T.TEST(G19:H19,K19:L19,2,2)</f>
        <v>0.16468861232959053</v>
      </c>
      <c r="AD19" s="13">
        <f>AVERAGE(K19:L19)-AVERAGE(G19:H19)</f>
        <v>0.5401481249999982</v>
      </c>
      <c r="AE19" s="12">
        <f>_xlfn.T.TEST(E19:F19,G19:H19,2,2)</f>
        <v>7.8804407878961036E-2</v>
      </c>
      <c r="AF19" s="13">
        <f>AVERAGE(G19:H19)-AVERAGE(E19:F19)</f>
        <v>0.74642375000000172</v>
      </c>
      <c r="AG19" s="12">
        <f>_xlfn.T.TEST(I19:J19,K19:L19,2,2)</f>
        <v>0.29406550056420289</v>
      </c>
      <c r="AH19" s="13">
        <f>AVERAGE(K19:L19)-AVERAGE(I19:J19)</f>
        <v>0.66012812499999995</v>
      </c>
      <c r="AI19" s="12">
        <f>_xlfn.T.TEST(E19:H19,I19:L19,2,2)</f>
        <v>0.15358204807551754</v>
      </c>
      <c r="AJ19" s="13">
        <f>AVERAGE(I19:L19)-AVERAGE(E19:H19)</f>
        <v>0.58329593749999731</v>
      </c>
    </row>
    <row r="20" spans="1:36" x14ac:dyDescent="0.2">
      <c r="A20" t="s">
        <v>25</v>
      </c>
      <c r="B20" t="str">
        <f>VLOOKUP(A20,Gene_Lookup!A:B,2,0)</f>
        <v xml:space="preserve">thiamine pyrophosphate TPP-binding domain-containing protein  </v>
      </c>
      <c r="C20" s="1">
        <v>22</v>
      </c>
      <c r="D20" s="1">
        <v>0.62778737662937301</v>
      </c>
      <c r="E20" s="14">
        <v>21.613077499999999</v>
      </c>
      <c r="F20" s="14">
        <v>21.7629825</v>
      </c>
      <c r="G20" s="14">
        <v>21.864545625000002</v>
      </c>
      <c r="H20" s="14">
        <v>22.21237</v>
      </c>
      <c r="I20" s="14">
        <v>21.79749</v>
      </c>
      <c r="J20" s="14">
        <v>22.384795</v>
      </c>
      <c r="K20" s="14">
        <v>22.335532499999999</v>
      </c>
      <c r="L20" s="14">
        <v>22.743635000000001</v>
      </c>
      <c r="M20" s="1">
        <f>COUNTIF(E20:L20,"&gt;8.8")</f>
        <v>8</v>
      </c>
      <c r="O20" s="16">
        <f>IF(ISBLANK(E20),500,2^E20)</f>
        <v>3207632.6549249706</v>
      </c>
      <c r="P20" s="16">
        <f>IF(ISBLANK(F20),500,2^F20)</f>
        <v>3558856.9166911566</v>
      </c>
      <c r="Q20" s="16">
        <f>IF(ISBLANK(G20),500,2^G20)</f>
        <v>3818423.3286594269</v>
      </c>
      <c r="R20" s="16">
        <f>IF(ISBLANK(H20),500,2^H20)</f>
        <v>4859478.2738492358</v>
      </c>
      <c r="S20" s="16">
        <f>IF(ISBLANK(I20),500,2^I20)</f>
        <v>3645006.6096984791</v>
      </c>
      <c r="T20" s="16">
        <f>IF(ISBLANK(J20),500,2^J20)</f>
        <v>5476394.7038890626</v>
      </c>
      <c r="U20" s="16">
        <f>IF(ISBLANK(K20),500,2^K20)</f>
        <v>5292553.4369956078</v>
      </c>
      <c r="V20" s="16">
        <f>IF(ISBLANK(L20),500,2^L20)</f>
        <v>7022897.7514359131</v>
      </c>
      <c r="X20" s="16">
        <f>SUM(O20:V20)</f>
        <v>36881243.676143855</v>
      </c>
      <c r="Y20" s="11"/>
      <c r="Z20" s="2"/>
      <c r="AA20" s="12">
        <f>_xlfn.T.TEST(E20:F20,I20:J20,2,2)</f>
        <v>0.31488520546154108</v>
      </c>
      <c r="AB20" s="13">
        <f>AVERAGE(I20:J20)-AVERAGE(E20:F20)</f>
        <v>0.40311250000000243</v>
      </c>
      <c r="AC20" s="12">
        <f>_xlfn.T.TEST(G20:H20,K20:L20,2,2)</f>
        <v>0.20254212097856772</v>
      </c>
      <c r="AD20" s="13">
        <f>AVERAGE(K20:L20)-AVERAGE(G20:H20)</f>
        <v>0.50112593749999945</v>
      </c>
      <c r="AE20" s="12">
        <f>_xlfn.T.TEST(E20:F20,G20:H20,2,2)</f>
        <v>0.2054716469907435</v>
      </c>
      <c r="AF20" s="13">
        <f>AVERAGE(G20:H20)-AVERAGE(E20:F20)</f>
        <v>0.35042781250000132</v>
      </c>
      <c r="AG20" s="12">
        <f>_xlfn.T.TEST(I20:J20,K20:L20,2,2)</f>
        <v>0.33652442832013685</v>
      </c>
      <c r="AH20" s="13">
        <f>AVERAGE(K20:L20)-AVERAGE(I20:J20)</f>
        <v>0.44844124999999835</v>
      </c>
      <c r="AI20" s="12">
        <f>_xlfn.T.TEST(E20:H20,I20:L20,2,2)</f>
        <v>0.100360909804705</v>
      </c>
      <c r="AJ20" s="13">
        <f>AVERAGE(I20:L20)-AVERAGE(E20:H20)</f>
        <v>0.45211921875000272</v>
      </c>
    </row>
    <row r="21" spans="1:36" x14ac:dyDescent="0.2">
      <c r="A21" t="s">
        <v>26</v>
      </c>
      <c r="B21" t="str">
        <f>VLOOKUP(A21,Gene_Lookup!A:B,2,0)</f>
        <v xml:space="preserve">Formate-tetrahydrofolate ligase (EC 6.3.4.3)  </v>
      </c>
      <c r="C21" s="1">
        <v>21</v>
      </c>
      <c r="D21" s="1">
        <v>0.300984445739719</v>
      </c>
      <c r="E21" s="14">
        <v>19.976970000000001</v>
      </c>
      <c r="F21" s="14">
        <v>20.311562500000001</v>
      </c>
      <c r="G21" s="14">
        <v>19.942319999999999</v>
      </c>
      <c r="H21" s="14">
        <v>19.973459999999999</v>
      </c>
      <c r="I21" s="14">
        <v>19.76182</v>
      </c>
      <c r="J21" s="14">
        <v>19.783100000000001</v>
      </c>
      <c r="K21" s="14">
        <v>20.103429999999999</v>
      </c>
      <c r="L21" s="14">
        <v>19.418315</v>
      </c>
      <c r="M21" s="1">
        <f>COUNTIF(E21:L21,"&gt;8.8")</f>
        <v>8</v>
      </c>
      <c r="O21" s="16">
        <f>IF(ISBLANK(E21),500,2^E21)</f>
        <v>1031970.285646179</v>
      </c>
      <c r="P21" s="16">
        <f>IF(ISBLANK(F21),500,2^F21)</f>
        <v>1301336.380792931</v>
      </c>
      <c r="Q21" s="16">
        <f>IF(ISBLANK(G21),500,2^G21)</f>
        <v>1007480.1615342111</v>
      </c>
      <c r="R21" s="16">
        <f>IF(ISBLANK(H21),500,2^H21)</f>
        <v>1029462.6088034164</v>
      </c>
      <c r="S21" s="16">
        <f>IF(ISBLANK(I21),500,2^I21)</f>
        <v>888997.60080301575</v>
      </c>
      <c r="T21" s="16">
        <f>IF(ISBLANK(J21),500,2^J21)</f>
        <v>902207.65409790038</v>
      </c>
      <c r="U21" s="16">
        <f>IF(ISBLANK(K21),500,2^K21)</f>
        <v>1126511.0231152829</v>
      </c>
      <c r="V21" s="16">
        <f>IF(ISBLANK(L21),500,2^L21)</f>
        <v>700640.56852732005</v>
      </c>
      <c r="X21" s="16">
        <f>SUM(O21:V21)</f>
        <v>7988606.2833202574</v>
      </c>
      <c r="Y21" s="11"/>
      <c r="Z21" s="2"/>
      <c r="AA21" s="12">
        <f>_xlfn.T.TEST(E21:F21,I21:J21,2,2)</f>
        <v>0.15681819791530816</v>
      </c>
      <c r="AB21" s="13">
        <f>AVERAGE(I21:J21)-AVERAGE(E21:F21)</f>
        <v>-0.37180624999999878</v>
      </c>
      <c r="AC21" s="12">
        <f>_xlfn.T.TEST(G21:H21,K21:L21,2,2)</f>
        <v>0.62361193701272888</v>
      </c>
      <c r="AD21" s="13">
        <f>AVERAGE(K21:L21)-AVERAGE(G21:H21)</f>
        <v>-0.19701750000000118</v>
      </c>
      <c r="AE21" s="12">
        <f>_xlfn.T.TEST(E21:F21,G21:H21,2,2)</f>
        <v>0.3828365059106813</v>
      </c>
      <c r="AF21" s="13">
        <f>AVERAGE(G21:H21)-AVERAGE(E21:F21)</f>
        <v>-0.18637625000000213</v>
      </c>
      <c r="AG21" s="12">
        <f>_xlfn.T.TEST(I21:J21,K21:L21,2,2)</f>
        <v>0.97609945531111952</v>
      </c>
      <c r="AH21" s="13">
        <f>AVERAGE(K21:L21)-AVERAGE(I21:J21)</f>
        <v>-1.1587500000004525E-2</v>
      </c>
      <c r="AI21" s="12">
        <f>_xlfn.T.TEST(E21:H21,I21:L21,2,2)</f>
        <v>0.13530533959762908</v>
      </c>
      <c r="AJ21" s="13">
        <f>AVERAGE(I21:L21)-AVERAGE(E21:H21)</f>
        <v>-0.28441187499999998</v>
      </c>
    </row>
    <row r="22" spans="1:36" x14ac:dyDescent="0.2">
      <c r="A22" t="s">
        <v>27</v>
      </c>
      <c r="B22" t="str">
        <f>VLOOKUP(A22,Gene_Lookup!A:B,2,0)</f>
        <v xml:space="preserve">protein of unknown function DUF1021  </v>
      </c>
      <c r="C22" s="1">
        <v>4</v>
      </c>
      <c r="D22" s="1">
        <v>0.28585887811468502</v>
      </c>
      <c r="E22" s="15">
        <v>8.8000000000000007</v>
      </c>
      <c r="F22" s="15">
        <v>8.8000000000000007</v>
      </c>
      <c r="G22" s="15">
        <v>8.8000000000000007</v>
      </c>
      <c r="H22" s="14">
        <v>15.7702025</v>
      </c>
      <c r="I22" s="14">
        <v>16.327032500000001</v>
      </c>
      <c r="J22" s="14">
        <v>16.973299999999998</v>
      </c>
      <c r="K22" s="14">
        <v>17.052712499999998</v>
      </c>
      <c r="L22" s="15">
        <v>8.8000000000000007</v>
      </c>
      <c r="M22" s="1">
        <f>COUNTIF(E22:L22,"&gt;8.8")</f>
        <v>4</v>
      </c>
      <c r="O22" s="16">
        <f>IF(ISBLANK(E22),500,2^E22)</f>
        <v>445.72188840761549</v>
      </c>
      <c r="P22" s="16">
        <f>IF(ISBLANK(F22),500,2^F22)</f>
        <v>445.72188840761549</v>
      </c>
      <c r="Q22" s="16">
        <f>IF(ISBLANK(G22),500,2^G22)</f>
        <v>445.72188840761549</v>
      </c>
      <c r="R22" s="16">
        <f>IF(ISBLANK(H22),500,2^H22)</f>
        <v>55886.124021541058</v>
      </c>
      <c r="S22" s="16">
        <f>IF(ISBLANK(I22),500,2^I22)</f>
        <v>82210.35483058721</v>
      </c>
      <c r="T22" s="16">
        <f>IF(ISBLANK(J22),500,2^J22)</f>
        <v>128668.55550967545</v>
      </c>
      <c r="U22" s="16">
        <f>IF(ISBLANK(K22),500,2^K22)</f>
        <v>135949.61121261099</v>
      </c>
      <c r="V22" s="16">
        <f>IF(ISBLANK(L22),500,2^L22)</f>
        <v>445.72188840761549</v>
      </c>
      <c r="X22" s="16">
        <f>SUM(O22:V22)</f>
        <v>404497.53312804515</v>
      </c>
      <c r="Y22" s="11"/>
      <c r="Z22" s="2"/>
      <c r="AA22" s="12">
        <f>_xlfn.T.TEST(E22:F22,I22:J22,2,2)</f>
        <v>1.6900706643323046E-3</v>
      </c>
      <c r="AB22" s="13">
        <f>AVERAGE(I22:J22)-AVERAGE(E22:F22)</f>
        <v>7.8501662499999973</v>
      </c>
      <c r="AC22" s="12">
        <f>_xlfn.T.TEST(G22:H22,K22:L22,2,2)</f>
        <v>0.91634304326495819</v>
      </c>
      <c r="AD22" s="13">
        <f>AVERAGE(K22:L22)-AVERAGE(G22:H22)</f>
        <v>0.64125499999999924</v>
      </c>
      <c r="AE22" s="12">
        <f>_xlfn.T.TEST(E22:F22,G22:H22,2,2)</f>
        <v>0.42264973081037416</v>
      </c>
      <c r="AF22" s="13">
        <f>AVERAGE(G22:H22)-AVERAGE(E22:F22)</f>
        <v>3.4851012499999996</v>
      </c>
      <c r="AG22" s="12">
        <f>_xlfn.T.TEST(I22:J22,K22:L22,2,2)</f>
        <v>0.46323636401531254</v>
      </c>
      <c r="AH22" s="13">
        <f>AVERAGE(K22:L22)-AVERAGE(I22:J22)</f>
        <v>-3.7238099999999985</v>
      </c>
      <c r="AI22" s="12">
        <f>_xlfn.T.TEST(E22:H22,I22:L22,2,2)</f>
        <v>0.1608619762828255</v>
      </c>
      <c r="AJ22" s="13">
        <f>AVERAGE(I22:L22)-AVERAGE(E22:H22)</f>
        <v>4.2457106249999974</v>
      </c>
    </row>
    <row r="23" spans="1:36" x14ac:dyDescent="0.2">
      <c r="A23" t="s">
        <v>28</v>
      </c>
      <c r="B23" t="str">
        <f>VLOOKUP(A23,Gene_Lookup!A:B,2,0)</f>
        <v xml:space="preserve">transcriptional regulator, GntR family  </v>
      </c>
      <c r="C23" s="1">
        <v>9</v>
      </c>
      <c r="D23" s="1">
        <v>0.47871144256036302</v>
      </c>
      <c r="E23" s="14">
        <v>18.746279999999999</v>
      </c>
      <c r="F23" s="14">
        <v>18.954070000000002</v>
      </c>
      <c r="G23" s="14">
        <v>18.879059999999999</v>
      </c>
      <c r="H23" s="14">
        <v>18.24654</v>
      </c>
      <c r="I23" s="14">
        <v>18.415044999999999</v>
      </c>
      <c r="J23" s="14">
        <v>17.22739</v>
      </c>
      <c r="K23" s="14">
        <v>18.26548</v>
      </c>
      <c r="L23" s="14">
        <v>17.469647500000001</v>
      </c>
      <c r="M23" s="1">
        <f>COUNTIF(E23:L23,"&gt;8.8")</f>
        <v>8</v>
      </c>
      <c r="O23" s="16">
        <f>IF(ISBLANK(E23),500,2^E23)</f>
        <v>439736.57260914781</v>
      </c>
      <c r="P23" s="16">
        <f>IF(ISBLANK(F23),500,2^F23)</f>
        <v>507859.53409374633</v>
      </c>
      <c r="Q23" s="16">
        <f>IF(ISBLANK(G23),500,2^G23)</f>
        <v>482129.1053656165</v>
      </c>
      <c r="R23" s="16">
        <f>IF(ISBLANK(H23),500,2^H23)</f>
        <v>310996.75467374257</v>
      </c>
      <c r="S23" s="16">
        <f>IF(ISBLANK(I23),500,2^I23)</f>
        <v>349527.15055651823</v>
      </c>
      <c r="T23" s="16">
        <f>IF(ISBLANK(J23),500,2^J23)</f>
        <v>153447.96631894595</v>
      </c>
      <c r="U23" s="16">
        <f>IF(ISBLANK(K23),500,2^K23)</f>
        <v>315106.50241671584</v>
      </c>
      <c r="V23" s="16">
        <f>IF(ISBLANK(L23),500,2^L23)</f>
        <v>181504.7149437413</v>
      </c>
      <c r="X23" s="16">
        <f>SUM(O23:V23)</f>
        <v>2740308.3009781749</v>
      </c>
      <c r="Y23" s="11"/>
      <c r="Z23" s="2"/>
      <c r="AA23" s="12">
        <f>_xlfn.T.TEST(E23:F23,I23:J23,2,2)</f>
        <v>0.22997495204645368</v>
      </c>
      <c r="AB23" s="13">
        <f>AVERAGE(I23:J23)-AVERAGE(E23:F23)</f>
        <v>-1.0289575000000006</v>
      </c>
      <c r="AC23" s="12">
        <f>_xlfn.T.TEST(G23:H23,K23:L23,2,2)</f>
        <v>0.30478770053484172</v>
      </c>
      <c r="AD23" s="13">
        <f>AVERAGE(K23:L23)-AVERAGE(G23:H23)</f>
        <v>-0.69523624999999711</v>
      </c>
      <c r="AE23" s="12">
        <f>_xlfn.T.TEST(E23:F23,G23:H23,2,2)</f>
        <v>0.47897359030514541</v>
      </c>
      <c r="AF23" s="13">
        <f>AVERAGE(G23:H23)-AVERAGE(E23:F23)</f>
        <v>-0.28737500000000082</v>
      </c>
      <c r="AG23" s="12">
        <f>_xlfn.T.TEST(I23:J23,K23:L23,2,2)</f>
        <v>0.95420198790137922</v>
      </c>
      <c r="AH23" s="13">
        <f>AVERAGE(K23:L23)-AVERAGE(I23:J23)</f>
        <v>4.6346250000002698E-2</v>
      </c>
      <c r="AI23" s="12">
        <f>_xlfn.T.TEST(E23:H23,I23:L23,2,2)</f>
        <v>4.1146224173753937E-2</v>
      </c>
      <c r="AJ23" s="13">
        <f>AVERAGE(I23:L23)-AVERAGE(E23:H23)</f>
        <v>-0.86209687499999532</v>
      </c>
    </row>
    <row r="24" spans="1:36" x14ac:dyDescent="0.2">
      <c r="A24" t="s">
        <v>29</v>
      </c>
      <c r="B24" t="str">
        <f>VLOOKUP(A24,Gene_Lookup!A:B,2,0)</f>
        <v xml:space="preserve">AAA ATPase central domain protein  </v>
      </c>
      <c r="C24" s="1">
        <v>22</v>
      </c>
      <c r="D24" s="1">
        <v>0.44755131910934598</v>
      </c>
      <c r="E24" s="14">
        <v>16.534310000000001</v>
      </c>
      <c r="F24" s="14">
        <v>17.390257500000001</v>
      </c>
      <c r="G24" s="14">
        <v>17.89744</v>
      </c>
      <c r="H24" s="14">
        <v>18.147790000000001</v>
      </c>
      <c r="I24" s="14">
        <v>17.050184999999999</v>
      </c>
      <c r="J24" s="14">
        <v>16.924579999999999</v>
      </c>
      <c r="K24" s="14">
        <v>18.10108</v>
      </c>
      <c r="L24" s="14">
        <v>17.077355000000001</v>
      </c>
      <c r="M24" s="1">
        <f>COUNTIF(E24:L24,"&gt;8.8")</f>
        <v>8</v>
      </c>
      <c r="O24" s="16">
        <f>IF(ISBLANK(E24),500,2^E24)</f>
        <v>94912.468250124613</v>
      </c>
      <c r="P24" s="16">
        <f>IF(ISBLANK(F24),500,2^F24)</f>
        <v>171786.54288402951</v>
      </c>
      <c r="Q24" s="16">
        <f>IF(ISBLANK(G24),500,2^G24)</f>
        <v>244155.37276321763</v>
      </c>
      <c r="R24" s="16">
        <f>IF(ISBLANK(H24),500,2^H24)</f>
        <v>290421.75466754031</v>
      </c>
      <c r="S24" s="16">
        <f>IF(ISBLANK(I24),500,2^I24)</f>
        <v>135711.64558873116</v>
      </c>
      <c r="T24" s="16">
        <f>IF(ISBLANK(J24),500,2^J24)</f>
        <v>124395.95083022917</v>
      </c>
      <c r="U24" s="16">
        <f>IF(ISBLANK(K24),500,2^K24)</f>
        <v>281169.38690827019</v>
      </c>
      <c r="V24" s="16">
        <f>IF(ISBLANK(L24),500,2^L24)</f>
        <v>138291.695613483</v>
      </c>
      <c r="X24" s="16">
        <f>SUM(O24:V24)</f>
        <v>1480844.8175056255</v>
      </c>
      <c r="Y24" s="11"/>
      <c r="Z24" s="2"/>
      <c r="AA24" s="12">
        <f>_xlfn.T.TEST(E24:F24,I24:J24,2,2)</f>
        <v>0.95900523837921914</v>
      </c>
      <c r="AB24" s="13">
        <f>AVERAGE(I24:J24)-AVERAGE(E24:F24)</f>
        <v>2.5098749999997949E-2</v>
      </c>
      <c r="AC24" s="12">
        <f>_xlfn.T.TEST(G24:H24,K24:L24,2,2)</f>
        <v>0.49726380134428427</v>
      </c>
      <c r="AD24" s="13">
        <f>AVERAGE(K24:L24)-AVERAGE(G24:H24)</f>
        <v>-0.43339750000000166</v>
      </c>
      <c r="AE24" s="12">
        <f>_xlfn.T.TEST(E24:F24,G24:H24,2,2)</f>
        <v>0.14051259609569355</v>
      </c>
      <c r="AF24" s="13">
        <f>AVERAGE(G24:H24)-AVERAGE(E24:F24)</f>
        <v>1.0603312500000008</v>
      </c>
      <c r="AG24" s="12">
        <f>_xlfn.T.TEST(I24:J24,K24:L24,2,2)</f>
        <v>0.36352057977167185</v>
      </c>
      <c r="AH24" s="13">
        <f>AVERAGE(K24:L24)-AVERAGE(I24:J24)</f>
        <v>0.60183500000000123</v>
      </c>
      <c r="AI24" s="12">
        <f>_xlfn.T.TEST(E24:H24,I24:L24,2,2)</f>
        <v>0.66512774232530947</v>
      </c>
      <c r="AJ24" s="13">
        <f>AVERAGE(I24:L24)-AVERAGE(E24:H24)</f>
        <v>-0.20414937500000008</v>
      </c>
    </row>
    <row r="25" spans="1:36" x14ac:dyDescent="0.2">
      <c r="A25" t="s">
        <v>30</v>
      </c>
      <c r="B25" t="str">
        <f>VLOOKUP(A25,Gene_Lookup!A:B,2,0)</f>
        <v xml:space="preserve">phage shock protein A (PspA) family protein  </v>
      </c>
      <c r="C25" s="1">
        <v>12</v>
      </c>
      <c r="D25" s="1">
        <v>0.47293055191023198</v>
      </c>
      <c r="E25" s="14">
        <v>21.456197499999998</v>
      </c>
      <c r="F25" s="14">
        <v>21.656407777777801</v>
      </c>
      <c r="G25" s="14">
        <v>21.627962499999999</v>
      </c>
      <c r="H25" s="14">
        <v>21.661537500000001</v>
      </c>
      <c r="I25" s="14">
        <v>20.782274999999998</v>
      </c>
      <c r="J25" s="14">
        <v>20.290690000000001</v>
      </c>
      <c r="K25" s="14">
        <v>21.371445000000001</v>
      </c>
      <c r="L25" s="14">
        <v>20.335049999999999</v>
      </c>
      <c r="M25" s="1">
        <f>COUNTIF(E25:L25,"&gt;8.8")</f>
        <v>8</v>
      </c>
      <c r="O25" s="16">
        <f>IF(ISBLANK(E25),500,2^E25)</f>
        <v>2877127.0514954394</v>
      </c>
      <c r="P25" s="16">
        <f>IF(ISBLANK(F25),500,2^F25)</f>
        <v>3305432.8542999225</v>
      </c>
      <c r="Q25" s="16">
        <f>IF(ISBLANK(G25),500,2^G25)</f>
        <v>3240898.7073933478</v>
      </c>
      <c r="R25" s="16">
        <f>IF(ISBLANK(H25),500,2^H25)</f>
        <v>3317206.7444030242</v>
      </c>
      <c r="S25" s="16">
        <f>IF(ISBLANK(I25),500,2^I25)</f>
        <v>1803383.754727657</v>
      </c>
      <c r="T25" s="16">
        <f>IF(ISBLANK(J25),500,2^J25)</f>
        <v>1282644.557552729</v>
      </c>
      <c r="U25" s="16">
        <f>IF(ISBLANK(K25),500,2^K25)</f>
        <v>2712976.2738359128</v>
      </c>
      <c r="V25" s="16">
        <f>IF(ISBLANK(L25),500,2^L25)</f>
        <v>1322695.918195599</v>
      </c>
      <c r="X25" s="16">
        <f>SUM(O25:V25)</f>
        <v>19862365.86190363</v>
      </c>
      <c r="Y25" s="11"/>
      <c r="Z25" s="2"/>
      <c r="AA25" s="12">
        <f>_xlfn.T.TEST(E25:F25,I25:J25,2,2)</f>
        <v>6.1538516995162551E-2</v>
      </c>
      <c r="AB25" s="13">
        <f>AVERAGE(I25:J25)-AVERAGE(E25:F25)</f>
        <v>-1.0198201388889032</v>
      </c>
      <c r="AC25" s="12">
        <f>_xlfn.T.TEST(G25:H25,K25:L25,2,2)</f>
        <v>0.26640277688262393</v>
      </c>
      <c r="AD25" s="13">
        <f>AVERAGE(K25:L25)-AVERAGE(G25:H25)</f>
        <v>-0.7915025</v>
      </c>
      <c r="AE25" s="12">
        <f>_xlfn.T.TEST(E25:F25,G25:H25,2,2)</f>
        <v>0.4754260335595728</v>
      </c>
      <c r="AF25" s="13">
        <f>AVERAGE(G25:H25)-AVERAGE(E25:F25)</f>
        <v>8.844736111110052E-2</v>
      </c>
      <c r="AG25" s="12">
        <f>_xlfn.T.TEST(I25:J25,K25:L25,2,2)</f>
        <v>0.63622063337132517</v>
      </c>
      <c r="AH25" s="13">
        <f>AVERAGE(K25:L25)-AVERAGE(I25:J25)</f>
        <v>0.31676500000000374</v>
      </c>
      <c r="AI25" s="12">
        <f>_xlfn.T.TEST(E25:H25,I25:L25,2,2)</f>
        <v>1.2259769806615788E-2</v>
      </c>
      <c r="AJ25" s="13">
        <f>AVERAGE(I25:L25)-AVERAGE(E25:H25)</f>
        <v>-0.90566131944444805</v>
      </c>
    </row>
    <row r="26" spans="1:36" x14ac:dyDescent="0.2">
      <c r="A26" t="s">
        <v>978</v>
      </c>
      <c r="B26" t="str">
        <f>VLOOKUP(A26,Gene_Lookup!A:B,2,0)</f>
        <v xml:space="preserve">germination protein YpeB  </v>
      </c>
      <c r="C26" s="1">
        <v>1</v>
      </c>
      <c r="D26" s="1">
        <v>1</v>
      </c>
      <c r="E26" s="14">
        <v>16.159230000000001</v>
      </c>
      <c r="F26" s="14">
        <v>15.920059999999999</v>
      </c>
      <c r="G26" s="14">
        <v>16.505199999999999</v>
      </c>
      <c r="H26" s="14">
        <v>16.68402</v>
      </c>
      <c r="I26" s="14">
        <v>15.65474</v>
      </c>
      <c r="J26" s="14">
        <v>17.098479999999999</v>
      </c>
      <c r="K26" s="14">
        <v>16.39188</v>
      </c>
      <c r="L26" s="14">
        <v>15.95262</v>
      </c>
      <c r="M26" s="1">
        <f>COUNTIF(E26:L26,"&gt;8.8")</f>
        <v>8</v>
      </c>
      <c r="O26" s="16">
        <f>IF(ISBLANK(E26),500,2^E26)</f>
        <v>73183.459735544442</v>
      </c>
      <c r="P26" s="16">
        <f>IF(ISBLANK(F26),500,2^F26)</f>
        <v>62003.412531622766</v>
      </c>
      <c r="Q26" s="16">
        <f>IF(ISBLANK(G26),500,2^G26)</f>
        <v>93016.562211756231</v>
      </c>
      <c r="R26" s="16">
        <f>IF(ISBLANK(H26),500,2^H26)</f>
        <v>105290.81037338742</v>
      </c>
      <c r="S26" s="16">
        <f>IF(ISBLANK(I26),500,2^I26)</f>
        <v>51587.717665566583</v>
      </c>
      <c r="T26" s="16">
        <f>IF(ISBLANK(J26),500,2^J26)</f>
        <v>140331.56231878509</v>
      </c>
      <c r="U26" s="16">
        <f>IF(ISBLANK(K26),500,2^K26)</f>
        <v>85989.924042660001</v>
      </c>
      <c r="V26" s="16">
        <f>IF(ISBLANK(L26),500,2^L26)</f>
        <v>63418.669934944148</v>
      </c>
      <c r="X26" s="16">
        <f>SUM(O26:V26)</f>
        <v>674822.11881426675</v>
      </c>
      <c r="Y26" s="11"/>
      <c r="Z26" s="2"/>
      <c r="AA26" s="12">
        <f>_xlfn.T.TEST(E26:F26,I26:J26,2,2)</f>
        <v>0.69036734908611508</v>
      </c>
      <c r="AB26" s="13">
        <f>AVERAGE(I26:J26)-AVERAGE(E26:F26)</f>
        <v>0.33696499999999929</v>
      </c>
      <c r="AC26" s="12">
        <f>_xlfn.T.TEST(G26:H26,K26:L26,2,2)</f>
        <v>0.216845323434527</v>
      </c>
      <c r="AD26" s="13">
        <f>AVERAGE(K26:L26)-AVERAGE(G26:H26)</f>
        <v>-0.42236000000000118</v>
      </c>
      <c r="AE26" s="12">
        <f>_xlfn.T.TEST(E26:F26,G26:H26,2,2)</f>
        <v>6.5370526203978652E-2</v>
      </c>
      <c r="AF26" s="13">
        <f>AVERAGE(G26:H26)-AVERAGE(E26:F26)</f>
        <v>0.55496499999999926</v>
      </c>
      <c r="AG26" s="12">
        <f>_xlfn.T.TEST(I26:J26,K26:L26,2,2)</f>
        <v>0.8119056614798561</v>
      </c>
      <c r="AH26" s="13">
        <f>AVERAGE(K26:L26)-AVERAGE(I26:J26)</f>
        <v>-0.20436000000000121</v>
      </c>
      <c r="AI26" s="12">
        <f>_xlfn.T.TEST(E26:H26,I26:L26,2,2)</f>
        <v>0.90881069538344406</v>
      </c>
      <c r="AJ26" s="13">
        <f>AVERAGE(I26:L26)-AVERAGE(E26:H26)</f>
        <v>-4.2697500000002719E-2</v>
      </c>
    </row>
    <row r="27" spans="1:36" x14ac:dyDescent="0.2">
      <c r="A27" t="s">
        <v>979</v>
      </c>
      <c r="B27" t="str">
        <f>VLOOKUP(A27,Gene_Lookup!A:B,2,0)</f>
        <v xml:space="preserve">primosome, DnaD subunit  </v>
      </c>
      <c r="C27" s="1">
        <v>1</v>
      </c>
      <c r="D27" s="1">
        <v>1</v>
      </c>
      <c r="E27" s="15">
        <v>8.8000000000000007</v>
      </c>
      <c r="F27" s="15">
        <v>8.8000000000000007</v>
      </c>
      <c r="G27" s="15">
        <v>8.8000000000000007</v>
      </c>
      <c r="H27" s="14">
        <v>12.3028</v>
      </c>
      <c r="I27" s="15">
        <v>8.8000000000000007</v>
      </c>
      <c r="J27" s="15">
        <v>8.8000000000000007</v>
      </c>
      <c r="K27" s="14">
        <v>14.48193</v>
      </c>
      <c r="L27" s="14">
        <v>11.564769999999999</v>
      </c>
      <c r="M27" s="1">
        <f>COUNTIF(E27:L27,"&gt;8.8")</f>
        <v>3</v>
      </c>
      <c r="O27" s="16">
        <f>IF(ISBLANK(E27),500,2^E27)</f>
        <v>445.72188840761549</v>
      </c>
      <c r="P27" s="16">
        <f>IF(ISBLANK(F27),500,2^F27)</f>
        <v>445.72188840761549</v>
      </c>
      <c r="Q27" s="16">
        <f>IF(ISBLANK(G27),500,2^G27)</f>
        <v>445.72188840761549</v>
      </c>
      <c r="R27" s="16">
        <f>IF(ISBLANK(H27),500,2^H27)</f>
        <v>5052.5640848770481</v>
      </c>
      <c r="S27" s="16">
        <f>IF(ISBLANK(I27),500,2^I27)</f>
        <v>445.72188840761549</v>
      </c>
      <c r="T27" s="16">
        <f>IF(ISBLANK(J27),500,2^J27)</f>
        <v>445.72188840761549</v>
      </c>
      <c r="U27" s="16">
        <f>IF(ISBLANK(K27),500,2^K27)</f>
        <v>22882.070804010273</v>
      </c>
      <c r="V27" s="16">
        <f>IF(ISBLANK(L27),500,2^L27)</f>
        <v>3029.3026373493549</v>
      </c>
      <c r="X27" s="16">
        <f>SUM(O27:V27)</f>
        <v>33192.54696827475</v>
      </c>
      <c r="Y27" s="11"/>
      <c r="Z27" s="2"/>
      <c r="AA27" s="12" t="e">
        <f>_xlfn.T.TEST(E27:F27,I27:J27,2,2)</f>
        <v>#DIV/0!</v>
      </c>
      <c r="AB27" s="13">
        <f>AVERAGE(I27:J27)-AVERAGE(E27:F27)</f>
        <v>0</v>
      </c>
      <c r="AC27" s="12">
        <f>_xlfn.T.TEST(G27:H27,K27:L27,2,2)</f>
        <v>0.39145262399428804</v>
      </c>
      <c r="AD27" s="13">
        <f>AVERAGE(K27:L27)-AVERAGE(G27:H27)</f>
        <v>2.4719499999999996</v>
      </c>
      <c r="AE27" s="12">
        <f>_xlfn.T.TEST(E27:F27,G27:H27,2,2)</f>
        <v>0.42264973081037416</v>
      </c>
      <c r="AF27" s="13">
        <f>AVERAGE(G27:H27)-AVERAGE(E27:F27)</f>
        <v>1.7514000000000003</v>
      </c>
      <c r="AG27" s="12">
        <f>_xlfn.T.TEST(I27:J27,K27:L27,2,2)</f>
        <v>0.10144736245367791</v>
      </c>
      <c r="AH27" s="13">
        <f>AVERAGE(K27:L27)-AVERAGE(I27:J27)</f>
        <v>4.2233499999999999</v>
      </c>
      <c r="AI27" s="12">
        <f>_xlfn.T.TEST(E27:H27,I27:L27,2,2)</f>
        <v>0.47307325964219937</v>
      </c>
      <c r="AJ27" s="13">
        <f>AVERAGE(I27:L27)-AVERAGE(E27:H27)</f>
        <v>1.235974999999998</v>
      </c>
    </row>
    <row r="28" spans="1:36" x14ac:dyDescent="0.2">
      <c r="A28" t="s">
        <v>31</v>
      </c>
      <c r="B28" t="str">
        <f>VLOOKUP(A28,Gene_Lookup!A:B,2,0)</f>
        <v xml:space="preserve">hypothetical protein  </v>
      </c>
      <c r="C28" s="1">
        <v>15</v>
      </c>
      <c r="D28" s="1">
        <v>0.53120684416660702</v>
      </c>
      <c r="E28" s="14">
        <v>18.751024999999998</v>
      </c>
      <c r="F28" s="14">
        <v>18.737919999999999</v>
      </c>
      <c r="G28" s="14">
        <v>18.729925000000001</v>
      </c>
      <c r="H28" s="14">
        <v>18.847102499999998</v>
      </c>
      <c r="I28" s="14">
        <v>17.966355</v>
      </c>
      <c r="J28" s="14">
        <v>17.49934</v>
      </c>
      <c r="K28" s="14">
        <v>18.412967500000001</v>
      </c>
      <c r="L28" s="14">
        <v>18.023720000000001</v>
      </c>
      <c r="M28" s="1">
        <f>COUNTIF(E28:L28,"&gt;8.8")</f>
        <v>8</v>
      </c>
      <c r="O28" s="16">
        <f>IF(ISBLANK(E28),500,2^E28)</f>
        <v>441185.23989982548</v>
      </c>
      <c r="P28" s="16">
        <f>IF(ISBLANK(F28),500,2^F28)</f>
        <v>437195.79515010252</v>
      </c>
      <c r="Q28" s="16">
        <f>IF(ISBLANK(G28),500,2^G28)</f>
        <v>434779.682975089</v>
      </c>
      <c r="R28" s="16">
        <f>IF(ISBLANK(H28),500,2^H28)</f>
        <v>471566.75900903874</v>
      </c>
      <c r="S28" s="16">
        <f>IF(ISBLANK(I28),500,2^I28)</f>
        <v>256101.29100372759</v>
      </c>
      <c r="T28" s="16">
        <f>IF(ISBLANK(J28),500,2^J28)</f>
        <v>185279.01974041984</v>
      </c>
      <c r="U28" s="16">
        <f>IF(ISBLANK(K28),500,2^K28)</f>
        <v>349024.18904486467</v>
      </c>
      <c r="V28" s="16">
        <f>IF(ISBLANK(L28),500,2^L28)</f>
        <v>266489.65430141235</v>
      </c>
      <c r="X28" s="16">
        <f>SUM(O28:V28)</f>
        <v>2841621.6311244806</v>
      </c>
      <c r="Y28" s="11"/>
      <c r="Z28" s="2"/>
      <c r="AA28" s="12">
        <f>_xlfn.T.TEST(E28:F28,I28:J28,2,2)</f>
        <v>4.9403675394612254E-2</v>
      </c>
      <c r="AB28" s="13">
        <f>AVERAGE(I28:J28)-AVERAGE(E28:F28)</f>
        <v>-1.0116250000000022</v>
      </c>
      <c r="AC28" s="12">
        <f>_xlfn.T.TEST(G28:H28,K28:L28,2,2)</f>
        <v>0.10705331804998763</v>
      </c>
      <c r="AD28" s="13">
        <f>AVERAGE(K28:L28)-AVERAGE(G28:H28)</f>
        <v>-0.5701699999999974</v>
      </c>
      <c r="AE28" s="12">
        <f>_xlfn.T.TEST(E28:F28,G28:H28,2,2)</f>
        <v>0.532921828519065</v>
      </c>
      <c r="AF28" s="13">
        <f>AVERAGE(G28:H28)-AVERAGE(E28:F28)</f>
        <v>4.4041249999999366E-2</v>
      </c>
      <c r="AG28" s="12">
        <f>_xlfn.T.TEST(I28:J28,K28:L28,2,2)</f>
        <v>0.25132182323880636</v>
      </c>
      <c r="AH28" s="13">
        <f>AVERAGE(K28:L28)-AVERAGE(I28:J28)</f>
        <v>0.48549625000000418</v>
      </c>
      <c r="AI28" s="12">
        <f>_xlfn.T.TEST(E28:H28,I28:L28,2,2)</f>
        <v>5.8072349038840671E-3</v>
      </c>
      <c r="AJ28" s="13">
        <f>AVERAGE(I28:L28)-AVERAGE(E28:H28)</f>
        <v>-0.79089749999999981</v>
      </c>
    </row>
    <row r="29" spans="1:36" x14ac:dyDescent="0.2">
      <c r="A29" t="s">
        <v>32</v>
      </c>
      <c r="B29" t="str">
        <f>VLOOKUP(A29,Gene_Lookup!A:B,2,0)</f>
        <v xml:space="preserve">type 3a cellulose-binding domain protein  </v>
      </c>
      <c r="C29" s="1">
        <v>24</v>
      </c>
      <c r="D29" s="1">
        <v>0.55997410632403</v>
      </c>
      <c r="E29" s="14">
        <v>17.800944999999999</v>
      </c>
      <c r="F29" s="14">
        <v>17.59083</v>
      </c>
      <c r="G29" s="14">
        <v>17.951425</v>
      </c>
      <c r="H29" s="14">
        <v>17.589874999999999</v>
      </c>
      <c r="I29" s="14">
        <v>15.682304999999999</v>
      </c>
      <c r="J29" s="14">
        <v>14.819777500000001</v>
      </c>
      <c r="K29" s="14">
        <v>16.642430000000001</v>
      </c>
      <c r="L29" s="14">
        <v>15.611342499999999</v>
      </c>
      <c r="M29" s="1">
        <f>COUNTIF(E29:L29,"&gt;8.8")</f>
        <v>8</v>
      </c>
      <c r="O29" s="16">
        <f>IF(ISBLANK(E29),500,2^E29)</f>
        <v>228359.13862187194</v>
      </c>
      <c r="P29" s="16">
        <f>IF(ISBLANK(F29),500,2^F29)</f>
        <v>197409.24095005757</v>
      </c>
      <c r="Q29" s="16">
        <f>IF(ISBLANK(G29),500,2^G29)</f>
        <v>253464.64524131163</v>
      </c>
      <c r="R29" s="16">
        <f>IF(ISBLANK(H29),500,2^H29)</f>
        <v>197278.60804727976</v>
      </c>
      <c r="S29" s="16">
        <f>IF(ISBLANK(I29),500,2^I29)</f>
        <v>52582.860279797722</v>
      </c>
      <c r="T29" s="16">
        <f>IF(ISBLANK(J29),500,2^J29)</f>
        <v>28919.951251853239</v>
      </c>
      <c r="U29" s="16">
        <f>IF(ISBLANK(K29),500,2^K29)</f>
        <v>102298.8215339622</v>
      </c>
      <c r="V29" s="16">
        <f>IF(ISBLANK(L29),500,2^L29)</f>
        <v>50059.02252020609</v>
      </c>
      <c r="X29" s="16">
        <f>SUM(O29:V29)</f>
        <v>1110372.2884463402</v>
      </c>
      <c r="Y29" s="11"/>
      <c r="Z29" s="2"/>
      <c r="AA29" s="12">
        <f>_xlfn.T.TEST(E29:F29,I29:J29,2,2)</f>
        <v>3.1417315293032939E-2</v>
      </c>
      <c r="AB29" s="13">
        <f>AVERAGE(I29:J29)-AVERAGE(E29:F29)</f>
        <v>-2.4448462499999977</v>
      </c>
      <c r="AC29" s="12">
        <f>_xlfn.T.TEST(G29:H29,K29:L29,2,2)</f>
        <v>9.498550463130806E-2</v>
      </c>
      <c r="AD29" s="13">
        <f>AVERAGE(K29:L29)-AVERAGE(G29:H29)</f>
        <v>-1.6437637500000015</v>
      </c>
      <c r="AE29" s="12">
        <f>_xlfn.T.TEST(E29:F29,G29:H29,2,2)</f>
        <v>0.75487413646531842</v>
      </c>
      <c r="AF29" s="13">
        <f>AVERAGE(G29:H29)-AVERAGE(E29:F29)</f>
        <v>7.4762500000002063E-2</v>
      </c>
      <c r="AG29" s="12">
        <f>_xlfn.T.TEST(I29:J29,K29:L29,2,2)</f>
        <v>0.3223830602773019</v>
      </c>
      <c r="AH29" s="13">
        <f>AVERAGE(K29:L29)-AVERAGE(I29:J29)</f>
        <v>0.87584499999999821</v>
      </c>
      <c r="AI29" s="12">
        <f>_xlfn.T.TEST(E29:H29,I29:L29,2,2)</f>
        <v>1.7739889919244848E-3</v>
      </c>
      <c r="AJ29" s="13">
        <f>AVERAGE(I29:L29)-AVERAGE(E29:H29)</f>
        <v>-2.0443049999999996</v>
      </c>
    </row>
    <row r="30" spans="1:36" x14ac:dyDescent="0.2">
      <c r="A30" t="s">
        <v>33</v>
      </c>
      <c r="B30" t="str">
        <f>VLOOKUP(A30,Gene_Lookup!A:B,2,0)</f>
        <v xml:space="preserve">copper amine oxidase-like domain-containing protein  </v>
      </c>
      <c r="C30" s="1">
        <v>3</v>
      </c>
      <c r="D30" s="1">
        <v>0.60890781368512903</v>
      </c>
      <c r="E30" s="14">
        <v>15.282780000000001</v>
      </c>
      <c r="F30" s="14">
        <v>17.17136</v>
      </c>
      <c r="G30" s="14">
        <v>17.473769999999998</v>
      </c>
      <c r="H30" s="14">
        <v>17.280200000000001</v>
      </c>
      <c r="I30" s="15">
        <v>8.8000000000000007</v>
      </c>
      <c r="J30" s="15">
        <v>8.8000000000000007</v>
      </c>
      <c r="K30" s="14">
        <v>13.702975</v>
      </c>
      <c r="L30" s="15">
        <v>8.8000000000000007</v>
      </c>
      <c r="M30" s="1">
        <f>COUNTIF(E30:L30,"&gt;8.8")</f>
        <v>5</v>
      </c>
      <c r="O30" s="16">
        <f>IF(ISBLANK(E30),500,2^E30)</f>
        <v>39863.478907443758</v>
      </c>
      <c r="P30" s="16">
        <f>IF(ISBLANK(F30),500,2^F30)</f>
        <v>147602.74232001681</v>
      </c>
      <c r="Q30" s="16">
        <f>IF(ISBLANK(G30),500,2^G30)</f>
        <v>182024.10625763168</v>
      </c>
      <c r="R30" s="16">
        <f>IF(ISBLANK(H30),500,2^H30)</f>
        <v>159169.01586894999</v>
      </c>
      <c r="S30" s="16">
        <f>IF(ISBLANK(I30),500,2^I30)</f>
        <v>445.72188840761549</v>
      </c>
      <c r="T30" s="16">
        <f>IF(ISBLANK(J30),500,2^J30)</f>
        <v>445.72188840761549</v>
      </c>
      <c r="U30" s="16">
        <f>IF(ISBLANK(K30),500,2^K30)</f>
        <v>13335.414057075417</v>
      </c>
      <c r="V30" s="16">
        <f>IF(ISBLANK(L30),500,2^L30)</f>
        <v>445.72188840761549</v>
      </c>
      <c r="X30" s="16">
        <f>SUM(O30:V30)</f>
        <v>543331.92307634035</v>
      </c>
      <c r="Y30" s="11"/>
      <c r="Z30" s="2"/>
      <c r="AA30" s="12">
        <f>_xlfn.T.TEST(E30:F30,I30:J30,2,2)</f>
        <v>1.5783310294218953E-2</v>
      </c>
      <c r="AB30" s="13">
        <f>AVERAGE(I30:J30)-AVERAGE(E30:F30)</f>
        <v>-7.4270700000000005</v>
      </c>
      <c r="AC30" s="12">
        <f>_xlfn.T.TEST(G30:H30,K30:L30,2,2)</f>
        <v>0.1298871961811191</v>
      </c>
      <c r="AD30" s="13">
        <f>AVERAGE(K30:L30)-AVERAGE(G30:H30)</f>
        <v>-6.125497499999998</v>
      </c>
      <c r="AE30" s="12">
        <f>_xlfn.T.TEST(E30:F30,G30:H30,2,2)</f>
        <v>0.3494480535512301</v>
      </c>
      <c r="AF30" s="13">
        <f>AVERAGE(G30:H30)-AVERAGE(E30:F30)</f>
        <v>1.1499149999999965</v>
      </c>
      <c r="AG30" s="12">
        <f>_xlfn.T.TEST(I30:J30,K30:L30,2,2)</f>
        <v>0.42264973081037438</v>
      </c>
      <c r="AH30" s="13">
        <f>AVERAGE(K30:L30)-AVERAGE(I30:J30)</f>
        <v>2.4514874999999989</v>
      </c>
      <c r="AI30" s="12">
        <f>_xlfn.T.TEST(E30:H30,I30:L30,2,2)</f>
        <v>2.2132638140789059E-3</v>
      </c>
      <c r="AJ30" s="13">
        <f>AVERAGE(I30:L30)-AVERAGE(E30:H30)</f>
        <v>-6.776283750000001</v>
      </c>
    </row>
    <row r="31" spans="1:36" x14ac:dyDescent="0.2">
      <c r="A31" t="s">
        <v>34</v>
      </c>
      <c r="B31" t="str">
        <f>VLOOKUP(A31,Gene_Lookup!A:B,2,0)</f>
        <v xml:space="preserve">protein of unknown function DUF1385  </v>
      </c>
      <c r="C31" s="1">
        <v>5</v>
      </c>
      <c r="D31" s="1">
        <v>0.40575396314411699</v>
      </c>
      <c r="E31" s="15">
        <v>8.8000000000000007</v>
      </c>
      <c r="F31" s="15">
        <v>8.8000000000000007</v>
      </c>
      <c r="G31" s="14">
        <v>14.45163</v>
      </c>
      <c r="H31" s="14">
        <v>13.403205</v>
      </c>
      <c r="I31" s="14">
        <v>13.346625</v>
      </c>
      <c r="J31" s="14">
        <v>14.65719</v>
      </c>
      <c r="K31" s="14">
        <v>15.18838</v>
      </c>
      <c r="L31" s="14">
        <v>14.893000000000001</v>
      </c>
      <c r="M31" s="1">
        <f>COUNTIF(E31:L31,"&gt;8.8")</f>
        <v>6</v>
      </c>
      <c r="O31" s="16">
        <f>IF(ISBLANK(E31),500,2^E31)</f>
        <v>445.72188840761549</v>
      </c>
      <c r="P31" s="16">
        <f>IF(ISBLANK(F31),500,2^F31)</f>
        <v>445.72188840761549</v>
      </c>
      <c r="Q31" s="16">
        <f>IF(ISBLANK(G31),500,2^G31)</f>
        <v>22406.504810107424</v>
      </c>
      <c r="R31" s="16">
        <f>IF(ISBLANK(H31),500,2^H31)</f>
        <v>10833.448996762563</v>
      </c>
      <c r="S31" s="16">
        <f>IF(ISBLANK(I31),500,2^I31)</f>
        <v>10416.80335760977</v>
      </c>
      <c r="T31" s="16">
        <f>IF(ISBLANK(J31),500,2^J31)</f>
        <v>25837.699451837012</v>
      </c>
      <c r="U31" s="16">
        <f>IF(ISBLANK(K31),500,2^K31)</f>
        <v>37338.59444345691</v>
      </c>
      <c r="V31" s="16">
        <f>IF(ISBLANK(L31),500,2^L31)</f>
        <v>30425.640216386873</v>
      </c>
      <c r="X31" s="16">
        <f>SUM(O31:V31)</f>
        <v>138150.13505297579</v>
      </c>
      <c r="Y31" s="11"/>
      <c r="Z31" s="2"/>
      <c r="AA31" s="12">
        <f>_xlfn.T.TEST(E31:F31,I31:J31,2,2)</f>
        <v>1.5500366925470889E-2</v>
      </c>
      <c r="AB31" s="13">
        <f>AVERAGE(I31:J31)-AVERAGE(E31:F31)</f>
        <v>5.201907499999999</v>
      </c>
      <c r="AC31" s="12">
        <f>_xlfn.T.TEST(G31:H31,K31:L31,2,2)</f>
        <v>0.17762878932116721</v>
      </c>
      <c r="AD31" s="13">
        <f>AVERAGE(K31:L31)-AVERAGE(G31:H31)</f>
        <v>1.1132725000000008</v>
      </c>
      <c r="AE31" s="12">
        <f>_xlfn.T.TEST(E31:F31,G31:H31,2,2)</f>
        <v>1.0291356389015563E-2</v>
      </c>
      <c r="AF31" s="13">
        <f>AVERAGE(G31:H31)-AVERAGE(E31:F31)</f>
        <v>5.1274175</v>
      </c>
      <c r="AG31" s="12">
        <f>_xlfn.T.TEST(I31:J31,K31:L31,2,2)</f>
        <v>0.26204592944490335</v>
      </c>
      <c r="AH31" s="13">
        <f>AVERAGE(K31:L31)-AVERAGE(I31:J31)</f>
        <v>1.0387825000000017</v>
      </c>
      <c r="AI31" s="12">
        <f>_xlfn.T.TEST(E31:H31,I31:L31,2,2)</f>
        <v>8.7753050219695317E-2</v>
      </c>
      <c r="AJ31" s="13">
        <f>AVERAGE(I31:L31)-AVERAGE(E31:H31)</f>
        <v>3.157589999999999</v>
      </c>
    </row>
    <row r="32" spans="1:36" x14ac:dyDescent="0.2">
      <c r="A32" t="s">
        <v>35</v>
      </c>
      <c r="B32" t="str">
        <f>VLOOKUP(A32,Gene_Lookup!A:B,2,0)</f>
        <v xml:space="preserve">electron transport complex, RnfABCDGE type, C subunit  </v>
      </c>
      <c r="C32" s="1">
        <v>18</v>
      </c>
      <c r="D32" s="1">
        <v>0.633768021238174</v>
      </c>
      <c r="E32" s="14">
        <v>20.00346</v>
      </c>
      <c r="F32" s="14">
        <v>20.031585</v>
      </c>
      <c r="G32" s="14">
        <v>20.616935000000002</v>
      </c>
      <c r="H32" s="14">
        <v>20.52731</v>
      </c>
      <c r="I32" s="14">
        <v>18.971080000000001</v>
      </c>
      <c r="J32" s="14">
        <v>18.59355</v>
      </c>
      <c r="K32" s="14">
        <v>20.025849999999998</v>
      </c>
      <c r="L32" s="14">
        <v>18.750499999999999</v>
      </c>
      <c r="M32" s="1">
        <f>COUNTIF(E32:L32,"&gt;8.8")</f>
        <v>8</v>
      </c>
      <c r="O32" s="16">
        <f>IF(ISBLANK(E32),500,2^E32)</f>
        <v>1051093.8065504506</v>
      </c>
      <c r="P32" s="16">
        <f>IF(ISBLANK(F32),500,2^F32)</f>
        <v>1071785.6689015336</v>
      </c>
      <c r="Q32" s="16">
        <f>IF(ISBLANK(G32),500,2^G32)</f>
        <v>1608110.3742010109</v>
      </c>
      <c r="R32" s="16">
        <f>IF(ISBLANK(H32),500,2^H32)</f>
        <v>1511249.0480168194</v>
      </c>
      <c r="S32" s="16">
        <f>IF(ISBLANK(I32),500,2^I32)</f>
        <v>513882.85719699244</v>
      </c>
      <c r="T32" s="16">
        <f>IF(ISBLANK(J32),500,2^J32)</f>
        <v>395563.55915272841</v>
      </c>
      <c r="U32" s="16">
        <f>IF(ISBLANK(K32),500,2^K32)</f>
        <v>1067533.5645759972</v>
      </c>
      <c r="V32" s="16">
        <f>IF(ISBLANK(L32),500,2^L32)</f>
        <v>441024.72079803084</v>
      </c>
      <c r="X32" s="16">
        <f>SUM(O32:V32)</f>
        <v>7660243.5993935624</v>
      </c>
      <c r="Y32" s="11"/>
      <c r="Z32" s="2"/>
      <c r="AA32" s="12">
        <f>_xlfn.T.TEST(E32:F32,I32:J32,2,2)</f>
        <v>2.2687583977365647E-2</v>
      </c>
      <c r="AB32" s="13">
        <f>AVERAGE(I32:J32)-AVERAGE(E32:F32)</f>
        <v>-1.2352074999999978</v>
      </c>
      <c r="AC32" s="12">
        <f>_xlfn.T.TEST(G32:H32,K32:L32,2,2)</f>
        <v>0.20520865918280184</v>
      </c>
      <c r="AD32" s="13">
        <f>AVERAGE(K32:L32)-AVERAGE(G32:H32)</f>
        <v>-1.1839475000000022</v>
      </c>
      <c r="AE32" s="12">
        <f>_xlfn.T.TEST(E32:F32,G32:H32,2,2)</f>
        <v>7.0955698352426636E-3</v>
      </c>
      <c r="AF32" s="13">
        <f>AVERAGE(G32:H32)-AVERAGE(E32:F32)</f>
        <v>0.55460000000000065</v>
      </c>
      <c r="AG32" s="12">
        <f>_xlfn.T.TEST(I32:J32,K32:L32,2,2)</f>
        <v>0.45844657426899527</v>
      </c>
      <c r="AH32" s="13">
        <f>AVERAGE(K32:L32)-AVERAGE(I32:J32)</f>
        <v>0.60585999999999629</v>
      </c>
      <c r="AI32" s="12">
        <f>_xlfn.T.TEST(E32:H32,I32:L32,2,2)</f>
        <v>1.5401830384211918E-2</v>
      </c>
      <c r="AJ32" s="13">
        <f>AVERAGE(I32:L32)-AVERAGE(E32:H32)</f>
        <v>-1.2095774999999982</v>
      </c>
    </row>
    <row r="33" spans="1:36" x14ac:dyDescent="0.2">
      <c r="A33" t="s">
        <v>36</v>
      </c>
      <c r="B33" t="str">
        <f>VLOOKUP(A33,Gene_Lookup!A:B,2,0)</f>
        <v xml:space="preserve">electron transport complex, RnfABCDGE type, G subunit  </v>
      </c>
      <c r="C33" s="1">
        <v>12</v>
      </c>
      <c r="D33" s="1">
        <v>0.55200957903148096</v>
      </c>
      <c r="E33" s="14">
        <v>19.325320000000001</v>
      </c>
      <c r="F33" s="14">
        <v>19.812024999999998</v>
      </c>
      <c r="G33" s="14">
        <v>19.708905000000001</v>
      </c>
      <c r="H33" s="14">
        <v>19.553920000000002</v>
      </c>
      <c r="I33" s="14">
        <v>17.57133</v>
      </c>
      <c r="J33" s="14">
        <v>17.649709999999999</v>
      </c>
      <c r="K33" s="14">
        <v>18.692889999999998</v>
      </c>
      <c r="L33" s="14">
        <v>17.9574675</v>
      </c>
      <c r="M33" s="1">
        <f>COUNTIF(E33:L33,"&gt;8.8")</f>
        <v>8</v>
      </c>
      <c r="O33" s="16">
        <f>IF(ISBLANK(E33),500,2^E33)</f>
        <v>656902.62270355248</v>
      </c>
      <c r="P33" s="16">
        <f>IF(ISBLANK(F33),500,2^F33)</f>
        <v>920478.81979446346</v>
      </c>
      <c r="Q33" s="16">
        <f>IF(ISBLANK(G33),500,2^G33)</f>
        <v>856981.77616923093</v>
      </c>
      <c r="R33" s="16">
        <f>IF(ISBLANK(H33),500,2^H33)</f>
        <v>769691.07874557422</v>
      </c>
      <c r="S33" s="16">
        <f>IF(ISBLANK(I33),500,2^I33)</f>
        <v>194758.93620270156</v>
      </c>
      <c r="T33" s="16">
        <f>IF(ISBLANK(J33),500,2^J33)</f>
        <v>205632.67482881137</v>
      </c>
      <c r="U33" s="16">
        <f>IF(ISBLANK(K33),500,2^K33)</f>
        <v>423760.62029982748</v>
      </c>
      <c r="V33" s="16">
        <f>IF(ISBLANK(L33),500,2^L33)</f>
        <v>254528.46809129094</v>
      </c>
      <c r="X33" s="16">
        <f>SUM(O33:V33)</f>
        <v>4282734.9968354525</v>
      </c>
      <c r="Y33" s="11"/>
      <c r="Z33" s="2"/>
      <c r="AA33" s="12">
        <f>_xlfn.T.TEST(E33:F33,I33:J33,2,2)</f>
        <v>1.5478290646183552E-2</v>
      </c>
      <c r="AB33" s="13">
        <f>AVERAGE(I33:J33)-AVERAGE(E33:F33)</f>
        <v>-1.9581524999999971</v>
      </c>
      <c r="AC33" s="12">
        <f>_xlfn.T.TEST(G33:H33,K33:L33,2,2)</f>
        <v>7.3728167981150894E-2</v>
      </c>
      <c r="AD33" s="13">
        <f>AVERAGE(K33:L33)-AVERAGE(G33:H33)</f>
        <v>-1.3062337500000041</v>
      </c>
      <c r="AE33" s="12">
        <f>_xlfn.T.TEST(E33:F33,G33:H33,2,2)</f>
        <v>0.82885457226317916</v>
      </c>
      <c r="AF33" s="13">
        <f>AVERAGE(G33:H33)-AVERAGE(E33:F33)</f>
        <v>6.2740000000005125E-2</v>
      </c>
      <c r="AG33" s="12">
        <f>_xlfn.T.TEST(I33:J33,K33:L33,2,2)</f>
        <v>0.19299459288127063</v>
      </c>
      <c r="AH33" s="13">
        <f>AVERAGE(K33:L33)-AVERAGE(I33:J33)</f>
        <v>0.71465874999999812</v>
      </c>
      <c r="AI33" s="12">
        <f>_xlfn.T.TEST(E33:H33,I33:L33,2,2)</f>
        <v>1.0539950314870771E-3</v>
      </c>
      <c r="AJ33" s="13">
        <f>AVERAGE(I33:L33)-AVERAGE(E33:H33)</f>
        <v>-1.6321931250000006</v>
      </c>
    </row>
    <row r="34" spans="1:36" x14ac:dyDescent="0.2">
      <c r="A34" t="s">
        <v>37</v>
      </c>
      <c r="B34" t="str">
        <f>VLOOKUP(A34,Gene_Lookup!A:B,2,0)</f>
        <v xml:space="preserve">electron transport complex, RnfABCDGE type, E subunit  </v>
      </c>
      <c r="C34" s="1">
        <v>2</v>
      </c>
      <c r="D34" s="1">
        <v>0.49682482800869798</v>
      </c>
      <c r="E34" s="14">
        <v>18.150269999999999</v>
      </c>
      <c r="F34" s="14">
        <v>18.462832500000001</v>
      </c>
      <c r="G34" s="14">
        <v>18.690027499999999</v>
      </c>
      <c r="H34" s="14">
        <v>19.118472499999999</v>
      </c>
      <c r="I34" s="14">
        <v>16.51305</v>
      </c>
      <c r="J34" s="14">
        <v>16.355550000000001</v>
      </c>
      <c r="K34" s="14">
        <v>17.77047</v>
      </c>
      <c r="L34" s="14">
        <v>16.528627499999999</v>
      </c>
      <c r="M34" s="1">
        <f>COUNTIF(E34:L34,"&gt;8.8")</f>
        <v>8</v>
      </c>
      <c r="O34" s="16">
        <f>IF(ISBLANK(E34),500,2^E34)</f>
        <v>290921.42045914195</v>
      </c>
      <c r="P34" s="16">
        <f>IF(ISBLANK(F34),500,2^F34)</f>
        <v>361298.69043070625</v>
      </c>
      <c r="Q34" s="16">
        <f>IF(ISBLANK(G34),500,2^G34)</f>
        <v>422920.65610437852</v>
      </c>
      <c r="R34" s="16">
        <f>IF(ISBLANK(H34),500,2^H34)</f>
        <v>569159.11286706082</v>
      </c>
      <c r="S34" s="16">
        <f>IF(ISBLANK(I34),500,2^I34)</f>
        <v>93524.063887619966</v>
      </c>
      <c r="T34" s="16">
        <f>IF(ISBLANK(J34),500,2^J34)</f>
        <v>83851.559771735978</v>
      </c>
      <c r="U34" s="16">
        <f>IF(ISBLANK(K34),500,2^K34)</f>
        <v>223585.94885001509</v>
      </c>
      <c r="V34" s="16">
        <f>IF(ISBLANK(L34),500,2^L34)</f>
        <v>94539.361460404951</v>
      </c>
      <c r="X34" s="16">
        <f>SUM(O34:V34)</f>
        <v>2139800.8138310635</v>
      </c>
      <c r="Y34" s="11"/>
      <c r="Z34" s="2"/>
      <c r="AA34" s="12">
        <f>_xlfn.T.TEST(E34:F34,I34:J34,2,2)</f>
        <v>8.6239641932366676E-3</v>
      </c>
      <c r="AB34" s="13">
        <f>AVERAGE(I34:J34)-AVERAGE(E34:F34)</f>
        <v>-1.8722512499999979</v>
      </c>
      <c r="AC34" s="12">
        <f>_xlfn.T.TEST(G34:H34,K34:L34,2,2)</f>
        <v>0.11620123560434115</v>
      </c>
      <c r="AD34" s="13">
        <f>AVERAGE(K34:L34)-AVERAGE(G34:H34)</f>
        <v>-1.7547012499999965</v>
      </c>
      <c r="AE34" s="12">
        <f>_xlfn.T.TEST(E34:F34,G34:H34,2,2)</f>
        <v>0.1529235295469582</v>
      </c>
      <c r="AF34" s="13">
        <f>AVERAGE(G34:H34)-AVERAGE(E34:F34)</f>
        <v>0.59769874999999928</v>
      </c>
      <c r="AG34" s="12">
        <f>_xlfn.T.TEST(I34:J34,K34:L34,2,2)</f>
        <v>0.37149254104041207</v>
      </c>
      <c r="AH34" s="13">
        <f>AVERAGE(K34:L34)-AVERAGE(I34:J34)</f>
        <v>0.71524875000000065</v>
      </c>
      <c r="AI34" s="12">
        <f>_xlfn.T.TEST(E34:H34,I34:L34,2,2)</f>
        <v>3.3553361963672575E-3</v>
      </c>
      <c r="AJ34" s="13">
        <f>AVERAGE(I34:L34)-AVERAGE(E34:H34)</f>
        <v>-1.8134762499999972</v>
      </c>
    </row>
    <row r="35" spans="1:36" x14ac:dyDescent="0.2">
      <c r="A35" t="s">
        <v>38</v>
      </c>
      <c r="B35" t="str">
        <f>VLOOKUP(A35,Gene_Lookup!A:B,2,0)</f>
        <v xml:space="preserve">electron transport complex, RnfABCDGE type, B subunit  </v>
      </c>
      <c r="C35" s="1">
        <v>15</v>
      </c>
      <c r="D35" s="1">
        <v>0.74170065942559704</v>
      </c>
      <c r="E35" s="14">
        <v>18.687545</v>
      </c>
      <c r="F35" s="14">
        <v>19.680007499999999</v>
      </c>
      <c r="G35" s="14">
        <v>19.89213625</v>
      </c>
      <c r="H35" s="14">
        <v>19.959230000000002</v>
      </c>
      <c r="I35" s="14">
        <v>17.431184999999999</v>
      </c>
      <c r="J35" s="14">
        <v>17.897665</v>
      </c>
      <c r="K35" s="14">
        <v>18.495280000000001</v>
      </c>
      <c r="L35" s="14">
        <v>18.305714999999999</v>
      </c>
      <c r="M35" s="1">
        <f>COUNTIF(E35:L35,"&gt;8.8")</f>
        <v>8</v>
      </c>
      <c r="O35" s="16">
        <f>IF(ISBLANK(E35),500,2^E35)</f>
        <v>422193.54627510917</v>
      </c>
      <c r="P35" s="16">
        <f>IF(ISBLANK(F35),500,2^F35)</f>
        <v>839987.01471179666</v>
      </c>
      <c r="Q35" s="16">
        <f>IF(ISBLANK(G35),500,2^G35)</f>
        <v>973037.74907838088</v>
      </c>
      <c r="R35" s="16">
        <f>IF(ISBLANK(H35),500,2^H35)</f>
        <v>1019358.4335477994</v>
      </c>
      <c r="S35" s="16">
        <f>IF(ISBLANK(I35),500,2^I35)</f>
        <v>176729.70192477654</v>
      </c>
      <c r="T35" s="16">
        <f>IF(ISBLANK(J35),500,2^J35)</f>
        <v>244193.45374451546</v>
      </c>
      <c r="U35" s="16">
        <f>IF(ISBLANK(K35),500,2^K35)</f>
        <v>369516.68932339671</v>
      </c>
      <c r="V35" s="16">
        <f>IF(ISBLANK(L35),500,2^L35)</f>
        <v>324018.12688451092</v>
      </c>
      <c r="X35" s="16">
        <f>SUM(O35:V35)</f>
        <v>4369034.7154902862</v>
      </c>
      <c r="Y35" s="11"/>
      <c r="Z35" s="2"/>
      <c r="AA35" s="12">
        <f>_xlfn.T.TEST(E35:F35,I35:J35,2,2)</f>
        <v>0.10929781229538238</v>
      </c>
      <c r="AB35" s="13">
        <f>AVERAGE(I35:J35)-AVERAGE(E35:F35)</f>
        <v>-1.5193512499999997</v>
      </c>
      <c r="AC35" s="12">
        <f>_xlfn.T.TEST(G35:H35,K35:L35,2,2)</f>
        <v>4.3176549195384139E-3</v>
      </c>
      <c r="AD35" s="13">
        <f>AVERAGE(K35:L35)-AVERAGE(G35:H35)</f>
        <v>-1.5251856249999989</v>
      </c>
      <c r="AE35" s="12">
        <f>_xlfn.T.TEST(E35:F35,G35:H35,2,2)</f>
        <v>0.27430113065007145</v>
      </c>
      <c r="AF35" s="13">
        <f>AVERAGE(G35:H35)-AVERAGE(E35:F35)</f>
        <v>0.74190687499999797</v>
      </c>
      <c r="AG35" s="12">
        <f>_xlfn.T.TEST(I35:J35,K35:L35,2,2)</f>
        <v>9.9784447299386847E-2</v>
      </c>
      <c r="AH35" s="13">
        <f>AVERAGE(K35:L35)-AVERAGE(I35:J35)</f>
        <v>0.7360724999999988</v>
      </c>
      <c r="AI35" s="12">
        <f>_xlfn.T.TEST(E35:H35,I35:L35,2,2)</f>
        <v>6.8944636924560335E-3</v>
      </c>
      <c r="AJ35" s="13">
        <f>AVERAGE(I35:L35)-AVERAGE(E35:H35)</f>
        <v>-1.5222684374999993</v>
      </c>
    </row>
    <row r="36" spans="1:36" x14ac:dyDescent="0.2">
      <c r="A36" t="s">
        <v>39</v>
      </c>
      <c r="B36" t="str">
        <f>VLOOKUP(A36,Gene_Lookup!A:B,2,0)</f>
        <v xml:space="preserve">shikimate kinase (EC 2.7.1.71)  </v>
      </c>
      <c r="C36" s="1">
        <v>6</v>
      </c>
      <c r="D36" s="1">
        <v>0.39827759581241101</v>
      </c>
      <c r="E36" s="14">
        <v>15.65701</v>
      </c>
      <c r="F36" s="14">
        <v>15.40934</v>
      </c>
      <c r="G36" s="14">
        <v>15.8300725</v>
      </c>
      <c r="H36" s="14">
        <v>15.604100000000001</v>
      </c>
      <c r="I36" s="14">
        <v>13.666914999999999</v>
      </c>
      <c r="J36" s="14">
        <v>14.2652</v>
      </c>
      <c r="K36" s="14">
        <v>14.65499</v>
      </c>
      <c r="L36" s="14">
        <v>14.98827</v>
      </c>
      <c r="M36" s="1">
        <f>COUNTIF(E36:L36,"&gt;8.8")</f>
        <v>8</v>
      </c>
      <c r="O36" s="16">
        <f>IF(ISBLANK(E36),500,2^E36)</f>
        <v>51668.951947594636</v>
      </c>
      <c r="P36" s="16">
        <f>IF(ISBLANK(F36),500,2^F36)</f>
        <v>43518.463499549107</v>
      </c>
      <c r="Q36" s="16">
        <f>IF(ISBLANK(G36),500,2^G36)</f>
        <v>58254.121333673582</v>
      </c>
      <c r="R36" s="16">
        <f>IF(ISBLANK(H36),500,2^H36)</f>
        <v>49808.350026653738</v>
      </c>
      <c r="S36" s="16">
        <f>IF(ISBLANK(I36),500,2^I36)</f>
        <v>13006.22800723647</v>
      </c>
      <c r="T36" s="16">
        <f>IF(ISBLANK(J36),500,2^J36)</f>
        <v>19690.334506220504</v>
      </c>
      <c r="U36" s="16">
        <f>IF(ISBLANK(K36),500,2^K36)</f>
        <v>25798.328955210098</v>
      </c>
      <c r="V36" s="16">
        <f>IF(ISBLANK(L36),500,2^L36)</f>
        <v>32502.656127267666</v>
      </c>
      <c r="X36" s="16">
        <f>SUM(O36:V36)</f>
        <v>294247.43440340582</v>
      </c>
      <c r="Y36" s="11"/>
      <c r="Z36" s="2"/>
      <c r="AA36" s="12">
        <f>_xlfn.T.TEST(E36:F36,I36:J36,2,2)</f>
        <v>4.0130434961026265E-2</v>
      </c>
      <c r="AB36" s="13">
        <f>AVERAGE(I36:J36)-AVERAGE(E36:F36)</f>
        <v>-1.5671175000000002</v>
      </c>
      <c r="AC36" s="12">
        <f>_xlfn.T.TEST(G36:H36,K36:L36,2,2)</f>
        <v>4.7015592161705699E-2</v>
      </c>
      <c r="AD36" s="13">
        <f>AVERAGE(K36:L36)-AVERAGE(G36:H36)</f>
        <v>-0.89545625000000229</v>
      </c>
      <c r="AE36" s="12">
        <f>_xlfn.T.TEST(E36:F36,G36:H36,2,2)</f>
        <v>0.38704881006636427</v>
      </c>
      <c r="AF36" s="13">
        <f>AVERAGE(G36:H36)-AVERAGE(E36:F36)</f>
        <v>0.1839112500000013</v>
      </c>
      <c r="AG36" s="12">
        <f>_xlfn.T.TEST(I36:J36,K36:L36,2,2)</f>
        <v>0.1297327945109602</v>
      </c>
      <c r="AH36" s="13">
        <f>AVERAGE(K36:L36)-AVERAGE(I36:J36)</f>
        <v>0.85557249999999918</v>
      </c>
      <c r="AI36" s="12">
        <f>_xlfn.T.TEST(E36:H36,I36:L36,2,2)</f>
        <v>6.0137310861174409E-3</v>
      </c>
      <c r="AJ36" s="13">
        <f>AVERAGE(I36:L36)-AVERAGE(E36:H36)</f>
        <v>-1.2312868750000003</v>
      </c>
    </row>
    <row r="37" spans="1:36" x14ac:dyDescent="0.2">
      <c r="A37" t="s">
        <v>980</v>
      </c>
      <c r="B37" t="str">
        <f>VLOOKUP(A37,Gene_Lookup!A:B,2,0)</f>
        <v xml:space="preserve">glycerol kinase (EC 2.7.1.30)  </v>
      </c>
      <c r="C37" s="1">
        <v>1</v>
      </c>
      <c r="D37" s="1">
        <v>1</v>
      </c>
      <c r="E37" s="15">
        <v>8.8000000000000007</v>
      </c>
      <c r="F37" s="15">
        <v>8.8000000000000007</v>
      </c>
      <c r="G37" s="15">
        <v>8.8000000000000007</v>
      </c>
      <c r="H37" s="15">
        <v>8.8000000000000007</v>
      </c>
      <c r="I37" s="15">
        <v>8.8000000000000007</v>
      </c>
      <c r="J37" s="15">
        <v>8.8000000000000007</v>
      </c>
      <c r="K37" s="14">
        <v>13.026389999999999</v>
      </c>
      <c r="L37" s="14">
        <v>12.60026</v>
      </c>
      <c r="M37" s="1">
        <f>COUNTIF(E37:L37,"&gt;8.8")</f>
        <v>2</v>
      </c>
      <c r="O37" s="16">
        <f>IF(ISBLANK(E37),500,2^E37)</f>
        <v>445.72188840761549</v>
      </c>
      <c r="P37" s="16">
        <f>IF(ISBLANK(F37),500,2^F37)</f>
        <v>445.72188840761549</v>
      </c>
      <c r="Q37" s="16">
        <f>IF(ISBLANK(G37),500,2^G37)</f>
        <v>445.72188840761549</v>
      </c>
      <c r="R37" s="16">
        <f>IF(ISBLANK(H37),500,2^H37)</f>
        <v>445.72188840761549</v>
      </c>
      <c r="S37" s="16">
        <f>IF(ISBLANK(I37),500,2^I37)</f>
        <v>445.72188840761549</v>
      </c>
      <c r="T37" s="16">
        <f>IF(ISBLANK(J37),500,2^J37)</f>
        <v>445.72188840761549</v>
      </c>
      <c r="U37" s="16">
        <f>IF(ISBLANK(K37),500,2^K37)</f>
        <v>8343.2282548558287</v>
      </c>
      <c r="V37" s="16">
        <f>IF(ISBLANK(L37),500,2^L37)</f>
        <v>6209.4940198456025</v>
      </c>
      <c r="X37" s="16">
        <f>SUM(O37:V37)</f>
        <v>17227.053605147124</v>
      </c>
      <c r="Y37" s="11"/>
      <c r="Z37" s="2"/>
      <c r="AA37" s="12" t="e">
        <f>_xlfn.T.TEST(E37:F37,I37:J37,2,2)</f>
        <v>#DIV/0!</v>
      </c>
      <c r="AB37" s="13">
        <f>AVERAGE(I37:J37)-AVERAGE(E37:F37)</f>
        <v>0</v>
      </c>
      <c r="AC37" s="12">
        <f>_xlfn.T.TEST(G37:H37,K37:L37,2,2)</f>
        <v>2.8066238838974178E-3</v>
      </c>
      <c r="AD37" s="13">
        <f>AVERAGE(K37:L37)-AVERAGE(G37:H37)</f>
        <v>4.0133249999999983</v>
      </c>
      <c r="AE37" s="12" t="e">
        <f>_xlfn.T.TEST(E37:F37,G37:H37,2,2)</f>
        <v>#DIV/0!</v>
      </c>
      <c r="AF37" s="13">
        <f>AVERAGE(G37:H37)-AVERAGE(E37:F37)</f>
        <v>0</v>
      </c>
      <c r="AG37" s="12">
        <f>_xlfn.T.TEST(I37:J37,K37:L37,2,2)</f>
        <v>2.8066238838974178E-3</v>
      </c>
      <c r="AH37" s="13">
        <f>AVERAGE(K37:L37)-AVERAGE(I37:J37)</f>
        <v>4.0133249999999983</v>
      </c>
      <c r="AI37" s="12">
        <f>_xlfn.T.TEST(E37:H37,I37:L37,2,2)</f>
        <v>0.134877774457203</v>
      </c>
      <c r="AJ37" s="13">
        <f>AVERAGE(I37:L37)-AVERAGE(E37:H37)</f>
        <v>2.0066624999999991</v>
      </c>
    </row>
    <row r="38" spans="1:36" x14ac:dyDescent="0.2">
      <c r="A38" t="s">
        <v>40</v>
      </c>
      <c r="B38" t="str">
        <f>VLOOKUP(A38,Gene_Lookup!A:B,2,0)</f>
        <v xml:space="preserve">transketolase subunit A (EC 2.2.1.1)  </v>
      </c>
      <c r="C38" s="1">
        <v>5</v>
      </c>
      <c r="D38" s="1">
        <v>0.32103390034580098</v>
      </c>
      <c r="E38" s="14">
        <v>13.697369999999999</v>
      </c>
      <c r="F38" s="14">
        <v>14.20143</v>
      </c>
      <c r="G38" s="14">
        <v>15.753819999999999</v>
      </c>
      <c r="H38" s="14">
        <v>15.44183</v>
      </c>
      <c r="I38" s="14">
        <v>15.52093</v>
      </c>
      <c r="J38" s="14">
        <v>14.894914999999999</v>
      </c>
      <c r="K38" s="14">
        <v>16.53426</v>
      </c>
      <c r="L38" s="14">
        <v>16.06494</v>
      </c>
      <c r="M38" s="1">
        <f>COUNTIF(E38:L38,"&gt;8.8")</f>
        <v>8</v>
      </c>
      <c r="O38" s="16">
        <f>IF(ISBLANK(E38),500,2^E38)</f>
        <v>13283.705285637368</v>
      </c>
      <c r="P38" s="16">
        <f>IF(ISBLANK(F38),500,2^F38)</f>
        <v>18838.93776083285</v>
      </c>
      <c r="Q38" s="16">
        <f>IF(ISBLANK(G38),500,2^G38)</f>
        <v>55255.099626291078</v>
      </c>
      <c r="R38" s="16">
        <f>IF(ISBLANK(H38),500,2^H38)</f>
        <v>44509.633469496446</v>
      </c>
      <c r="S38" s="16">
        <f>IF(ISBLANK(I38),500,2^I38)</f>
        <v>47018.144960023033</v>
      </c>
      <c r="T38" s="16">
        <f>IF(ISBLANK(J38),500,2^J38)</f>
        <v>30466.053322657153</v>
      </c>
      <c r="U38" s="16">
        <f>IF(ISBLANK(K38),500,2^K38)</f>
        <v>94909.178891636562</v>
      </c>
      <c r="V38" s="16">
        <f>IF(ISBLANK(L38),500,2^L38)</f>
        <v>68553.371500385911</v>
      </c>
      <c r="X38" s="16">
        <f>SUM(O38:V38)</f>
        <v>372834.12481696042</v>
      </c>
      <c r="Y38" s="11"/>
      <c r="Z38" s="2"/>
      <c r="AA38" s="12">
        <f>_xlfn.T.TEST(E38:F38,I38:J38,2,2)</f>
        <v>8.8616701197773873E-2</v>
      </c>
      <c r="AB38" s="13">
        <f>AVERAGE(I38:J38)-AVERAGE(E38:F38)</f>
        <v>1.258522499999998</v>
      </c>
      <c r="AC38" s="12">
        <f>_xlfn.T.TEST(G38:H38,K38:L38,2,2)</f>
        <v>0.13041614593137063</v>
      </c>
      <c r="AD38" s="13">
        <f>AVERAGE(K38:L38)-AVERAGE(G38:H38)</f>
        <v>0.70177499999999782</v>
      </c>
      <c r="AE38" s="12">
        <f>_xlfn.T.TEST(E38:F38,G38:H38,2,2)</f>
        <v>3.084315562141357E-2</v>
      </c>
      <c r="AF38" s="13">
        <f>AVERAGE(G38:H38)-AVERAGE(E38:F38)</f>
        <v>1.6484249999999996</v>
      </c>
      <c r="AG38" s="12">
        <f>_xlfn.T.TEST(I38:J38,K38:L38,2,2)</f>
        <v>0.10800592770168238</v>
      </c>
      <c r="AH38" s="13">
        <f>AVERAGE(K38:L38)-AVERAGE(I38:J38)</f>
        <v>1.0916774999999994</v>
      </c>
      <c r="AI38" s="12">
        <f>_xlfn.T.TEST(E38:H38,I38:L38,2,2)</f>
        <v>0.15628460687855922</v>
      </c>
      <c r="AJ38" s="13">
        <f>AVERAGE(I38:L38)-AVERAGE(E38:H38)</f>
        <v>0.98014874999999968</v>
      </c>
    </row>
    <row r="39" spans="1:36" x14ac:dyDescent="0.2">
      <c r="A39" t="s">
        <v>41</v>
      </c>
      <c r="B39" t="str">
        <f>VLOOKUP(A39,Gene_Lookup!A:B,2,0)</f>
        <v xml:space="preserve">transketolase subunit B (EC 2.2.1.1)  </v>
      </c>
      <c r="C39" s="1">
        <v>7</v>
      </c>
      <c r="D39" s="1">
        <v>0.42260155044597397</v>
      </c>
      <c r="E39" s="14">
        <v>16.428000000000001</v>
      </c>
      <c r="F39" s="14">
        <v>17.530329999999999</v>
      </c>
      <c r="G39" s="14">
        <v>18.586960000000001</v>
      </c>
      <c r="H39" s="14">
        <v>18.721509999999999</v>
      </c>
      <c r="I39" s="14">
        <v>18.6826775</v>
      </c>
      <c r="J39" s="14">
        <v>18.067084999999999</v>
      </c>
      <c r="K39" s="14">
        <v>17.944700000000001</v>
      </c>
      <c r="L39" s="14">
        <v>18.143102500000001</v>
      </c>
      <c r="M39" s="1">
        <f>COUNTIF(E39:L39,"&gt;8.8")</f>
        <v>8</v>
      </c>
      <c r="O39" s="16">
        <f>IF(ISBLANK(E39),500,2^E39)</f>
        <v>88169.985377686462</v>
      </c>
      <c r="P39" s="16">
        <f>IF(ISBLANK(F39),500,2^F39)</f>
        <v>189301.98322849933</v>
      </c>
      <c r="Q39" s="16">
        <f>IF(ISBLANK(G39),500,2^G39)</f>
        <v>393760.80860888312</v>
      </c>
      <c r="R39" s="16">
        <f>IF(ISBLANK(H39),500,2^H39)</f>
        <v>432251.06713116245</v>
      </c>
      <c r="S39" s="16">
        <f>IF(ISBLANK(I39),500,2^I39)</f>
        <v>420771.51029233454</v>
      </c>
      <c r="T39" s="16">
        <f>IF(ISBLANK(J39),500,2^J39)</f>
        <v>274621.49004029651</v>
      </c>
      <c r="U39" s="16">
        <f>IF(ISBLANK(K39),500,2^K39)</f>
        <v>252285.89086138568</v>
      </c>
      <c r="V39" s="16">
        <f>IF(ISBLANK(L39),500,2^L39)</f>
        <v>289479.66869178624</v>
      </c>
      <c r="X39" s="16">
        <f>SUM(O39:V39)</f>
        <v>2340642.4042320345</v>
      </c>
      <c r="Y39" s="11"/>
      <c r="Z39" s="2"/>
      <c r="AA39" s="12">
        <f>_xlfn.T.TEST(E39:F39,I39:J39,2,2)</f>
        <v>0.15759547718396039</v>
      </c>
      <c r="AB39" s="13">
        <f>AVERAGE(I39:J39)-AVERAGE(E39:F39)</f>
        <v>1.3957162499999995</v>
      </c>
      <c r="AC39" s="12">
        <f>_xlfn.T.TEST(G39:H39,K39:L39,2,2)</f>
        <v>3.6471021530720807E-2</v>
      </c>
      <c r="AD39" s="13">
        <f>AVERAGE(K39:L39)-AVERAGE(G39:H39)</f>
        <v>-0.61033374999999879</v>
      </c>
      <c r="AE39" s="12">
        <f>_xlfn.T.TEST(E39:F39,G39:H39,2,2)</f>
        <v>9.4553723685226965E-2</v>
      </c>
      <c r="AF39" s="13">
        <f>AVERAGE(G39:H39)-AVERAGE(E39:F39)</f>
        <v>1.6750699999999981</v>
      </c>
      <c r="AG39" s="12">
        <f>_xlfn.T.TEST(I39:J39,K39:L39,2,2)</f>
        <v>0.41371845535818264</v>
      </c>
      <c r="AH39" s="13">
        <f>AVERAGE(K39:L39)-AVERAGE(I39:J39)</f>
        <v>-0.33098000000000027</v>
      </c>
      <c r="AI39" s="12">
        <f>_xlfn.T.TEST(E39:H39,I39:L39,2,2)</f>
        <v>0.50822969314111355</v>
      </c>
      <c r="AJ39" s="13">
        <f>AVERAGE(I39:L39)-AVERAGE(E39:H39)</f>
        <v>0.3926912499999986</v>
      </c>
    </row>
    <row r="40" spans="1:36" x14ac:dyDescent="0.2">
      <c r="A40" t="s">
        <v>42</v>
      </c>
      <c r="B40" t="str">
        <f>VLOOKUP(A40,Gene_Lookup!A:B,2,0)</f>
        <v xml:space="preserve">Alcohol dehydrogenase GroES domain protein  </v>
      </c>
      <c r="C40" s="1">
        <v>8</v>
      </c>
      <c r="D40" s="1">
        <v>0.56321230189896698</v>
      </c>
      <c r="E40" s="14">
        <v>16.45505</v>
      </c>
      <c r="F40" s="14">
        <v>16.784050000000001</v>
      </c>
      <c r="G40" s="14">
        <v>16.960394999999998</v>
      </c>
      <c r="H40" s="14">
        <v>17.478580000000001</v>
      </c>
      <c r="I40" s="14">
        <v>16.702245000000001</v>
      </c>
      <c r="J40" s="14">
        <v>15.490769999999999</v>
      </c>
      <c r="K40" s="14">
        <v>17.592829999999999</v>
      </c>
      <c r="L40" s="14">
        <v>16.055150000000001</v>
      </c>
      <c r="M40" s="1">
        <f>COUNTIF(E40:L40,"&gt;8.8")</f>
        <v>8</v>
      </c>
      <c r="O40" s="16">
        <f>IF(ISBLANK(E40),500,2^E40)</f>
        <v>89838.735426504631</v>
      </c>
      <c r="P40" s="16">
        <f>IF(ISBLANK(F40),500,2^F40)</f>
        <v>112850.24303757284</v>
      </c>
      <c r="Q40" s="16">
        <f>IF(ISBLANK(G40),500,2^G40)</f>
        <v>127522.73933869165</v>
      </c>
      <c r="R40" s="16">
        <f>IF(ISBLANK(H40),500,2^H40)</f>
        <v>182631.99433146813</v>
      </c>
      <c r="S40" s="16">
        <f>IF(ISBLANK(I40),500,2^I40)</f>
        <v>106629.34462835953</v>
      </c>
      <c r="T40" s="16">
        <f>IF(ISBLANK(J40),500,2^J40)</f>
        <v>46045.418645212623</v>
      </c>
      <c r="U40" s="16">
        <f>IF(ISBLANK(K40),500,2^K40)</f>
        <v>197683.09804703586</v>
      </c>
      <c r="V40" s="16">
        <f>IF(ISBLANK(L40),500,2^L40)</f>
        <v>68089.749258355325</v>
      </c>
      <c r="X40" s="16">
        <f>SUM(O40:V40)</f>
        <v>931291.32271320058</v>
      </c>
      <c r="Y40" s="11"/>
      <c r="Z40" s="2"/>
      <c r="AA40" s="12">
        <f>_xlfn.T.TEST(E40:F40,I40:J40,2,2)</f>
        <v>0.49234240860755663</v>
      </c>
      <c r="AB40" s="13">
        <f>AVERAGE(I40:J40)-AVERAGE(E40:F40)</f>
        <v>-0.52304249999999897</v>
      </c>
      <c r="AC40" s="12">
        <f>_xlfn.T.TEST(G40:H40,K40:L40,2,2)</f>
        <v>0.6741211122560351</v>
      </c>
      <c r="AD40" s="13">
        <f>AVERAGE(K40:L40)-AVERAGE(G40:H40)</f>
        <v>-0.39549749999999761</v>
      </c>
      <c r="AE40" s="12">
        <f>_xlfn.T.TEST(E40:F40,G40:H40,2,2)</f>
        <v>0.18979380613942798</v>
      </c>
      <c r="AF40" s="13">
        <f>AVERAGE(G40:H40)-AVERAGE(E40:F40)</f>
        <v>0.59993749999999935</v>
      </c>
      <c r="AG40" s="12">
        <f>_xlfn.T.TEST(I40:J40,K40:L40,2,2)</f>
        <v>0.53478170427513905</v>
      </c>
      <c r="AH40" s="13">
        <f>AVERAGE(K40:L40)-AVERAGE(I40:J40)</f>
        <v>0.7274825000000007</v>
      </c>
      <c r="AI40" s="12">
        <f>_xlfn.T.TEST(E40:H40,I40:L40,2,2)</f>
        <v>0.39328889537110995</v>
      </c>
      <c r="AJ40" s="13">
        <f>AVERAGE(I40:L40)-AVERAGE(E40:H40)</f>
        <v>-0.45927000000000007</v>
      </c>
    </row>
    <row r="41" spans="1:36" x14ac:dyDescent="0.2">
      <c r="A41" t="s">
        <v>43</v>
      </c>
      <c r="B41" t="str">
        <f>VLOOKUP(A41,Gene_Lookup!A:B,2,0)</f>
        <v xml:space="preserve">hypothetical protein  </v>
      </c>
      <c r="C41" s="1">
        <v>19</v>
      </c>
      <c r="D41" s="1">
        <v>0.47317298492968801</v>
      </c>
      <c r="E41" s="14">
        <v>21.663517500000001</v>
      </c>
      <c r="F41" s="14">
        <v>21.738904999999999</v>
      </c>
      <c r="G41" s="14">
        <v>22.185524999999998</v>
      </c>
      <c r="H41" s="14">
        <v>22.248830000000002</v>
      </c>
      <c r="I41" s="14">
        <v>22.065325000000001</v>
      </c>
      <c r="J41" s="14">
        <v>21.471435</v>
      </c>
      <c r="K41" s="14">
        <v>22.530785000000002</v>
      </c>
      <c r="L41" s="14">
        <v>21.735344999999999</v>
      </c>
      <c r="M41" s="1">
        <f>COUNTIF(E41:L41,"&gt;8.8")</f>
        <v>8</v>
      </c>
      <c r="O41" s="16">
        <f>IF(ISBLANK(E41),500,2^E41)</f>
        <v>3321762.5086793327</v>
      </c>
      <c r="P41" s="16">
        <f>IF(ISBLANK(F41),500,2^F41)</f>
        <v>3499955.139915484</v>
      </c>
      <c r="Q41" s="16">
        <f>IF(ISBLANK(G41),500,2^G41)</f>
        <v>4769891.4366443604</v>
      </c>
      <c r="R41" s="16">
        <f>IF(ISBLANK(H41),500,2^H41)</f>
        <v>4983852.7040841999</v>
      </c>
      <c r="S41" s="16">
        <f>IF(ISBLANK(I41),500,2^I41)</f>
        <v>4388586.7653407427</v>
      </c>
      <c r="T41" s="16">
        <f>IF(ISBLANK(J41),500,2^J41)</f>
        <v>2907675.8202451072</v>
      </c>
      <c r="U41" s="16">
        <f>IF(ISBLANK(K41),500,2^K41)</f>
        <v>6059574.242428205</v>
      </c>
      <c r="V41" s="16">
        <f>IF(ISBLANK(L41),500,2^L41)</f>
        <v>3491329.2837180486</v>
      </c>
      <c r="X41" s="16">
        <f>SUM(O41:V41)</f>
        <v>33422627.901055481</v>
      </c>
      <c r="Y41" s="11"/>
      <c r="Z41" s="2"/>
      <c r="AA41" s="12">
        <f>_xlfn.T.TEST(E41:F41,I41:J41,2,2)</f>
        <v>0.84328677024935883</v>
      </c>
      <c r="AB41" s="13">
        <f>AVERAGE(I41:J41)-AVERAGE(E41:F41)</f>
        <v>6.7168750000000443E-2</v>
      </c>
      <c r="AC41" s="12">
        <f>_xlfn.T.TEST(G41:H41,K41:L41,2,2)</f>
        <v>0.85255693132884769</v>
      </c>
      <c r="AD41" s="13">
        <f>AVERAGE(K41:L41)-AVERAGE(G41:H41)</f>
        <v>-8.411249999999626E-2</v>
      </c>
      <c r="AE41" s="12">
        <f>_xlfn.T.TEST(E41:F41,G41:H41,2,2)</f>
        <v>8.977957072658074E-3</v>
      </c>
      <c r="AF41" s="13">
        <f>AVERAGE(G41:H41)-AVERAGE(E41:F41)</f>
        <v>0.51596624999999818</v>
      </c>
      <c r="AG41" s="12">
        <f>_xlfn.T.TEST(I41:J41,K41:L41,2,2)</f>
        <v>0.53896777874878044</v>
      </c>
      <c r="AH41" s="13">
        <f>AVERAGE(K41:L41)-AVERAGE(I41:J41)</f>
        <v>0.36468500000000148</v>
      </c>
      <c r="AI41" s="12">
        <f>_xlfn.T.TEST(E41:H41,I41:L41,2,2)</f>
        <v>0.97628230180445974</v>
      </c>
      <c r="AJ41" s="13">
        <f>AVERAGE(I41:L41)-AVERAGE(E41:H41)</f>
        <v>-8.4718750000014609E-3</v>
      </c>
    </row>
    <row r="42" spans="1:36" x14ac:dyDescent="0.2">
      <c r="A42" t="s">
        <v>44</v>
      </c>
      <c r="B42" t="str">
        <f>VLOOKUP(A42,Gene_Lookup!A:B,2,0)</f>
        <v xml:space="preserve">ABC transporter related protein  </v>
      </c>
      <c r="C42" s="1">
        <v>11</v>
      </c>
      <c r="D42" s="1">
        <v>0.30732087404018399</v>
      </c>
      <c r="E42" s="14">
        <v>16.101434999999999</v>
      </c>
      <c r="F42" s="14">
        <v>16.42652</v>
      </c>
      <c r="G42" s="14">
        <v>16.740300000000001</v>
      </c>
      <c r="H42" s="14">
        <v>16.56109</v>
      </c>
      <c r="I42" s="14">
        <v>16.74409</v>
      </c>
      <c r="J42" s="14">
        <v>15.334975</v>
      </c>
      <c r="K42" s="14">
        <v>17.3432</v>
      </c>
      <c r="L42" s="14">
        <v>16.758289999999999</v>
      </c>
      <c r="M42" s="1">
        <f>COUNTIF(E42:L42,"&gt;8.8")</f>
        <v>8</v>
      </c>
      <c r="O42" s="16">
        <f>IF(ISBLANK(E42),500,2^E42)</f>
        <v>70309.645499702805</v>
      </c>
      <c r="P42" s="16">
        <f>IF(ISBLANK(F42),500,2^F42)</f>
        <v>88079.581886552784</v>
      </c>
      <c r="Q42" s="16">
        <f>IF(ISBLANK(G42),500,2^G42)</f>
        <v>109479.407011182</v>
      </c>
      <c r="R42" s="16">
        <f>IF(ISBLANK(H42),500,2^H42)</f>
        <v>96690.73262502416</v>
      </c>
      <c r="S42" s="16">
        <f>IF(ISBLANK(I42),500,2^I42)</f>
        <v>109767.39056327543</v>
      </c>
      <c r="T42" s="16">
        <f>IF(ISBLANK(J42),500,2^J42)</f>
        <v>41332.098695684734</v>
      </c>
      <c r="U42" s="16">
        <f>IF(ISBLANK(K42),500,2^K42)</f>
        <v>166273.64631660952</v>
      </c>
      <c r="V42" s="16">
        <f>IF(ISBLANK(L42),500,2^L42)</f>
        <v>110853.13149703489</v>
      </c>
      <c r="X42" s="16">
        <f>SUM(O42:V42)</f>
        <v>792785.63409506634</v>
      </c>
      <c r="Y42" s="11"/>
      <c r="Z42" s="2"/>
      <c r="AA42" s="12">
        <f>_xlfn.T.TEST(E42:F42,I42:J42,2,2)</f>
        <v>0.78561171683158859</v>
      </c>
      <c r="AB42" s="13">
        <f>AVERAGE(I42:J42)-AVERAGE(E42:F42)</f>
        <v>-0.22444499999999934</v>
      </c>
      <c r="AC42" s="12">
        <f>_xlfn.T.TEST(G42:H42,K42:L42,2,2)</f>
        <v>0.32102981247734208</v>
      </c>
      <c r="AD42" s="13">
        <f>AVERAGE(K42:L42)-AVERAGE(G42:H42)</f>
        <v>0.40005000000000024</v>
      </c>
      <c r="AE42" s="12">
        <f>_xlfn.T.TEST(E42:F42,G42:H42,2,2)</f>
        <v>0.17259312044711139</v>
      </c>
      <c r="AF42" s="13">
        <f>AVERAGE(G42:H42)-AVERAGE(E42:F42)</f>
        <v>0.3867174999999996</v>
      </c>
      <c r="AG42" s="12">
        <f>_xlfn.T.TEST(I42:J42,K42:L42,2,2)</f>
        <v>0.31612564607947802</v>
      </c>
      <c r="AH42" s="13">
        <f>AVERAGE(K42:L42)-AVERAGE(I42:J42)</f>
        <v>1.0112124999999992</v>
      </c>
      <c r="AI42" s="12">
        <f>_xlfn.T.TEST(E42:H42,I42:L42,2,2)</f>
        <v>0.85097969108262983</v>
      </c>
      <c r="AJ42" s="13">
        <f>AVERAGE(I42:L42)-AVERAGE(E42:H42)</f>
        <v>8.7802500000002226E-2</v>
      </c>
    </row>
    <row r="43" spans="1:36" x14ac:dyDescent="0.2">
      <c r="A43" t="s">
        <v>981</v>
      </c>
      <c r="B43" t="str">
        <f>VLOOKUP(A43,Gene_Lookup!A:B,2,0)</f>
        <v xml:space="preserve">oligopeptidase F. Metallo peptidase. MEROPS family M03B  </v>
      </c>
      <c r="C43" s="1">
        <v>1</v>
      </c>
      <c r="D43" s="1">
        <v>1</v>
      </c>
      <c r="E43" s="15">
        <v>8.8000000000000007</v>
      </c>
      <c r="F43" s="14">
        <v>14.89846</v>
      </c>
      <c r="G43" s="14">
        <v>14.70926</v>
      </c>
      <c r="H43" s="14">
        <v>15.27192</v>
      </c>
      <c r="I43" s="14">
        <v>14.688219999999999</v>
      </c>
      <c r="J43" s="14">
        <v>14.32629</v>
      </c>
      <c r="K43" s="14">
        <v>16.444109999999998</v>
      </c>
      <c r="L43" s="15">
        <v>8.8000000000000007</v>
      </c>
      <c r="M43" s="1">
        <f>COUNTIF(E43:L43,"&gt;8.8")</f>
        <v>6</v>
      </c>
      <c r="O43" s="16">
        <f>IF(ISBLANK(E43),500,2^E43)</f>
        <v>445.72188840761549</v>
      </c>
      <c r="P43" s="16">
        <f>IF(ISBLANK(F43),500,2^F43)</f>
        <v>30541.006765021608</v>
      </c>
      <c r="Q43" s="16">
        <f>IF(ISBLANK(G43),500,2^G43)</f>
        <v>26787.271164508787</v>
      </c>
      <c r="R43" s="16">
        <f>IF(ISBLANK(H43),500,2^H43)</f>
        <v>39564.530037604214</v>
      </c>
      <c r="S43" s="16">
        <f>IF(ISBLANK(I43),500,2^I43)</f>
        <v>26399.445376404496</v>
      </c>
      <c r="T43" s="16">
        <f>IF(ISBLANK(J43),500,2^J43)</f>
        <v>20542.013797211246</v>
      </c>
      <c r="U43" s="16">
        <f>IF(ISBLANK(K43),500,2^K43)</f>
        <v>89160.062039136203</v>
      </c>
      <c r="V43" s="16">
        <f>IF(ISBLANK(L43),500,2^L43)</f>
        <v>445.72188840761549</v>
      </c>
      <c r="X43" s="16">
        <f>SUM(O43:V43)</f>
        <v>233885.77295670178</v>
      </c>
      <c r="Y43" s="11"/>
      <c r="Z43" s="2"/>
      <c r="AA43" s="12">
        <f>_xlfn.T.TEST(E43:F43,I43:J43,2,2)</f>
        <v>0.47595179922044295</v>
      </c>
      <c r="AB43" s="13">
        <f>AVERAGE(I43:J43)-AVERAGE(E43:F43)</f>
        <v>2.6580250000000003</v>
      </c>
      <c r="AC43" s="12">
        <f>_xlfn.T.TEST(G43:H43,K43:L43,2,2)</f>
        <v>0.59955560510179517</v>
      </c>
      <c r="AD43" s="13">
        <f>AVERAGE(K43:L43)-AVERAGE(G43:H43)</f>
        <v>-2.3685350000000014</v>
      </c>
      <c r="AE43" s="12">
        <f>_xlfn.T.TEST(E43:F43,G43:H43,2,2)</f>
        <v>0.41282521869713373</v>
      </c>
      <c r="AF43" s="13">
        <f>AVERAGE(G43:H43)-AVERAGE(E43:F43)</f>
        <v>3.1413600000000006</v>
      </c>
      <c r="AG43" s="12">
        <f>_xlfn.T.TEST(I43:J43,K43:L43,2,2)</f>
        <v>0.67100871492872671</v>
      </c>
      <c r="AH43" s="13">
        <f>AVERAGE(K43:L43)-AVERAGE(I43:J43)</f>
        <v>-1.8852000000000011</v>
      </c>
      <c r="AI43" s="12">
        <f>_xlfn.T.TEST(E43:H43,I43:L43,2,2)</f>
        <v>0.95108001480216253</v>
      </c>
      <c r="AJ43" s="13">
        <f>AVERAGE(I43:L43)-AVERAGE(E43:H43)</f>
        <v>0.14474499999999857</v>
      </c>
    </row>
    <row r="44" spans="1:36" x14ac:dyDescent="0.2">
      <c r="A44" t="s">
        <v>45</v>
      </c>
      <c r="B44" t="str">
        <f>VLOOKUP(A44,Gene_Lookup!A:B,2,0)</f>
        <v xml:space="preserve">MscS Mechanosensitive ion channel  </v>
      </c>
      <c r="C44" s="1">
        <v>4</v>
      </c>
      <c r="D44" s="1">
        <v>0.54881620357966998</v>
      </c>
      <c r="E44" s="14">
        <v>16.1963425</v>
      </c>
      <c r="F44" s="14">
        <v>17.3079775</v>
      </c>
      <c r="G44" s="14">
        <v>16.199102499999999</v>
      </c>
      <c r="H44" s="14">
        <v>16.164502500000001</v>
      </c>
      <c r="I44" s="15">
        <v>8.8000000000000007</v>
      </c>
      <c r="J44" s="14">
        <v>14.708625</v>
      </c>
      <c r="K44" s="14">
        <v>16.302892499999999</v>
      </c>
      <c r="L44" s="14">
        <v>16.13786</v>
      </c>
      <c r="M44" s="1">
        <f>COUNTIF(E44:L44,"&gt;8.8")</f>
        <v>7</v>
      </c>
      <c r="O44" s="16">
        <f>IF(ISBLANK(E44),500,2^E44)</f>
        <v>75090.485545846095</v>
      </c>
      <c r="P44" s="16">
        <f>IF(ISBLANK(F44),500,2^F44)</f>
        <v>162263.33275255066</v>
      </c>
      <c r="Q44" s="16">
        <f>IF(ISBLANK(G44),500,2^G44)</f>
        <v>75234.277618333363</v>
      </c>
      <c r="R44" s="16">
        <f>IF(ISBLANK(H44),500,2^H44)</f>
        <v>73451.406685795198</v>
      </c>
      <c r="S44" s="16">
        <f>IF(ISBLANK(I44),500,2^I44)</f>
        <v>445.72188840761549</v>
      </c>
      <c r="T44" s="16">
        <f>IF(ISBLANK(J44),500,2^J44)</f>
        <v>26775.483382744678</v>
      </c>
      <c r="U44" s="16">
        <f>IF(ISBLANK(K44),500,2^K44)</f>
        <v>80846.208736614048</v>
      </c>
      <c r="V44" s="16">
        <f>IF(ISBLANK(L44),500,2^L44)</f>
        <v>72107.414856712028</v>
      </c>
      <c r="X44" s="16">
        <f>SUM(O44:V44)</f>
        <v>566214.33146700356</v>
      </c>
      <c r="Y44" s="11"/>
      <c r="Z44" s="2"/>
      <c r="AA44" s="12">
        <f>_xlfn.T.TEST(E44:F44,I44:J44,2,2)</f>
        <v>0.2382982207211497</v>
      </c>
      <c r="AB44" s="13">
        <f>AVERAGE(I44:J44)-AVERAGE(E44:F44)</f>
        <v>-4.9978474999999989</v>
      </c>
      <c r="AC44" s="12">
        <f>_xlfn.T.TEST(G44:H44,K44:L44,2,2)</f>
        <v>0.69219086656606965</v>
      </c>
      <c r="AD44" s="13">
        <f>AVERAGE(K44:L44)-AVERAGE(G44:H44)</f>
        <v>3.8573750000001183E-2</v>
      </c>
      <c r="AE44" s="12">
        <f>_xlfn.T.TEST(E44:F44,G44:H44,2,2)</f>
        <v>0.41289806702545495</v>
      </c>
      <c r="AF44" s="13">
        <f>AVERAGE(G44:H44)-AVERAGE(E44:F44)</f>
        <v>-0.57035750000000007</v>
      </c>
      <c r="AG44" s="12">
        <f>_xlfn.T.TEST(I44:J44,K44:L44,2,2)</f>
        <v>0.26986950465432558</v>
      </c>
      <c r="AH44" s="13">
        <f>AVERAGE(K44:L44)-AVERAGE(I44:J44)</f>
        <v>4.46606375</v>
      </c>
      <c r="AI44" s="12">
        <f>_xlfn.T.TEST(E44:H44,I44:L44,2,2)</f>
        <v>0.21480034011944951</v>
      </c>
      <c r="AJ44" s="13">
        <f>AVERAGE(I44:L44)-AVERAGE(E44:H44)</f>
        <v>-2.4796368750000006</v>
      </c>
    </row>
    <row r="45" spans="1:36" x14ac:dyDescent="0.2">
      <c r="A45" t="s">
        <v>46</v>
      </c>
      <c r="B45" t="str">
        <f>VLOOKUP(A45,Gene_Lookup!A:B,2,0)</f>
        <v xml:space="preserve">acetolactate synthase, large subunit (EC 2.2.1.6)  </v>
      </c>
      <c r="C45" s="1">
        <v>23</v>
      </c>
      <c r="D45" s="1">
        <v>0.37004212136037101</v>
      </c>
      <c r="E45" s="14">
        <v>18.756865000000001</v>
      </c>
      <c r="F45" s="14">
        <v>18.125129999999999</v>
      </c>
      <c r="G45" s="14">
        <v>18.610060000000001</v>
      </c>
      <c r="H45" s="14">
        <v>18.992100000000001</v>
      </c>
      <c r="I45" s="14">
        <v>18.349499999999999</v>
      </c>
      <c r="J45" s="14">
        <v>17.872734999999999</v>
      </c>
      <c r="K45" s="14">
        <v>19.748940000000001</v>
      </c>
      <c r="L45" s="14">
        <v>17.776746249999999</v>
      </c>
      <c r="M45" s="1">
        <f>COUNTIF(E45:L45,"&gt;8.8")</f>
        <v>8</v>
      </c>
      <c r="O45" s="16">
        <f>IF(ISBLANK(E45),500,2^E45)</f>
        <v>442974.76826533058</v>
      </c>
      <c r="P45" s="16">
        <f>IF(ISBLANK(F45),500,2^F45)</f>
        <v>285895.81973572803</v>
      </c>
      <c r="Q45" s="16">
        <f>IF(ISBLANK(G45),500,2^G45)</f>
        <v>400116.33409826737</v>
      </c>
      <c r="R45" s="16">
        <f>IF(ISBLANK(H45),500,2^H45)</f>
        <v>521424.9169618765</v>
      </c>
      <c r="S45" s="16">
        <f>IF(ISBLANK(I45),500,2^I45)</f>
        <v>334002.6445309128</v>
      </c>
      <c r="T45" s="16">
        <f>IF(ISBLANK(J45),500,2^J45)</f>
        <v>240010.00144540961</v>
      </c>
      <c r="U45" s="16">
        <f>IF(ISBLANK(K45),500,2^K45)</f>
        <v>881096.18853943585</v>
      </c>
      <c r="V45" s="16">
        <f>IF(ISBLANK(L45),500,2^L45)</f>
        <v>224560.74816360234</v>
      </c>
      <c r="X45" s="16">
        <f>SUM(O45:V45)</f>
        <v>3330081.4217405636</v>
      </c>
      <c r="Y45" s="11"/>
      <c r="Z45" s="2"/>
      <c r="AA45" s="12">
        <f>_xlfn.T.TEST(E45:F45,I45:J45,2,2)</f>
        <v>0.49220245112063421</v>
      </c>
      <c r="AB45" s="13">
        <f>AVERAGE(I45:J45)-AVERAGE(E45:F45)</f>
        <v>-0.32988000000000284</v>
      </c>
      <c r="AC45" s="12">
        <f>_xlfn.T.TEST(G45:H45,K45:L45,2,2)</f>
        <v>0.97309138915627791</v>
      </c>
      <c r="AD45" s="13">
        <f>AVERAGE(K45:L45)-AVERAGE(G45:H45)</f>
        <v>-3.823687499999906E-2</v>
      </c>
      <c r="AE45" s="12">
        <f>_xlfn.T.TEST(E45:F45,G45:H45,2,2)</f>
        <v>0.43220559419953408</v>
      </c>
      <c r="AF45" s="13">
        <f>AVERAGE(G45:H45)-AVERAGE(E45:F45)</f>
        <v>0.3600824999999972</v>
      </c>
      <c r="AG45" s="12">
        <f>_xlfn.T.TEST(I45:J45,K45:L45,2,2)</f>
        <v>0.58641828998605983</v>
      </c>
      <c r="AH45" s="13">
        <f>AVERAGE(K45:L45)-AVERAGE(I45:J45)</f>
        <v>0.65172562500000097</v>
      </c>
      <c r="AI45" s="12">
        <f>_xlfn.T.TEST(E45:H45,I45:L45,2,2)</f>
        <v>0.72030512983609885</v>
      </c>
      <c r="AJ45" s="13">
        <f>AVERAGE(I45:L45)-AVERAGE(E45:H45)</f>
        <v>-0.18405843750000273</v>
      </c>
    </row>
    <row r="46" spans="1:36" x14ac:dyDescent="0.2">
      <c r="A46" t="s">
        <v>47</v>
      </c>
      <c r="B46" t="str">
        <f>VLOOKUP(A46,Gene_Lookup!A:B,2,0)</f>
        <v xml:space="preserve">acetolactate synthase, small subunit (EC 2.2.1.6)  </v>
      </c>
      <c r="C46" s="1">
        <v>11</v>
      </c>
      <c r="D46" s="1">
        <v>0.59134702511682502</v>
      </c>
      <c r="E46" s="14">
        <v>21.350014999999999</v>
      </c>
      <c r="F46" s="14">
        <v>21.0542625</v>
      </c>
      <c r="G46" s="14">
        <v>20.802395000000001</v>
      </c>
      <c r="H46" s="14">
        <v>21.306819999999998</v>
      </c>
      <c r="I46" s="14">
        <v>20.941775</v>
      </c>
      <c r="J46" s="14">
        <v>20.218879999999999</v>
      </c>
      <c r="K46" s="14">
        <v>21.51558</v>
      </c>
      <c r="L46" s="14">
        <v>19.8637075</v>
      </c>
      <c r="M46" s="1">
        <f>COUNTIF(E46:L46,"&gt;8.8")</f>
        <v>8</v>
      </c>
      <c r="O46" s="16">
        <f>IF(ISBLANK(E46),500,2^E46)</f>
        <v>2672975.1600373057</v>
      </c>
      <c r="P46" s="16">
        <f>IF(ISBLANK(F46),500,2^F46)</f>
        <v>2177532.0158767398</v>
      </c>
      <c r="Q46" s="16">
        <f>IF(ISBLANK(G46),500,2^G46)</f>
        <v>1828710.1553142224</v>
      </c>
      <c r="R46" s="16">
        <f>IF(ISBLANK(H46),500,2^H46)</f>
        <v>2594131.17110461</v>
      </c>
      <c r="S46" s="16">
        <f>IF(ISBLANK(I46),500,2^I46)</f>
        <v>2014199.2849078998</v>
      </c>
      <c r="T46" s="16">
        <f>IF(ISBLANK(J46),500,2^J46)</f>
        <v>1220363.9184984532</v>
      </c>
      <c r="U46" s="16">
        <f>IF(ISBLANK(K46),500,2^K46)</f>
        <v>2998022.957174764</v>
      </c>
      <c r="V46" s="16">
        <f>IF(ISBLANK(L46),500,2^L46)</f>
        <v>954051.42070930486</v>
      </c>
      <c r="X46" s="16">
        <f>SUM(O46:V46)</f>
        <v>16459986.083623298</v>
      </c>
      <c r="Y46" s="11"/>
      <c r="Z46" s="2"/>
      <c r="AA46" s="12">
        <f>_xlfn.T.TEST(E46:F46,I46:J46,2,2)</f>
        <v>0.25233286338801519</v>
      </c>
      <c r="AB46" s="13">
        <f>AVERAGE(I46:J46)-AVERAGE(E46:F46)</f>
        <v>-0.62181125000000037</v>
      </c>
      <c r="AC46" s="12">
        <f>_xlfn.T.TEST(G46:H46,K46:L46,2,2)</f>
        <v>0.71367792944486874</v>
      </c>
      <c r="AD46" s="13">
        <f>AVERAGE(K46:L46)-AVERAGE(G46:H46)</f>
        <v>-0.36496374999999759</v>
      </c>
      <c r="AE46" s="12">
        <f>_xlfn.T.TEST(E46:F46,G46:H46,2,2)</f>
        <v>0.66393926166874195</v>
      </c>
      <c r="AF46" s="13">
        <f>AVERAGE(G46:H46)-AVERAGE(E46:F46)</f>
        <v>-0.14753125000000011</v>
      </c>
      <c r="AG46" s="12">
        <f>_xlfn.T.TEST(I46:J46,K46:L46,2,2)</f>
        <v>0.91457530027238931</v>
      </c>
      <c r="AH46" s="13">
        <f>AVERAGE(K46:L46)-AVERAGE(I46:J46)</f>
        <v>0.10931625000000267</v>
      </c>
      <c r="AI46" s="12">
        <f>_xlfn.T.TEST(E46:H46,I46:L46,2,2)</f>
        <v>0.25333922218833643</v>
      </c>
      <c r="AJ46" s="13">
        <f>AVERAGE(I46:L46)-AVERAGE(E46:H46)</f>
        <v>-0.49338750000000076</v>
      </c>
    </row>
    <row r="47" spans="1:36" x14ac:dyDescent="0.2">
      <c r="A47" t="s">
        <v>48</v>
      </c>
      <c r="B47" t="str">
        <f>VLOOKUP(A47,Gene_Lookup!A:B,2,0)</f>
        <v xml:space="preserve">ketol-acid reductoisomerase (EC 1.1.1.86)  </v>
      </c>
      <c r="C47" s="1">
        <v>29</v>
      </c>
      <c r="D47" s="1">
        <v>0.69383154851264195</v>
      </c>
      <c r="E47" s="14">
        <v>24.106839999999998</v>
      </c>
      <c r="F47" s="14">
        <v>24.161840000000002</v>
      </c>
      <c r="G47" s="14">
        <v>24.174029999999998</v>
      </c>
      <c r="H47" s="14">
        <v>24.071529999999999</v>
      </c>
      <c r="I47" s="14">
        <v>23.932735000000001</v>
      </c>
      <c r="J47" s="14">
        <v>22.775524999999998</v>
      </c>
      <c r="K47" s="14">
        <v>24.348624999999998</v>
      </c>
      <c r="L47" s="14">
        <v>22.863230000000001</v>
      </c>
      <c r="M47" s="1">
        <f>COUNTIF(E47:L47,"&gt;8.8")</f>
        <v>8</v>
      </c>
      <c r="O47" s="16">
        <f>IF(ISBLANK(E47),500,2^E47)</f>
        <v>18066829.275852658</v>
      </c>
      <c r="P47" s="16">
        <f>IF(ISBLANK(F47),500,2^F47)</f>
        <v>18768890.060944334</v>
      </c>
      <c r="Q47" s="16">
        <f>IF(ISBLANK(G47),500,2^G47)</f>
        <v>18928149.003150668</v>
      </c>
      <c r="R47" s="16">
        <f>IF(ISBLANK(H47),500,2^H47)</f>
        <v>17630010.523175377</v>
      </c>
      <c r="S47" s="16">
        <f>IF(ISBLANK(I47),500,2^I47)</f>
        <v>16012941.36104113</v>
      </c>
      <c r="T47" s="16">
        <f>IF(ISBLANK(J47),500,2^J47)</f>
        <v>7179863.5705128303</v>
      </c>
      <c r="U47" s="16">
        <f>IF(ISBLANK(K47),500,2^K47)</f>
        <v>21363208.453245871</v>
      </c>
      <c r="V47" s="16">
        <f>IF(ISBLANK(L47),500,2^L47)</f>
        <v>7629885.6251194356</v>
      </c>
      <c r="X47" s="16">
        <f>SUM(O47:V47)</f>
        <v>125579777.8730423</v>
      </c>
      <c r="Y47" s="11"/>
      <c r="Z47" s="2"/>
      <c r="AA47" s="12">
        <f>_xlfn.T.TEST(E47:F47,I47:J47,2,2)</f>
        <v>0.31033344785289807</v>
      </c>
      <c r="AB47" s="13">
        <f>AVERAGE(I47:J47)-AVERAGE(E47:F47)</f>
        <v>-0.78021000000000384</v>
      </c>
      <c r="AC47" s="12">
        <f>_xlfn.T.TEST(G47:H47,K47:L47,2,2)</f>
        <v>0.55932104783004633</v>
      </c>
      <c r="AD47" s="13">
        <f>AVERAGE(K47:L47)-AVERAGE(G47:H47)</f>
        <v>-0.51685249999999883</v>
      </c>
      <c r="AE47" s="12">
        <f>_xlfn.T.TEST(E47:F47,G47:H47,2,2)</f>
        <v>0.86082647658483591</v>
      </c>
      <c r="AF47" s="13">
        <f>AVERAGE(G47:H47)-AVERAGE(E47:F47)</f>
        <v>-1.1560000000002901E-2</v>
      </c>
      <c r="AG47" s="12">
        <f>_xlfn.T.TEST(I47:J47,K47:L47,2,2)</f>
        <v>0.81417885465575601</v>
      </c>
      <c r="AH47" s="13">
        <f>AVERAGE(K47:L47)-AVERAGE(I47:J47)</f>
        <v>0.25179750000000212</v>
      </c>
      <c r="AI47" s="12">
        <f>_xlfn.T.TEST(E47:H47,I47:L47,2,2)</f>
        <v>0.14904286937436195</v>
      </c>
      <c r="AJ47" s="13">
        <f>AVERAGE(I47:L47)-AVERAGE(E47:H47)</f>
        <v>-0.64853125000000134</v>
      </c>
    </row>
    <row r="48" spans="1:36" x14ac:dyDescent="0.2">
      <c r="A48" t="s">
        <v>49</v>
      </c>
      <c r="B48" t="str">
        <f>VLOOKUP(A48,Gene_Lookup!A:B,2,0)</f>
        <v xml:space="preserve">2-isopropylmalate synthase/homocitrate synthase family protein  </v>
      </c>
      <c r="C48" s="1">
        <v>37</v>
      </c>
      <c r="D48" s="1">
        <v>0.52048784221671396</v>
      </c>
      <c r="E48" s="14">
        <v>21.201206640624999</v>
      </c>
      <c r="F48" s="14">
        <v>21.125497500000002</v>
      </c>
      <c r="G48" s="14">
        <v>20.945254296875</v>
      </c>
      <c r="H48" s="14">
        <v>21.089839999999999</v>
      </c>
      <c r="I48" s="14">
        <v>20.832348750000001</v>
      </c>
      <c r="J48" s="14">
        <v>20.060714999999998</v>
      </c>
      <c r="K48" s="14">
        <v>21.255725000000002</v>
      </c>
      <c r="L48" s="14">
        <v>19.8719225</v>
      </c>
      <c r="M48" s="1">
        <f>COUNTIF(E48:L48,"&gt;8.8")</f>
        <v>8</v>
      </c>
      <c r="O48" s="16">
        <f>IF(ISBLANK(E48),500,2^E48)</f>
        <v>2411010.7295879545</v>
      </c>
      <c r="P48" s="16">
        <f>IF(ISBLANK(F48),500,2^F48)</f>
        <v>2287749.2456684373</v>
      </c>
      <c r="Q48" s="16">
        <f>IF(ISBLANK(G48),500,2^G48)</f>
        <v>2019062.7205934187</v>
      </c>
      <c r="R48" s="16">
        <f>IF(ISBLANK(H48),500,2^H48)</f>
        <v>2231898.5176798208</v>
      </c>
      <c r="S48" s="16">
        <f>IF(ISBLANK(I48),500,2^I48)</f>
        <v>1867075.3872109051</v>
      </c>
      <c r="T48" s="16">
        <f>IF(ISBLANK(J48),500,2^J48)</f>
        <v>1093646.4547904432</v>
      </c>
      <c r="U48" s="16">
        <f>IF(ISBLANK(K48),500,2^K48)</f>
        <v>2503864.3953087498</v>
      </c>
      <c r="V48" s="16">
        <f>IF(ISBLANK(L48),500,2^L48)</f>
        <v>959499.4806715796</v>
      </c>
      <c r="X48" s="16">
        <f>SUM(O48:V48)</f>
        <v>15373806.931511309</v>
      </c>
      <c r="Y48" s="11"/>
      <c r="Z48" s="2"/>
      <c r="AA48" s="12">
        <f>_xlfn.T.TEST(E48:F48,I48:J48,2,2)</f>
        <v>0.20569073234915358</v>
      </c>
      <c r="AB48" s="13">
        <f>AVERAGE(I48:J48)-AVERAGE(E48:F48)</f>
        <v>-0.71682019531250063</v>
      </c>
      <c r="AC48" s="12">
        <f>_xlfn.T.TEST(G48:H48,K48:L48,2,2)</f>
        <v>0.58120712679555142</v>
      </c>
      <c r="AD48" s="13">
        <f>AVERAGE(K48:L48)-AVERAGE(G48:H48)</f>
        <v>-0.45372339843749998</v>
      </c>
      <c r="AE48" s="12">
        <f>_xlfn.T.TEST(E48:F48,G48:H48,2,2)</f>
        <v>0.21589317779050965</v>
      </c>
      <c r="AF48" s="13">
        <f>AVERAGE(G48:H48)-AVERAGE(E48:F48)</f>
        <v>-0.14580492187499772</v>
      </c>
      <c r="AG48" s="12">
        <f>_xlfn.T.TEST(I48:J48,K48:L48,2,2)</f>
        <v>0.89587606545314391</v>
      </c>
      <c r="AH48" s="13">
        <f>AVERAGE(K48:L48)-AVERAGE(I48:J48)</f>
        <v>0.11729187500000293</v>
      </c>
      <c r="AI48" s="12">
        <f>_xlfn.T.TEST(E48:H48,I48:L48,2,2)</f>
        <v>0.12610847732467073</v>
      </c>
      <c r="AJ48" s="13">
        <f>AVERAGE(I48:L48)-AVERAGE(E48:H48)</f>
        <v>-0.58527179687500208</v>
      </c>
    </row>
    <row r="49" spans="1:36" x14ac:dyDescent="0.2">
      <c r="A49" t="s">
        <v>50</v>
      </c>
      <c r="B49" t="str">
        <f>VLOOKUP(A49,Gene_Lookup!A:B,2,0)</f>
        <v xml:space="preserve">hypothetical protein  </v>
      </c>
      <c r="C49" s="1">
        <v>2</v>
      </c>
      <c r="D49" s="1">
        <v>6.06973676206791E-2</v>
      </c>
      <c r="E49" s="14">
        <v>15.5268</v>
      </c>
      <c r="F49" s="15">
        <v>8.8000000000000007</v>
      </c>
      <c r="G49" s="15">
        <v>8.8000000000000007</v>
      </c>
      <c r="H49" s="15">
        <v>8.8000000000000007</v>
      </c>
      <c r="I49" s="14">
        <v>15.295970000000001</v>
      </c>
      <c r="J49" s="14">
        <v>15.308339999999999</v>
      </c>
      <c r="K49" s="15">
        <v>8.8000000000000007</v>
      </c>
      <c r="L49" s="15">
        <v>8.8000000000000007</v>
      </c>
      <c r="M49" s="1">
        <f>COUNTIF(E49:L49,"&gt;8.8")</f>
        <v>3</v>
      </c>
      <c r="O49" s="16">
        <f>IF(ISBLANK(E49),500,2^E49)</f>
        <v>47209.840882637269</v>
      </c>
      <c r="P49" s="16">
        <f>IF(ISBLANK(F49),500,2^F49)</f>
        <v>445.72188840761549</v>
      </c>
      <c r="Q49" s="16">
        <f>IF(ISBLANK(G49),500,2^G49)</f>
        <v>445.72188840761549</v>
      </c>
      <c r="R49" s="16">
        <f>IF(ISBLANK(H49),500,2^H49)</f>
        <v>445.72188840761549</v>
      </c>
      <c r="S49" s="16">
        <f>IF(ISBLANK(I49),500,2^I49)</f>
        <v>40229.606330684743</v>
      </c>
      <c r="T49" s="16">
        <f>IF(ISBLANK(J49),500,2^J49)</f>
        <v>40576.027277474052</v>
      </c>
      <c r="U49" s="16">
        <f>IF(ISBLANK(K49),500,2^K49)</f>
        <v>445.72188840761549</v>
      </c>
      <c r="V49" s="16">
        <f>IF(ISBLANK(L49),500,2^L49)</f>
        <v>445.72188840761549</v>
      </c>
      <c r="X49" s="16">
        <f>SUM(O49:V49)</f>
        <v>130244.08393283412</v>
      </c>
      <c r="Y49" s="11"/>
      <c r="Z49" s="2"/>
      <c r="AA49" s="12">
        <f>_xlfn.T.TEST(E49:F49,I49:J49,2,2)</f>
        <v>0.44922915182323064</v>
      </c>
      <c r="AB49" s="13">
        <f>AVERAGE(I49:J49)-AVERAGE(E49:F49)</f>
        <v>3.1387549999999997</v>
      </c>
      <c r="AC49" s="12" t="e">
        <f>_xlfn.T.TEST(G49:H49,K49:L49,2,2)</f>
        <v>#DIV/0!</v>
      </c>
      <c r="AD49" s="13">
        <f>AVERAGE(K49:L49)-AVERAGE(G49:H49)</f>
        <v>0</v>
      </c>
      <c r="AE49" s="12">
        <f>_xlfn.T.TEST(E49:F49,G49:H49,2,2)</f>
        <v>0.42264973081037438</v>
      </c>
      <c r="AF49" s="13">
        <f>AVERAGE(G49:H49)-AVERAGE(E49:F49)</f>
        <v>-3.3633999999999986</v>
      </c>
      <c r="AG49" s="12">
        <f>_xlfn.T.TEST(I49:J49,K49:L49,2,2)</f>
        <v>9.048241474429484E-7</v>
      </c>
      <c r="AH49" s="13">
        <f>AVERAGE(K49:L49)-AVERAGE(I49:J49)</f>
        <v>-6.5021549999999984</v>
      </c>
      <c r="AI49" s="12">
        <f>_xlfn.T.TEST(E49:H49,I49:L49,2,2)</f>
        <v>0.55637724621967943</v>
      </c>
      <c r="AJ49" s="13">
        <f>AVERAGE(I49:L49)-AVERAGE(E49:H49)</f>
        <v>1.5693774999999981</v>
      </c>
    </row>
    <row r="50" spans="1:36" x14ac:dyDescent="0.2">
      <c r="A50" t="s">
        <v>982</v>
      </c>
      <c r="B50" t="str">
        <f>VLOOKUP(A50,Gene_Lookup!A:B,2,0)</f>
        <v xml:space="preserve">hypothetical protein  </v>
      </c>
      <c r="C50" s="1">
        <v>1</v>
      </c>
      <c r="D50" s="1">
        <v>1</v>
      </c>
      <c r="E50" s="15">
        <v>8.8000000000000007</v>
      </c>
      <c r="F50" s="15">
        <v>8.8000000000000007</v>
      </c>
      <c r="G50" s="14">
        <v>10.28407</v>
      </c>
      <c r="H50" s="14">
        <v>12.33399</v>
      </c>
      <c r="I50" s="15">
        <v>8.8000000000000007</v>
      </c>
      <c r="J50" s="15">
        <v>8.8000000000000007</v>
      </c>
      <c r="K50" s="15">
        <v>8.8000000000000007</v>
      </c>
      <c r="L50" s="14">
        <v>10.349780000000001</v>
      </c>
      <c r="M50" s="1">
        <f>COUNTIF(E50:L50,"&gt;8.8")</f>
        <v>3</v>
      </c>
      <c r="O50" s="16">
        <f>IF(ISBLANK(E50),500,2^E50)</f>
        <v>445.72188840761549</v>
      </c>
      <c r="P50" s="16">
        <f>IF(ISBLANK(F50),500,2^F50)</f>
        <v>445.72188840761549</v>
      </c>
      <c r="Q50" s="16">
        <f>IF(ISBLANK(G50),500,2^G50)</f>
        <v>1246.8480990903565</v>
      </c>
      <c r="R50" s="16">
        <f>IF(ISBLANK(H50),500,2^H50)</f>
        <v>5162.9861047072609</v>
      </c>
      <c r="S50" s="16">
        <f>IF(ISBLANK(I50),500,2^I50)</f>
        <v>445.72188840761549</v>
      </c>
      <c r="T50" s="16">
        <f>IF(ISBLANK(J50),500,2^J50)</f>
        <v>445.72188840761549</v>
      </c>
      <c r="U50" s="16">
        <f>IF(ISBLANK(K50),500,2^K50)</f>
        <v>445.72188840761549</v>
      </c>
      <c r="V50" s="16">
        <f>IF(ISBLANK(L50),500,2^L50)</f>
        <v>1304.9510721071276</v>
      </c>
      <c r="X50" s="16">
        <f>SUM(O50:V50)</f>
        <v>9943.3947179428214</v>
      </c>
      <c r="Y50" s="11"/>
      <c r="Z50" s="2"/>
      <c r="AA50" s="12" t="e">
        <f>_xlfn.T.TEST(E50:F50,I50:J50,2,2)</f>
        <v>#DIV/0!</v>
      </c>
      <c r="AB50" s="13">
        <f>AVERAGE(I50:J50)-AVERAGE(E50:F50)</f>
        <v>0</v>
      </c>
      <c r="AC50" s="12">
        <f>_xlfn.T.TEST(G50:H50,K50:L50,2,2)</f>
        <v>0.30960800046655823</v>
      </c>
      <c r="AD50" s="13">
        <f>AVERAGE(K50:L50)-AVERAGE(G50:H50)</f>
        <v>-1.73414</v>
      </c>
      <c r="AE50" s="12">
        <f>_xlfn.T.TEST(E50:F50,G50:H50,2,2)</f>
        <v>0.13411258686033489</v>
      </c>
      <c r="AF50" s="13">
        <f>AVERAGE(G50:H50)-AVERAGE(E50:F50)</f>
        <v>2.5090299999999992</v>
      </c>
      <c r="AG50" s="12">
        <f>_xlfn.T.TEST(I50:J50,K50:L50,2,2)</f>
        <v>0.42264973081037471</v>
      </c>
      <c r="AH50" s="13">
        <f>AVERAGE(K50:L50)-AVERAGE(I50:J50)</f>
        <v>0.77488999999999919</v>
      </c>
      <c r="AI50" s="12">
        <f>_xlfn.T.TEST(E50:H50,I50:L50,2,2)</f>
        <v>0.38322950088246699</v>
      </c>
      <c r="AJ50" s="13">
        <f>AVERAGE(I50:L50)-AVERAGE(E50:H50)</f>
        <v>-0.86707000000000001</v>
      </c>
    </row>
    <row r="51" spans="1:36" x14ac:dyDescent="0.2">
      <c r="A51" t="s">
        <v>983</v>
      </c>
      <c r="B51" t="str">
        <f>VLOOKUP(A51,Gene_Lookup!A:B,2,0)</f>
        <v xml:space="preserve">Lipoprotein LpqB, GerMN domain  </v>
      </c>
      <c r="C51" s="1">
        <v>1</v>
      </c>
      <c r="D51" s="1">
        <v>1</v>
      </c>
      <c r="E51" s="15">
        <v>8.8000000000000007</v>
      </c>
      <c r="F51" s="15">
        <v>8.8000000000000007</v>
      </c>
      <c r="G51" s="14">
        <v>16.098210000000002</v>
      </c>
      <c r="H51" s="14">
        <v>14.80463</v>
      </c>
      <c r="I51" s="15">
        <v>8.8000000000000007</v>
      </c>
      <c r="J51" s="15">
        <v>8.8000000000000007</v>
      </c>
      <c r="K51" s="15">
        <v>8.8000000000000007</v>
      </c>
      <c r="L51" s="15">
        <v>8.8000000000000007</v>
      </c>
      <c r="M51" s="1">
        <f>COUNTIF(E51:L51,"&gt;8.8")</f>
        <v>2</v>
      </c>
      <c r="O51" s="16">
        <f>IF(ISBLANK(E51),500,2^E51)</f>
        <v>445.72188840761549</v>
      </c>
      <c r="P51" s="16">
        <f>IF(ISBLANK(F51),500,2^F51)</f>
        <v>445.72188840761549</v>
      </c>
      <c r="Q51" s="16">
        <f>IF(ISBLANK(G51),500,2^G51)</f>
        <v>70152.650880481975</v>
      </c>
      <c r="R51" s="16">
        <f>IF(ISBLANK(H51),500,2^H51)</f>
        <v>28617.896238946876</v>
      </c>
      <c r="S51" s="16">
        <f>IF(ISBLANK(I51),500,2^I51)</f>
        <v>445.72188840761549</v>
      </c>
      <c r="T51" s="16">
        <f>IF(ISBLANK(J51),500,2^J51)</f>
        <v>445.72188840761549</v>
      </c>
      <c r="U51" s="16">
        <f>IF(ISBLANK(K51),500,2^K51)</f>
        <v>445.72188840761549</v>
      </c>
      <c r="V51" s="16">
        <f>IF(ISBLANK(L51),500,2^L51)</f>
        <v>445.72188840761549</v>
      </c>
      <c r="X51" s="16">
        <f>SUM(O51:V51)</f>
        <v>101444.87844987454</v>
      </c>
      <c r="Y51" s="11"/>
      <c r="Z51" s="2"/>
      <c r="AA51" s="12" t="e">
        <f>_xlfn.T.TEST(E51:F51,I51:J51,2,2)</f>
        <v>#DIV/0!</v>
      </c>
      <c r="AB51" s="13">
        <f>AVERAGE(I51:J51)-AVERAGE(E51:F51)</f>
        <v>0</v>
      </c>
      <c r="AC51" s="12">
        <f>_xlfn.T.TEST(G51:H51,K51:L51,2,2)</f>
        <v>9.3237519672410962E-3</v>
      </c>
      <c r="AD51" s="13">
        <f>AVERAGE(K51:L51)-AVERAGE(G51:H51)</f>
        <v>-6.6514199999999999</v>
      </c>
      <c r="AE51" s="12">
        <f>_xlfn.T.TEST(E51:F51,G51:H51,2,2)</f>
        <v>9.3237519672410962E-3</v>
      </c>
      <c r="AF51" s="13">
        <f>AVERAGE(G51:H51)-AVERAGE(E51:F51)</f>
        <v>6.6514199999999999</v>
      </c>
      <c r="AG51" s="12" t="e">
        <f>_xlfn.T.TEST(I51:J51,K51:L51,2,2)</f>
        <v>#DIV/0!</v>
      </c>
      <c r="AH51" s="13">
        <f>AVERAGE(K51:L51)-AVERAGE(I51:J51)</f>
        <v>0</v>
      </c>
      <c r="AI51" s="12">
        <f>_xlfn.T.TEST(E51:H51,I51:L51,2,2)</f>
        <v>0.13699792455208104</v>
      </c>
      <c r="AJ51" s="13">
        <f>AVERAGE(I51:L51)-AVERAGE(E51:H51)</f>
        <v>-3.3257100000000008</v>
      </c>
    </row>
    <row r="52" spans="1:36" x14ac:dyDescent="0.2">
      <c r="A52" t="s">
        <v>51</v>
      </c>
      <c r="B52" t="str">
        <f>VLOOKUP(A52,Gene_Lookup!A:B,2,0)</f>
        <v xml:space="preserve">alpha-L-arabinofuranosidase domain protein  </v>
      </c>
      <c r="C52" s="1">
        <v>4</v>
      </c>
      <c r="D52" s="1">
        <v>0.28146569931521898</v>
      </c>
      <c r="E52" s="14">
        <v>15.1603175</v>
      </c>
      <c r="F52" s="14">
        <v>11.1289715</v>
      </c>
      <c r="G52" s="14">
        <v>13.8454675</v>
      </c>
      <c r="H52" s="14">
        <v>14.380185000000001</v>
      </c>
      <c r="I52" s="15">
        <v>8.8000000000000007</v>
      </c>
      <c r="J52" s="14">
        <v>13.396280000000001</v>
      </c>
      <c r="K52" s="15">
        <v>8.8000000000000007</v>
      </c>
      <c r="L52" s="15">
        <v>8.8000000000000007</v>
      </c>
      <c r="M52" s="1">
        <f>COUNTIF(E52:L52,"&gt;8.8")</f>
        <v>5</v>
      </c>
      <c r="O52" s="16">
        <f>IF(ISBLANK(E52),500,2^E52)</f>
        <v>36619.323022940865</v>
      </c>
      <c r="P52" s="16">
        <f>IF(ISBLANK(F52),500,2^F52)</f>
        <v>2239.5163755293879</v>
      </c>
      <c r="Q52" s="16">
        <f>IF(ISBLANK(G52),500,2^G52)</f>
        <v>14719.769911660149</v>
      </c>
      <c r="R52" s="16">
        <f>IF(ISBLANK(H52),500,2^H52)</f>
        <v>21323.919197925221</v>
      </c>
      <c r="S52" s="16">
        <f>IF(ISBLANK(I52),500,2^I52)</f>
        <v>445.72188840761549</v>
      </c>
      <c r="T52" s="16">
        <f>IF(ISBLANK(J52),500,2^J52)</f>
        <v>10781.572566648683</v>
      </c>
      <c r="U52" s="16">
        <f>IF(ISBLANK(K52),500,2^K52)</f>
        <v>445.72188840761549</v>
      </c>
      <c r="V52" s="16">
        <f>IF(ISBLANK(L52),500,2^L52)</f>
        <v>445.72188840761549</v>
      </c>
      <c r="X52" s="16">
        <f>SUM(O52:V52)</f>
        <v>87021.26673992716</v>
      </c>
      <c r="Y52" s="11"/>
      <c r="Z52" s="2"/>
      <c r="AA52" s="12">
        <f>_xlfn.T.TEST(E52:F52,I52:J52,2,2)</f>
        <v>0.57212822952505382</v>
      </c>
      <c r="AB52" s="13">
        <f>AVERAGE(I52:J52)-AVERAGE(E52:F52)</f>
        <v>-2.0465044999999993</v>
      </c>
      <c r="AC52" s="12">
        <f>_xlfn.T.TEST(G52:H52,K52:L52,2,2)</f>
        <v>2.5228513638540285E-3</v>
      </c>
      <c r="AD52" s="13">
        <f>AVERAGE(K52:L52)-AVERAGE(G52:H52)</f>
        <v>-5.3128262500000005</v>
      </c>
      <c r="AE52" s="12">
        <f>_xlfn.T.TEST(E52:F52,G52:H52,2,2)</f>
        <v>0.68090765006517229</v>
      </c>
      <c r="AF52" s="13">
        <f>AVERAGE(G52:H52)-AVERAGE(E52:F52)</f>
        <v>0.96818175000000117</v>
      </c>
      <c r="AG52" s="12">
        <f>_xlfn.T.TEST(I52:J52,K52:L52,2,2)</f>
        <v>0.42264973081037416</v>
      </c>
      <c r="AH52" s="13">
        <f>AVERAGE(K52:L52)-AVERAGE(I52:J52)</f>
        <v>-2.2981400000000001</v>
      </c>
      <c r="AI52" s="12">
        <f>_xlfn.T.TEST(E52:H52,I52:L52,2,2)</f>
        <v>4.3680170586622984E-2</v>
      </c>
      <c r="AJ52" s="13">
        <f>AVERAGE(I52:L52)-AVERAGE(E52:H52)</f>
        <v>-3.6796653750000008</v>
      </c>
    </row>
    <row r="53" spans="1:36" x14ac:dyDescent="0.2">
      <c r="A53" t="s">
        <v>984</v>
      </c>
      <c r="B53" t="str">
        <f>VLOOKUP(A53,Gene_Lookup!A:B,2,0)</f>
        <v xml:space="preserve">Radical SAM domain protein  </v>
      </c>
      <c r="C53" s="1">
        <v>1</v>
      </c>
      <c r="D53" s="1">
        <v>1</v>
      </c>
      <c r="E53" s="15">
        <v>8.8000000000000007</v>
      </c>
      <c r="F53" s="15">
        <v>8.8000000000000007</v>
      </c>
      <c r="G53" s="15">
        <v>8.8000000000000007</v>
      </c>
      <c r="H53" s="15">
        <v>8.8000000000000007</v>
      </c>
      <c r="I53" s="15">
        <v>8.8000000000000007</v>
      </c>
      <c r="J53" s="15">
        <v>8.8000000000000007</v>
      </c>
      <c r="K53" s="14">
        <v>16.454329999999999</v>
      </c>
      <c r="L53" s="14">
        <v>11.432829999999999</v>
      </c>
      <c r="M53" s="1">
        <f>COUNTIF(E53:L53,"&gt;8.8")</f>
        <v>2</v>
      </c>
      <c r="O53" s="16">
        <f>IF(ISBLANK(E53),500,2^E53)</f>
        <v>445.72188840761549</v>
      </c>
      <c r="P53" s="16">
        <f>IF(ISBLANK(F53),500,2^F53)</f>
        <v>445.72188840761549</v>
      </c>
      <c r="Q53" s="16">
        <f>IF(ISBLANK(G53),500,2^G53)</f>
        <v>445.72188840761549</v>
      </c>
      <c r="R53" s="16">
        <f>IF(ISBLANK(H53),500,2^H53)</f>
        <v>445.72188840761549</v>
      </c>
      <c r="S53" s="16">
        <f>IF(ISBLANK(I53),500,2^I53)</f>
        <v>445.72188840761549</v>
      </c>
      <c r="T53" s="16">
        <f>IF(ISBLANK(J53),500,2^J53)</f>
        <v>445.72188840761549</v>
      </c>
      <c r="U53" s="16">
        <f>IF(ISBLANK(K53),500,2^K53)</f>
        <v>89793.9111569292</v>
      </c>
      <c r="V53" s="16">
        <f>IF(ISBLANK(L53),500,2^L53)</f>
        <v>2764.5520132938991</v>
      </c>
      <c r="X53" s="16">
        <f>SUM(O53:V53)</f>
        <v>95232.794500668795</v>
      </c>
      <c r="Y53" s="11"/>
      <c r="Z53" s="2"/>
      <c r="AA53" s="12" t="e">
        <f>_xlfn.T.TEST(E53:F53,I53:J53,2,2)</f>
        <v>#DIV/0!</v>
      </c>
      <c r="AB53" s="13">
        <f>AVERAGE(I53:J53)-AVERAGE(E53:F53)</f>
        <v>0</v>
      </c>
      <c r="AC53" s="12">
        <f>_xlfn.T.TEST(G53:H53,K53:L53,2,2)</f>
        <v>0.17704454209747644</v>
      </c>
      <c r="AD53" s="13">
        <f>AVERAGE(K53:L53)-AVERAGE(G53:H53)</f>
        <v>5.1435799999999983</v>
      </c>
      <c r="AE53" s="12" t="e">
        <f>_xlfn.T.TEST(E53:F53,G53:H53,2,2)</f>
        <v>#DIV/0!</v>
      </c>
      <c r="AF53" s="13">
        <f>AVERAGE(G53:H53)-AVERAGE(E53:F53)</f>
        <v>0</v>
      </c>
      <c r="AG53" s="12">
        <f>_xlfn.T.TEST(I53:J53,K53:L53,2,2)</f>
        <v>0.17704454209747644</v>
      </c>
      <c r="AH53" s="13">
        <f>AVERAGE(K53:L53)-AVERAGE(I53:J53)</f>
        <v>5.1435799999999983</v>
      </c>
      <c r="AI53" s="12">
        <f>_xlfn.T.TEST(E53:H53,I53:L53,2,2)</f>
        <v>0.2039241788339228</v>
      </c>
      <c r="AJ53" s="13">
        <f>AVERAGE(I53:L53)-AVERAGE(E53:H53)</f>
        <v>2.57179</v>
      </c>
    </row>
    <row r="54" spans="1:36" x14ac:dyDescent="0.2">
      <c r="A54" t="s">
        <v>985</v>
      </c>
      <c r="B54" t="str">
        <f>VLOOKUP(A54,Gene_Lookup!A:B,2,0)</f>
        <v xml:space="preserve">adenylate cyclase  </v>
      </c>
      <c r="C54" s="1">
        <v>1</v>
      </c>
      <c r="D54" s="1">
        <v>1</v>
      </c>
      <c r="E54" s="14">
        <v>13.10417</v>
      </c>
      <c r="F54" s="14">
        <v>14.7598</v>
      </c>
      <c r="G54" s="14">
        <v>15.775090000000001</v>
      </c>
      <c r="H54" s="15">
        <v>8.8000000000000007</v>
      </c>
      <c r="I54" s="14">
        <v>16.118449999999999</v>
      </c>
      <c r="J54" s="15">
        <v>8.8000000000000007</v>
      </c>
      <c r="K54" s="15">
        <v>8.8000000000000007</v>
      </c>
      <c r="L54" s="15">
        <v>8.8000000000000007</v>
      </c>
      <c r="M54" s="1">
        <f>COUNTIF(E54:L54,"&gt;8.8")</f>
        <v>4</v>
      </c>
      <c r="O54" s="16">
        <f>IF(ISBLANK(E54),500,2^E54)</f>
        <v>8805.382745360921</v>
      </c>
      <c r="P54" s="16">
        <f>IF(ISBLANK(F54),500,2^F54)</f>
        <v>27742.304228913807</v>
      </c>
      <c r="Q54" s="16">
        <f>IF(ISBLANK(G54),500,2^G54)</f>
        <v>56075.773682821462</v>
      </c>
      <c r="R54" s="16">
        <f>IF(ISBLANK(H54),500,2^H54)</f>
        <v>445.72188840761549</v>
      </c>
      <c r="S54" s="16">
        <f>IF(ISBLANK(I54),500,2^I54)</f>
        <v>71143.779554750712</v>
      </c>
      <c r="T54" s="16">
        <f>IF(ISBLANK(J54),500,2^J54)</f>
        <v>445.72188840761549</v>
      </c>
      <c r="U54" s="16">
        <f>IF(ISBLANK(K54),500,2^K54)</f>
        <v>445.72188840761549</v>
      </c>
      <c r="V54" s="16">
        <f>IF(ISBLANK(L54),500,2^L54)</f>
        <v>445.72188840761549</v>
      </c>
      <c r="X54" s="16">
        <f>SUM(O54:V54)</f>
        <v>165550.1277654774</v>
      </c>
      <c r="Y54" s="11"/>
      <c r="Z54" s="2"/>
      <c r="AA54" s="12">
        <f>_xlfn.T.TEST(E54:F54,I54:J54,2,2)</f>
        <v>0.73253223684675572</v>
      </c>
      <c r="AB54" s="13">
        <f>AVERAGE(I54:J54)-AVERAGE(E54:F54)</f>
        <v>-1.472760000000001</v>
      </c>
      <c r="AC54" s="12">
        <f>_xlfn.T.TEST(G54:H54,K54:L54,2,2)</f>
        <v>0.42264973081037416</v>
      </c>
      <c r="AD54" s="13">
        <f>AVERAGE(K54:L54)-AVERAGE(G54:H54)</f>
        <v>-3.4875450000000008</v>
      </c>
      <c r="AE54" s="12">
        <f>_xlfn.T.TEST(E54:F54,G54:H54,2,2)</f>
        <v>0.69143001864373344</v>
      </c>
      <c r="AF54" s="13">
        <f>AVERAGE(G54:H54)-AVERAGE(E54:F54)</f>
        <v>-1.6444399999999995</v>
      </c>
      <c r="AG54" s="12">
        <f>_xlfn.T.TEST(I54:J54,K54:L54,2,2)</f>
        <v>0.42264973081037416</v>
      </c>
      <c r="AH54" s="13">
        <f>AVERAGE(K54:L54)-AVERAGE(I54:J54)</f>
        <v>-3.6592249999999993</v>
      </c>
      <c r="AI54" s="12">
        <f>_xlfn.T.TEST(E54:H54,I54:L54,2,2)</f>
        <v>0.33948192474284716</v>
      </c>
      <c r="AJ54" s="13">
        <f>AVERAGE(I54:L54)-AVERAGE(E54:H54)</f>
        <v>-2.4801524999999991</v>
      </c>
    </row>
    <row r="55" spans="1:36" x14ac:dyDescent="0.2">
      <c r="A55" t="s">
        <v>52</v>
      </c>
      <c r="B55" t="str">
        <f>VLOOKUP(A55,Gene_Lookup!A:B,2,0)</f>
        <v xml:space="preserve">iron-containing alcohol dehydrogenase  </v>
      </c>
      <c r="C55" s="1">
        <v>7</v>
      </c>
      <c r="D55" s="1">
        <v>0.345794525907274</v>
      </c>
      <c r="E55" s="14">
        <v>15.2728275</v>
      </c>
      <c r="F55" s="14">
        <v>15.7875</v>
      </c>
      <c r="G55" s="14">
        <v>16.052924999999998</v>
      </c>
      <c r="H55" s="14">
        <v>15.7927725</v>
      </c>
      <c r="I55" s="14">
        <v>16.399439999999998</v>
      </c>
      <c r="J55" s="14">
        <v>16.701537500000001</v>
      </c>
      <c r="K55" s="14">
        <v>17.774519999999999</v>
      </c>
      <c r="L55" s="14">
        <v>15.49541</v>
      </c>
      <c r="M55" s="1">
        <f>COUNTIF(E55:L55,"&gt;8.8")</f>
        <v>8</v>
      </c>
      <c r="O55" s="16">
        <f>IF(ISBLANK(E55),500,2^E55)</f>
        <v>39589.425185213484</v>
      </c>
      <c r="P55" s="16">
        <f>IF(ISBLANK(F55),500,2^F55)</f>
        <v>56560.215636524284</v>
      </c>
      <c r="Q55" s="16">
        <f>IF(ISBLANK(G55),500,2^G55)</f>
        <v>67984.818609495545</v>
      </c>
      <c r="R55" s="16">
        <f>IF(ISBLANK(H55),500,2^H55)</f>
        <v>56767.299823854257</v>
      </c>
      <c r="S55" s="16">
        <f>IF(ISBLANK(I55),500,2^I55)</f>
        <v>86441.710503846218</v>
      </c>
      <c r="T55" s="16">
        <f>IF(ISBLANK(J55),500,2^J55)</f>
        <v>106577.06624367193</v>
      </c>
      <c r="U55" s="16">
        <f>IF(ISBLANK(K55),500,2^K55)</f>
        <v>224214.49145285392</v>
      </c>
      <c r="V55" s="16">
        <f>IF(ISBLANK(L55),500,2^L55)</f>
        <v>46193.748456536792</v>
      </c>
      <c r="X55" s="16">
        <f>SUM(O55:V55)</f>
        <v>684328.77591199637</v>
      </c>
      <c r="Y55" s="11"/>
      <c r="Z55" s="2"/>
      <c r="AA55" s="12">
        <f>_xlfn.T.TEST(E55:F55,I55:J55,2,2)</f>
        <v>7.5914801060655179E-2</v>
      </c>
      <c r="AB55" s="13">
        <f>AVERAGE(I55:J55)-AVERAGE(E55:F55)</f>
        <v>1.0203249999999997</v>
      </c>
      <c r="AC55" s="12">
        <f>_xlfn.T.TEST(G55:H55,K55:L55,2,2)</f>
        <v>0.59800921808678298</v>
      </c>
      <c r="AD55" s="13">
        <f>AVERAGE(K55:L55)-AVERAGE(G55:H55)</f>
        <v>0.71211625000000112</v>
      </c>
      <c r="AE55" s="12">
        <f>_xlfn.T.TEST(E55:F55,G55:H55,2,2)</f>
        <v>0.30634995884857952</v>
      </c>
      <c r="AF55" s="13">
        <f>AVERAGE(G55:H55)-AVERAGE(E55:F55)</f>
        <v>0.39268500000000017</v>
      </c>
      <c r="AG55" s="12">
        <f>_xlfn.T.TEST(I55:J55,K55:L55,2,2)</f>
        <v>0.94810605371382417</v>
      </c>
      <c r="AH55" s="13">
        <f>AVERAGE(K55:L55)-AVERAGE(I55:J55)</f>
        <v>8.4476250000001585E-2</v>
      </c>
      <c r="AI55" s="12">
        <f>_xlfn.T.TEST(E55:H55,I55:L55,2,2)</f>
        <v>0.13231911323163489</v>
      </c>
      <c r="AJ55" s="13">
        <f>AVERAGE(I55:L55)-AVERAGE(E55:H55)</f>
        <v>0.86622062499999686</v>
      </c>
    </row>
    <row r="56" spans="1:36" x14ac:dyDescent="0.2">
      <c r="A56" t="s">
        <v>53</v>
      </c>
      <c r="B56" t="str">
        <f>VLOOKUP(A56,Gene_Lookup!A:B,2,0)</f>
        <v xml:space="preserve">Dihydropteroate synthase (EC 2.5.1.15)  </v>
      </c>
      <c r="C56" s="1">
        <v>12</v>
      </c>
      <c r="D56" s="1">
        <v>0.35036859810254001</v>
      </c>
      <c r="E56" s="14">
        <v>16.000530000000001</v>
      </c>
      <c r="F56" s="14">
        <v>16.3386</v>
      </c>
      <c r="G56" s="14">
        <v>16.20956</v>
      </c>
      <c r="H56" s="14">
        <v>16.082787499999998</v>
      </c>
      <c r="I56" s="14">
        <v>15.208690000000001</v>
      </c>
      <c r="J56" s="14">
        <v>16.514832500000001</v>
      </c>
      <c r="K56" s="14">
        <v>16.0444</v>
      </c>
      <c r="L56" s="14">
        <v>15.84605</v>
      </c>
      <c r="M56" s="1">
        <f>COUNTIF(E56:L56,"&gt;8.8")</f>
        <v>8</v>
      </c>
      <c r="O56" s="16">
        <f>IF(ISBLANK(E56),500,2^E56)</f>
        <v>65560.080252507731</v>
      </c>
      <c r="P56" s="16">
        <f>IF(ISBLANK(F56),500,2^F56)</f>
        <v>82872.165458984673</v>
      </c>
      <c r="Q56" s="16">
        <f>IF(ISBLANK(G56),500,2^G56)</f>
        <v>75781.601062248694</v>
      </c>
      <c r="R56" s="16">
        <f>IF(ISBLANK(H56),500,2^H56)</f>
        <v>69406.708852682859</v>
      </c>
      <c r="S56" s="16">
        <f>IF(ISBLANK(I56),500,2^I56)</f>
        <v>37867.957824972174</v>
      </c>
      <c r="T56" s="16">
        <f>IF(ISBLANK(J56),500,2^J56)</f>
        <v>93639.687541624182</v>
      </c>
      <c r="U56" s="16">
        <f>IF(ISBLANK(K56),500,2^K56)</f>
        <v>67584.275483090343</v>
      </c>
      <c r="V56" s="16">
        <f>IF(ISBLANK(L56),500,2^L56)</f>
        <v>58902.85735968106</v>
      </c>
      <c r="X56" s="16">
        <f>SUM(O56:V56)</f>
        <v>551615.33383579168</v>
      </c>
      <c r="Y56" s="11"/>
      <c r="Z56" s="2"/>
      <c r="AA56" s="12">
        <f>_xlfn.T.TEST(E56:F56,I56:J56,2,2)</f>
        <v>0.69294652833124193</v>
      </c>
      <c r="AB56" s="13">
        <f>AVERAGE(I56:J56)-AVERAGE(E56:F56)</f>
        <v>-0.30780374999999793</v>
      </c>
      <c r="AC56" s="12">
        <f>_xlfn.T.TEST(G56:H56,K56:L56,2,2)</f>
        <v>0.22989144038128795</v>
      </c>
      <c r="AD56" s="13">
        <f>AVERAGE(K56:L56)-AVERAGE(G56:H56)</f>
        <v>-0.20094874999999845</v>
      </c>
      <c r="AE56" s="12">
        <f>_xlfn.T.TEST(E56:F56,G56:H56,2,2)</f>
        <v>0.90876179194562889</v>
      </c>
      <c r="AF56" s="13">
        <f>AVERAGE(G56:H56)-AVERAGE(E56:F56)</f>
        <v>-2.339124999999953E-2</v>
      </c>
      <c r="AG56" s="12">
        <f>_xlfn.T.TEST(I56:J56,K56:L56,2,2)</f>
        <v>0.91100922368854687</v>
      </c>
      <c r="AH56" s="13">
        <f>AVERAGE(K56:L56)-AVERAGE(I56:J56)</f>
        <v>8.3463749999999948E-2</v>
      </c>
      <c r="AI56" s="12">
        <f>_xlfn.T.TEST(E56:H56,I56:L56,2,2)</f>
        <v>0.3997142425947513</v>
      </c>
      <c r="AJ56" s="13">
        <f>AVERAGE(I56:L56)-AVERAGE(E56:H56)</f>
        <v>-0.25437624999999819</v>
      </c>
    </row>
    <row r="57" spans="1:36" x14ac:dyDescent="0.2">
      <c r="A57" t="s">
        <v>54</v>
      </c>
      <c r="B57" t="str">
        <f>VLOOKUP(A57,Gene_Lookup!A:B,2,0)</f>
        <v xml:space="preserve">pantothenate kinase (EC 2.7.1.33)  </v>
      </c>
      <c r="C57" s="1">
        <v>5</v>
      </c>
      <c r="D57" s="1">
        <v>0.43436344290196199</v>
      </c>
      <c r="E57" s="14">
        <v>18.030797499999998</v>
      </c>
      <c r="F57" s="14">
        <v>17.643525</v>
      </c>
      <c r="G57" s="14">
        <v>17.040620000000001</v>
      </c>
      <c r="H57" s="14">
        <v>16.835495000000002</v>
      </c>
      <c r="I57" s="14">
        <v>17.2949175</v>
      </c>
      <c r="J57" s="14">
        <v>17.178507499999998</v>
      </c>
      <c r="K57" s="14">
        <v>18.555150000000001</v>
      </c>
      <c r="L57" s="14">
        <v>17.568835</v>
      </c>
      <c r="M57" s="1">
        <f>COUNTIF(E57:L57,"&gt;8.8")</f>
        <v>8</v>
      </c>
      <c r="O57" s="16">
        <f>IF(ISBLANK(E57),500,2^E57)</f>
        <v>267800.19767211704</v>
      </c>
      <c r="P57" s="16">
        <f>IF(ISBLANK(F57),500,2^F57)</f>
        <v>204752.99084063704</v>
      </c>
      <c r="Q57" s="16">
        <f>IF(ISBLANK(G57),500,2^G57)</f>
        <v>134814.85989485006</v>
      </c>
      <c r="R57" s="16">
        <f>IF(ISBLANK(H57),500,2^H57)</f>
        <v>116946.97343967613</v>
      </c>
      <c r="S57" s="16">
        <f>IF(ISBLANK(I57),500,2^I57)</f>
        <v>160801.07212388291</v>
      </c>
      <c r="T57" s="16">
        <f>IF(ISBLANK(J57),500,2^J57)</f>
        <v>148335.82051445494</v>
      </c>
      <c r="U57" s="16">
        <f>IF(ISBLANK(K57),500,2^K57)</f>
        <v>385173.78743899835</v>
      </c>
      <c r="V57" s="16">
        <f>IF(ISBLANK(L57),500,2^L57)</f>
        <v>194422.41074475556</v>
      </c>
      <c r="X57" s="16">
        <f>SUM(O57:V57)</f>
        <v>1613048.112669372</v>
      </c>
      <c r="Y57" s="11"/>
      <c r="Z57" s="2"/>
      <c r="AA57" s="12">
        <f>_xlfn.T.TEST(E57:F57,I57:J57,2,2)</f>
        <v>9.715053582819877E-2</v>
      </c>
      <c r="AB57" s="13">
        <f>AVERAGE(I57:J57)-AVERAGE(E57:F57)</f>
        <v>-0.60044875000000175</v>
      </c>
      <c r="AC57" s="12">
        <f>_xlfn.T.TEST(G57:H57,K57:L57,2,2)</f>
        <v>0.1553601555717512</v>
      </c>
      <c r="AD57" s="13">
        <f>AVERAGE(K57:L57)-AVERAGE(G57:H57)</f>
        <v>1.123935000000003</v>
      </c>
      <c r="AE57" s="12">
        <f>_xlfn.T.TEST(E57:F57,G57:H57,2,2)</f>
        <v>5.4577862533809474E-2</v>
      </c>
      <c r="AF57" s="13">
        <f>AVERAGE(G57:H57)-AVERAGE(E57:F57)</f>
        <v>-0.89910375000000187</v>
      </c>
      <c r="AG57" s="12">
        <f>_xlfn.T.TEST(I57:J57,K57:L57,2,2)</f>
        <v>0.23841727267070933</v>
      </c>
      <c r="AH57" s="13">
        <f>AVERAGE(K57:L57)-AVERAGE(I57:J57)</f>
        <v>0.8252800000000029</v>
      </c>
      <c r="AI57" s="12">
        <f>_xlfn.T.TEST(E57:H57,I57:L57,2,2)</f>
        <v>0.55259813700434435</v>
      </c>
      <c r="AJ57" s="13">
        <f>AVERAGE(I57:L57)-AVERAGE(E57:H57)</f>
        <v>0.2617431249999953</v>
      </c>
    </row>
    <row r="58" spans="1:36" x14ac:dyDescent="0.2">
      <c r="A58" t="s">
        <v>55</v>
      </c>
      <c r="B58" t="str">
        <f>VLOOKUP(A58,Gene_Lookup!A:B,2,0)</f>
        <v xml:space="preserve">bacterial peptide chain release factor 1 (bRF-1)  </v>
      </c>
      <c r="C58" s="1">
        <v>6</v>
      </c>
      <c r="D58" s="1">
        <v>0.36722763920127999</v>
      </c>
      <c r="E58" s="14">
        <v>17.903684999999999</v>
      </c>
      <c r="F58" s="14">
        <v>18.49156</v>
      </c>
      <c r="G58" s="14">
        <v>17.721005000000002</v>
      </c>
      <c r="H58" s="14">
        <v>18.012842500000001</v>
      </c>
      <c r="I58" s="14">
        <v>18.437394999999999</v>
      </c>
      <c r="J58" s="14">
        <v>17.653465000000001</v>
      </c>
      <c r="K58" s="14">
        <v>18.4773</v>
      </c>
      <c r="L58" s="14">
        <v>17.888404999999999</v>
      </c>
      <c r="M58" s="1">
        <f>COUNTIF(E58:L58,"&gt;8.8")</f>
        <v>8</v>
      </c>
      <c r="O58" s="16">
        <f>IF(ISBLANK(E58),500,2^E58)</f>
        <v>245214.53989344632</v>
      </c>
      <c r="P58" s="16">
        <f>IF(ISBLANK(F58),500,2^F58)</f>
        <v>368565.11511213722</v>
      </c>
      <c r="Q58" s="16">
        <f>IF(ISBLANK(G58),500,2^G58)</f>
        <v>216049.89436856058</v>
      </c>
      <c r="R58" s="16">
        <f>IF(ISBLANK(H58),500,2^H58)</f>
        <v>264487.95559619553</v>
      </c>
      <c r="S58" s="16">
        <f>IF(ISBLANK(I58),500,2^I58)</f>
        <v>354984.12924995215</v>
      </c>
      <c r="T58" s="16">
        <f>IF(ISBLANK(J58),500,2^J58)</f>
        <v>206168.58602894426</v>
      </c>
      <c r="U58" s="16">
        <f>IF(ISBLANK(K58),500,2^K58)</f>
        <v>364940.05980263191</v>
      </c>
      <c r="V58" s="16">
        <f>IF(ISBLANK(L58),500,2^L58)</f>
        <v>242631.10694643526</v>
      </c>
      <c r="X58" s="16">
        <f>SUM(O58:V58)</f>
        <v>2263041.3869983032</v>
      </c>
      <c r="Y58" s="11"/>
      <c r="Z58" s="2"/>
      <c r="AA58" s="12">
        <f>_xlfn.T.TEST(E58:F58,I58:J58,2,2)</f>
        <v>0.78546004637969546</v>
      </c>
      <c r="AB58" s="13">
        <f>AVERAGE(I58:J58)-AVERAGE(E58:F58)</f>
        <v>-0.15219250000000173</v>
      </c>
      <c r="AC58" s="12">
        <f>_xlfn.T.TEST(G58:H58,K58:L58,2,2)</f>
        <v>0.43780487503325716</v>
      </c>
      <c r="AD58" s="13">
        <f>AVERAGE(K58:L58)-AVERAGE(G58:H58)</f>
        <v>0.31592874999999765</v>
      </c>
      <c r="AE58" s="12">
        <f>_xlfn.T.TEST(E58:F58,G58:H58,2,2)</f>
        <v>0.41968807583338663</v>
      </c>
      <c r="AF58" s="13">
        <f>AVERAGE(G58:H58)-AVERAGE(E58:F58)</f>
        <v>-0.33069874999999982</v>
      </c>
      <c r="AG58" s="12">
        <f>_xlfn.T.TEST(I58:J58,K58:L58,2,2)</f>
        <v>0.80556903151231696</v>
      </c>
      <c r="AH58" s="13">
        <f>AVERAGE(K58:L58)-AVERAGE(I58:J58)</f>
        <v>0.13742249999999956</v>
      </c>
      <c r="AI58" s="12">
        <f>_xlfn.T.TEST(E58:H58,I58:L58,2,2)</f>
        <v>0.76533417680533067</v>
      </c>
      <c r="AJ58" s="13">
        <f>AVERAGE(I58:L58)-AVERAGE(E58:H58)</f>
        <v>8.1868124999996184E-2</v>
      </c>
    </row>
    <row r="59" spans="1:36" x14ac:dyDescent="0.2">
      <c r="A59" t="s">
        <v>56</v>
      </c>
      <c r="B59" t="str">
        <f>VLOOKUP(A59,Gene_Lookup!A:B,2,0)</f>
        <v xml:space="preserve">translation factor SUA5  </v>
      </c>
      <c r="C59" s="1">
        <v>3</v>
      </c>
      <c r="D59" s="1">
        <v>0.57706731936356803</v>
      </c>
      <c r="E59" s="14">
        <v>12.29782</v>
      </c>
      <c r="F59" s="14">
        <v>13.585084999999999</v>
      </c>
      <c r="G59" s="14">
        <v>13.220470000000001</v>
      </c>
      <c r="H59" s="14">
        <v>13.85333</v>
      </c>
      <c r="I59" s="14">
        <v>13.42726</v>
      </c>
      <c r="J59" s="14">
        <v>14.290815</v>
      </c>
      <c r="K59" s="15">
        <v>8.8000000000000007</v>
      </c>
      <c r="L59" s="14">
        <v>14.106389999999999</v>
      </c>
      <c r="M59" s="1">
        <f>COUNTIF(E59:L59,"&gt;8.8")</f>
        <v>7</v>
      </c>
      <c r="O59" s="16">
        <f>IF(ISBLANK(E59),500,2^E59)</f>
        <v>5035.1533426610576</v>
      </c>
      <c r="P59" s="16">
        <f>IF(ISBLANK(F59),500,2^F59)</f>
        <v>12289.043418743311</v>
      </c>
      <c r="Q59" s="16">
        <f>IF(ISBLANK(G59),500,2^G59)</f>
        <v>9544.6064679296796</v>
      </c>
      <c r="R59" s="16">
        <f>IF(ISBLANK(H59),500,2^H59)</f>
        <v>14800.209733977717</v>
      </c>
      <c r="S59" s="16">
        <f>IF(ISBLANK(I59),500,2^I59)</f>
        <v>11015.596504934842</v>
      </c>
      <c r="T59" s="16">
        <f>IF(ISBLANK(J59),500,2^J59)</f>
        <v>20043.057735151004</v>
      </c>
      <c r="U59" s="16">
        <f>IF(ISBLANK(K59),500,2^K59)</f>
        <v>445.72188840761549</v>
      </c>
      <c r="V59" s="16">
        <f>IF(ISBLANK(L59),500,2^L59)</f>
        <v>17637.885563808086</v>
      </c>
      <c r="X59" s="16">
        <f>SUM(O59:V59)</f>
        <v>90811.274655613306</v>
      </c>
      <c r="Y59" s="11"/>
      <c r="Z59" s="2"/>
      <c r="AA59" s="12">
        <f>_xlfn.T.TEST(E59:F59,I59:J59,2,2)</f>
        <v>0.35808906915095451</v>
      </c>
      <c r="AB59" s="13">
        <f>AVERAGE(I59:J59)-AVERAGE(E59:F59)</f>
        <v>0.91758499999999898</v>
      </c>
      <c r="AC59" s="12">
        <f>_xlfn.T.TEST(G59:H59,K59:L59,2,2)</f>
        <v>0.51712459479767936</v>
      </c>
      <c r="AD59" s="13">
        <f>AVERAGE(K59:L59)-AVERAGE(G59:H59)</f>
        <v>-2.0837049999999984</v>
      </c>
      <c r="AE59" s="12">
        <f>_xlfn.T.TEST(E59:F59,G59:H59,2,2)</f>
        <v>0.49373356678426839</v>
      </c>
      <c r="AF59" s="13">
        <f>AVERAGE(G59:H59)-AVERAGE(E59:F59)</f>
        <v>0.5954474999999988</v>
      </c>
      <c r="AG59" s="12">
        <f>_xlfn.T.TEST(I59:J59,K59:L59,2,2)</f>
        <v>0.46523401982543089</v>
      </c>
      <c r="AH59" s="13">
        <f>AVERAGE(K59:L59)-AVERAGE(I59:J59)</f>
        <v>-2.4058424999999986</v>
      </c>
      <c r="AI59" s="12">
        <f>_xlfn.T.TEST(E59:H59,I59:L59,2,2)</f>
        <v>0.6792164572625996</v>
      </c>
      <c r="AJ59" s="13">
        <f>AVERAGE(I59:L59)-AVERAGE(E59:H59)</f>
        <v>-0.58306000000000147</v>
      </c>
    </row>
    <row r="60" spans="1:36" x14ac:dyDescent="0.2">
      <c r="A60" t="s">
        <v>57</v>
      </c>
      <c r="B60" t="str">
        <f>VLOOKUP(A60,Gene_Lookup!A:B,2,0)</f>
        <v xml:space="preserve">ribose-5-phosphate isomerase (EC 5.3.1.6)  </v>
      </c>
      <c r="C60" s="1">
        <v>3</v>
      </c>
      <c r="D60" s="1">
        <v>0.32505482147138698</v>
      </c>
      <c r="E60" s="15">
        <v>8.8000000000000007</v>
      </c>
      <c r="F60" s="15">
        <v>8.8000000000000007</v>
      </c>
      <c r="G60" s="15">
        <v>8.8000000000000007</v>
      </c>
      <c r="H60" s="15">
        <v>8.8000000000000007</v>
      </c>
      <c r="I60" s="15">
        <v>8.8000000000000007</v>
      </c>
      <c r="J60" s="14">
        <v>15.23593</v>
      </c>
      <c r="K60" s="14">
        <v>12.91605</v>
      </c>
      <c r="L60" s="14">
        <v>12.99718</v>
      </c>
      <c r="M60" s="1">
        <f>COUNTIF(E60:L60,"&gt;8.8")</f>
        <v>3</v>
      </c>
      <c r="O60" s="16">
        <f>IF(ISBLANK(E60),500,2^E60)</f>
        <v>445.72188840761549</v>
      </c>
      <c r="P60" s="16">
        <f>IF(ISBLANK(F60),500,2^F60)</f>
        <v>445.72188840761549</v>
      </c>
      <c r="Q60" s="16">
        <f>IF(ISBLANK(G60),500,2^G60)</f>
        <v>445.72188840761549</v>
      </c>
      <c r="R60" s="16">
        <f>IF(ISBLANK(H60),500,2^H60)</f>
        <v>445.72188840761549</v>
      </c>
      <c r="S60" s="16">
        <f>IF(ISBLANK(I60),500,2^I60)</f>
        <v>445.72188840761549</v>
      </c>
      <c r="T60" s="16">
        <f>IF(ISBLANK(J60),500,2^J60)</f>
        <v>38589.747937774497</v>
      </c>
      <c r="U60" s="16">
        <f>IF(ISBLANK(K60),500,2^K60)</f>
        <v>7728.914010440878</v>
      </c>
      <c r="V60" s="16">
        <f>IF(ISBLANK(L60),500,2^L60)</f>
        <v>8176.0029416159668</v>
      </c>
      <c r="X60" s="16">
        <f>SUM(O60:V60)</f>
        <v>56723.274331869419</v>
      </c>
      <c r="Y60" s="11"/>
      <c r="Z60" s="2"/>
      <c r="AA60" s="12">
        <f>_xlfn.T.TEST(E60:F60,I60:J60,2,2)</f>
        <v>0.42264973081037416</v>
      </c>
      <c r="AB60" s="13">
        <f>AVERAGE(I60:J60)-AVERAGE(E60:F60)</f>
        <v>3.2179649999999995</v>
      </c>
      <c r="AC60" s="12">
        <f>_xlfn.T.TEST(G60:H60,K60:L60,2,2)</f>
        <v>9.5227267168872192E-5</v>
      </c>
      <c r="AD60" s="13">
        <f>AVERAGE(K60:L60)-AVERAGE(G60:H60)</f>
        <v>4.1566149999999986</v>
      </c>
      <c r="AE60" s="12" t="e">
        <f>_xlfn.T.TEST(E60:F60,G60:H60,2,2)</f>
        <v>#DIV/0!</v>
      </c>
      <c r="AF60" s="13">
        <f>AVERAGE(G60:H60)-AVERAGE(E60:F60)</f>
        <v>0</v>
      </c>
      <c r="AG60" s="12">
        <f>_xlfn.T.TEST(I60:J60,K60:L60,2,2)</f>
        <v>0.79801107422896322</v>
      </c>
      <c r="AH60" s="13">
        <f>AVERAGE(K60:L60)-AVERAGE(I60:J60)</f>
        <v>0.9386499999999991</v>
      </c>
      <c r="AI60" s="12">
        <f>_xlfn.T.TEST(E60:H60,I60:L60,2,2)</f>
        <v>3.3350643029392522E-2</v>
      </c>
      <c r="AJ60" s="13">
        <f>AVERAGE(I60:L60)-AVERAGE(E60:H60)</f>
        <v>3.6872899999999991</v>
      </c>
    </row>
    <row r="61" spans="1:36" x14ac:dyDescent="0.2">
      <c r="A61" t="s">
        <v>58</v>
      </c>
      <c r="B61" t="str">
        <f>VLOOKUP(A61,Gene_Lookup!A:B,2,0)</f>
        <v xml:space="preserve">uracil phosphoribosyltransferase (EC 2.4.2.9)  </v>
      </c>
      <c r="C61" s="1">
        <v>11</v>
      </c>
      <c r="D61" s="1">
        <v>0.40693957901588901</v>
      </c>
      <c r="E61" s="14">
        <v>19.583379999999998</v>
      </c>
      <c r="F61" s="14">
        <v>20.322710000000001</v>
      </c>
      <c r="G61" s="14">
        <v>19.218565000000002</v>
      </c>
      <c r="H61" s="14">
        <v>19.509309999999999</v>
      </c>
      <c r="I61" s="14">
        <v>19.940682500000001</v>
      </c>
      <c r="J61" s="14">
        <v>20.24418</v>
      </c>
      <c r="K61" s="14">
        <v>20.3156775</v>
      </c>
      <c r="L61" s="14">
        <v>20.209350000000001</v>
      </c>
      <c r="M61" s="1">
        <f>COUNTIF(E61:L61,"&gt;8.8")</f>
        <v>8</v>
      </c>
      <c r="O61" s="16">
        <f>IF(ISBLANK(E61),500,2^E61)</f>
        <v>785569.83103450958</v>
      </c>
      <c r="P61" s="16">
        <f>IF(ISBLANK(F61),500,2^F61)</f>
        <v>1311430.5704354809</v>
      </c>
      <c r="Q61" s="16">
        <f>IF(ISBLANK(G61),500,2^G61)</f>
        <v>610048.74583278166</v>
      </c>
      <c r="R61" s="16">
        <f>IF(ISBLANK(H61),500,2^H61)</f>
        <v>746255.43083995499</v>
      </c>
      <c r="S61" s="16">
        <f>IF(ISBLANK(I61),500,2^I61)</f>
        <v>1006337.2915471636</v>
      </c>
      <c r="T61" s="16">
        <f>IF(ISBLANK(J61),500,2^J61)</f>
        <v>1241953.734216155</v>
      </c>
      <c r="U61" s="16">
        <f>IF(ISBLANK(K61),500,2^K61)</f>
        <v>1305053.4820201802</v>
      </c>
      <c r="V61" s="16">
        <f>IF(ISBLANK(L61),500,2^L61)</f>
        <v>1212329.1364221626</v>
      </c>
      <c r="X61" s="16">
        <f>SUM(O61:V61)</f>
        <v>8218978.2223483901</v>
      </c>
      <c r="Y61" s="11"/>
      <c r="Z61" s="2"/>
      <c r="AA61" s="12">
        <f>_xlfn.T.TEST(E61:F61,I61:J61,2,2)</f>
        <v>0.76052745969906321</v>
      </c>
      <c r="AB61" s="13">
        <f>AVERAGE(I61:J61)-AVERAGE(E61:F61)</f>
        <v>0.13938625000000116</v>
      </c>
      <c r="AC61" s="12">
        <f>_xlfn.T.TEST(G61:H61,K61:L61,2,2)</f>
        <v>2.8414823476263729E-2</v>
      </c>
      <c r="AD61" s="13">
        <f>AVERAGE(K61:L61)-AVERAGE(G61:H61)</f>
        <v>0.89857625000000141</v>
      </c>
      <c r="AE61" s="12">
        <f>_xlfn.T.TEST(E61:F61,G61:H61,2,2)</f>
        <v>0.27629294459147158</v>
      </c>
      <c r="AF61" s="13">
        <f>AVERAGE(G61:H61)-AVERAGE(E61:F61)</f>
        <v>-0.58910750000000078</v>
      </c>
      <c r="AG61" s="12">
        <f>_xlfn.T.TEST(I61:J61,K61:L61,2,2)</f>
        <v>0.40104440445758394</v>
      </c>
      <c r="AH61" s="13">
        <f>AVERAGE(K61:L61)-AVERAGE(I61:J61)</f>
        <v>0.17008249999999947</v>
      </c>
      <c r="AI61" s="12">
        <f>_xlfn.T.TEST(E61:H61,I61:L61,2,2)</f>
        <v>8.2127743951466714E-2</v>
      </c>
      <c r="AJ61" s="13">
        <f>AVERAGE(I61:L61)-AVERAGE(E61:H61)</f>
        <v>0.51898124999999951</v>
      </c>
    </row>
    <row r="62" spans="1:36" x14ac:dyDescent="0.2">
      <c r="A62" t="s">
        <v>59</v>
      </c>
      <c r="B62" t="str">
        <f>VLOOKUP(A62,Gene_Lookup!A:B,2,0)</f>
        <v xml:space="preserve">CMP/dCMP deaminase zinc-binding protein  </v>
      </c>
      <c r="C62" s="1">
        <v>7</v>
      </c>
      <c r="D62" s="1">
        <v>0.44705961623425</v>
      </c>
      <c r="E62" s="14">
        <v>12.832445</v>
      </c>
      <c r="F62" s="14">
        <v>13.29903</v>
      </c>
      <c r="G62" s="15">
        <v>8.8000000000000007</v>
      </c>
      <c r="H62" s="14">
        <v>14.604585</v>
      </c>
      <c r="I62" s="14">
        <v>13.713800000000001</v>
      </c>
      <c r="J62" s="14">
        <v>15.3111</v>
      </c>
      <c r="K62" s="14">
        <v>14.662089999999999</v>
      </c>
      <c r="L62" s="14">
        <v>15.011430000000001</v>
      </c>
      <c r="M62" s="1">
        <f>COUNTIF(E62:L62,"&gt;8.8")</f>
        <v>7</v>
      </c>
      <c r="O62" s="16">
        <f>IF(ISBLANK(E62),500,2^E62)</f>
        <v>7293.7498206153268</v>
      </c>
      <c r="P62" s="16">
        <f>IF(ISBLANK(F62),500,2^F62)</f>
        <v>10078.756275867212</v>
      </c>
      <c r="Q62" s="16">
        <f>IF(ISBLANK(G62),500,2^G62)</f>
        <v>445.72188840761549</v>
      </c>
      <c r="R62" s="16">
        <f>IF(ISBLANK(H62),500,2^H62)</f>
        <v>24912.548616218679</v>
      </c>
      <c r="S62" s="16">
        <f>IF(ISBLANK(I62),500,2^I62)</f>
        <v>13435.850243592362</v>
      </c>
      <c r="T62" s="16">
        <f>IF(ISBLANK(J62),500,2^J62)</f>
        <v>40653.727015505065</v>
      </c>
      <c r="U62" s="16">
        <f>IF(ISBLANK(K62),500,2^K62)</f>
        <v>25925.604358159748</v>
      </c>
      <c r="V62" s="16">
        <f>IF(ISBLANK(L62),500,2^L62)</f>
        <v>33028.641249325527</v>
      </c>
      <c r="X62" s="16">
        <f>SUM(O62:V62)</f>
        <v>155774.59946769153</v>
      </c>
      <c r="Y62" s="11"/>
      <c r="Z62" s="2"/>
      <c r="AA62" s="12">
        <f>_xlfn.T.TEST(E62:F62,I62:J62,2,2)</f>
        <v>0.22420326503408028</v>
      </c>
      <c r="AB62" s="13">
        <f>AVERAGE(I62:J62)-AVERAGE(E62:F62)</f>
        <v>1.4467125000000003</v>
      </c>
      <c r="AC62" s="12">
        <f>_xlfn.T.TEST(G62:H62,K62:L62,2,2)</f>
        <v>0.39376094857701316</v>
      </c>
      <c r="AD62" s="13">
        <f>AVERAGE(K62:L62)-AVERAGE(G62:H62)</f>
        <v>3.1344674999999995</v>
      </c>
      <c r="AE62" s="12">
        <f>_xlfn.T.TEST(E62:F62,G62:H62,2,2)</f>
        <v>0.68566552516491053</v>
      </c>
      <c r="AF62" s="13">
        <f>AVERAGE(G62:H62)-AVERAGE(E62:F62)</f>
        <v>-1.3634450000000005</v>
      </c>
      <c r="AG62" s="12">
        <f>_xlfn.T.TEST(I62:J62,K62:L62,2,2)</f>
        <v>0.7299178976573848</v>
      </c>
      <c r="AH62" s="13">
        <f>AVERAGE(K62:L62)-AVERAGE(I62:J62)</f>
        <v>0.32430999999999877</v>
      </c>
      <c r="AI62" s="12">
        <f>_xlfn.T.TEST(E62:H62,I62:L62,2,2)</f>
        <v>0.12835740781897101</v>
      </c>
      <c r="AJ62" s="13">
        <f>AVERAGE(I62:L62)-AVERAGE(E62:H62)</f>
        <v>2.2905899999999981</v>
      </c>
    </row>
    <row r="63" spans="1:36" x14ac:dyDescent="0.2">
      <c r="A63" t="s">
        <v>60</v>
      </c>
      <c r="B63" t="str">
        <f>VLOOKUP(A63,Gene_Lookup!A:B,2,0)</f>
        <v xml:space="preserve">UDP-N-acetylglucosamine 2-epimerase  </v>
      </c>
      <c r="C63" s="1">
        <v>7</v>
      </c>
      <c r="D63" s="1">
        <v>0.29814901035920899</v>
      </c>
      <c r="E63" s="14">
        <v>15.04641</v>
      </c>
      <c r="F63" s="14">
        <v>15.53748</v>
      </c>
      <c r="G63" s="15">
        <v>8.8000000000000007</v>
      </c>
      <c r="H63" s="15">
        <v>8.8000000000000007</v>
      </c>
      <c r="I63" s="14">
        <v>15.408697500000001</v>
      </c>
      <c r="J63" s="14">
        <v>16.140215000000001</v>
      </c>
      <c r="K63" s="14">
        <v>15.664327500000001</v>
      </c>
      <c r="L63" s="14">
        <v>15.817235</v>
      </c>
      <c r="M63" s="1">
        <f>COUNTIF(E63:L63,"&gt;8.8")</f>
        <v>6</v>
      </c>
      <c r="O63" s="16">
        <f>IF(ISBLANK(E63),500,2^E63)</f>
        <v>33839.25063262412</v>
      </c>
      <c r="P63" s="16">
        <f>IF(ISBLANK(F63),500,2^F63)</f>
        <v>47560.623239922119</v>
      </c>
      <c r="Q63" s="16">
        <f>IF(ISBLANK(G63),500,2^G63)</f>
        <v>445.72188840761549</v>
      </c>
      <c r="R63" s="16">
        <f>IF(ISBLANK(H63),500,2^H63)</f>
        <v>445.72188840761549</v>
      </c>
      <c r="S63" s="16">
        <f>IF(ISBLANK(I63),500,2^I63)</f>
        <v>43499.086994576188</v>
      </c>
      <c r="T63" s="16">
        <f>IF(ISBLANK(J63),500,2^J63)</f>
        <v>72225.216353699114</v>
      </c>
      <c r="U63" s="16">
        <f>IF(ISBLANK(K63),500,2^K63)</f>
        <v>51931.68802009488</v>
      </c>
      <c r="V63" s="16">
        <f>IF(ISBLANK(L63),500,2^L63)</f>
        <v>57738.059465530227</v>
      </c>
      <c r="X63" s="16">
        <f>SUM(O63:V63)</f>
        <v>307685.36848326185</v>
      </c>
      <c r="Y63" s="11"/>
      <c r="Z63" s="2"/>
      <c r="AA63" s="12">
        <f>_xlfn.T.TEST(E63:F63,I63:J63,2,2)</f>
        <v>0.38767948333670632</v>
      </c>
      <c r="AB63" s="13">
        <f>AVERAGE(I63:J63)-AVERAGE(E63:F63)</f>
        <v>0.48251124999999995</v>
      </c>
      <c r="AC63" s="12">
        <f>_xlfn.T.TEST(G63:H63,K63:L63,2,2)</f>
        <v>1.2131146208151863E-4</v>
      </c>
      <c r="AD63" s="13">
        <f>AVERAGE(K63:L63)-AVERAGE(G63:H63)</f>
        <v>6.9407812500000006</v>
      </c>
      <c r="AE63" s="12">
        <f>_xlfn.T.TEST(E63:F63,G63:H63,2,2)</f>
        <v>1.4274026778903076E-3</v>
      </c>
      <c r="AF63" s="13">
        <f>AVERAGE(G63:H63)-AVERAGE(E63:F63)</f>
        <v>-6.4919449999999994</v>
      </c>
      <c r="AG63" s="12">
        <f>_xlfn.T.TEST(I63:J63,K63:L63,2,2)</f>
        <v>0.9364037444979284</v>
      </c>
      <c r="AH63" s="13">
        <f>AVERAGE(K63:L63)-AVERAGE(I63:J63)</f>
        <v>-3.3674999999998789E-2</v>
      </c>
      <c r="AI63" s="12">
        <f>_xlfn.T.TEST(E63:H63,I63:L63,2,2)</f>
        <v>9.6192767291646386E-2</v>
      </c>
      <c r="AJ63" s="13">
        <f>AVERAGE(I63:L63)-AVERAGE(E63:H63)</f>
        <v>3.7116462499999976</v>
      </c>
    </row>
    <row r="64" spans="1:36" x14ac:dyDescent="0.2">
      <c r="A64" t="s">
        <v>61</v>
      </c>
      <c r="B64" t="str">
        <f>VLOOKUP(A64,Gene_Lookup!A:B,2,0)</f>
        <v xml:space="preserve">ATP synthase F1 subcomplex alpha subunit  </v>
      </c>
      <c r="C64" s="1">
        <v>11</v>
      </c>
      <c r="D64" s="1">
        <v>0.58598339295725699</v>
      </c>
      <c r="E64" s="14">
        <v>17.90972</v>
      </c>
      <c r="F64" s="14">
        <v>18.03689</v>
      </c>
      <c r="G64" s="14">
        <v>17.653880000000001</v>
      </c>
      <c r="H64" s="14">
        <v>18.09984</v>
      </c>
      <c r="I64" s="14">
        <v>16.489885999999998</v>
      </c>
      <c r="J64" s="14">
        <v>17.977025000000001</v>
      </c>
      <c r="K64" s="14">
        <v>17.76641</v>
      </c>
      <c r="L64" s="14">
        <v>16.825894999999999</v>
      </c>
      <c r="M64" s="1">
        <f>COUNTIF(E64:L64,"&gt;8.8")</f>
        <v>8</v>
      </c>
      <c r="O64" s="16">
        <f>IF(ISBLANK(E64),500,2^E64)</f>
        <v>246242.45589805581</v>
      </c>
      <c r="P64" s="16">
        <f>IF(ISBLANK(F64),500,2^F64)</f>
        <v>268933.5089941324</v>
      </c>
      <c r="Q64" s="16">
        <f>IF(ISBLANK(G64),500,2^G64)</f>
        <v>206227.9002068394</v>
      </c>
      <c r="R64" s="16">
        <f>IF(ISBLANK(H64),500,2^H64)</f>
        <v>280927.82494263269</v>
      </c>
      <c r="S64" s="16">
        <f>IF(ISBLANK(I64),500,2^I64)</f>
        <v>92034.426641046812</v>
      </c>
      <c r="T64" s="16">
        <f>IF(ISBLANK(J64),500,2^J64)</f>
        <v>258002.40707431803</v>
      </c>
      <c r="U64" s="16">
        <f>IF(ISBLANK(K64),500,2^K64)</f>
        <v>222957.62281676207</v>
      </c>
      <c r="V64" s="16">
        <f>IF(ISBLANK(L64),500,2^L64)</f>
        <v>116171.36676437235</v>
      </c>
      <c r="X64" s="16">
        <f>SUM(O64:V64)</f>
        <v>1691497.5133381595</v>
      </c>
      <c r="Y64" s="11"/>
      <c r="Z64" s="2"/>
      <c r="AA64" s="12">
        <f>_xlfn.T.TEST(E64:F64,I64:J64,2,2)</f>
        <v>0.42598229534127585</v>
      </c>
      <c r="AB64" s="13">
        <f>AVERAGE(I64:J64)-AVERAGE(E64:F64)</f>
        <v>-0.73984950000000183</v>
      </c>
      <c r="AC64" s="12">
        <f>_xlfn.T.TEST(G64:H64,K64:L64,2,2)</f>
        <v>0.38059253030423135</v>
      </c>
      <c r="AD64" s="13">
        <f>AVERAGE(K64:L64)-AVERAGE(G64:H64)</f>
        <v>-0.5807075000000026</v>
      </c>
      <c r="AE64" s="12">
        <f>_xlfn.T.TEST(E64:F64,G64:H64,2,2)</f>
        <v>0.71783286652214062</v>
      </c>
      <c r="AF64" s="13">
        <f>AVERAGE(G64:H64)-AVERAGE(E64:F64)</f>
        <v>-9.6444999999999226E-2</v>
      </c>
      <c r="AG64" s="12">
        <f>_xlfn.T.TEST(I64:J64,K64:L64,2,2)</f>
        <v>0.94967311923151976</v>
      </c>
      <c r="AH64" s="13">
        <f>AVERAGE(K64:L64)-AVERAGE(I64:J64)</f>
        <v>6.2697000000000003E-2</v>
      </c>
      <c r="AI64" s="12">
        <f>_xlfn.T.TEST(E64:H64,I64:L64,2,2)</f>
        <v>0.12702513811761273</v>
      </c>
      <c r="AJ64" s="13">
        <f>AVERAGE(I64:L64)-AVERAGE(E64:H64)</f>
        <v>-0.66027850000000399</v>
      </c>
    </row>
    <row r="65" spans="1:36" x14ac:dyDescent="0.2">
      <c r="A65" t="s">
        <v>62</v>
      </c>
      <c r="B65" t="str">
        <f>VLOOKUP(A65,Gene_Lookup!A:B,2,0)</f>
        <v xml:space="preserve">ATP synthase F1 subcomplex beta subunit  </v>
      </c>
      <c r="C65" s="1">
        <v>17</v>
      </c>
      <c r="D65" s="1">
        <v>0.30750948524180799</v>
      </c>
      <c r="E65" s="14">
        <v>16.873024999999998</v>
      </c>
      <c r="F65" s="14">
        <v>16.93937</v>
      </c>
      <c r="G65" s="14">
        <v>16.898765000000001</v>
      </c>
      <c r="H65" s="14">
        <v>17.252971250000002</v>
      </c>
      <c r="I65" s="14">
        <v>16.705715000000001</v>
      </c>
      <c r="J65" s="14">
        <v>16.286010000000001</v>
      </c>
      <c r="K65" s="14">
        <v>17.227644999999999</v>
      </c>
      <c r="L65" s="14">
        <v>16.325865</v>
      </c>
      <c r="M65" s="1">
        <f>COUNTIF(E65:L65,"&gt;8.8")</f>
        <v>8</v>
      </c>
      <c r="O65" s="16">
        <f>IF(ISBLANK(E65),500,2^E65)</f>
        <v>120029.12567442635</v>
      </c>
      <c r="P65" s="16">
        <f>IF(ISBLANK(F65),500,2^F65)</f>
        <v>125677.77335121382</v>
      </c>
      <c r="Q65" s="16">
        <f>IF(ISBLANK(G65),500,2^G65)</f>
        <v>122189.85647381835</v>
      </c>
      <c r="R65" s="16">
        <f>IF(ISBLANK(H65),500,2^H65)</f>
        <v>156193.10577024214</v>
      </c>
      <c r="S65" s="16">
        <f>IF(ISBLANK(I65),500,2^I65)</f>
        <v>106886.12041448207</v>
      </c>
      <c r="T65" s="16">
        <f>IF(ISBLANK(J65),500,2^J65)</f>
        <v>79905.655707264697</v>
      </c>
      <c r="U65" s="16">
        <f>IF(ISBLANK(K65),500,2^K65)</f>
        <v>153475.09103248629</v>
      </c>
      <c r="V65" s="16">
        <f>IF(ISBLANK(L65),500,2^L65)</f>
        <v>82143.85306763275</v>
      </c>
      <c r="X65" s="16">
        <f>SUM(O65:V65)</f>
        <v>946500.5814915665</v>
      </c>
      <c r="Y65" s="11"/>
      <c r="Z65" s="2"/>
      <c r="AA65" s="12">
        <f>_xlfn.T.TEST(E65:F65,I65:J65,2,2)</f>
        <v>0.19317225903431989</v>
      </c>
      <c r="AB65" s="13">
        <f>AVERAGE(I65:J65)-AVERAGE(E65:F65)</f>
        <v>-0.41033499999999634</v>
      </c>
      <c r="AC65" s="12">
        <f>_xlfn.T.TEST(G65:H65,K65:L65,2,2)</f>
        <v>0.59986550115652482</v>
      </c>
      <c r="AD65" s="13">
        <f>AVERAGE(K65:L65)-AVERAGE(G65:H65)</f>
        <v>-0.29911312499999809</v>
      </c>
      <c r="AE65" s="12">
        <f>_xlfn.T.TEST(E65:F65,G65:H65,2,2)</f>
        <v>0.4457693287078881</v>
      </c>
      <c r="AF65" s="13">
        <f>AVERAGE(G65:H65)-AVERAGE(E65:F65)</f>
        <v>0.16967062500000196</v>
      </c>
      <c r="AG65" s="12">
        <f>_xlfn.T.TEST(I65:J65,K65:L65,2,2)</f>
        <v>0.62911179606503032</v>
      </c>
      <c r="AH65" s="13">
        <f>AVERAGE(K65:L65)-AVERAGE(I65:J65)</f>
        <v>0.28089250000000021</v>
      </c>
      <c r="AI65" s="12">
        <f>_xlfn.T.TEST(E65:H65,I65:L65,2,2)</f>
        <v>0.18321588557515631</v>
      </c>
      <c r="AJ65" s="13">
        <f>AVERAGE(I65:L65)-AVERAGE(E65:H65)</f>
        <v>-0.35472406250000077</v>
      </c>
    </row>
    <row r="66" spans="1:36" x14ac:dyDescent="0.2">
      <c r="A66" t="s">
        <v>63</v>
      </c>
      <c r="B66" t="str">
        <f>VLOOKUP(A66,Gene_Lookup!A:B,2,0)</f>
        <v xml:space="preserve">UDP-N-acetylglucosamine 1-carboxyvinyltransferase (EC 2.5.1.7)  </v>
      </c>
      <c r="C66" s="1">
        <v>10</v>
      </c>
      <c r="D66" s="1">
        <v>0.119252158357224</v>
      </c>
      <c r="E66" s="14">
        <v>16.749427499999999</v>
      </c>
      <c r="F66" s="14">
        <v>17.877337499999999</v>
      </c>
      <c r="G66" s="14">
        <v>16.9620575</v>
      </c>
      <c r="H66" s="14">
        <v>17.565059999999999</v>
      </c>
      <c r="I66" s="14">
        <v>17.588885000000001</v>
      </c>
      <c r="J66" s="14">
        <v>16.37642</v>
      </c>
      <c r="K66" s="14">
        <v>16.99475</v>
      </c>
      <c r="L66" s="14">
        <v>16.9937775</v>
      </c>
      <c r="M66" s="1">
        <f>COUNTIF(E66:L66,"&gt;8.8")</f>
        <v>8</v>
      </c>
      <c r="O66" s="16">
        <f>IF(ISBLANK(E66),500,2^E66)</f>
        <v>110174.2461750956</v>
      </c>
      <c r="P66" s="16">
        <f>IF(ISBLANK(F66),500,2^F66)</f>
        <v>240776.90637118171</v>
      </c>
      <c r="Q66" s="16">
        <f>IF(ISBLANK(G66),500,2^G66)</f>
        <v>127669.77578694427</v>
      </c>
      <c r="R66" s="16">
        <f>IF(ISBLANK(H66),500,2^H66)</f>
        <v>193914.34411541911</v>
      </c>
      <c r="S66" s="16">
        <f>IF(ISBLANK(I66),500,2^I66)</f>
        <v>197143.27880527326</v>
      </c>
      <c r="T66" s="16">
        <f>IF(ISBLANK(J66),500,2^J66)</f>
        <v>85073.370939637811</v>
      </c>
      <c r="U66" s="16">
        <f>IF(ISBLANK(K66),500,2^K66)</f>
        <v>130595.8928247478</v>
      </c>
      <c r="V66" s="16">
        <f>IF(ISBLANK(L66),500,2^L66)</f>
        <v>130507.88967381556</v>
      </c>
      <c r="X66" s="16">
        <f>SUM(O66:V66)</f>
        <v>1215855.7046921151</v>
      </c>
      <c r="Y66" s="11"/>
      <c r="Z66" s="2"/>
      <c r="AA66" s="12">
        <f>_xlfn.T.TEST(E66:F66,I66:J66,2,2)</f>
        <v>0.7281883057750107</v>
      </c>
      <c r="AB66" s="13">
        <f>AVERAGE(I66:J66)-AVERAGE(E66:F66)</f>
        <v>-0.33072999999999908</v>
      </c>
      <c r="AC66" s="12">
        <f>_xlfn.T.TEST(G66:H66,K66:L66,2,2)</f>
        <v>0.46601055503457167</v>
      </c>
      <c r="AD66" s="13">
        <f>AVERAGE(K66:L66)-AVERAGE(G66:H66)</f>
        <v>-0.26929499999999962</v>
      </c>
      <c r="AE66" s="12">
        <f>_xlfn.T.TEST(E66:F66,G66:H66,2,2)</f>
        <v>0.94499157993714</v>
      </c>
      <c r="AF66" s="13">
        <f>AVERAGE(G66:H66)-AVERAGE(E66:F66)</f>
        <v>-4.9823749999998057E-2</v>
      </c>
      <c r="AG66" s="12">
        <f>_xlfn.T.TEST(I66:J66,K66:L66,2,2)</f>
        <v>0.98645793800861059</v>
      </c>
      <c r="AH66" s="13">
        <f>AVERAGE(K66:L66)-AVERAGE(I66:J66)</f>
        <v>1.1611250000001405E-2</v>
      </c>
      <c r="AI66" s="12">
        <f>_xlfn.T.TEST(E66:H66,I66:L66,2,2)</f>
        <v>0.43659752887975212</v>
      </c>
      <c r="AJ66" s="13">
        <f>AVERAGE(I66:L66)-AVERAGE(E66:H66)</f>
        <v>-0.30001249999999757</v>
      </c>
    </row>
    <row r="67" spans="1:36" x14ac:dyDescent="0.2">
      <c r="A67" t="s">
        <v>64</v>
      </c>
      <c r="B67" t="str">
        <f>VLOOKUP(A67,Gene_Lookup!A:B,2,0)</f>
        <v xml:space="preserve">rod shape-determining protein MreB  </v>
      </c>
      <c r="C67" s="1">
        <v>19</v>
      </c>
      <c r="D67" s="1">
        <v>0.53204700224433099</v>
      </c>
      <c r="E67" s="14">
        <v>19.431545</v>
      </c>
      <c r="F67" s="14">
        <v>19.97062</v>
      </c>
      <c r="G67" s="14">
        <v>20.245325000000001</v>
      </c>
      <c r="H67" s="14">
        <v>20.064985</v>
      </c>
      <c r="I67" s="14">
        <v>18.982975</v>
      </c>
      <c r="J67" s="14">
        <v>18.7895</v>
      </c>
      <c r="K67" s="14">
        <v>19.79354</v>
      </c>
      <c r="L67" s="14">
        <v>19.271274999999999</v>
      </c>
      <c r="M67" s="1">
        <f>COUNTIF(E67:L67,"&gt;8.8")</f>
        <v>8</v>
      </c>
      <c r="O67" s="16">
        <f>IF(ISBLANK(E67),500,2^E67)</f>
        <v>707095.22926993074</v>
      </c>
      <c r="P67" s="16">
        <f>IF(ISBLANK(F67),500,2^F67)</f>
        <v>1027438.0658944303</v>
      </c>
      <c r="Q67" s="16">
        <f>IF(ISBLANK(G67),500,2^G67)</f>
        <v>1242939.8064192368</v>
      </c>
      <c r="R67" s="16">
        <f>IF(ISBLANK(H67),500,2^H67)</f>
        <v>1096888.1571945986</v>
      </c>
      <c r="S67" s="16">
        <f>IF(ISBLANK(I67),500,2^I67)</f>
        <v>518137.32894050411</v>
      </c>
      <c r="T67" s="16">
        <f>IF(ISBLANK(J67),500,2^J67)</f>
        <v>453109.43294960249</v>
      </c>
      <c r="U67" s="16">
        <f>IF(ISBLANK(K67),500,2^K67)</f>
        <v>908760.12032404018</v>
      </c>
      <c r="V67" s="16">
        <f>IF(ISBLANK(L67),500,2^L67)</f>
        <v>632749.52773961332</v>
      </c>
      <c r="X67" s="16">
        <f>SUM(O67:V67)</f>
        <v>6587117.6687319567</v>
      </c>
      <c r="Y67" s="11"/>
      <c r="Z67" s="2"/>
      <c r="AA67" s="12">
        <f>_xlfn.T.TEST(E67:F67,I67:J67,2,2)</f>
        <v>0.10450623410459403</v>
      </c>
      <c r="AB67" s="13">
        <f>AVERAGE(I67:J67)-AVERAGE(E67:F67)</f>
        <v>-0.81484499999999827</v>
      </c>
      <c r="AC67" s="12">
        <f>_xlfn.T.TEST(G67:H67,K67:L67,2,2)</f>
        <v>0.1529056352278263</v>
      </c>
      <c r="AD67" s="13">
        <f>AVERAGE(K67:L67)-AVERAGE(G67:H67)</f>
        <v>-0.62274750000000267</v>
      </c>
      <c r="AE67" s="12">
        <f>_xlfn.T.TEST(E67:F67,G67:H67,2,2)</f>
        <v>0.25122318180232639</v>
      </c>
      <c r="AF67" s="13">
        <f>AVERAGE(G67:H67)-AVERAGE(E67:F67)</f>
        <v>0.45407250000000232</v>
      </c>
      <c r="AG67" s="12">
        <f>_xlfn.T.TEST(I67:J67,K67:L67,2,2)</f>
        <v>0.14609636548542726</v>
      </c>
      <c r="AH67" s="13">
        <f>AVERAGE(K67:L67)-AVERAGE(I67:J67)</f>
        <v>0.64616999999999791</v>
      </c>
      <c r="AI67" s="12">
        <f>_xlfn.T.TEST(E67:H67,I67:L67,2,2)</f>
        <v>4.2465789855455294E-2</v>
      </c>
      <c r="AJ67" s="13">
        <f>AVERAGE(I67:L67)-AVERAGE(E67:H67)</f>
        <v>-0.71879625000000047</v>
      </c>
    </row>
    <row r="68" spans="1:36" x14ac:dyDescent="0.2">
      <c r="A68" t="s">
        <v>65</v>
      </c>
      <c r="B68" t="str">
        <f>VLOOKUP(A68,Gene_Lookup!A:B,2,0)</f>
        <v xml:space="preserve">3-hydroxyacyl-[acyl-carrier-protein] dehydratase (EC 4.2.1.-)  </v>
      </c>
      <c r="C68" s="1">
        <v>5</v>
      </c>
      <c r="D68" s="1">
        <v>0.15855993173111699</v>
      </c>
      <c r="E68" s="15">
        <v>8.8000000000000007</v>
      </c>
      <c r="F68" s="15">
        <v>8.8000000000000007</v>
      </c>
      <c r="G68" s="15">
        <v>8.8000000000000007</v>
      </c>
      <c r="H68" s="15">
        <v>8.8000000000000007</v>
      </c>
      <c r="I68" s="14">
        <v>17.731372499999999</v>
      </c>
      <c r="J68" s="14">
        <v>18.093450000000001</v>
      </c>
      <c r="K68" s="14">
        <v>18.23039</v>
      </c>
      <c r="L68" s="14">
        <v>17.493224999999999</v>
      </c>
      <c r="M68" s="1">
        <f>COUNTIF(E68:L68,"&gt;8.8")</f>
        <v>4</v>
      </c>
      <c r="O68" s="16">
        <f>IF(ISBLANK(E68),500,2^E68)</f>
        <v>445.72188840761549</v>
      </c>
      <c r="P68" s="16">
        <f>IF(ISBLANK(F68),500,2^F68)</f>
        <v>445.72188840761549</v>
      </c>
      <c r="Q68" s="16">
        <f>IF(ISBLANK(G68),500,2^G68)</f>
        <v>445.72188840761549</v>
      </c>
      <c r="R68" s="16">
        <f>IF(ISBLANK(H68),500,2^H68)</f>
        <v>445.72188840761549</v>
      </c>
      <c r="S68" s="16">
        <f>IF(ISBLANK(I68),500,2^I68)</f>
        <v>217608.06481219066</v>
      </c>
      <c r="T68" s="16">
        <f>IF(ISBLANK(J68),500,2^J68)</f>
        <v>279686.28801908623</v>
      </c>
      <c r="U68" s="16">
        <f>IF(ISBLANK(K68),500,2^K68)</f>
        <v>307534.76877018961</v>
      </c>
      <c r="V68" s="16">
        <f>IF(ISBLANK(L68),500,2^L68)</f>
        <v>184495.35899556344</v>
      </c>
      <c r="X68" s="16">
        <f>SUM(O68:V68)</f>
        <v>991107.36815066042</v>
      </c>
      <c r="Y68" s="11"/>
      <c r="Z68" s="2"/>
      <c r="AA68" s="12">
        <f>_xlfn.T.TEST(E68:F68,I68:J68,2,2)</f>
        <v>3.94474945611976E-4</v>
      </c>
      <c r="AB68" s="13">
        <f>AVERAGE(I68:J68)-AVERAGE(E68:F68)</f>
        <v>9.1124112499999974</v>
      </c>
      <c r="AC68" s="12">
        <f>_xlfn.T.TEST(G68:H68,K68:L68,2,2)</f>
        <v>1.6503028364108043E-3</v>
      </c>
      <c r="AD68" s="13">
        <f>AVERAGE(K68:L68)-AVERAGE(G68:H68)</f>
        <v>9.0618074999999969</v>
      </c>
      <c r="AE68" s="12" t="e">
        <f>_xlfn.T.TEST(E68:F68,G68:H68,2,2)</f>
        <v>#DIV/0!</v>
      </c>
      <c r="AF68" s="13">
        <f>AVERAGE(G68:H68)-AVERAGE(E68:F68)</f>
        <v>0</v>
      </c>
      <c r="AG68" s="12">
        <f>_xlfn.T.TEST(I68:J68,K68:L68,2,2)</f>
        <v>0.91319190927779181</v>
      </c>
      <c r="AH68" s="13">
        <f>AVERAGE(K68:L68)-AVERAGE(I68:J68)</f>
        <v>-5.0603750000000502E-2</v>
      </c>
      <c r="AI68" s="12">
        <f>_xlfn.T.TEST(E68:H68,I68:L68,2,2)</f>
        <v>2.707678584576817E-9</v>
      </c>
      <c r="AJ68" s="13">
        <f>AVERAGE(I68:L68)-AVERAGE(E68:H68)</f>
        <v>9.0871093749999972</v>
      </c>
    </row>
    <row r="69" spans="1:36" x14ac:dyDescent="0.2">
      <c r="A69" t="s">
        <v>66</v>
      </c>
      <c r="B69" t="str">
        <f>VLOOKUP(A69,Gene_Lookup!A:B,2,0)</f>
        <v xml:space="preserve">purine operon repressor, PurR  </v>
      </c>
      <c r="C69" s="1">
        <v>8</v>
      </c>
      <c r="D69" s="1">
        <v>0.26003001437804801</v>
      </c>
      <c r="E69" s="14">
        <v>15.870895000000001</v>
      </c>
      <c r="F69" s="14">
        <v>16.092870000000001</v>
      </c>
      <c r="G69" s="14">
        <v>16.169264999999999</v>
      </c>
      <c r="H69" s="14">
        <v>15.8670525</v>
      </c>
      <c r="I69" s="14">
        <v>16.089665</v>
      </c>
      <c r="J69" s="14">
        <v>16.29242</v>
      </c>
      <c r="K69" s="14">
        <v>15.894399999999999</v>
      </c>
      <c r="L69" s="14">
        <v>16.15821</v>
      </c>
      <c r="M69" s="1">
        <f>COUNTIF(E69:L69,"&gt;8.8")</f>
        <v>8</v>
      </c>
      <c r="O69" s="16">
        <f>IF(ISBLANK(E69),500,2^E69)</f>
        <v>59926.022503626038</v>
      </c>
      <c r="P69" s="16">
        <f>IF(ISBLANK(F69),500,2^F69)</f>
        <v>69893.467409042903</v>
      </c>
      <c r="Q69" s="16">
        <f>IF(ISBLANK(G69),500,2^G69)</f>
        <v>73694.27876572666</v>
      </c>
      <c r="R69" s="16">
        <f>IF(ISBLANK(H69),500,2^H69)</f>
        <v>59766.626817046716</v>
      </c>
      <c r="S69" s="16">
        <f>IF(ISBLANK(I69),500,2^I69)</f>
        <v>69738.368847507852</v>
      </c>
      <c r="T69" s="16">
        <f>IF(ISBLANK(J69),500,2^J69)</f>
        <v>80261.47227706408</v>
      </c>
      <c r="U69" s="16">
        <f>IF(ISBLANK(K69),500,2^K69)</f>
        <v>60910.359544352876</v>
      </c>
      <c r="V69" s="16">
        <f>IF(ISBLANK(L69),500,2^L69)</f>
        <v>73131.736575143063</v>
      </c>
      <c r="X69" s="16">
        <f>SUM(O69:V69)</f>
        <v>547322.33273951022</v>
      </c>
      <c r="Y69" s="11"/>
      <c r="Z69" s="2"/>
      <c r="AA69" s="12">
        <f>_xlfn.T.TEST(E69:F69,I69:J69,2,2)</f>
        <v>0.2986542919479499</v>
      </c>
      <c r="AB69" s="13">
        <f>AVERAGE(I69:J69)-AVERAGE(E69:F69)</f>
        <v>0.20916000000000068</v>
      </c>
      <c r="AC69" s="12">
        <f>_xlfn.T.TEST(G69:H69,K69:L69,2,2)</f>
        <v>0.97129366425536601</v>
      </c>
      <c r="AD69" s="13">
        <f>AVERAGE(K69:L69)-AVERAGE(G69:H69)</f>
        <v>8.1462500000029081E-3</v>
      </c>
      <c r="AE69" s="12">
        <f>_xlfn.T.TEST(E69:F69,G69:H69,2,2)</f>
        <v>0.86444690764031029</v>
      </c>
      <c r="AF69" s="13">
        <f>AVERAGE(G69:H69)-AVERAGE(E69:F69)</f>
        <v>3.6276249999996679E-2</v>
      </c>
      <c r="AG69" s="12">
        <f>_xlfn.T.TEST(I69:J69,K69:L69,2,2)</f>
        <v>0.42642669347118478</v>
      </c>
      <c r="AH69" s="13">
        <f>AVERAGE(K69:L69)-AVERAGE(I69:J69)</f>
        <v>-0.16473750000000109</v>
      </c>
      <c r="AI69" s="12">
        <f>_xlfn.T.TEST(E69:H69,I69:L69,2,2)</f>
        <v>0.37469521449819232</v>
      </c>
      <c r="AJ69" s="13">
        <f>AVERAGE(I69:L69)-AVERAGE(E69:H69)</f>
        <v>0.10865312500000002</v>
      </c>
    </row>
    <row r="70" spans="1:36" x14ac:dyDescent="0.2">
      <c r="A70" t="s">
        <v>67</v>
      </c>
      <c r="B70" t="str">
        <f>VLOOKUP(A70,Gene_Lookup!A:B,2,0)</f>
        <v xml:space="preserve">SpoVG family protein  </v>
      </c>
      <c r="C70" s="1">
        <v>7</v>
      </c>
      <c r="D70" s="1">
        <v>0.69440915440043005</v>
      </c>
      <c r="E70" s="14">
        <v>19.682590000000001</v>
      </c>
      <c r="F70" s="14">
        <v>20.461547500000002</v>
      </c>
      <c r="G70" s="14">
        <v>20.806380000000001</v>
      </c>
      <c r="H70" s="14">
        <v>20.830075000000001</v>
      </c>
      <c r="I70" s="14">
        <v>20.91363765625</v>
      </c>
      <c r="J70" s="14">
        <v>21.192001250000001</v>
      </c>
      <c r="K70" s="14">
        <v>21.67812</v>
      </c>
      <c r="L70" s="14">
        <v>20.618770000000001</v>
      </c>
      <c r="M70" s="1">
        <f>COUNTIF(E70:L70,"&gt;8.8")</f>
        <v>8</v>
      </c>
      <c r="O70" s="16">
        <f>IF(ISBLANK(E70),500,2^E70)</f>
        <v>841491.98222987982</v>
      </c>
      <c r="P70" s="16">
        <f>IF(ISBLANK(F70),500,2^F70)</f>
        <v>1443908.1083285334</v>
      </c>
      <c r="Q70" s="16">
        <f>IF(ISBLANK(G70),500,2^G70)</f>
        <v>1833768.3856721893</v>
      </c>
      <c r="R70" s="16">
        <f>IF(ISBLANK(H70),500,2^H70)</f>
        <v>1864135.1129747524</v>
      </c>
      <c r="S70" s="16">
        <f>IF(ISBLANK(I70),500,2^I70)</f>
        <v>1975296.3124460385</v>
      </c>
      <c r="T70" s="16">
        <f>IF(ISBLANK(J70),500,2^J70)</f>
        <v>2395675.7919649198</v>
      </c>
      <c r="U70" s="16">
        <f>IF(ISBLANK(K70),500,2^K70)</f>
        <v>3355555.0617227838</v>
      </c>
      <c r="V70" s="16">
        <f>IF(ISBLANK(L70),500,2^L70)</f>
        <v>1610157.0714583145</v>
      </c>
      <c r="X70" s="16">
        <f>SUM(O70:V70)</f>
        <v>15319987.826797411</v>
      </c>
      <c r="Y70" s="11"/>
      <c r="Z70" s="2"/>
      <c r="AA70" s="12">
        <f>_xlfn.T.TEST(E70:F70,I70:J70,2,2)</f>
        <v>0.14114584816624631</v>
      </c>
      <c r="AB70" s="13">
        <f>AVERAGE(I70:J70)-AVERAGE(E70:F70)</f>
        <v>0.98075070312500046</v>
      </c>
      <c r="AC70" s="12">
        <f>_xlfn.T.TEST(G70:H70,K70:L70,2,2)</f>
        <v>0.59670617483491339</v>
      </c>
      <c r="AD70" s="13">
        <f>AVERAGE(K70:L70)-AVERAGE(G70:H70)</f>
        <v>0.33021750000000338</v>
      </c>
      <c r="AE70" s="12">
        <f>_xlfn.T.TEST(E70:F70,G70:H70,2,2)</f>
        <v>0.19559319593477609</v>
      </c>
      <c r="AF70" s="13">
        <f>AVERAGE(G70:H70)-AVERAGE(E70:F70)</f>
        <v>0.74615874999999932</v>
      </c>
      <c r="AG70" s="12">
        <f>_xlfn.T.TEST(I70:J70,K70:L70,2,2)</f>
        <v>0.87746341177081855</v>
      </c>
      <c r="AH70" s="13">
        <f>AVERAGE(K70:L70)-AVERAGE(I70:J70)</f>
        <v>9.5625546875002243E-2</v>
      </c>
      <c r="AI70" s="12">
        <f>_xlfn.T.TEST(E70:H70,I70:L70,2,2)</f>
        <v>0.11019173140917682</v>
      </c>
      <c r="AJ70" s="13">
        <f>AVERAGE(I70:L70)-AVERAGE(E70:H70)</f>
        <v>0.65548410156249659</v>
      </c>
    </row>
    <row r="71" spans="1:36" x14ac:dyDescent="0.2">
      <c r="A71" t="s">
        <v>68</v>
      </c>
      <c r="B71" t="str">
        <f>VLOOKUP(A71,Gene_Lookup!A:B,2,0)</f>
        <v xml:space="preserve">UDP-N-acetylglucosamine pyrophosphorylase (EC 2.7.7.23)/glucosamine-1-phosphate N-acetyltransferase (EC 2.3.1.157)  </v>
      </c>
      <c r="C71" s="1">
        <v>17</v>
      </c>
      <c r="D71" s="1">
        <v>0.21023571022493601</v>
      </c>
      <c r="E71" s="14">
        <v>16.193925</v>
      </c>
      <c r="F71" s="14">
        <v>16.972594999999998</v>
      </c>
      <c r="G71" s="14">
        <v>16.027439999999999</v>
      </c>
      <c r="H71" s="14">
        <v>17.24699</v>
      </c>
      <c r="I71" s="14">
        <v>17.3211975</v>
      </c>
      <c r="J71" s="14">
        <v>16.9477875</v>
      </c>
      <c r="K71" s="14">
        <v>16.813890000000001</v>
      </c>
      <c r="L71" s="14">
        <v>16.510694999999998</v>
      </c>
      <c r="M71" s="1">
        <f>COUNTIF(E71:L71,"&gt;8.8")</f>
        <v>8</v>
      </c>
      <c r="O71" s="16">
        <f>IF(ISBLANK(E71),500,2^E71)</f>
        <v>74964.763037524419</v>
      </c>
      <c r="P71" s="16">
        <f>IF(ISBLANK(F71),500,2^F71)</f>
        <v>128605.69456624899</v>
      </c>
      <c r="Q71" s="16">
        <f>IF(ISBLANK(G71),500,2^G71)</f>
        <v>66794.421635939172</v>
      </c>
      <c r="R71" s="16">
        <f>IF(ISBLANK(H71),500,2^H71)</f>
        <v>155546.88736983613</v>
      </c>
      <c r="S71" s="16">
        <f>IF(ISBLANK(I71),500,2^I71)</f>
        <v>163757.050825521</v>
      </c>
      <c r="T71" s="16">
        <f>IF(ISBLANK(J71),500,2^J71)</f>
        <v>126413.19200207925</v>
      </c>
      <c r="U71" s="16">
        <f>IF(ISBLANK(K71),500,2^K71)</f>
        <v>115208.68876938189</v>
      </c>
      <c r="V71" s="16">
        <f>IF(ISBLANK(L71),500,2^L71)</f>
        <v>93371.523330644355</v>
      </c>
      <c r="X71" s="16">
        <f>SUM(O71:V71)</f>
        <v>924662.22153717512</v>
      </c>
      <c r="Y71" s="11"/>
      <c r="Z71" s="2"/>
      <c r="AA71" s="12">
        <f>_xlfn.T.TEST(E71:F71,I71:J71,2,2)</f>
        <v>0.32992340699421785</v>
      </c>
      <c r="AB71" s="13">
        <f>AVERAGE(I71:J71)-AVERAGE(E71:F71)</f>
        <v>0.55123250000000112</v>
      </c>
      <c r="AC71" s="12">
        <f>_xlfn.T.TEST(G71:H71,K71:L71,2,2)</f>
        <v>0.97178995693004799</v>
      </c>
      <c r="AD71" s="13">
        <f>AVERAGE(K71:L71)-AVERAGE(G71:H71)</f>
        <v>2.5077500000001862E-2</v>
      </c>
      <c r="AE71" s="12">
        <f>_xlfn.T.TEST(E71:F71,G71:H71,2,2)</f>
        <v>0.94733843320641387</v>
      </c>
      <c r="AF71" s="13">
        <f>AVERAGE(G71:H71)-AVERAGE(E71:F71)</f>
        <v>5.3954999999998421E-2</v>
      </c>
      <c r="AG71" s="12">
        <f>_xlfn.T.TEST(I71:J71,K71:L71,2,2)</f>
        <v>0.18857589563368515</v>
      </c>
      <c r="AH71" s="13">
        <f>AVERAGE(K71:L71)-AVERAGE(I71:J71)</f>
        <v>-0.47220000000000084</v>
      </c>
      <c r="AI71" s="12">
        <f>_xlfn.T.TEST(E71:H71,I71:L71,2,2)</f>
        <v>0.42939908865547388</v>
      </c>
      <c r="AJ71" s="13">
        <f>AVERAGE(I71:L71)-AVERAGE(E71:H71)</f>
        <v>0.28815499999999972</v>
      </c>
    </row>
    <row r="72" spans="1:36" x14ac:dyDescent="0.2">
      <c r="A72" t="s">
        <v>69</v>
      </c>
      <c r="B72" t="str">
        <f>VLOOKUP(A72,Gene_Lookup!A:B,2,0)</f>
        <v xml:space="preserve">ribose-phosphate pyrophosphokinase  </v>
      </c>
      <c r="C72" s="1">
        <v>15</v>
      </c>
      <c r="D72" s="1">
        <v>0.1765404704619</v>
      </c>
      <c r="E72" s="14">
        <v>19.233397499999999</v>
      </c>
      <c r="F72" s="14">
        <v>19.55716</v>
      </c>
      <c r="G72" s="14">
        <v>19.400328125000001</v>
      </c>
      <c r="H72" s="14">
        <v>19.679369999999999</v>
      </c>
      <c r="I72" s="14">
        <v>19.340240000000001</v>
      </c>
      <c r="J72" s="14">
        <v>19.449825000000001</v>
      </c>
      <c r="K72" s="14">
        <v>19.408383749999999</v>
      </c>
      <c r="L72" s="14">
        <v>19.727857499999999</v>
      </c>
      <c r="M72" s="1">
        <f>COUNTIF(E72:L72,"&gt;8.8")</f>
        <v>8</v>
      </c>
      <c r="O72" s="16">
        <f>IF(ISBLANK(E72),500,2^E72)</f>
        <v>616353.07358118542</v>
      </c>
      <c r="P72" s="16">
        <f>IF(ISBLANK(F72),500,2^F72)</f>
        <v>771421.59101943474</v>
      </c>
      <c r="Q72" s="16">
        <f>IF(ISBLANK(G72),500,2^G72)</f>
        <v>691959.52415355819</v>
      </c>
      <c r="R72" s="16">
        <f>IF(ISBLANK(H72),500,2^H72)</f>
        <v>839615.92213004292</v>
      </c>
      <c r="S72" s="16">
        <f>IF(ISBLANK(I72),500,2^I72)</f>
        <v>663731.39920743997</v>
      </c>
      <c r="T72" s="16">
        <f>IF(ISBLANK(J72),500,2^J72)</f>
        <v>716111.64398042392</v>
      </c>
      <c r="U72" s="16">
        <f>IF(ISBLANK(K72),500,2^K72)</f>
        <v>695834.04899753304</v>
      </c>
      <c r="V72" s="16">
        <f>IF(ISBLANK(L72),500,2^L72)</f>
        <v>868314.10874329403</v>
      </c>
      <c r="X72" s="16">
        <f>SUM(O72:V72)</f>
        <v>5863341.3118129121</v>
      </c>
      <c r="Y72" s="11"/>
      <c r="Z72" s="2"/>
      <c r="AA72" s="12">
        <f>_xlfn.T.TEST(E72:F72,I72:J72,2,2)</f>
        <v>0.99898114610195177</v>
      </c>
      <c r="AB72" s="13">
        <f>AVERAGE(I72:J72)-AVERAGE(E72:F72)</f>
        <v>-2.4625000000000341E-4</v>
      </c>
      <c r="AC72" s="12">
        <f>_xlfn.T.TEST(G72:H72,K72:L72,2,2)</f>
        <v>0.90615850822367094</v>
      </c>
      <c r="AD72" s="13">
        <f>AVERAGE(K72:L72)-AVERAGE(G72:H72)</f>
        <v>2.8271562499998737E-2</v>
      </c>
      <c r="AE72" s="12">
        <f>_xlfn.T.TEST(E72:F72,G72:H72,2,2)</f>
        <v>0.56848304285083406</v>
      </c>
      <c r="AF72" s="13">
        <f>AVERAGE(G72:H72)-AVERAGE(E72:F72)</f>
        <v>0.14457031250000085</v>
      </c>
      <c r="AG72" s="12">
        <f>_xlfn.T.TEST(I72:J72,K72:L72,2,2)</f>
        <v>0.41316170608553404</v>
      </c>
      <c r="AH72" s="13">
        <f>AVERAGE(K72:L72)-AVERAGE(I72:J72)</f>
        <v>0.17308812499999959</v>
      </c>
      <c r="AI72" s="12">
        <f>_xlfn.T.TEST(E72:H72,I72:L72,2,2)</f>
        <v>0.91694766813244954</v>
      </c>
      <c r="AJ72" s="13">
        <f>AVERAGE(I72:L72)-AVERAGE(E72:H72)</f>
        <v>1.4012656249999367E-2</v>
      </c>
    </row>
    <row r="73" spans="1:36" x14ac:dyDescent="0.2">
      <c r="A73" t="s">
        <v>986</v>
      </c>
      <c r="B73" t="str">
        <f>VLOOKUP(A73,Gene_Lookup!A:B,2,0)</f>
        <v xml:space="preserve">transcription-repair coupling factor  </v>
      </c>
      <c r="C73" s="1">
        <v>1</v>
      </c>
      <c r="D73" s="1">
        <v>1</v>
      </c>
      <c r="E73" s="15">
        <v>8.8000000000000007</v>
      </c>
      <c r="F73" s="14">
        <v>15.349690000000001</v>
      </c>
      <c r="G73" s="14">
        <v>16.115690000000001</v>
      </c>
      <c r="H73" s="15">
        <v>8.8000000000000007</v>
      </c>
      <c r="I73" s="14">
        <v>15.645110000000001</v>
      </c>
      <c r="J73" s="15">
        <v>8.8000000000000007</v>
      </c>
      <c r="K73" s="14">
        <v>17.00187</v>
      </c>
      <c r="L73" s="14">
        <v>17.054960000000001</v>
      </c>
      <c r="M73" s="1">
        <f>COUNTIF(E73:L73,"&gt;8.8")</f>
        <v>5</v>
      </c>
      <c r="O73" s="16">
        <f>IF(ISBLANK(E73),500,2^E73)</f>
        <v>445.72188840761549</v>
      </c>
      <c r="P73" s="16">
        <f>IF(ISBLANK(F73),500,2^F73)</f>
        <v>41755.829361990945</v>
      </c>
      <c r="Q73" s="16">
        <f>IF(ISBLANK(G73),500,2^G73)</f>
        <v>71007.80547710153</v>
      </c>
      <c r="R73" s="16">
        <f>IF(ISBLANK(H73),500,2^H73)</f>
        <v>445.72188840761549</v>
      </c>
      <c r="S73" s="16">
        <f>IF(ISBLANK(I73),500,2^I73)</f>
        <v>51244.515982219767</v>
      </c>
      <c r="T73" s="16">
        <f>IF(ISBLANK(J73),500,2^J73)</f>
        <v>445.72188840761549</v>
      </c>
      <c r="U73" s="16">
        <f>IF(ISBLANK(K73),500,2^K73)</f>
        <v>131242.00374452732</v>
      </c>
      <c r="V73" s="16">
        <f>IF(ISBLANK(L73),500,2^L73)</f>
        <v>136161.56513489658</v>
      </c>
      <c r="X73" s="16">
        <f>SUM(O73:V73)</f>
        <v>432748.88536595902</v>
      </c>
      <c r="Y73" s="11"/>
      <c r="Z73" s="2"/>
      <c r="AA73" s="12">
        <f>_xlfn.T.TEST(E73:F73,I73:J73,2,2)</f>
        <v>0.97795589274041173</v>
      </c>
      <c r="AB73" s="13">
        <f>AVERAGE(I73:J73)-AVERAGE(E73:F73)</f>
        <v>0.14771000000000001</v>
      </c>
      <c r="AC73" s="12">
        <f>_xlfn.T.TEST(G73:H73,K73:L73,2,2)</f>
        <v>0.33788483165081618</v>
      </c>
      <c r="AD73" s="13">
        <f>AVERAGE(K73:L73)-AVERAGE(G73:H73)</f>
        <v>4.5705700000000018</v>
      </c>
      <c r="AE73" s="12">
        <f>_xlfn.T.TEST(E73:F73,G73:H73,2,2)</f>
        <v>0.94492233418785954</v>
      </c>
      <c r="AF73" s="13">
        <f>AVERAGE(G73:H73)-AVERAGE(E73:F73)</f>
        <v>0.3830000000000009</v>
      </c>
      <c r="AG73" s="12">
        <f>_xlfn.T.TEST(I73:J73,K73:L73,2,2)</f>
        <v>0.2954273940268406</v>
      </c>
      <c r="AH73" s="13">
        <f>AVERAGE(K73:L73)-AVERAGE(I73:J73)</f>
        <v>4.8058600000000027</v>
      </c>
      <c r="AI73" s="12">
        <f>_xlfn.T.TEST(E73:H73,I73:L73,2,2)</f>
        <v>0.43362486547463747</v>
      </c>
      <c r="AJ73" s="13">
        <f>AVERAGE(I73:L73)-AVERAGE(E73:H73)</f>
        <v>2.3591399999999982</v>
      </c>
    </row>
    <row r="74" spans="1:36" x14ac:dyDescent="0.2">
      <c r="A74" t="s">
        <v>70</v>
      </c>
      <c r="B74" t="str">
        <f>VLOOKUP(A74,Gene_Lookup!A:B,2,0)</f>
        <v xml:space="preserve">PpiC-type peptidyl-prolyl cis-trans isomerase  </v>
      </c>
      <c r="C74" s="1">
        <v>8</v>
      </c>
      <c r="D74" s="1">
        <v>0.11183738511215301</v>
      </c>
      <c r="E74" s="14">
        <v>14.093579999999999</v>
      </c>
      <c r="F74" s="14">
        <v>15.106875</v>
      </c>
      <c r="G74" s="14">
        <v>16.519120000000001</v>
      </c>
      <c r="H74" s="14">
        <v>15.900975000000001</v>
      </c>
      <c r="I74" s="14">
        <v>15.231540000000001</v>
      </c>
      <c r="J74" s="14">
        <v>16.181719999999999</v>
      </c>
      <c r="K74" s="14">
        <v>15.680870000000001</v>
      </c>
      <c r="L74" s="14">
        <v>16.23686</v>
      </c>
      <c r="M74" s="1">
        <f>COUNTIF(E74:L74,"&gt;8.8")</f>
        <v>8</v>
      </c>
      <c r="O74" s="16">
        <f>IF(ISBLANK(E74),500,2^E74)</f>
        <v>17481.968215228495</v>
      </c>
      <c r="P74" s="16">
        <f>IF(ISBLANK(F74),500,2^F74)</f>
        <v>35287.632002307611</v>
      </c>
      <c r="Q74" s="16">
        <f>IF(ISBLANK(G74),500,2^G74)</f>
        <v>93918.386305732623</v>
      </c>
      <c r="R74" s="16">
        <f>IF(ISBLANK(H74),500,2^H74)</f>
        <v>61188.588543342201</v>
      </c>
      <c r="S74" s="16">
        <f>IF(ISBLANK(I74),500,2^I74)</f>
        <v>38472.501048299549</v>
      </c>
      <c r="T74" s="16">
        <f>IF(ISBLANK(J74),500,2^J74)</f>
        <v>74333.246574217817</v>
      </c>
      <c r="U74" s="16">
        <f>IF(ISBLANK(K74),500,2^K74)</f>
        <v>52530.583888852081</v>
      </c>
      <c r="V74" s="16">
        <f>IF(ISBLANK(L74),500,2^L74)</f>
        <v>77229.263892192001</v>
      </c>
      <c r="X74" s="16">
        <f>SUM(O74:V74)</f>
        <v>450442.17047017236</v>
      </c>
      <c r="Y74" s="11"/>
      <c r="Z74" s="2"/>
      <c r="AA74" s="12">
        <f>_xlfn.T.TEST(E74:F74,I74:J74,2,2)</f>
        <v>0.2521799176653936</v>
      </c>
      <c r="AB74" s="13">
        <f>AVERAGE(I74:J74)-AVERAGE(E74:F74)</f>
        <v>1.1064025000000015</v>
      </c>
      <c r="AC74" s="12">
        <f>_xlfn.T.TEST(G74:H74,K74:L74,2,2)</f>
        <v>0.60709867329239497</v>
      </c>
      <c r="AD74" s="13">
        <f>AVERAGE(K74:L74)-AVERAGE(G74:H74)</f>
        <v>-0.25118250000000231</v>
      </c>
      <c r="AE74" s="12">
        <f>_xlfn.T.TEST(E74:F74,G74:H74,2,2)</f>
        <v>0.11327969510740232</v>
      </c>
      <c r="AF74" s="13">
        <f>AVERAGE(G74:H74)-AVERAGE(E74:F74)</f>
        <v>1.6098200000000027</v>
      </c>
      <c r="AG74" s="12">
        <f>_xlfn.T.TEST(I74:J74,K74:L74,2,2)</f>
        <v>0.69175524437438374</v>
      </c>
      <c r="AH74" s="13">
        <f>AVERAGE(K74:L74)-AVERAGE(I74:J74)</f>
        <v>0.25223499999999888</v>
      </c>
      <c r="AI74" s="12">
        <f>_xlfn.T.TEST(E74:H74,I74:L74,2,2)</f>
        <v>0.48506576067703966</v>
      </c>
      <c r="AJ74" s="13">
        <f>AVERAGE(I74:L74)-AVERAGE(E74:H74)</f>
        <v>0.4276099999999996</v>
      </c>
    </row>
    <row r="75" spans="1:36" x14ac:dyDescent="0.2">
      <c r="A75" t="s">
        <v>71</v>
      </c>
      <c r="B75" t="str">
        <f>VLOOKUP(A75,Gene_Lookup!A:B,2,0)</f>
        <v xml:space="preserve">MazG family protein  </v>
      </c>
      <c r="C75" s="1">
        <v>9</v>
      </c>
      <c r="D75" s="1">
        <v>0.23468366353397899</v>
      </c>
      <c r="E75" s="14">
        <v>15.303979999999999</v>
      </c>
      <c r="F75" s="14">
        <v>16.145949999999999</v>
      </c>
      <c r="G75" s="14">
        <v>16.152090000000001</v>
      </c>
      <c r="H75" s="14">
        <v>16.5763</v>
      </c>
      <c r="I75" s="14">
        <v>16.068594999999998</v>
      </c>
      <c r="J75" s="14">
        <v>16.63653</v>
      </c>
      <c r="K75" s="14">
        <v>16.027674999999999</v>
      </c>
      <c r="L75" s="14">
        <v>16.787635000000002</v>
      </c>
      <c r="M75" s="1">
        <f>COUNTIF(E75:L75,"&gt;8.8")</f>
        <v>8</v>
      </c>
      <c r="O75" s="16">
        <f>IF(ISBLANK(E75),500,2^E75)</f>
        <v>40453.586693008976</v>
      </c>
      <c r="P75" s="16">
        <f>IF(ISBLANK(F75),500,2^F75)</f>
        <v>72512.897383186995</v>
      </c>
      <c r="Q75" s="16">
        <f>IF(ISBLANK(G75),500,2^G75)</f>
        <v>72822.164382456409</v>
      </c>
      <c r="R75" s="16">
        <f>IF(ISBLANK(H75),500,2^H75)</f>
        <v>97715.513166487857</v>
      </c>
      <c r="S75" s="16">
        <f>IF(ISBLANK(I75),500,2^I75)</f>
        <v>68727.268428129915</v>
      </c>
      <c r="T75" s="16">
        <f>IF(ISBLANK(J75),500,2^J75)</f>
        <v>101881.31779652825</v>
      </c>
      <c r="U75" s="16">
        <f>IF(ISBLANK(K75),500,2^K75)</f>
        <v>66805.302637899033</v>
      </c>
      <c r="V75" s="16">
        <f>IF(ISBLANK(L75),500,2^L75)</f>
        <v>113131.01699789996</v>
      </c>
      <c r="X75" s="16">
        <f>SUM(O75:V75)</f>
        <v>634049.06748559745</v>
      </c>
      <c r="Y75" s="11"/>
      <c r="Z75" s="2"/>
      <c r="AA75" s="12">
        <f>_xlfn.T.TEST(E75:F75,I75:J75,2,2)</f>
        <v>0.34195819388897319</v>
      </c>
      <c r="AB75" s="13">
        <f>AVERAGE(I75:J75)-AVERAGE(E75:F75)</f>
        <v>0.62759749999999848</v>
      </c>
      <c r="AC75" s="12">
        <f>_xlfn.T.TEST(G75:H75,K75:L75,2,2)</f>
        <v>0.92955744265389351</v>
      </c>
      <c r="AD75" s="13">
        <f>AVERAGE(K75:L75)-AVERAGE(G75:H75)</f>
        <v>4.3459999999996057E-2</v>
      </c>
      <c r="AE75" s="12">
        <f>_xlfn.T.TEST(E75:F75,G75:H75,2,2)</f>
        <v>0.3078978285288041</v>
      </c>
      <c r="AF75" s="13">
        <f>AVERAGE(G75:H75)-AVERAGE(E75:F75)</f>
        <v>0.63923000000000307</v>
      </c>
      <c r="AG75" s="12">
        <f>_xlfn.T.TEST(I75:J75,K75:L75,2,2)</f>
        <v>0.91815256034181325</v>
      </c>
      <c r="AH75" s="13">
        <f>AVERAGE(K75:L75)-AVERAGE(I75:J75)</f>
        <v>5.5092500000000655E-2</v>
      </c>
      <c r="AI75" s="12">
        <f>_xlfn.T.TEST(E75:H75,I75:L75,2,2)</f>
        <v>0.34838862175141638</v>
      </c>
      <c r="AJ75" s="13">
        <f>AVERAGE(I75:L75)-AVERAGE(E75:H75)</f>
        <v>0.33552874999999815</v>
      </c>
    </row>
    <row r="76" spans="1:36" x14ac:dyDescent="0.2">
      <c r="A76" t="s">
        <v>72</v>
      </c>
      <c r="B76" t="str">
        <f>VLOOKUP(A76,Gene_Lookup!A:B,2,0)</f>
        <v xml:space="preserve">histone family protein DNA-binding protein  </v>
      </c>
      <c r="C76" s="1">
        <v>10</v>
      </c>
      <c r="D76" s="1">
        <v>0.66637711480462103</v>
      </c>
      <c r="E76" s="14">
        <v>18.73462</v>
      </c>
      <c r="F76" s="14">
        <v>18.754217499999999</v>
      </c>
      <c r="G76" s="14">
        <v>19.4080075</v>
      </c>
      <c r="H76" s="14">
        <v>18.408322500000001</v>
      </c>
      <c r="I76" s="14">
        <v>18.430205000000001</v>
      </c>
      <c r="J76" s="14">
        <v>19.876942499999998</v>
      </c>
      <c r="K76" s="14">
        <v>20.243835000000001</v>
      </c>
      <c r="L76" s="14">
        <v>19.453812500000002</v>
      </c>
      <c r="M76" s="1">
        <f>COUNTIF(E76:L76,"&gt;8.8")</f>
        <v>8</v>
      </c>
      <c r="O76" s="16">
        <f>IF(ISBLANK(E76),500,2^E76)</f>
        <v>436196.90260378073</v>
      </c>
      <c r="P76" s="16">
        <f>IF(ISBLANK(F76),500,2^F76)</f>
        <v>442162.60752506636</v>
      </c>
      <c r="Q76" s="16">
        <f>IF(ISBLANK(G76),500,2^G76)</f>
        <v>695652.60148629942</v>
      </c>
      <c r="R76" s="16">
        <f>IF(ISBLANK(H76),500,2^H76)</f>
        <v>347902.25390290725</v>
      </c>
      <c r="S76" s="16">
        <f>IF(ISBLANK(I76),500,2^I76)</f>
        <v>353219.38597752468</v>
      </c>
      <c r="T76" s="16">
        <f>IF(ISBLANK(J76),500,2^J76)</f>
        <v>962843.96932260168</v>
      </c>
      <c r="U76" s="16">
        <f>IF(ISBLANK(K76),500,2^K76)</f>
        <v>1241656.7741528654</v>
      </c>
      <c r="V76" s="16">
        <f>IF(ISBLANK(L76),500,2^L76)</f>
        <v>718093.66022354783</v>
      </c>
      <c r="X76" s="16">
        <f>SUM(O76:V76)</f>
        <v>5197728.1551945936</v>
      </c>
      <c r="Y76" s="11"/>
      <c r="Z76" s="2"/>
      <c r="AA76" s="12">
        <f>_xlfn.T.TEST(E76:F76,I76:J76,2,2)</f>
        <v>0.62867324374335642</v>
      </c>
      <c r="AB76" s="13">
        <f>AVERAGE(I76:J76)-AVERAGE(E76:F76)</f>
        <v>0.40915499999999838</v>
      </c>
      <c r="AC76" s="12">
        <f>_xlfn.T.TEST(G76:H76,K76:L76,2,2)</f>
        <v>0.27782337136491109</v>
      </c>
      <c r="AD76" s="13">
        <f>AVERAGE(K76:L76)-AVERAGE(G76:H76)</f>
        <v>0.94065875000000077</v>
      </c>
      <c r="AE76" s="12">
        <f>_xlfn.T.TEST(E76:F76,G76:H76,2,2)</f>
        <v>0.77437154915263817</v>
      </c>
      <c r="AF76" s="13">
        <f>AVERAGE(G76:H76)-AVERAGE(E76:F76)</f>
        <v>0.16374624999999909</v>
      </c>
      <c r="AG76" s="12">
        <f>_xlfn.T.TEST(I76:J76,K76:L76,2,2)</f>
        <v>0.48772836810136611</v>
      </c>
      <c r="AH76" s="13">
        <f>AVERAGE(K76:L76)-AVERAGE(I76:J76)</f>
        <v>0.69525000000000148</v>
      </c>
      <c r="AI76" s="12">
        <f>_xlfn.T.TEST(E76:H76,I76:L76,2,2)</f>
        <v>0.17954483736821963</v>
      </c>
      <c r="AJ76" s="13">
        <f>AVERAGE(I76:L76)-AVERAGE(E76:H76)</f>
        <v>0.67490687500000135</v>
      </c>
    </row>
    <row r="77" spans="1:36" x14ac:dyDescent="0.2">
      <c r="A77" t="s">
        <v>73</v>
      </c>
      <c r="B77" t="str">
        <f>VLOOKUP(A77,Gene_Lookup!A:B,2,0)</f>
        <v xml:space="preserve">ATPase, P-type (transporting), HAD superfamily, subfamily IC  </v>
      </c>
      <c r="C77" s="1">
        <v>15</v>
      </c>
      <c r="D77" s="1">
        <v>0.55577717187273201</v>
      </c>
      <c r="E77" s="14">
        <v>16.767275000000001</v>
      </c>
      <c r="F77" s="14">
        <v>16.506335</v>
      </c>
      <c r="G77" s="14">
        <v>17.084476875</v>
      </c>
      <c r="H77" s="14">
        <v>16.983155</v>
      </c>
      <c r="I77" s="14">
        <v>15.724</v>
      </c>
      <c r="J77" s="14">
        <v>14.929565</v>
      </c>
      <c r="K77" s="14">
        <v>16.419184999999999</v>
      </c>
      <c r="L77" s="14">
        <v>15.0898</v>
      </c>
      <c r="M77" s="1">
        <f>COUNTIF(E77:L77,"&gt;8.8")</f>
        <v>8</v>
      </c>
      <c r="O77" s="16">
        <f>IF(ISBLANK(E77),500,2^E77)</f>
        <v>111545.67105857981</v>
      </c>
      <c r="P77" s="16">
        <f>IF(ISBLANK(F77),500,2^F77)</f>
        <v>93089.76918525176</v>
      </c>
      <c r="Q77" s="16">
        <f>IF(ISBLANK(G77),500,2^G77)</f>
        <v>138976.06141535437</v>
      </c>
      <c r="R77" s="16">
        <f>IF(ISBLANK(H77),500,2^H77)</f>
        <v>129550.49478766897</v>
      </c>
      <c r="S77" s="16">
        <f>IF(ISBLANK(I77),500,2^I77)</f>
        <v>54124.718649227361</v>
      </c>
      <c r="T77" s="16">
        <f>IF(ISBLANK(J77),500,2^J77)</f>
        <v>31206.631108265803</v>
      </c>
      <c r="U77" s="16">
        <f>IF(ISBLANK(K77),500,2^K77)</f>
        <v>87632.901108596212</v>
      </c>
      <c r="V77" s="16">
        <f>IF(ISBLANK(L77),500,2^L77)</f>
        <v>34872.447455798101</v>
      </c>
      <c r="X77" s="16">
        <f>SUM(O77:V77)</f>
        <v>680998.69476874243</v>
      </c>
      <c r="Y77" s="11"/>
      <c r="Z77" s="2"/>
      <c r="AA77" s="12">
        <f>_xlfn.T.TEST(E77:F77,I77:J77,2,2)</f>
        <v>8.8539068363452267E-2</v>
      </c>
      <c r="AB77" s="13">
        <f>AVERAGE(I77:J77)-AVERAGE(E77:F77)</f>
        <v>-1.3100225000000023</v>
      </c>
      <c r="AC77" s="12">
        <f>_xlfn.T.TEST(G77:H77,K77:L77,2,2)</f>
        <v>0.19496944271713568</v>
      </c>
      <c r="AD77" s="13">
        <f>AVERAGE(K77:L77)-AVERAGE(G77:H77)</f>
        <v>-1.2793234375000022</v>
      </c>
      <c r="AE77" s="12">
        <f>_xlfn.T.TEST(E77:F77,G77:H77,2,2)</f>
        <v>0.10505819958983031</v>
      </c>
      <c r="AF77" s="13">
        <f>AVERAGE(G77:H77)-AVERAGE(E77:F77)</f>
        <v>0.39701093749999927</v>
      </c>
      <c r="AG77" s="12">
        <f>_xlfn.T.TEST(I77:J77,K77:L77,2,2)</f>
        <v>0.63618993394136159</v>
      </c>
      <c r="AH77" s="13">
        <f>AVERAGE(K77:L77)-AVERAGE(I77:J77)</f>
        <v>0.42770999999999937</v>
      </c>
      <c r="AI77" s="12">
        <f>_xlfn.T.TEST(E77:H77,I77:L77,2,2)</f>
        <v>1.1795693939556241E-2</v>
      </c>
      <c r="AJ77" s="13">
        <f>AVERAGE(I77:L77)-AVERAGE(E77:H77)</f>
        <v>-1.2946729687500032</v>
      </c>
    </row>
    <row r="78" spans="1:36" x14ac:dyDescent="0.2">
      <c r="A78" t="s">
        <v>74</v>
      </c>
      <c r="B78" t="str">
        <f>VLOOKUP(A78,Gene_Lookup!A:B,2,0)</f>
        <v xml:space="preserve">GumN family protein  </v>
      </c>
      <c r="C78" s="1">
        <v>18</v>
      </c>
      <c r="D78" s="1">
        <v>0.37348333047374299</v>
      </c>
      <c r="E78" s="14">
        <v>19.157080000000001</v>
      </c>
      <c r="F78" s="14">
        <v>18.7559</v>
      </c>
      <c r="G78" s="14">
        <v>20.116264999999999</v>
      </c>
      <c r="H78" s="14">
        <v>19.628450000000001</v>
      </c>
      <c r="I78" s="14">
        <v>18.650804999999998</v>
      </c>
      <c r="J78" s="14">
        <v>19.20984</v>
      </c>
      <c r="K78" s="14">
        <v>19.371414999999999</v>
      </c>
      <c r="L78" s="14">
        <v>19.715050000000002</v>
      </c>
      <c r="M78" s="1">
        <f>COUNTIF(E78:L78,"&gt;8.8")</f>
        <v>8</v>
      </c>
      <c r="O78" s="16">
        <f>IF(ISBLANK(E78),500,2^E78)</f>
        <v>584595.82486135804</v>
      </c>
      <c r="P78" s="16">
        <f>IF(ISBLANK(F78),500,2^F78)</f>
        <v>442678.56726210448</v>
      </c>
      <c r="Q78" s="16">
        <f>IF(ISBLANK(G78),500,2^G78)</f>
        <v>1136577.7913957159</v>
      </c>
      <c r="R78" s="16">
        <f>IF(ISBLANK(H78),500,2^H78)</f>
        <v>810498.5055236622</v>
      </c>
      <c r="S78" s="16">
        <f>IF(ISBLANK(I78),500,2^I78)</f>
        <v>411577.61696972459</v>
      </c>
      <c r="T78" s="16">
        <f>IF(ISBLANK(J78),500,2^J78)</f>
        <v>606370.48219572299</v>
      </c>
      <c r="U78" s="16">
        <f>IF(ISBLANK(K78),500,2^K78)</f>
        <v>678229.96491670178</v>
      </c>
      <c r="V78" s="16">
        <f>IF(ISBLANK(L78),500,2^L78)</f>
        <v>860639.78018506744</v>
      </c>
      <c r="X78" s="16">
        <f>SUM(O78:V78)</f>
        <v>5531168.5333100567</v>
      </c>
      <c r="Y78" s="11"/>
      <c r="Z78" s="2"/>
      <c r="AA78" s="12">
        <f>_xlfn.T.TEST(E78:F78,I78:J78,2,2)</f>
        <v>0.94629609459820174</v>
      </c>
      <c r="AB78" s="13">
        <f>AVERAGE(I78:J78)-AVERAGE(E78:F78)</f>
        <v>-2.616750000000323E-2</v>
      </c>
      <c r="AC78" s="12">
        <f>_xlfn.T.TEST(G78:H78,K78:L78,2,2)</f>
        <v>0.38494469729110015</v>
      </c>
      <c r="AD78" s="13">
        <f>AVERAGE(K78:L78)-AVERAGE(G78:H78)</f>
        <v>-0.32912499999999767</v>
      </c>
      <c r="AE78" s="12">
        <f>_xlfn.T.TEST(E78:F78,G78:H78,2,2)</f>
        <v>0.10116914154452861</v>
      </c>
      <c r="AF78" s="13">
        <f>AVERAGE(G78:H78)-AVERAGE(E78:F78)</f>
        <v>0.91586749999999739</v>
      </c>
      <c r="AG78" s="12">
        <f>_xlfn.T.TEST(I78:J78,K78:L78,2,2)</f>
        <v>0.20270836348001164</v>
      </c>
      <c r="AH78" s="13">
        <f>AVERAGE(K78:L78)-AVERAGE(I78:J78)</f>
        <v>0.61291000000000295</v>
      </c>
      <c r="AI78" s="12">
        <f>_xlfn.T.TEST(E78:H78,I78:L78,2,2)</f>
        <v>0.64680290611904245</v>
      </c>
      <c r="AJ78" s="13">
        <f>AVERAGE(I78:L78)-AVERAGE(E78:H78)</f>
        <v>-0.17764625000000223</v>
      </c>
    </row>
    <row r="79" spans="1:36" x14ac:dyDescent="0.2">
      <c r="A79" t="s">
        <v>75</v>
      </c>
      <c r="B79" t="str">
        <f>VLOOKUP(A79,Gene_Lookup!A:B,2,0)</f>
        <v xml:space="preserve">type IV pilus assembly protein PilM  </v>
      </c>
      <c r="C79" s="1">
        <v>22</v>
      </c>
      <c r="D79" s="1">
        <v>0.47273876829941802</v>
      </c>
      <c r="E79" s="14">
        <v>18.729424999999999</v>
      </c>
      <c r="F79" s="14">
        <v>18.740400000000001</v>
      </c>
      <c r="G79" s="14">
        <v>18.647829999999999</v>
      </c>
      <c r="H79" s="14">
        <v>18.965045</v>
      </c>
      <c r="I79" s="14">
        <v>17.290125</v>
      </c>
      <c r="J79" s="14">
        <v>17.502289999999999</v>
      </c>
      <c r="K79" s="14">
        <v>17.8243525</v>
      </c>
      <c r="L79" s="14">
        <v>18.094235000000001</v>
      </c>
      <c r="M79" s="1">
        <f>COUNTIF(E79:L79,"&gt;8.8")</f>
        <v>8</v>
      </c>
      <c r="O79" s="16">
        <f>IF(ISBLANK(E79),500,2^E79)</f>
        <v>434629.02592776378</v>
      </c>
      <c r="P79" s="16">
        <f>IF(ISBLANK(F79),500,2^F79)</f>
        <v>437947.98323366628</v>
      </c>
      <c r="Q79" s="16">
        <f>IF(ISBLANK(G79),500,2^G79)</f>
        <v>410729.77194849559</v>
      </c>
      <c r="R79" s="16">
        <f>IF(ISBLANK(H79),500,2^H79)</f>
        <v>511737.70147443214</v>
      </c>
      <c r="S79" s="16">
        <f>IF(ISBLANK(I79),500,2^I79)</f>
        <v>160267.79202212242</v>
      </c>
      <c r="T79" s="16">
        <f>IF(ISBLANK(J79),500,2^J79)</f>
        <v>185658.2629524837</v>
      </c>
      <c r="U79" s="16">
        <f>IF(ISBLANK(K79),500,2^K79)</f>
        <v>232094.45018842196</v>
      </c>
      <c r="V79" s="16">
        <f>IF(ISBLANK(L79),500,2^L79)</f>
        <v>279838.51248271449</v>
      </c>
      <c r="X79" s="16">
        <f>SUM(O79:V79)</f>
        <v>2652903.5002301005</v>
      </c>
      <c r="Y79" s="11"/>
      <c r="Z79" s="2"/>
      <c r="AA79" s="12">
        <f>_xlfn.T.TEST(E79:F79,I79:J79,2,2)</f>
        <v>6.2373505783370788E-3</v>
      </c>
      <c r="AB79" s="13">
        <f>AVERAGE(I79:J79)-AVERAGE(E79:F79)</f>
        <v>-1.3387050000000009</v>
      </c>
      <c r="AC79" s="12">
        <f>_xlfn.T.TEST(G79:H79,K79:L79,2,2)</f>
        <v>5.5448730265222457E-2</v>
      </c>
      <c r="AD79" s="13">
        <f>AVERAGE(K79:L79)-AVERAGE(G79:H79)</f>
        <v>-0.84714375000000075</v>
      </c>
      <c r="AE79" s="12">
        <f>_xlfn.T.TEST(E79:F79,G79:H79,2,2)</f>
        <v>0.69636245057613255</v>
      </c>
      <c r="AF79" s="13">
        <f>AVERAGE(G79:H79)-AVERAGE(E79:F79)</f>
        <v>7.1525000000001171E-2</v>
      </c>
      <c r="AG79" s="12">
        <f>_xlfn.T.TEST(I79:J79,K79:L79,2,2)</f>
        <v>8.1697077563195553E-2</v>
      </c>
      <c r="AH79" s="13">
        <f>AVERAGE(K79:L79)-AVERAGE(I79:J79)</f>
        <v>0.56308625000000134</v>
      </c>
      <c r="AI79" s="12">
        <f>_xlfn.T.TEST(E79:H79,I79:L79,2,2)</f>
        <v>1.1896539304488141E-3</v>
      </c>
      <c r="AJ79" s="13">
        <f>AVERAGE(I79:L79)-AVERAGE(E79:H79)</f>
        <v>-1.0929243750000026</v>
      </c>
    </row>
    <row r="80" spans="1:36" x14ac:dyDescent="0.2">
      <c r="A80" t="s">
        <v>76</v>
      </c>
      <c r="B80" t="str">
        <f>VLOOKUP(A80,Gene_Lookup!A:B,2,0)</f>
        <v xml:space="preserve">galactoside O-acetyltransferase  </v>
      </c>
      <c r="C80" s="1">
        <v>4</v>
      </c>
      <c r="D80" s="1">
        <v>0.375</v>
      </c>
      <c r="E80" s="15">
        <v>8.8000000000000007</v>
      </c>
      <c r="F80" s="15">
        <v>8.8000000000000007</v>
      </c>
      <c r="G80" s="14">
        <v>12.373805000000001</v>
      </c>
      <c r="H80" s="14">
        <v>13.525779999999999</v>
      </c>
      <c r="I80" s="15">
        <v>8.8000000000000007</v>
      </c>
      <c r="J80" s="15">
        <v>8.8000000000000007</v>
      </c>
      <c r="K80" s="15">
        <v>8.8000000000000007</v>
      </c>
      <c r="L80" s="15">
        <v>8.8000000000000007</v>
      </c>
      <c r="M80" s="1">
        <f>COUNTIF(E80:L80,"&gt;8.8")</f>
        <v>2</v>
      </c>
      <c r="O80" s="16">
        <f>IF(ISBLANK(E80),500,2^E80)</f>
        <v>445.72188840761549</v>
      </c>
      <c r="P80" s="16">
        <f>IF(ISBLANK(F80),500,2^F80)</f>
        <v>445.72188840761549</v>
      </c>
      <c r="Q80" s="16">
        <f>IF(ISBLANK(G80),500,2^G80)</f>
        <v>5307.4567704353976</v>
      </c>
      <c r="R80" s="16">
        <f>IF(ISBLANK(H80),500,2^H80)</f>
        <v>11794.118710906585</v>
      </c>
      <c r="S80" s="16">
        <f>IF(ISBLANK(I80),500,2^I80)</f>
        <v>445.72188840761549</v>
      </c>
      <c r="T80" s="16">
        <f>IF(ISBLANK(J80),500,2^J80)</f>
        <v>445.72188840761549</v>
      </c>
      <c r="U80" s="16">
        <f>IF(ISBLANK(K80),500,2^K80)</f>
        <v>445.72188840761549</v>
      </c>
      <c r="V80" s="16">
        <f>IF(ISBLANK(L80),500,2^L80)</f>
        <v>445.72188840761549</v>
      </c>
      <c r="X80" s="16">
        <f>SUM(O80:V80)</f>
        <v>19775.906811787667</v>
      </c>
      <c r="Y80" s="11"/>
      <c r="Z80" s="2"/>
      <c r="AA80" s="12" t="e">
        <f>_xlfn.T.TEST(E80:F80,I80:J80,2,2)</f>
        <v>#DIV/0!</v>
      </c>
      <c r="AB80" s="13">
        <f>AVERAGE(I80:J80)-AVERAGE(E80:F80)</f>
        <v>0</v>
      </c>
      <c r="AC80" s="12">
        <f>_xlfn.T.TEST(G80:H80,K80:L80,2,2)</f>
        <v>1.8725764194447939E-2</v>
      </c>
      <c r="AD80" s="13">
        <f>AVERAGE(K80:L80)-AVERAGE(G80:H80)</f>
        <v>-4.1497925000000002</v>
      </c>
      <c r="AE80" s="12">
        <f>_xlfn.T.TEST(E80:F80,G80:H80,2,2)</f>
        <v>1.8725764194447939E-2</v>
      </c>
      <c r="AF80" s="13">
        <f>AVERAGE(G80:H80)-AVERAGE(E80:F80)</f>
        <v>4.1497925000000002</v>
      </c>
      <c r="AG80" s="12" t="e">
        <f>_xlfn.T.TEST(I80:J80,K80:L80,2,2)</f>
        <v>#DIV/0!</v>
      </c>
      <c r="AH80" s="13">
        <f>AVERAGE(K80:L80)-AVERAGE(I80:J80)</f>
        <v>0</v>
      </c>
      <c r="AI80" s="12">
        <f>_xlfn.T.TEST(E80:H80,I80:L80,2,2)</f>
        <v>0.14011375131676107</v>
      </c>
      <c r="AJ80" s="13">
        <f>AVERAGE(I80:L80)-AVERAGE(E80:H80)</f>
        <v>-2.0748962500000001</v>
      </c>
    </row>
    <row r="81" spans="1:36" x14ac:dyDescent="0.2">
      <c r="A81" t="s">
        <v>77</v>
      </c>
      <c r="B81" t="str">
        <f>VLOOKUP(A81,Gene_Lookup!A:B,2,0)</f>
        <v xml:space="preserve">glycosyl transferase group 1  </v>
      </c>
      <c r="C81" s="1">
        <v>3</v>
      </c>
      <c r="D81" s="1">
        <v>0.37081837546601498</v>
      </c>
      <c r="E81" s="14">
        <v>16.34796</v>
      </c>
      <c r="F81" s="14">
        <v>16.9437</v>
      </c>
      <c r="G81" s="14">
        <v>16.965525</v>
      </c>
      <c r="H81" s="14">
        <v>16.164470000000001</v>
      </c>
      <c r="I81" s="14">
        <v>16.117975000000001</v>
      </c>
      <c r="J81" s="14">
        <v>16.938825000000001</v>
      </c>
      <c r="K81" s="15">
        <v>8.8000000000000007</v>
      </c>
      <c r="L81" s="14">
        <v>14.31315</v>
      </c>
      <c r="M81" s="1">
        <f>COUNTIF(E81:L81,"&gt;8.8")</f>
        <v>7</v>
      </c>
      <c r="O81" s="16">
        <f>IF(ISBLANK(E81),500,2^E81)</f>
        <v>83411.576186229184</v>
      </c>
      <c r="P81" s="16">
        <f>IF(ISBLANK(F81),500,2^F81)</f>
        <v>126055.54009959879</v>
      </c>
      <c r="Q81" s="16">
        <f>IF(ISBLANK(G81),500,2^G81)</f>
        <v>127976.99759572727</v>
      </c>
      <c r="R81" s="16">
        <f>IF(ISBLANK(H81),500,2^H81)</f>
        <v>73449.752043780332</v>
      </c>
      <c r="S81" s="16">
        <f>IF(ISBLANK(I81),500,2^I81)</f>
        <v>71120.359683048126</v>
      </c>
      <c r="T81" s="16">
        <f>IF(ISBLANK(J81),500,2^J81)</f>
        <v>125630.30562673569</v>
      </c>
      <c r="U81" s="16">
        <f>IF(ISBLANK(K81),500,2^K81)</f>
        <v>445.72188840761549</v>
      </c>
      <c r="V81" s="16">
        <f>IF(ISBLANK(L81),500,2^L81)</f>
        <v>20355.767530165944</v>
      </c>
      <c r="X81" s="16">
        <f>SUM(O81:V81)</f>
        <v>628446.02065369301</v>
      </c>
      <c r="Y81" s="11"/>
      <c r="Z81" s="2"/>
      <c r="AA81" s="12">
        <f>_xlfn.T.TEST(E81:F81,I81:J81,2,2)</f>
        <v>0.83841373903924676</v>
      </c>
      <c r="AB81" s="13">
        <f>AVERAGE(I81:J81)-AVERAGE(E81:F81)</f>
        <v>-0.11742999999999881</v>
      </c>
      <c r="AC81" s="12">
        <f>_xlfn.T.TEST(G81:H81,K81:L81,2,2)</f>
        <v>0.21399683912675671</v>
      </c>
      <c r="AD81" s="13">
        <f>AVERAGE(K81:L81)-AVERAGE(G81:H81)</f>
        <v>-5.0084225</v>
      </c>
      <c r="AE81" s="12">
        <f>_xlfn.T.TEST(E81:F81,G81:H81,2,2)</f>
        <v>0.88623392419447233</v>
      </c>
      <c r="AF81" s="13">
        <f>AVERAGE(G81:H81)-AVERAGE(E81:F81)</f>
        <v>-8.0832499999999641E-2</v>
      </c>
      <c r="AG81" s="12">
        <f>_xlfn.T.TEST(I81:J81,K81:L81,2,2)</f>
        <v>0.21636323201870733</v>
      </c>
      <c r="AH81" s="13">
        <f>AVERAGE(K81:L81)-AVERAGE(I81:J81)</f>
        <v>-4.9718250000000008</v>
      </c>
      <c r="AI81" s="12">
        <f>_xlfn.T.TEST(E81:H81,I81:L81,2,2)</f>
        <v>0.21371656203888312</v>
      </c>
      <c r="AJ81" s="13">
        <f>AVERAGE(I81:L81)-AVERAGE(E81:H81)</f>
        <v>-2.5629262499999985</v>
      </c>
    </row>
    <row r="82" spans="1:36" x14ac:dyDescent="0.2">
      <c r="A82" t="s">
        <v>78</v>
      </c>
      <c r="B82" t="str">
        <f>VLOOKUP(A82,Gene_Lookup!A:B,2,0)</f>
        <v xml:space="preserve">hypothetical protein  </v>
      </c>
      <c r="C82" s="1">
        <v>4</v>
      </c>
      <c r="D82" s="1">
        <v>0.525692860335775</v>
      </c>
      <c r="E82" s="14">
        <v>18.839782499999998</v>
      </c>
      <c r="F82" s="14">
        <v>19.239090000000001</v>
      </c>
      <c r="G82" s="14">
        <v>19.106439999999999</v>
      </c>
      <c r="H82" s="14">
        <v>20.0956975</v>
      </c>
      <c r="I82" s="14">
        <v>18.005125</v>
      </c>
      <c r="J82" s="14">
        <v>17.99372</v>
      </c>
      <c r="K82" s="14">
        <v>16.663327500000001</v>
      </c>
      <c r="L82" s="14">
        <v>18.47851</v>
      </c>
      <c r="M82" s="1">
        <f>COUNTIF(E82:L82,"&gt;8.8")</f>
        <v>8</v>
      </c>
      <c r="O82" s="16">
        <f>IF(ISBLANK(E82),500,2^E82)</f>
        <v>469180.16568184068</v>
      </c>
      <c r="P82" s="16">
        <f>IF(ISBLANK(F82),500,2^F82)</f>
        <v>618789.84703441756</v>
      </c>
      <c r="Q82" s="16">
        <f>IF(ISBLANK(G82),500,2^G82)</f>
        <v>564431.89942186978</v>
      </c>
      <c r="R82" s="16">
        <f>IF(ISBLANK(H82),500,2^H82)</f>
        <v>1120489.3455382113</v>
      </c>
      <c r="S82" s="16">
        <f>IF(ISBLANK(I82),500,2^I82)</f>
        <v>263076.89092948643</v>
      </c>
      <c r="T82" s="16">
        <f>IF(ISBLANK(J82),500,2^J82)</f>
        <v>261005.37651972659</v>
      </c>
      <c r="U82" s="16">
        <f>IF(ISBLANK(K82),500,2^K82)</f>
        <v>103791.40837889613</v>
      </c>
      <c r="V82" s="16">
        <f>IF(ISBLANK(L82),500,2^L82)</f>
        <v>365246.26637361187</v>
      </c>
      <c r="X82" s="16">
        <f>SUM(O82:V82)</f>
        <v>3766011.1998780607</v>
      </c>
      <c r="Y82" s="11"/>
      <c r="Z82" s="2"/>
      <c r="AA82" s="12">
        <f>_xlfn.T.TEST(E82:F82,I82:J82,2,2)</f>
        <v>3.4960666621926845E-2</v>
      </c>
      <c r="AB82" s="13">
        <f>AVERAGE(I82:J82)-AVERAGE(E82:F82)</f>
        <v>-1.04001375</v>
      </c>
      <c r="AC82" s="12">
        <f>_xlfn.T.TEST(G82:H82,K82:L82,2,2)</f>
        <v>0.18847659516395987</v>
      </c>
      <c r="AD82" s="13">
        <f>AVERAGE(K82:L82)-AVERAGE(G82:H82)</f>
        <v>-2.030149999999999</v>
      </c>
      <c r="AE82" s="12">
        <f>_xlfn.T.TEST(E82:F82,G82:H82,2,2)</f>
        <v>0.4028123756425338</v>
      </c>
      <c r="AF82" s="13">
        <f>AVERAGE(G82:H82)-AVERAGE(E82:F82)</f>
        <v>0.5616324999999982</v>
      </c>
      <c r="AG82" s="12">
        <f>_xlfn.T.TEST(I82:J82,K82:L82,2,2)</f>
        <v>0.68333816849753648</v>
      </c>
      <c r="AH82" s="13">
        <f>AVERAGE(K82:L82)-AVERAGE(I82:J82)</f>
        <v>-0.42850375000000085</v>
      </c>
      <c r="AI82" s="12">
        <f>_xlfn.T.TEST(E82:H82,I82:L82,2,2)</f>
        <v>1.7979716909210668E-2</v>
      </c>
      <c r="AJ82" s="13">
        <f>AVERAGE(I82:L82)-AVERAGE(E82:H82)</f>
        <v>-1.535081875000003</v>
      </c>
    </row>
    <row r="83" spans="1:36" x14ac:dyDescent="0.2">
      <c r="A83" t="s">
        <v>79</v>
      </c>
      <c r="B83" t="str">
        <f>VLOOKUP(A83,Gene_Lookup!A:B,2,0)</f>
        <v xml:space="preserve">carbohydrate kinase, YjeF related protein  </v>
      </c>
      <c r="C83" s="1">
        <v>9</v>
      </c>
      <c r="D83" s="1">
        <v>0.39941884329746502</v>
      </c>
      <c r="E83" s="14">
        <v>16.689499999999999</v>
      </c>
      <c r="F83" s="14">
        <v>16.40934</v>
      </c>
      <c r="G83" s="14">
        <v>16.554960000000001</v>
      </c>
      <c r="H83" s="14">
        <v>16.797499999999999</v>
      </c>
      <c r="I83" s="14">
        <v>16.269155000000001</v>
      </c>
      <c r="J83" s="14">
        <v>16.34524</v>
      </c>
      <c r="K83" s="14">
        <v>17.060179999999999</v>
      </c>
      <c r="L83" s="14">
        <v>16.181319999999999</v>
      </c>
      <c r="M83" s="1">
        <f>COUNTIF(E83:L83,"&gt;8.8")</f>
        <v>8</v>
      </c>
      <c r="O83" s="16">
        <f>IF(ISBLANK(E83),500,2^E83)</f>
        <v>105691.51242962859</v>
      </c>
      <c r="P83" s="16">
        <f>IF(ISBLANK(F83),500,2^F83)</f>
        <v>87036.926999098228</v>
      </c>
      <c r="Q83" s="16">
        <f>IF(ISBLANK(G83),500,2^G83)</f>
        <v>96280.766043859243</v>
      </c>
      <c r="R83" s="16">
        <f>IF(ISBLANK(H83),500,2^H83)</f>
        <v>113907.24609520582</v>
      </c>
      <c r="S83" s="16">
        <f>IF(ISBLANK(I83),500,2^I83)</f>
        <v>78977.550354985506</v>
      </c>
      <c r="T83" s="16">
        <f>IF(ISBLANK(J83),500,2^J83)</f>
        <v>83254.463462918458</v>
      </c>
      <c r="U83" s="16">
        <f>IF(ISBLANK(K83),500,2^K83)</f>
        <v>136655.12112152317</v>
      </c>
      <c r="V83" s="16">
        <f>IF(ISBLANK(L83),500,2^L83)</f>
        <v>74312.639878930611</v>
      </c>
      <c r="X83" s="16">
        <f>SUM(O83:V83)</f>
        <v>776116.22638614976</v>
      </c>
      <c r="Y83" s="11"/>
      <c r="Z83" s="2"/>
      <c r="AA83" s="12">
        <f>_xlfn.T.TEST(E83:F83,I83:J83,2,2)</f>
        <v>0.23711252187619103</v>
      </c>
      <c r="AB83" s="13">
        <f>AVERAGE(I83:J83)-AVERAGE(E83:F83)</f>
        <v>-0.2422224999999969</v>
      </c>
      <c r="AC83" s="12">
        <f>_xlfn.T.TEST(G83:H83,K83:L83,2,2)</f>
        <v>0.9142585079307215</v>
      </c>
      <c r="AD83" s="13">
        <f>AVERAGE(K83:L83)-AVERAGE(G83:H83)</f>
        <v>-5.5479999999999308E-2</v>
      </c>
      <c r="AE83" s="12">
        <f>_xlfn.T.TEST(E83:F83,G83:H83,2,2)</f>
        <v>0.56437445868443037</v>
      </c>
      <c r="AF83" s="13">
        <f>AVERAGE(G83:H83)-AVERAGE(E83:F83)</f>
        <v>0.12681000000000253</v>
      </c>
      <c r="AG83" s="12">
        <f>_xlfn.T.TEST(I83:J83,K83:L83,2,2)</f>
        <v>0.55087797908565217</v>
      </c>
      <c r="AH83" s="13">
        <f>AVERAGE(K83:L83)-AVERAGE(I83:J83)</f>
        <v>0.31355250000000012</v>
      </c>
      <c r="AI83" s="12">
        <f>_xlfn.T.TEST(E83:H83,I83:L83,2,2)</f>
        <v>0.52086251159030938</v>
      </c>
      <c r="AJ83" s="13">
        <f>AVERAGE(I83:L83)-AVERAGE(E83:H83)</f>
        <v>-0.14885124999999988</v>
      </c>
    </row>
    <row r="84" spans="1:36" x14ac:dyDescent="0.2">
      <c r="A84" t="s">
        <v>80</v>
      </c>
      <c r="B84" t="str">
        <f>VLOOKUP(A84,Gene_Lookup!A:B,2,0)</f>
        <v xml:space="preserve">hypothetical protein  </v>
      </c>
      <c r="C84" s="1">
        <v>3</v>
      </c>
      <c r="D84" s="1">
        <v>0.66666666666666696</v>
      </c>
      <c r="E84" s="15">
        <v>8.8000000000000007</v>
      </c>
      <c r="F84" s="15">
        <v>8.8000000000000007</v>
      </c>
      <c r="G84" s="15">
        <v>8.8000000000000007</v>
      </c>
      <c r="H84" s="15">
        <v>8.8000000000000007</v>
      </c>
      <c r="I84" s="15">
        <v>8.8000000000000007</v>
      </c>
      <c r="J84" s="15">
        <v>8.8000000000000007</v>
      </c>
      <c r="K84" s="14">
        <v>15.87163</v>
      </c>
      <c r="L84" s="14">
        <v>13.43235</v>
      </c>
      <c r="M84" s="1">
        <f>COUNTIF(E84:L84,"&gt;8.8")</f>
        <v>2</v>
      </c>
      <c r="O84" s="16">
        <f>IF(ISBLANK(E84),500,2^E84)</f>
        <v>445.72188840761549</v>
      </c>
      <c r="P84" s="16">
        <f>IF(ISBLANK(F84),500,2^F84)</f>
        <v>445.72188840761549</v>
      </c>
      <c r="Q84" s="16">
        <f>IF(ISBLANK(G84),500,2^G84)</f>
        <v>445.72188840761549</v>
      </c>
      <c r="R84" s="16">
        <f>IF(ISBLANK(H84),500,2^H84)</f>
        <v>445.72188840761549</v>
      </c>
      <c r="S84" s="16">
        <f>IF(ISBLANK(I84),500,2^I84)</f>
        <v>445.72188840761549</v>
      </c>
      <c r="T84" s="16">
        <f>IF(ISBLANK(J84),500,2^J84)</f>
        <v>445.72188840761549</v>
      </c>
      <c r="U84" s="16">
        <f>IF(ISBLANK(K84),500,2^K84)</f>
        <v>59956.560383780503</v>
      </c>
      <c r="V84" s="16">
        <f>IF(ISBLANK(L84),500,2^L84)</f>
        <v>11054.529481607115</v>
      </c>
      <c r="X84" s="16">
        <f>SUM(O84:V84)</f>
        <v>73685.421195833303</v>
      </c>
      <c r="Y84" s="11"/>
      <c r="Z84" s="2"/>
      <c r="AA84" s="12" t="e">
        <f>_xlfn.T.TEST(E84:F84,I84:J84,2,2)</f>
        <v>#DIV/0!</v>
      </c>
      <c r="AB84" s="13">
        <f>AVERAGE(I84:J84)-AVERAGE(E84:F84)</f>
        <v>0</v>
      </c>
      <c r="AC84" s="12">
        <f>_xlfn.T.TEST(G84:H84,K84:L84,2,2)</f>
        <v>4.0796960699942438E-2</v>
      </c>
      <c r="AD84" s="13">
        <f>AVERAGE(K84:L84)-AVERAGE(G84:H84)</f>
        <v>5.8519899999999989</v>
      </c>
      <c r="AE84" s="12" t="e">
        <f>_xlfn.T.TEST(E84:F84,G84:H84,2,2)</f>
        <v>#DIV/0!</v>
      </c>
      <c r="AF84" s="13">
        <f>AVERAGE(G84:H84)-AVERAGE(E84:F84)</f>
        <v>0</v>
      </c>
      <c r="AG84" s="12">
        <f>_xlfn.T.TEST(I84:J84,K84:L84,2,2)</f>
        <v>4.0796960699942438E-2</v>
      </c>
      <c r="AH84" s="13">
        <f>AVERAGE(K84:L84)-AVERAGE(I84:J84)</f>
        <v>5.8519899999999989</v>
      </c>
      <c r="AI84" s="12">
        <f>_xlfn.T.TEST(E84:H84,I84:L84,2,2)</f>
        <v>0.1477001626484776</v>
      </c>
      <c r="AJ84" s="13">
        <f>AVERAGE(I84:L84)-AVERAGE(E84:H84)</f>
        <v>2.9259950000000003</v>
      </c>
    </row>
    <row r="85" spans="1:36" x14ac:dyDescent="0.2">
      <c r="A85" t="s">
        <v>81</v>
      </c>
      <c r="B85" t="str">
        <f>VLOOKUP(A85,Gene_Lookup!A:B,2,0)</f>
        <v xml:space="preserve">N-acetylmannosaminyltransferase (EC 2.4.1.187)  </v>
      </c>
      <c r="C85" s="1">
        <v>6</v>
      </c>
      <c r="D85" s="1">
        <v>0.56629036362877405</v>
      </c>
      <c r="E85" s="15">
        <v>8.8000000000000007</v>
      </c>
      <c r="F85" s="14">
        <v>15.449619999999999</v>
      </c>
      <c r="G85" s="14">
        <v>16.940989999999999</v>
      </c>
      <c r="H85" s="14">
        <v>16.605070000000001</v>
      </c>
      <c r="I85" s="15">
        <v>8.8000000000000007</v>
      </c>
      <c r="J85" s="15">
        <v>8.8000000000000007</v>
      </c>
      <c r="K85" s="14">
        <v>17.385275</v>
      </c>
      <c r="L85" s="14">
        <v>16.38392</v>
      </c>
      <c r="M85" s="1">
        <f>COUNTIF(E85:L85,"&gt;8.8")</f>
        <v>5</v>
      </c>
      <c r="O85" s="16">
        <f>IF(ISBLANK(E85),500,2^E85)</f>
        <v>445.72188840761549</v>
      </c>
      <c r="P85" s="16">
        <f>IF(ISBLANK(F85),500,2^F85)</f>
        <v>44750.618450147937</v>
      </c>
      <c r="Q85" s="16">
        <f>IF(ISBLANK(G85),500,2^G85)</f>
        <v>125818.97598918449</v>
      </c>
      <c r="R85" s="16">
        <f>IF(ISBLANK(H85),500,2^H85)</f>
        <v>99683.700138364991</v>
      </c>
      <c r="S85" s="16">
        <f>IF(ISBLANK(I85),500,2^I85)</f>
        <v>445.72188840761549</v>
      </c>
      <c r="T85" s="16">
        <f>IF(ISBLANK(J85),500,2^J85)</f>
        <v>445.72188840761549</v>
      </c>
      <c r="U85" s="16">
        <f>IF(ISBLANK(K85),500,2^K85)</f>
        <v>171194.28318295447</v>
      </c>
      <c r="V85" s="16">
        <f>IF(ISBLANK(L85),500,2^L85)</f>
        <v>85516.785262775709</v>
      </c>
      <c r="X85" s="16">
        <f>SUM(O85:V85)</f>
        <v>528301.52868865035</v>
      </c>
      <c r="Y85" s="11"/>
      <c r="Z85" s="2"/>
      <c r="AA85" s="12">
        <f>_xlfn.T.TEST(E85:F85,I85:J85,2,2)</f>
        <v>0.42264973081037416</v>
      </c>
      <c r="AB85" s="13">
        <f>AVERAGE(I85:J85)-AVERAGE(E85:F85)</f>
        <v>-3.3248099999999994</v>
      </c>
      <c r="AC85" s="12">
        <f>_xlfn.T.TEST(G85:H85,K85:L85,2,2)</f>
        <v>0.85225430926105306</v>
      </c>
      <c r="AD85" s="13">
        <f>AVERAGE(K85:L85)-AVERAGE(G85:H85)</f>
        <v>0.1115674999999996</v>
      </c>
      <c r="AE85" s="12">
        <f>_xlfn.T.TEST(E85:F85,G85:H85,2,2)</f>
        <v>0.29742453826732018</v>
      </c>
      <c r="AF85" s="13">
        <f>AVERAGE(G85:H85)-AVERAGE(E85:F85)</f>
        <v>4.6482199999999985</v>
      </c>
      <c r="AG85" s="12">
        <f>_xlfn.T.TEST(I85:J85,K85:L85,2,2)</f>
        <v>3.8133758411844736E-3</v>
      </c>
      <c r="AH85" s="13">
        <f>AVERAGE(K85:L85)-AVERAGE(I85:J85)</f>
        <v>8.0845974999999974</v>
      </c>
      <c r="AI85" s="12">
        <f>_xlfn.T.TEST(E85:H85,I85:L85,2,2)</f>
        <v>0.61414105676253117</v>
      </c>
      <c r="AJ85" s="13">
        <f>AVERAGE(I85:L85)-AVERAGE(E85:H85)</f>
        <v>-1.6066212499999999</v>
      </c>
    </row>
    <row r="86" spans="1:36" x14ac:dyDescent="0.2">
      <c r="A86" t="s">
        <v>82</v>
      </c>
      <c r="B86" t="str">
        <f>VLOOKUP(A86,Gene_Lookup!A:B,2,0)</f>
        <v xml:space="preserve">polysaccharide pyruvyl transferase CsaB  </v>
      </c>
      <c r="C86" s="1">
        <v>7</v>
      </c>
      <c r="D86" s="1">
        <v>0.497890437729887</v>
      </c>
      <c r="E86" s="14">
        <v>11.640644999999999</v>
      </c>
      <c r="F86" s="14">
        <v>11.93224</v>
      </c>
      <c r="G86" s="14">
        <v>12.9161</v>
      </c>
      <c r="H86" s="14">
        <v>11.880990000000001</v>
      </c>
      <c r="I86" s="14">
        <v>11.571635000000001</v>
      </c>
      <c r="J86" s="14">
        <v>13.244355000000001</v>
      </c>
      <c r="K86" s="14">
        <v>10.42638</v>
      </c>
      <c r="L86" s="14">
        <v>14.57967</v>
      </c>
      <c r="M86" s="1">
        <f>COUNTIF(E86:L86,"&gt;8.8")</f>
        <v>8</v>
      </c>
      <c r="O86" s="16">
        <f>IF(ISBLANK(E86),500,2^E86)</f>
        <v>3192.8852741687951</v>
      </c>
      <c r="P86" s="16">
        <f>IF(ISBLANK(F86),500,2^F86)</f>
        <v>3908.0683929507927</v>
      </c>
      <c r="Q86" s="16">
        <f>IF(ISBLANK(G86),500,2^G86)</f>
        <v>7729.1818788304063</v>
      </c>
      <c r="R86" s="16">
        <f>IF(ISBLANK(H86),500,2^H86)</f>
        <v>3771.6759123959946</v>
      </c>
      <c r="S86" s="16">
        <f>IF(ISBLANK(I86),500,2^I86)</f>
        <v>3043.7517893842678</v>
      </c>
      <c r="T86" s="16">
        <f>IF(ISBLANK(J86),500,2^J86)</f>
        <v>9703.9405725087618</v>
      </c>
      <c r="U86" s="16">
        <f>IF(ISBLANK(K86),500,2^K86)</f>
        <v>1376.109921958091</v>
      </c>
      <c r="V86" s="16">
        <f>IF(ISBLANK(L86),500,2^L86)</f>
        <v>24486.008554444088</v>
      </c>
      <c r="X86" s="16">
        <f>SUM(O86:V86)</f>
        <v>57211.622296641202</v>
      </c>
      <c r="Y86" s="11"/>
      <c r="Z86" s="2"/>
      <c r="AA86" s="12">
        <f>_xlfn.T.TEST(E86:F86,I86:J86,2,2)</f>
        <v>0.54026344811717153</v>
      </c>
      <c r="AB86" s="13">
        <f>AVERAGE(I86:J86)-AVERAGE(E86:F86)</f>
        <v>0.62155249999999995</v>
      </c>
      <c r="AC86" s="12">
        <f>_xlfn.T.TEST(G86:H86,K86:L86,2,2)</f>
        <v>0.96550058243076209</v>
      </c>
      <c r="AD86" s="13">
        <f>AVERAGE(K86:L86)-AVERAGE(G86:H86)</f>
        <v>0.10448000000000057</v>
      </c>
      <c r="AE86" s="12">
        <f>_xlfn.T.TEST(E86:F86,G86:H86,2,2)</f>
        <v>0.37295560362057745</v>
      </c>
      <c r="AF86" s="13">
        <f>AVERAGE(G86:H86)-AVERAGE(E86:F86)</f>
        <v>0.61210250000000066</v>
      </c>
      <c r="AG86" s="12">
        <f>_xlfn.T.TEST(I86:J86,K86:L86,2,2)</f>
        <v>0.96999824124586342</v>
      </c>
      <c r="AH86" s="13">
        <f>AVERAGE(K86:L86)-AVERAGE(I86:J86)</f>
        <v>9.503000000000128E-2</v>
      </c>
      <c r="AI86" s="12">
        <f>_xlfn.T.TEST(E86:H86,I86:L86,2,2)</f>
        <v>0.71745407414899653</v>
      </c>
      <c r="AJ86" s="13">
        <f>AVERAGE(I86:L86)-AVERAGE(E86:H86)</f>
        <v>0.36301625000000115</v>
      </c>
    </row>
    <row r="87" spans="1:36" x14ac:dyDescent="0.2">
      <c r="A87" t="s">
        <v>83</v>
      </c>
      <c r="B87" t="str">
        <f>VLOOKUP(A87,Gene_Lookup!A:B,2,0)</f>
        <v xml:space="preserve">transketolase subunit A (EC 2.2.1.1)  </v>
      </c>
      <c r="C87" s="1">
        <v>13</v>
      </c>
      <c r="D87" s="1">
        <v>0.37733661429871002</v>
      </c>
      <c r="E87" s="14">
        <v>19.450164999999998</v>
      </c>
      <c r="F87" s="14">
        <v>19.191240000000001</v>
      </c>
      <c r="G87" s="14">
        <v>19.406400000000001</v>
      </c>
      <c r="H87" s="14">
        <v>19.762644999999999</v>
      </c>
      <c r="I87" s="14">
        <v>19.986002500000001</v>
      </c>
      <c r="J87" s="14">
        <v>19.846119999999999</v>
      </c>
      <c r="K87" s="14">
        <v>20.289770000000001</v>
      </c>
      <c r="L87" s="14">
        <v>20.215890000000002</v>
      </c>
      <c r="M87" s="1">
        <f>COUNTIF(E87:L87,"&gt;8.8")</f>
        <v>8</v>
      </c>
      <c r="O87" s="16">
        <f>IF(ISBLANK(E87),500,2^E87)</f>
        <v>716280.42992931488</v>
      </c>
      <c r="P87" s="16">
        <f>IF(ISBLANK(F87),500,2^F87)</f>
        <v>598603.00680438871</v>
      </c>
      <c r="Q87" s="16">
        <f>IF(ISBLANK(G87),500,2^G87)</f>
        <v>694877.91331314924</v>
      </c>
      <c r="R87" s="16">
        <f>IF(ISBLANK(H87),500,2^H87)</f>
        <v>889506.11628446728</v>
      </c>
      <c r="S87" s="16">
        <f>IF(ISBLANK(I87),500,2^I87)</f>
        <v>1038451.5667779236</v>
      </c>
      <c r="T87" s="16">
        <f>IF(ISBLANK(J87),500,2^J87)</f>
        <v>942491.44661572273</v>
      </c>
      <c r="U87" s="16">
        <f>IF(ISBLANK(K87),500,2^K87)</f>
        <v>1281826.8817524579</v>
      </c>
      <c r="V87" s="16">
        <f>IF(ISBLANK(L87),500,2^L87)</f>
        <v>1217837.3210921157</v>
      </c>
      <c r="X87" s="16">
        <f>SUM(O87:V87)</f>
        <v>7379874.6825695392</v>
      </c>
      <c r="Y87" s="11"/>
      <c r="Z87" s="2"/>
      <c r="AA87" s="12">
        <f>_xlfn.T.TEST(E87:F87,I87:J87,2,2)</f>
        <v>5.6004330371920541E-2</v>
      </c>
      <c r="AB87" s="13">
        <f>AVERAGE(I87:J87)-AVERAGE(E87:F87)</f>
        <v>0.59535874999999905</v>
      </c>
      <c r="AC87" s="12">
        <f>_xlfn.T.TEST(G87:H87,K87:L87,2,2)</f>
        <v>6.6758253646158394E-2</v>
      </c>
      <c r="AD87" s="13">
        <f>AVERAGE(K87:L87)-AVERAGE(G87:H87)</f>
        <v>0.6683075000000045</v>
      </c>
      <c r="AE87" s="12">
        <f>_xlfn.T.TEST(E87:F87,G87:H87,2,2)</f>
        <v>0.35360233283808096</v>
      </c>
      <c r="AF87" s="13">
        <f>AVERAGE(G87:H87)-AVERAGE(E87:F87)</f>
        <v>0.26381999999999906</v>
      </c>
      <c r="AG87" s="12">
        <f>_xlfn.T.TEST(I87:J87,K87:L87,2,2)</f>
        <v>5.0982335625582596E-2</v>
      </c>
      <c r="AH87" s="13">
        <f>AVERAGE(K87:L87)-AVERAGE(I87:J87)</f>
        <v>0.3367687500000045</v>
      </c>
      <c r="AI87" s="12">
        <f>_xlfn.T.TEST(E87:H87,I87:L87,2,2)</f>
        <v>6.7493949485291126E-3</v>
      </c>
      <c r="AJ87" s="13">
        <f>AVERAGE(I87:L87)-AVERAGE(E87:H87)</f>
        <v>0.631833125</v>
      </c>
    </row>
    <row r="88" spans="1:36" x14ac:dyDescent="0.2">
      <c r="A88" t="s">
        <v>84</v>
      </c>
      <c r="B88" t="str">
        <f>VLOOKUP(A88,Gene_Lookup!A:B,2,0)</f>
        <v xml:space="preserve">transketolase subunit B (EC 2.2.1.1)  </v>
      </c>
      <c r="C88" s="1">
        <v>16</v>
      </c>
      <c r="D88" s="1">
        <v>0.23401435156259501</v>
      </c>
      <c r="E88" s="14">
        <v>19.9879</v>
      </c>
      <c r="F88" s="14">
        <v>20.20607</v>
      </c>
      <c r="G88" s="14">
        <v>19.872655000000002</v>
      </c>
      <c r="H88" s="14">
        <v>19.985164999999999</v>
      </c>
      <c r="I88" s="14">
        <v>19.830575</v>
      </c>
      <c r="J88" s="14">
        <v>19.791297499999999</v>
      </c>
      <c r="K88" s="14">
        <v>20.026364999999998</v>
      </c>
      <c r="L88" s="14">
        <v>19.794779999999999</v>
      </c>
      <c r="M88" s="1">
        <f>COUNTIF(E88:L88,"&gt;8.8")</f>
        <v>8</v>
      </c>
      <c r="O88" s="16">
        <f>IF(ISBLANK(E88),500,2^E88)</f>
        <v>1039818.2854413749</v>
      </c>
      <c r="P88" s="16">
        <f>IF(ISBLANK(F88),500,2^F88)</f>
        <v>1209576.0093816782</v>
      </c>
      <c r="Q88" s="16">
        <f>IF(ISBLANK(G88),500,2^G88)</f>
        <v>959986.77133576735</v>
      </c>
      <c r="R88" s="16">
        <f>IF(ISBLANK(H88),500,2^H88)</f>
        <v>1037848.9094072761</v>
      </c>
      <c r="S88" s="16">
        <f>IF(ISBLANK(I88),500,2^I88)</f>
        <v>932390.64247011172</v>
      </c>
      <c r="T88" s="16">
        <f>IF(ISBLANK(J88),500,2^J88)</f>
        <v>907348.65671008034</v>
      </c>
      <c r="U88" s="16">
        <f>IF(ISBLANK(K88),500,2^K88)</f>
        <v>1067914.7109094325</v>
      </c>
      <c r="V88" s="16">
        <f>IF(ISBLANK(L88),500,2^L88)</f>
        <v>909541.53768988396</v>
      </c>
      <c r="X88" s="16">
        <f>SUM(O88:V88)</f>
        <v>8064425.5233456064</v>
      </c>
      <c r="Y88" s="11"/>
      <c r="Z88" s="2"/>
      <c r="AA88" s="12">
        <f>_xlfn.T.TEST(E88:F88,I88:J88,2,2)</f>
        <v>0.12303789553660593</v>
      </c>
      <c r="AB88" s="13">
        <f>AVERAGE(I88:J88)-AVERAGE(E88:F88)</f>
        <v>-0.28604875000000263</v>
      </c>
      <c r="AC88" s="12">
        <f>_xlfn.T.TEST(G88:H88,K88:L88,2,2)</f>
        <v>0.89978359014498688</v>
      </c>
      <c r="AD88" s="13">
        <f>AVERAGE(K88:L88)-AVERAGE(G88:H88)</f>
        <v>-1.8337500000001228E-2</v>
      </c>
      <c r="AE88" s="12">
        <f>_xlfn.T.TEST(E88:F88,G88:H88,2,2)</f>
        <v>0.30436686323704953</v>
      </c>
      <c r="AF88" s="13">
        <f>AVERAGE(G88:H88)-AVERAGE(E88:F88)</f>
        <v>-0.1680749999999982</v>
      </c>
      <c r="AG88" s="12">
        <f>_xlfn.T.TEST(I88:J88,K88:L88,2,2)</f>
        <v>0.48558040124128987</v>
      </c>
      <c r="AH88" s="13">
        <f>AVERAGE(K88:L88)-AVERAGE(I88:J88)</f>
        <v>9.9636250000003201E-2</v>
      </c>
      <c r="AI88" s="12">
        <f>_xlfn.T.TEST(E88:H88,I88:L88,2,2)</f>
        <v>0.13955172335819147</v>
      </c>
      <c r="AJ88" s="13">
        <f>AVERAGE(I88:L88)-AVERAGE(E88:H88)</f>
        <v>-0.15219312500000015</v>
      </c>
    </row>
    <row r="89" spans="1:36" x14ac:dyDescent="0.2">
      <c r="A89" t="s">
        <v>85</v>
      </c>
      <c r="B89" t="str">
        <f>VLOOKUP(A89,Gene_Lookup!A:B,2,0)</f>
        <v xml:space="preserve">ABC transporter related protein  </v>
      </c>
      <c r="C89" s="1">
        <v>13</v>
      </c>
      <c r="D89" s="1">
        <v>0.44381023851725199</v>
      </c>
      <c r="E89" s="14">
        <v>18.829174999999999</v>
      </c>
      <c r="F89" s="14">
        <v>19.6096325</v>
      </c>
      <c r="G89" s="14">
        <v>19.371320000000001</v>
      </c>
      <c r="H89" s="14">
        <v>19.834610000000001</v>
      </c>
      <c r="I89" s="14">
        <v>19.0979925</v>
      </c>
      <c r="J89" s="14">
        <v>19.7202175</v>
      </c>
      <c r="K89" s="14">
        <v>19.409400000000002</v>
      </c>
      <c r="L89" s="14">
        <v>19.837009999999999</v>
      </c>
      <c r="M89" s="1">
        <f>COUNTIF(E89:L89,"&gt;8.8")</f>
        <v>8</v>
      </c>
      <c r="O89" s="16">
        <f>IF(ISBLANK(E89),500,2^E89)</f>
        <v>465743.14190781175</v>
      </c>
      <c r="P89" s="16">
        <f>IF(ISBLANK(F89),500,2^F89)</f>
        <v>799995.57804550685</v>
      </c>
      <c r="Q89" s="16">
        <f>IF(ISBLANK(G89),500,2^G89)</f>
        <v>678185.3056342476</v>
      </c>
      <c r="R89" s="16">
        <f>IF(ISBLANK(H89),500,2^H89)</f>
        <v>935002.04833972419</v>
      </c>
      <c r="S89" s="16">
        <f>IF(ISBLANK(I89),500,2^I89)</f>
        <v>561136.60398620286</v>
      </c>
      <c r="T89" s="16">
        <f>IF(ISBLANK(J89),500,2^J89)</f>
        <v>863727.97991582111</v>
      </c>
      <c r="U89" s="16">
        <f>IF(ISBLANK(K89),500,2^K89)</f>
        <v>696324.37470722769</v>
      </c>
      <c r="V89" s="16">
        <f>IF(ISBLANK(L89),500,2^L89)</f>
        <v>936558.76850484684</v>
      </c>
      <c r="X89" s="16">
        <f>SUM(O89:V89)</f>
        <v>5936673.8010413889</v>
      </c>
      <c r="Y89" s="11"/>
      <c r="Z89" s="2"/>
      <c r="AA89" s="12">
        <f>_xlfn.T.TEST(E89:F89,I89:J89,2,2)</f>
        <v>0.74043356117479076</v>
      </c>
      <c r="AB89" s="13">
        <f>AVERAGE(I89:J89)-AVERAGE(E89:F89)</f>
        <v>0.18970125000000237</v>
      </c>
      <c r="AC89" s="12">
        <f>_xlfn.T.TEST(G89:H89,K89:L89,2,2)</f>
        <v>0.95464591606310745</v>
      </c>
      <c r="AD89" s="13">
        <f>AVERAGE(K89:L89)-AVERAGE(G89:H89)</f>
        <v>2.0239999999997593E-2</v>
      </c>
      <c r="AE89" s="12">
        <f>_xlfn.T.TEST(E89:F89,G89:H89,2,2)</f>
        <v>0.4869841726958779</v>
      </c>
      <c r="AF89" s="13">
        <f>AVERAGE(G89:H89)-AVERAGE(E89:F89)</f>
        <v>0.38356125000000318</v>
      </c>
      <c r="AG89" s="12">
        <f>_xlfn.T.TEST(I89:J89,K89:L89,2,2)</f>
        <v>0.62777652299059827</v>
      </c>
      <c r="AH89" s="13">
        <f>AVERAGE(K89:L89)-AVERAGE(I89:J89)</f>
        <v>0.2140999999999984</v>
      </c>
      <c r="AI89" s="12">
        <f>_xlfn.T.TEST(E89:H89,I89:L89,2,2)</f>
        <v>0.71317766869969867</v>
      </c>
      <c r="AJ89" s="13">
        <f>AVERAGE(I89:L89)-AVERAGE(E89:H89)</f>
        <v>0.10497062499999998</v>
      </c>
    </row>
    <row r="90" spans="1:36" x14ac:dyDescent="0.2">
      <c r="A90" t="s">
        <v>86</v>
      </c>
      <c r="B90" t="str">
        <f>VLOOKUP(A90,Gene_Lookup!A:B,2,0)</f>
        <v xml:space="preserve">ABC-type uncharacterized transport system  </v>
      </c>
      <c r="C90" s="1">
        <v>17</v>
      </c>
      <c r="D90" s="1">
        <v>0.54002491807550002</v>
      </c>
      <c r="E90" s="14">
        <v>19.3886875</v>
      </c>
      <c r="F90" s="14">
        <v>20.2788675</v>
      </c>
      <c r="G90" s="14">
        <v>20.7777125</v>
      </c>
      <c r="H90" s="14">
        <v>20.593499999999999</v>
      </c>
      <c r="I90" s="14">
        <v>19.4662425</v>
      </c>
      <c r="J90" s="14">
        <v>20.618069999999999</v>
      </c>
      <c r="K90" s="14">
        <v>20.054919999999999</v>
      </c>
      <c r="L90" s="14">
        <v>20.3831375</v>
      </c>
      <c r="M90" s="1">
        <f>COUNTIF(E90:L90,"&gt;8.8")</f>
        <v>8</v>
      </c>
      <c r="O90" s="16">
        <f>IF(ISBLANK(E90),500,2^E90)</f>
        <v>686398.79758404125</v>
      </c>
      <c r="P90" s="16">
        <f>IF(ISBLANK(F90),500,2^F90)</f>
        <v>1272176.5781826898</v>
      </c>
      <c r="Q90" s="16">
        <f>IF(ISBLANK(G90),500,2^G90)</f>
        <v>1797689.591033661</v>
      </c>
      <c r="R90" s="16">
        <f>IF(ISBLANK(H90),500,2^H90)</f>
        <v>1582199.4008079981</v>
      </c>
      <c r="S90" s="16">
        <f>IF(ISBLANK(I90),500,2^I90)</f>
        <v>724307.35515012208</v>
      </c>
      <c r="T90" s="16">
        <f>IF(ISBLANK(J90),500,2^J90)</f>
        <v>1609376.0078768043</v>
      </c>
      <c r="U90" s="16">
        <f>IF(ISBLANK(K90),500,2^K90)</f>
        <v>1089262.3198962596</v>
      </c>
      <c r="V90" s="16">
        <f>IF(ISBLANK(L90),500,2^L90)</f>
        <v>1367526.6334328353</v>
      </c>
      <c r="X90" s="16">
        <f>SUM(O90:V90)</f>
        <v>10128936.683964413</v>
      </c>
      <c r="Y90" s="11"/>
      <c r="Z90" s="2"/>
      <c r="AA90" s="12">
        <f>_xlfn.T.TEST(E90:F90,I90:J90,2,2)</f>
        <v>0.80158770382713307</v>
      </c>
      <c r="AB90" s="13">
        <f>AVERAGE(I90:J90)-AVERAGE(E90:F90)</f>
        <v>0.20837874999999784</v>
      </c>
      <c r="AC90" s="12">
        <f>_xlfn.T.TEST(G90:H90,K90:L90,2,2)</f>
        <v>0.13137559043822467</v>
      </c>
      <c r="AD90" s="13">
        <f>AVERAGE(K90:L90)-AVERAGE(G90:H90)</f>
        <v>-0.46657749999999965</v>
      </c>
      <c r="AE90" s="12">
        <f>_xlfn.T.TEST(E90:F90,G90:H90,2,2)</f>
        <v>0.2017653870832985</v>
      </c>
      <c r="AF90" s="13">
        <f>AVERAGE(G90:H90)-AVERAGE(E90:F90)</f>
        <v>0.85182874999999925</v>
      </c>
      <c r="AG90" s="12">
        <f>_xlfn.T.TEST(I90:J90,K90:L90,2,2)</f>
        <v>0.79556076110748464</v>
      </c>
      <c r="AH90" s="13">
        <f>AVERAGE(K90:L90)-AVERAGE(I90:J90)</f>
        <v>0.17687250000000176</v>
      </c>
      <c r="AI90" s="12">
        <f>_xlfn.T.TEST(E90:H90,I90:L90,2,2)</f>
        <v>0.75583042065024375</v>
      </c>
      <c r="AJ90" s="13">
        <f>AVERAGE(I90:L90)-AVERAGE(E90:H90)</f>
        <v>-0.12909937500000268</v>
      </c>
    </row>
    <row r="91" spans="1:36" x14ac:dyDescent="0.2">
      <c r="A91" t="s">
        <v>87</v>
      </c>
      <c r="B91" t="str">
        <f>VLOOKUP(A91,Gene_Lookup!A:B,2,0)</f>
        <v xml:space="preserve">hypothetical protein  </v>
      </c>
      <c r="C91" s="1">
        <v>6</v>
      </c>
      <c r="D91" s="1">
        <v>0.43964692120066901</v>
      </c>
      <c r="E91" s="14">
        <v>17.19502</v>
      </c>
      <c r="F91" s="14">
        <v>17.513372499999999</v>
      </c>
      <c r="G91" s="14">
        <v>17.01492</v>
      </c>
      <c r="H91" s="14">
        <v>16.6338525</v>
      </c>
      <c r="I91" s="14">
        <v>16.085852500000001</v>
      </c>
      <c r="J91" s="14">
        <v>16.646632499999999</v>
      </c>
      <c r="K91" s="14">
        <v>16.406147499999999</v>
      </c>
      <c r="L91" s="14">
        <v>16.008632500000001</v>
      </c>
      <c r="M91" s="1">
        <f>COUNTIF(E91:L91,"&gt;8.8")</f>
        <v>8</v>
      </c>
      <c r="O91" s="16">
        <f>IF(ISBLANK(E91),500,2^E91)</f>
        <v>150043.36520628401</v>
      </c>
      <c r="P91" s="16">
        <f>IF(ISBLANK(F91),500,2^F91)</f>
        <v>187089.94518106946</v>
      </c>
      <c r="Q91" s="16">
        <f>IF(ISBLANK(G91),500,2^G91)</f>
        <v>132434.5480596101</v>
      </c>
      <c r="R91" s="16">
        <f>IF(ISBLANK(H91),500,2^H91)</f>
        <v>101692.4114482864</v>
      </c>
      <c r="S91" s="16">
        <f>IF(ISBLANK(I91),500,2^I91)</f>
        <v>69554.319879544477</v>
      </c>
      <c r="T91" s="16">
        <f>IF(ISBLANK(J91),500,2^J91)</f>
        <v>102597.24743013024</v>
      </c>
      <c r="U91" s="16">
        <f>IF(ISBLANK(K91),500,2^K91)</f>
        <v>86844.538332119992</v>
      </c>
      <c r="V91" s="16">
        <f>IF(ISBLANK(L91),500,2^L91)</f>
        <v>65929.316302058447</v>
      </c>
      <c r="X91" s="16">
        <f>SUM(O91:V91)</f>
        <v>896185.691839103</v>
      </c>
      <c r="Y91" s="11"/>
      <c r="Z91" s="2"/>
      <c r="AA91" s="12">
        <f>_xlfn.T.TEST(E91:F91,I91:J91,2,2)</f>
        <v>9.2038594220071435E-2</v>
      </c>
      <c r="AB91" s="13">
        <f>AVERAGE(I91:J91)-AVERAGE(E91:F91)</f>
        <v>-0.98795375000000263</v>
      </c>
      <c r="AC91" s="12">
        <f>_xlfn.T.TEST(G91:H91,K91:L91,2,2)</f>
        <v>0.15432318930321964</v>
      </c>
      <c r="AD91" s="13">
        <f>AVERAGE(K91:L91)-AVERAGE(G91:H91)</f>
        <v>-0.61699624999999969</v>
      </c>
      <c r="AE91" s="12">
        <f>_xlfn.T.TEST(E91:F91,G91:H91,2,2)</f>
        <v>0.16643254653033612</v>
      </c>
      <c r="AF91" s="13">
        <f>AVERAGE(G91:H91)-AVERAGE(E91:F91)</f>
        <v>-0.52981000000000122</v>
      </c>
      <c r="AG91" s="12">
        <f>_xlfn.T.TEST(I91:J91,K91:L91,2,2)</f>
        <v>0.68934770979398485</v>
      </c>
      <c r="AH91" s="13">
        <f>AVERAGE(K91:L91)-AVERAGE(I91:J91)</f>
        <v>-0.15885249999999829</v>
      </c>
      <c r="AI91" s="12">
        <f>_xlfn.T.TEST(E91:H91,I91:L91,2,2)</f>
        <v>1.4359200084831774E-2</v>
      </c>
      <c r="AJ91" s="13">
        <f>AVERAGE(I91:L91)-AVERAGE(E91:H91)</f>
        <v>-0.80247500000000116</v>
      </c>
    </row>
    <row r="92" spans="1:36" x14ac:dyDescent="0.2">
      <c r="A92" t="s">
        <v>88</v>
      </c>
      <c r="B92" t="str">
        <f>VLOOKUP(A92,Gene_Lookup!A:B,2,0)</f>
        <v xml:space="preserve">dihydroxy-acid dehydratase  </v>
      </c>
      <c r="C92" s="1">
        <v>37</v>
      </c>
      <c r="D92" s="1">
        <v>0.50082026130634605</v>
      </c>
      <c r="E92" s="14">
        <v>22.503091250000001</v>
      </c>
      <c r="F92" s="14">
        <v>22.557987499999999</v>
      </c>
      <c r="G92" s="14">
        <v>22.538163749999999</v>
      </c>
      <c r="H92" s="14">
        <v>22.694849999999999</v>
      </c>
      <c r="I92" s="14">
        <v>22.6410540625</v>
      </c>
      <c r="J92" s="14">
        <v>21.959053125000001</v>
      </c>
      <c r="K92" s="14">
        <v>23.144657500000001</v>
      </c>
      <c r="L92" s="14">
        <v>22.181000000000001</v>
      </c>
      <c r="M92" s="1">
        <f>COUNTIF(E92:L92,"&gt;8.8")</f>
        <v>8</v>
      </c>
      <c r="O92" s="16">
        <f>IF(ISBLANK(E92),500,2^E92)</f>
        <v>5944364.9040933028</v>
      </c>
      <c r="P92" s="16">
        <f>IF(ISBLANK(F92),500,2^F92)</f>
        <v>6174913.5151189929</v>
      </c>
      <c r="Q92" s="16">
        <f>IF(ISBLANK(G92),500,2^G92)</f>
        <v>6090645.6876517842</v>
      </c>
      <c r="R92" s="16">
        <f>IF(ISBLANK(H92),500,2^H92)</f>
        <v>6789387.5098472163</v>
      </c>
      <c r="S92" s="16">
        <f>IF(ISBLANK(I92),500,2^I92)</f>
        <v>6540883.3840611205</v>
      </c>
      <c r="T92" s="16">
        <f>IF(ISBLANK(J92),500,2^J92)</f>
        <v>4076933.8697959906</v>
      </c>
      <c r="U92" s="16">
        <f>IF(ISBLANK(K92),500,2^K92)</f>
        <v>9273339.2252322081</v>
      </c>
      <c r="V92" s="16">
        <f>IF(ISBLANK(L92),500,2^L92)</f>
        <v>4754954.1526941918</v>
      </c>
      <c r="X92" s="16">
        <f>SUM(O92:V92)</f>
        <v>49645422.248494804</v>
      </c>
      <c r="Y92" s="11"/>
      <c r="Z92" s="2"/>
      <c r="AA92" s="12">
        <f>_xlfn.T.TEST(E92:F92,I92:J92,2,2)</f>
        <v>0.56991221087474353</v>
      </c>
      <c r="AB92" s="13">
        <f>AVERAGE(I92:J92)-AVERAGE(E92:F92)</f>
        <v>-0.23048578124999963</v>
      </c>
      <c r="AC92" s="12">
        <f>_xlfn.T.TEST(G92:H92,K92:L92,2,2)</f>
        <v>0.93305212853187336</v>
      </c>
      <c r="AD92" s="13">
        <f>AVERAGE(K92:L92)-AVERAGE(G92:H92)</f>
        <v>4.6321875000003843E-2</v>
      </c>
      <c r="AE92" s="12">
        <f>_xlfn.T.TEST(E92:F92,G92:H92,2,2)</f>
        <v>0.40918947997717203</v>
      </c>
      <c r="AF92" s="13">
        <f>AVERAGE(G92:H92)-AVERAGE(E92:F92)</f>
        <v>8.5967499999998864E-2</v>
      </c>
      <c r="AG92" s="12">
        <f>_xlfn.T.TEST(I92:J92,K92:L92,2,2)</f>
        <v>0.60143894369853079</v>
      </c>
      <c r="AH92" s="13">
        <f>AVERAGE(K92:L92)-AVERAGE(I92:J92)</f>
        <v>0.36277515625000234</v>
      </c>
      <c r="AI92" s="12">
        <f>_xlfn.T.TEST(E92:H92,I92:L92,2,2)</f>
        <v>0.74111432618372253</v>
      </c>
      <c r="AJ92" s="13">
        <f>AVERAGE(I92:L92)-AVERAGE(E92:H92)</f>
        <v>-9.2081953124999671E-2</v>
      </c>
    </row>
    <row r="93" spans="1:36" x14ac:dyDescent="0.2">
      <c r="A93" t="s">
        <v>89</v>
      </c>
      <c r="B93" t="str">
        <f>VLOOKUP(A93,Gene_Lookup!A:B,2,0)</f>
        <v xml:space="preserve">acetolactate synthase, large subunit (EC 2.2.1.6)  </v>
      </c>
      <c r="C93" s="1">
        <v>30</v>
      </c>
      <c r="D93" s="1">
        <v>0.42734578397585499</v>
      </c>
      <c r="E93" s="14">
        <v>20.835801718750002</v>
      </c>
      <c r="F93" s="14">
        <v>20.795925</v>
      </c>
      <c r="G93" s="14">
        <v>20.711359999999999</v>
      </c>
      <c r="H93" s="14">
        <v>20.949375</v>
      </c>
      <c r="I93" s="14">
        <v>20.989682500000001</v>
      </c>
      <c r="J93" s="14">
        <v>20.297540000000001</v>
      </c>
      <c r="K93" s="14">
        <v>21.24417</v>
      </c>
      <c r="L93" s="14">
        <v>20.215195000000001</v>
      </c>
      <c r="M93" s="1">
        <f>COUNTIF(E93:L93,"&gt;8.8")</f>
        <v>8</v>
      </c>
      <c r="O93" s="16">
        <f>IF(ISBLANK(E93),500,2^E93)</f>
        <v>1871549.4264642431</v>
      </c>
      <c r="P93" s="16">
        <f>IF(ISBLANK(F93),500,2^F93)</f>
        <v>1820527.3701278784</v>
      </c>
      <c r="Q93" s="16">
        <f>IF(ISBLANK(G93),500,2^G93)</f>
        <v>1716882.6465153259</v>
      </c>
      <c r="R93" s="16">
        <f>IF(ISBLANK(H93),500,2^H93)</f>
        <v>2024837.9198577176</v>
      </c>
      <c r="S93" s="16">
        <f>IF(ISBLANK(I93),500,2^I93)</f>
        <v>2082207.6223248136</v>
      </c>
      <c r="T93" s="16">
        <f>IF(ISBLANK(J93),500,2^J93)</f>
        <v>1288749.1094604039</v>
      </c>
      <c r="U93" s="16">
        <f>IF(ISBLANK(K93),500,2^K93)</f>
        <v>2483890.2513573957</v>
      </c>
      <c r="V93" s="16">
        <f>IF(ISBLANK(L93),500,2^L93)</f>
        <v>1217250.7847303564</v>
      </c>
      <c r="X93" s="16">
        <f>SUM(O93:V93)</f>
        <v>14505895.130838133</v>
      </c>
      <c r="Y93" s="11"/>
      <c r="Z93" s="2"/>
      <c r="AA93" s="12">
        <f>_xlfn.T.TEST(E93:F93,I93:J93,2,2)</f>
        <v>0.66849850353137308</v>
      </c>
      <c r="AB93" s="13">
        <f>AVERAGE(I93:J93)-AVERAGE(E93:F93)</f>
        <v>-0.17225210937500179</v>
      </c>
      <c r="AC93" s="12">
        <f>_xlfn.T.TEST(G93:H93,K93:L93,2,2)</f>
        <v>0.86638815193529339</v>
      </c>
      <c r="AD93" s="13">
        <f>AVERAGE(K93:L93)-AVERAGE(G93:H93)</f>
        <v>-0.10068499999999858</v>
      </c>
      <c r="AE93" s="12">
        <f>_xlfn.T.TEST(E93:F93,G93:H93,2,2)</f>
        <v>0.91531071929230345</v>
      </c>
      <c r="AF93" s="13">
        <f>AVERAGE(G93:H93)-AVERAGE(E93:F93)</f>
        <v>1.4504140625000161E-2</v>
      </c>
      <c r="AG93" s="12">
        <f>_xlfn.T.TEST(I93:J93,K93:L93,2,2)</f>
        <v>0.90231364539873748</v>
      </c>
      <c r="AH93" s="13">
        <f>AVERAGE(K93:L93)-AVERAGE(I93:J93)</f>
        <v>8.6071250000003374E-2</v>
      </c>
      <c r="AI93" s="12">
        <f>_xlfn.T.TEST(E93:H93,I93:L93,2,2)</f>
        <v>0.61731077374037513</v>
      </c>
      <c r="AJ93" s="13">
        <f>AVERAGE(I93:L93)-AVERAGE(E93:H93)</f>
        <v>-0.13646855468750019</v>
      </c>
    </row>
    <row r="94" spans="1:36" x14ac:dyDescent="0.2">
      <c r="A94" t="s">
        <v>90</v>
      </c>
      <c r="B94" t="str">
        <f>VLOOKUP(A94,Gene_Lookup!A:B,2,0)</f>
        <v xml:space="preserve">LSU ribosomal protein L33P  </v>
      </c>
      <c r="C94" s="1">
        <v>2</v>
      </c>
      <c r="D94" s="1">
        <v>0.42480715890899401</v>
      </c>
      <c r="E94" s="15">
        <v>8.8000000000000007</v>
      </c>
      <c r="F94" s="14">
        <v>17.797170000000001</v>
      </c>
      <c r="G94" s="14">
        <v>16.964435000000002</v>
      </c>
      <c r="H94" s="14">
        <v>17.430789999999998</v>
      </c>
      <c r="I94" s="14">
        <v>16.934435000000001</v>
      </c>
      <c r="J94" s="14">
        <v>16.464905000000002</v>
      </c>
      <c r="K94" s="14">
        <v>18.220244999999998</v>
      </c>
      <c r="L94" s="14">
        <v>17.856100000000001</v>
      </c>
      <c r="M94" s="1">
        <f>COUNTIF(E94:L94,"&gt;8.8")</f>
        <v>7</v>
      </c>
      <c r="O94" s="16">
        <f>IF(ISBLANK(E94),500,2^E94)</f>
        <v>445.72188840761549</v>
      </c>
      <c r="P94" s="16">
        <f>IF(ISBLANK(F94),500,2^F94)</f>
        <v>227762.38818866209</v>
      </c>
      <c r="Q94" s="16">
        <f>IF(ISBLANK(G94),500,2^G94)</f>
        <v>127880.34359722825</v>
      </c>
      <c r="R94" s="16">
        <f>IF(ISBLANK(H94),500,2^H94)</f>
        <v>176681.32116886685</v>
      </c>
      <c r="S94" s="16">
        <f>IF(ISBLANK(I94),500,2^I94)</f>
        <v>125248.60418151575</v>
      </c>
      <c r="T94" s="16">
        <f>IF(ISBLANK(J94),500,2^J94)</f>
        <v>90454.521537913359</v>
      </c>
      <c r="U94" s="16">
        <f>IF(ISBLANK(K94),500,2^K94)</f>
        <v>305379.77680514904</v>
      </c>
      <c r="V94" s="16">
        <f>IF(ISBLANK(L94),500,2^L94)</f>
        <v>237258.45913923348</v>
      </c>
      <c r="X94" s="16">
        <f>SUM(O94:V94)</f>
        <v>1291111.1365069766</v>
      </c>
      <c r="Y94" s="11"/>
      <c r="Z94" s="2"/>
      <c r="AA94" s="12">
        <f>_xlfn.T.TEST(E94:F94,I94:J94,2,2)</f>
        <v>0.52904283439345645</v>
      </c>
      <c r="AB94" s="13">
        <f>AVERAGE(I94:J94)-AVERAGE(E94:F94)</f>
        <v>3.4010850000000001</v>
      </c>
      <c r="AC94" s="12">
        <f>_xlfn.T.TEST(G94:H94,K94:L94,2,2)</f>
        <v>0.10476608759450567</v>
      </c>
      <c r="AD94" s="13">
        <f>AVERAGE(K94:L94)-AVERAGE(G94:H94)</f>
        <v>0.84056000000000353</v>
      </c>
      <c r="AE94" s="12">
        <f>_xlfn.T.TEST(E94:F94,G94:H94,2,2)</f>
        <v>0.47797069652826385</v>
      </c>
      <c r="AF94" s="13">
        <f>AVERAGE(G94:H94)-AVERAGE(E94:F94)</f>
        <v>3.8990274999999972</v>
      </c>
      <c r="AG94" s="12">
        <f>_xlfn.T.TEST(I94:J94,K94:L94,2,2)</f>
        <v>4.5900834661386052E-2</v>
      </c>
      <c r="AH94" s="13">
        <f>AVERAGE(K94:L94)-AVERAGE(I94:J94)</f>
        <v>1.3385025000000006</v>
      </c>
      <c r="AI94" s="12">
        <f>_xlfn.T.TEST(E94:H94,I94:L94,2,2)</f>
        <v>0.37101389963433079</v>
      </c>
      <c r="AJ94" s="13">
        <f>AVERAGE(I94:L94)-AVERAGE(E94:H94)</f>
        <v>2.1208224999999992</v>
      </c>
    </row>
    <row r="95" spans="1:36" x14ac:dyDescent="0.2">
      <c r="A95" t="s">
        <v>91</v>
      </c>
      <c r="B95" t="str">
        <f>VLOOKUP(A95,Gene_Lookup!A:B,2,0)</f>
        <v xml:space="preserve">transcription antitermination protein nusG  </v>
      </c>
      <c r="C95" s="1">
        <v>11</v>
      </c>
      <c r="D95" s="1">
        <v>0.16437641409726</v>
      </c>
      <c r="E95" s="14">
        <v>18.268940000000001</v>
      </c>
      <c r="F95" s="14">
        <v>17.912690000000001</v>
      </c>
      <c r="G95" s="14">
        <v>18.041325000000001</v>
      </c>
      <c r="H95" s="14">
        <v>18.211349999999999</v>
      </c>
      <c r="I95" s="14">
        <v>17.467144999999999</v>
      </c>
      <c r="J95" s="14">
        <v>17.833760000000002</v>
      </c>
      <c r="K95" s="14">
        <v>17.942125000000001</v>
      </c>
      <c r="L95" s="14">
        <v>17.304569999999998</v>
      </c>
      <c r="M95" s="1">
        <f>COUNTIF(E95:L95,"&gt;8.8")</f>
        <v>8</v>
      </c>
      <c r="O95" s="16">
        <f>IF(ISBLANK(E95),500,2^E95)</f>
        <v>315863.12589071714</v>
      </c>
      <c r="P95" s="16">
        <f>IF(ISBLANK(F95),500,2^F95)</f>
        <v>246749.90437171038</v>
      </c>
      <c r="Q95" s="16">
        <f>IF(ISBLANK(G95),500,2^G95)</f>
        <v>269761.51160979772</v>
      </c>
      <c r="R95" s="16">
        <f>IF(ISBLANK(H95),500,2^H95)</f>
        <v>303502.73673516995</v>
      </c>
      <c r="S95" s="16">
        <f>IF(ISBLANK(I95),500,2^I95)</f>
        <v>181190.14961799252</v>
      </c>
      <c r="T95" s="16">
        <f>IF(ISBLANK(J95),500,2^J95)</f>
        <v>233612.83266541155</v>
      </c>
      <c r="U95" s="16">
        <f>IF(ISBLANK(K95),500,2^K95)</f>
        <v>251835.99899755479</v>
      </c>
      <c r="V95" s="16">
        <f>IF(ISBLANK(L95),500,2^L95)</f>
        <v>161880.53538861818</v>
      </c>
      <c r="X95" s="16">
        <f>SUM(O95:V95)</f>
        <v>1964396.7952769725</v>
      </c>
      <c r="Y95" s="11"/>
      <c r="Z95" s="2"/>
      <c r="AA95" s="12">
        <f>_xlfn.T.TEST(E95:F95,I95:J95,2,2)</f>
        <v>0.22705280743161749</v>
      </c>
      <c r="AB95" s="13">
        <f>AVERAGE(I95:J95)-AVERAGE(E95:F95)</f>
        <v>-0.4403624999999991</v>
      </c>
      <c r="AC95" s="12">
        <f>_xlfn.T.TEST(G95:H95,K95:L95,2,2)</f>
        <v>0.26685271827996782</v>
      </c>
      <c r="AD95" s="13">
        <f>AVERAGE(K95:L95)-AVERAGE(G95:H95)</f>
        <v>-0.50298999999999694</v>
      </c>
      <c r="AE95" s="12">
        <f>_xlfn.T.TEST(E95:F95,G95:H95,2,2)</f>
        <v>0.87375487494869475</v>
      </c>
      <c r="AF95" s="13">
        <f>AVERAGE(G95:H95)-AVERAGE(E95:F95)</f>
        <v>3.5522499999999013E-2</v>
      </c>
      <c r="AG95" s="12">
        <f>_xlfn.T.TEST(I95:J95,K95:L95,2,2)</f>
        <v>0.94794964846097218</v>
      </c>
      <c r="AH95" s="13">
        <f>AVERAGE(K95:L95)-AVERAGE(I95:J95)</f>
        <v>-2.7104999999998824E-2</v>
      </c>
      <c r="AI95" s="12">
        <f>_xlfn.T.TEST(E95:H95,I95:L95,2,2)</f>
        <v>3.2833328112785366E-2</v>
      </c>
      <c r="AJ95" s="13">
        <f>AVERAGE(I95:L95)-AVERAGE(E95:H95)</f>
        <v>-0.47167624999999802</v>
      </c>
    </row>
    <row r="96" spans="1:36" x14ac:dyDescent="0.2">
      <c r="A96" t="s">
        <v>92</v>
      </c>
      <c r="B96" t="str">
        <f>VLOOKUP(A96,Gene_Lookup!A:B,2,0)</f>
        <v xml:space="preserve">LSU ribosomal protein L11P  </v>
      </c>
      <c r="C96" s="1">
        <v>6</v>
      </c>
      <c r="D96" s="1">
        <v>0.50706563335689103</v>
      </c>
      <c r="E96" s="14">
        <v>21.454722499999999</v>
      </c>
      <c r="F96" s="14">
        <v>21.371087500000002</v>
      </c>
      <c r="G96" s="14">
        <v>21.536684999999999</v>
      </c>
      <c r="H96" s="14">
        <v>21.8163275</v>
      </c>
      <c r="I96" s="14">
        <v>21.08502</v>
      </c>
      <c r="J96" s="14">
        <v>21.722919999999998</v>
      </c>
      <c r="K96" s="14">
        <v>20.997924999999999</v>
      </c>
      <c r="L96" s="14">
        <v>21.479590000000002</v>
      </c>
      <c r="M96" s="1">
        <f>COUNTIF(E96:L96,"&gt;8.8")</f>
        <v>8</v>
      </c>
      <c r="O96" s="16">
        <f>IF(ISBLANK(E96),500,2^E96)</f>
        <v>2874187.0027496438</v>
      </c>
      <c r="P96" s="16">
        <f>IF(ISBLANK(F96),500,2^F96)</f>
        <v>2712304.081285839</v>
      </c>
      <c r="Q96" s="16">
        <f>IF(ISBLANK(G96),500,2^G96)</f>
        <v>3042203.0132941585</v>
      </c>
      <c r="R96" s="16">
        <f>IF(ISBLANK(H96),500,2^H96)</f>
        <v>3692912.1185869128</v>
      </c>
      <c r="S96" s="16">
        <f>IF(ISBLANK(I96),500,2^I96)</f>
        <v>2224454.2554559973</v>
      </c>
      <c r="T96" s="16">
        <f>IF(ISBLANK(J96),500,2^J96)</f>
        <v>3461389.8306163005</v>
      </c>
      <c r="U96" s="16">
        <f>IF(ISBLANK(K96),500,2^K96)</f>
        <v>2094137.8754809927</v>
      </c>
      <c r="V96" s="16">
        <f>IF(ISBLANK(L96),500,2^L96)</f>
        <v>2924158.3337164619</v>
      </c>
      <c r="X96" s="16">
        <f>SUM(O96:V96)</f>
        <v>23025746.511186305</v>
      </c>
      <c r="Y96" s="11"/>
      <c r="Z96" s="2"/>
      <c r="AA96" s="12">
        <f>_xlfn.T.TEST(E96:F96,I96:J96,2,2)</f>
        <v>0.98036313276400211</v>
      </c>
      <c r="AB96" s="13">
        <f>AVERAGE(I96:J96)-AVERAGE(E96:F96)</f>
        <v>-8.9350000000010255E-3</v>
      </c>
      <c r="AC96" s="12">
        <f>_xlfn.T.TEST(G96:H96,K96:L96,2,2)</f>
        <v>0.25658274334602116</v>
      </c>
      <c r="AD96" s="13">
        <f>AVERAGE(K96:L96)-AVERAGE(G96:H96)</f>
        <v>-0.4377487500000008</v>
      </c>
      <c r="AE96" s="12">
        <f>_xlfn.T.TEST(E96:F96,G96:H96,2,2)</f>
        <v>0.21263226835879756</v>
      </c>
      <c r="AF96" s="13">
        <f>AVERAGE(G96:H96)-AVERAGE(E96:F96)</f>
        <v>0.26360124999999712</v>
      </c>
      <c r="AG96" s="12">
        <f>_xlfn.T.TEST(I96:J96,K96:L96,2,2)</f>
        <v>0.71943584314092357</v>
      </c>
      <c r="AH96" s="13">
        <f>AVERAGE(K96:L96)-AVERAGE(I96:J96)</f>
        <v>-0.16521250000000265</v>
      </c>
      <c r="AI96" s="12">
        <f>_xlfn.T.TEST(E96:H96,I96:L96,2,2)</f>
        <v>0.29690473045826743</v>
      </c>
      <c r="AJ96" s="13">
        <f>AVERAGE(I96:L96)-AVERAGE(E96:H96)</f>
        <v>-0.22334187499999913</v>
      </c>
    </row>
    <row r="97" spans="1:36" x14ac:dyDescent="0.2">
      <c r="A97" t="s">
        <v>93</v>
      </c>
      <c r="B97" t="str">
        <f>VLOOKUP(A97,Gene_Lookup!A:B,2,0)</f>
        <v xml:space="preserve">LSU ribosomal protein L1P  </v>
      </c>
      <c r="C97" s="1">
        <v>22</v>
      </c>
      <c r="D97" s="1">
        <v>0.49749138062432802</v>
      </c>
      <c r="E97" s="14">
        <v>22.637499999999999</v>
      </c>
      <c r="F97" s="14">
        <v>22.844439999999999</v>
      </c>
      <c r="G97" s="14">
        <v>23.191299999999998</v>
      </c>
      <c r="H97" s="14">
        <v>23.088582500000001</v>
      </c>
      <c r="I97" s="14">
        <v>21.910720000000001</v>
      </c>
      <c r="J97" s="14">
        <v>22.285464999999999</v>
      </c>
      <c r="K97" s="14">
        <v>22.542639999999999</v>
      </c>
      <c r="L97" s="14">
        <v>22.618947500000001</v>
      </c>
      <c r="M97" s="1">
        <f>COUNTIF(E97:L97,"&gt;8.8")</f>
        <v>8</v>
      </c>
      <c r="O97" s="16">
        <f>IF(ISBLANK(E97),500,2^E97)</f>
        <v>6524789.8249965804</v>
      </c>
      <c r="P97" s="16">
        <f>IF(ISBLANK(F97),500,2^F97)</f>
        <v>7531156.5288477764</v>
      </c>
      <c r="Q97" s="16">
        <f>IF(ISBLANK(G97),500,2^G97)</f>
        <v>9578046.4403402079</v>
      </c>
      <c r="R97" s="16">
        <f>IF(ISBLANK(H97),500,2^H97)</f>
        <v>8919815.8792252298</v>
      </c>
      <c r="S97" s="16">
        <f>IF(ISBLANK(I97),500,2^I97)</f>
        <v>3942611.1572756884</v>
      </c>
      <c r="T97" s="16">
        <f>IF(ISBLANK(J97),500,2^J97)</f>
        <v>5112030.4531837832</v>
      </c>
      <c r="U97" s="16">
        <f>IF(ISBLANK(K97),500,2^K97)</f>
        <v>6109572.4813332073</v>
      </c>
      <c r="V97" s="16">
        <f>IF(ISBLANK(L97),500,2^L97)</f>
        <v>6441420.7484244099</v>
      </c>
      <c r="X97" s="16">
        <f>SUM(O97:V97)</f>
        <v>54159443.513626888</v>
      </c>
      <c r="Y97" s="11"/>
      <c r="Z97" s="2"/>
      <c r="AA97" s="12">
        <f>_xlfn.T.TEST(E97:F97,I97:J97,2,2)</f>
        <v>9.5274695060459602E-2</v>
      </c>
      <c r="AB97" s="13">
        <f>AVERAGE(I97:J97)-AVERAGE(E97:F97)</f>
        <v>-0.64287749999999733</v>
      </c>
      <c r="AC97" s="12">
        <f>_xlfn.T.TEST(G97:H97,K97:L97,2,2)</f>
        <v>1.2841212478064605E-2</v>
      </c>
      <c r="AD97" s="13">
        <f>AVERAGE(K97:L97)-AVERAGE(G97:H97)</f>
        <v>-0.55914750000000168</v>
      </c>
      <c r="AE97" s="12">
        <f>_xlfn.T.TEST(E97:F97,G97:H97,2,2)</f>
        <v>7.4573113749605513E-2</v>
      </c>
      <c r="AF97" s="13">
        <f>AVERAGE(G97:H97)-AVERAGE(E97:F97)</f>
        <v>0.39897125000000244</v>
      </c>
      <c r="AG97" s="12">
        <f>_xlfn.T.TEST(I97:J97,K97:L97,2,2)</f>
        <v>0.12757859276048555</v>
      </c>
      <c r="AH97" s="13">
        <f>AVERAGE(K97:L97)-AVERAGE(I97:J97)</f>
        <v>0.48270124999999808</v>
      </c>
      <c r="AI97" s="12">
        <f>_xlfn.T.TEST(E97:H97,I97:L97,2,2)</f>
        <v>2.501556518339855E-2</v>
      </c>
      <c r="AJ97" s="13">
        <f>AVERAGE(I97:L97)-AVERAGE(E97:H97)</f>
        <v>-0.60101249999999951</v>
      </c>
    </row>
    <row r="98" spans="1:36" x14ac:dyDescent="0.2">
      <c r="A98" t="s">
        <v>94</v>
      </c>
      <c r="B98" t="str">
        <f>VLOOKUP(A98,Gene_Lookup!A:B,2,0)</f>
        <v xml:space="preserve">LSU ribosomal protein L10P  </v>
      </c>
      <c r="C98" s="1">
        <v>13</v>
      </c>
      <c r="D98" s="1">
        <v>0.49046695510843302</v>
      </c>
      <c r="E98" s="14">
        <v>22.876505000000002</v>
      </c>
      <c r="F98" s="14">
        <v>22.810847500000001</v>
      </c>
      <c r="G98" s="14">
        <v>22.857589999999998</v>
      </c>
      <c r="H98" s="14">
        <v>23.520980000000002</v>
      </c>
      <c r="I98" s="14">
        <v>22.254862500000002</v>
      </c>
      <c r="J98" s="14">
        <v>22.817017499999999</v>
      </c>
      <c r="K98" s="14">
        <v>22.365794999999999</v>
      </c>
      <c r="L98" s="14">
        <v>23.133775</v>
      </c>
      <c r="M98" s="1">
        <f>COUNTIF(E98:L98,"&gt;8.8")</f>
        <v>8</v>
      </c>
      <c r="O98" s="16">
        <f>IF(ISBLANK(E98),500,2^E98)</f>
        <v>7700416.2346848473</v>
      </c>
      <c r="P98" s="16">
        <f>IF(ISBLANK(F98),500,2^F98)</f>
        <v>7357822.7932467125</v>
      </c>
      <c r="Q98" s="16">
        <f>IF(ISBLANK(G98),500,2^G98)</f>
        <v>7600115.9589382829</v>
      </c>
      <c r="R98" s="16">
        <f>IF(ISBLANK(H98),500,2^H98)</f>
        <v>12037062.275325842</v>
      </c>
      <c r="S98" s="16">
        <f>IF(ISBLANK(I98),500,2^I98)</f>
        <v>5004735.8675583284</v>
      </c>
      <c r="T98" s="16">
        <f>IF(ISBLANK(J98),500,2^J98)</f>
        <v>7389357.5116786202</v>
      </c>
      <c r="U98" s="16">
        <f>IF(ISBLANK(K98),500,2^K98)</f>
        <v>5404744.5450697057</v>
      </c>
      <c r="V98" s="16">
        <f>IF(ISBLANK(L98),500,2^L98)</f>
        <v>9203651.974078266</v>
      </c>
      <c r="X98" s="16">
        <f>SUM(O98:V98)</f>
        <v>61697907.160580605</v>
      </c>
      <c r="Y98" s="11"/>
      <c r="Z98" s="2"/>
      <c r="AA98" s="12">
        <f>_xlfn.T.TEST(E98:F98,I98:J98,2,2)</f>
        <v>0.39043144365410387</v>
      </c>
      <c r="AB98" s="13">
        <f>AVERAGE(I98:J98)-AVERAGE(E98:F98)</f>
        <v>-0.30773625000000138</v>
      </c>
      <c r="AC98" s="12">
        <f>_xlfn.T.TEST(G98:H98,K98:L98,2,2)</f>
        <v>0.47771016790762844</v>
      </c>
      <c r="AD98" s="13">
        <f>AVERAGE(K98:L98)-AVERAGE(G98:H98)</f>
        <v>-0.43949999999999889</v>
      </c>
      <c r="AE98" s="12">
        <f>_xlfn.T.TEST(E98:F98,G98:H98,2,2)</f>
        <v>0.40871368810845066</v>
      </c>
      <c r="AF98" s="13">
        <f>AVERAGE(G98:H98)-AVERAGE(E98:F98)</f>
        <v>0.34560874999999669</v>
      </c>
      <c r="AG98" s="12">
        <f>_xlfn.T.TEST(I98:J98,K98:L98,2,2)</f>
        <v>0.69716398240032085</v>
      </c>
      <c r="AH98" s="13">
        <f>AVERAGE(K98:L98)-AVERAGE(I98:J98)</f>
        <v>0.21384499999999917</v>
      </c>
      <c r="AI98" s="12">
        <f>_xlfn.T.TEST(E98:H98,I98:L98,2,2)</f>
        <v>0.20767669548564763</v>
      </c>
      <c r="AJ98" s="13">
        <f>AVERAGE(I98:L98)-AVERAGE(E98:H98)</f>
        <v>-0.37361812500000013</v>
      </c>
    </row>
    <row r="99" spans="1:36" x14ac:dyDescent="0.2">
      <c r="A99" t="s">
        <v>95</v>
      </c>
      <c r="B99" t="str">
        <f>VLOOKUP(A99,Gene_Lookup!A:B,2,0)</f>
        <v xml:space="preserve">LSU ribosomal protein L12P  </v>
      </c>
      <c r="C99" s="1">
        <v>12</v>
      </c>
      <c r="D99" s="1">
        <v>0.59936359678417495</v>
      </c>
      <c r="E99" s="14">
        <v>20.94397</v>
      </c>
      <c r="F99" s="14">
        <v>20.436087499999999</v>
      </c>
      <c r="G99" s="14">
        <v>21.828585</v>
      </c>
      <c r="H99" s="14">
        <v>20.77234</v>
      </c>
      <c r="I99" s="14">
        <v>19.143464999999999</v>
      </c>
      <c r="J99" s="14">
        <v>21.520610000000001</v>
      </c>
      <c r="K99" s="14">
        <v>21.351800000000001</v>
      </c>
      <c r="L99" s="14">
        <v>21.450121093749999</v>
      </c>
      <c r="M99" s="1">
        <f>COUNTIF(E99:L99,"&gt;8.8")</f>
        <v>8</v>
      </c>
      <c r="O99" s="16">
        <f>IF(ISBLANK(E99),500,2^E99)</f>
        <v>2017266.1370989373</v>
      </c>
      <c r="P99" s="16">
        <f>IF(ISBLANK(F99),500,2^F99)</f>
        <v>1418650.225785462</v>
      </c>
      <c r="Q99" s="16">
        <f>IF(ISBLANK(G99),500,2^G99)</f>
        <v>3724421.6960585639</v>
      </c>
      <c r="R99" s="16">
        <f>IF(ISBLANK(H99),500,2^H99)</f>
        <v>1791007.5644651726</v>
      </c>
      <c r="S99" s="16">
        <f>IF(ISBLANK(I99),500,2^I99)</f>
        <v>579104.82837299735</v>
      </c>
      <c r="T99" s="16">
        <f>IF(ISBLANK(J99),500,2^J99)</f>
        <v>3008493.898129249</v>
      </c>
      <c r="U99" s="16">
        <f>IF(ISBLANK(K99),500,2^K99)</f>
        <v>2676284.3926931764</v>
      </c>
      <c r="V99" s="16">
        <f>IF(ISBLANK(L99),500,2^L99)</f>
        <v>2865034.5253811437</v>
      </c>
      <c r="X99" s="16">
        <f>SUM(O99:V99)</f>
        <v>18080263.267984703</v>
      </c>
      <c r="Y99" s="11"/>
      <c r="Z99" s="2"/>
      <c r="AA99" s="12">
        <f>_xlfn.T.TEST(E99:F99,I99:J99,2,2)</f>
        <v>0.79609958684548121</v>
      </c>
      <c r="AB99" s="13">
        <f>AVERAGE(I99:J99)-AVERAGE(E99:F99)</f>
        <v>-0.35799125000000132</v>
      </c>
      <c r="AC99" s="12">
        <f>_xlfn.T.TEST(G99:H99,K99:L99,2,2)</f>
        <v>0.86720820743325167</v>
      </c>
      <c r="AD99" s="13">
        <f>AVERAGE(K99:L99)-AVERAGE(G99:H99)</f>
        <v>0.10049804687499631</v>
      </c>
      <c r="AE99" s="12">
        <f>_xlfn.T.TEST(E99:F99,G99:H99,2,2)</f>
        <v>0.40693441165608524</v>
      </c>
      <c r="AF99" s="13">
        <f>AVERAGE(G99:H99)-AVERAGE(E99:F99)</f>
        <v>0.61043375000000211</v>
      </c>
      <c r="AG99" s="12">
        <f>_xlfn.T.TEST(I99:J99,K99:L99,2,2)</f>
        <v>0.46371463104411004</v>
      </c>
      <c r="AH99" s="13">
        <f>AVERAGE(K99:L99)-AVERAGE(I99:J99)</f>
        <v>1.0689230468749997</v>
      </c>
      <c r="AI99" s="12">
        <f>_xlfn.T.TEST(E99:H99,I99:L99,2,2)</f>
        <v>0.84897491839832417</v>
      </c>
      <c r="AJ99" s="13">
        <f>AVERAGE(I99:L99)-AVERAGE(E99:H99)</f>
        <v>-0.12874660156250073</v>
      </c>
    </row>
    <row r="100" spans="1:36" x14ac:dyDescent="0.2">
      <c r="A100" t="s">
        <v>96</v>
      </c>
      <c r="B100" t="str">
        <f>VLOOKUP(A100,Gene_Lookup!A:B,2,0)</f>
        <v xml:space="preserve">DNA-directed RNA polymerase subunit beta (EC 2.7.7.6)  </v>
      </c>
      <c r="C100" s="1">
        <v>67</v>
      </c>
      <c r="D100" s="1">
        <v>0.52476940853597098</v>
      </c>
      <c r="E100" s="14">
        <v>20.032182500000001</v>
      </c>
      <c r="F100" s="14">
        <v>20.55031</v>
      </c>
      <c r="G100" s="14">
        <v>20.509505624999999</v>
      </c>
      <c r="H100" s="14">
        <v>20.725020000000001</v>
      </c>
      <c r="I100" s="14">
        <v>19.588617500000002</v>
      </c>
      <c r="J100" s="14">
        <v>19.832199531250001</v>
      </c>
      <c r="K100" s="14">
        <v>20.377765</v>
      </c>
      <c r="L100" s="14">
        <v>19.925934999999999</v>
      </c>
      <c r="M100" s="1">
        <f>COUNTIF(E100:L100,"&gt;8.8")</f>
        <v>8</v>
      </c>
      <c r="O100" s="16">
        <f>IF(ISBLANK(E100),500,2^E100)</f>
        <v>1072229.6466988001</v>
      </c>
      <c r="P100" s="16">
        <f>IF(ISBLANK(F100),500,2^F100)</f>
        <v>1535535.0363175464</v>
      </c>
      <c r="Q100" s="16">
        <f>IF(ISBLANK(G100),500,2^G100)</f>
        <v>1492713.2552733</v>
      </c>
      <c r="R100" s="16">
        <f>IF(ISBLANK(H100),500,2^H100)</f>
        <v>1733215.9649263839</v>
      </c>
      <c r="S100" s="16">
        <f>IF(ISBLANK(I100),500,2^I100)</f>
        <v>788426.91401617497</v>
      </c>
      <c r="T100" s="16">
        <f>IF(ISBLANK(J100),500,2^J100)</f>
        <v>933441.14227616263</v>
      </c>
      <c r="U100" s="16">
        <f>IF(ISBLANK(K100),500,2^K100)</f>
        <v>1362443.5260135732</v>
      </c>
      <c r="V100" s="16">
        <f>IF(ISBLANK(L100),500,2^L100)</f>
        <v>996102.72148585739</v>
      </c>
      <c r="X100" s="16">
        <f>SUM(O100:V100)</f>
        <v>9914108.2070077974</v>
      </c>
      <c r="Y100" s="11"/>
      <c r="Z100" s="2"/>
      <c r="AA100" s="12">
        <f>_xlfn.T.TEST(E100:F100,I100:J100,2,2)</f>
        <v>0.17960987180846388</v>
      </c>
      <c r="AB100" s="13">
        <f>AVERAGE(I100:J100)-AVERAGE(E100:F100)</f>
        <v>-0.58083773437499886</v>
      </c>
      <c r="AC100" s="12">
        <f>_xlfn.T.TEST(G100:H100,K100:L100,2,2)</f>
        <v>0.20405321705828217</v>
      </c>
      <c r="AD100" s="13">
        <f>AVERAGE(K100:L100)-AVERAGE(G100:H100)</f>
        <v>-0.4654128125000021</v>
      </c>
      <c r="AE100" s="12">
        <f>_xlfn.T.TEST(E100:F100,G100:H100,2,2)</f>
        <v>0.36517613059432097</v>
      </c>
      <c r="AF100" s="13">
        <f>AVERAGE(G100:H100)-AVERAGE(E100:F100)</f>
        <v>0.32601656250000133</v>
      </c>
      <c r="AG100" s="12">
        <f>_xlfn.T.TEST(I100:J100,K100:L100,2,2)</f>
        <v>0.22757349626520929</v>
      </c>
      <c r="AH100" s="13">
        <f>AVERAGE(K100:L100)-AVERAGE(I100:J100)</f>
        <v>0.44144148437499808</v>
      </c>
      <c r="AI100" s="12">
        <f>_xlfn.T.TEST(E100:H100,I100:L100,2,2)</f>
        <v>5.639715105082433E-2</v>
      </c>
      <c r="AJ100" s="13">
        <f>AVERAGE(I100:L100)-AVERAGE(E100:H100)</f>
        <v>-0.52312527343750048</v>
      </c>
    </row>
    <row r="101" spans="1:36" x14ac:dyDescent="0.2">
      <c r="A101" t="s">
        <v>97</v>
      </c>
      <c r="B101" t="str">
        <f>VLOOKUP(A101,Gene_Lookup!A:B,2,0)</f>
        <v xml:space="preserve">DNA-directed RNA polymerase subunit beta' (EC 2.7.7.6)  </v>
      </c>
      <c r="C101" s="1">
        <v>80</v>
      </c>
      <c r="D101" s="1">
        <v>0.46601444816302301</v>
      </c>
      <c r="E101" s="14">
        <v>21.246359999999999</v>
      </c>
      <c r="F101" s="14">
        <v>21.436710292968801</v>
      </c>
      <c r="G101" s="14">
        <v>21.3079932421875</v>
      </c>
      <c r="H101" s="14">
        <v>21.465914999999999</v>
      </c>
      <c r="I101" s="14">
        <v>20.353660000000001</v>
      </c>
      <c r="J101" s="14">
        <v>20.274114999999998</v>
      </c>
      <c r="K101" s="14">
        <v>20.995360000000002</v>
      </c>
      <c r="L101" s="14">
        <v>20.559249999999999</v>
      </c>
      <c r="M101" s="1">
        <f>COUNTIF(E101:L101,"&gt;8.8")</f>
        <v>8</v>
      </c>
      <c r="O101" s="16">
        <f>IF(ISBLANK(E101),500,2^E101)</f>
        <v>2487663.6409598021</v>
      </c>
      <c r="P101" s="16">
        <f>IF(ISBLANK(F101),500,2^F101)</f>
        <v>2838525.5422401265</v>
      </c>
      <c r="Q101" s="16">
        <f>IF(ISBLANK(G101),500,2^G101)</f>
        <v>2596241.6531739668</v>
      </c>
      <c r="R101" s="16">
        <f>IF(ISBLANK(H101),500,2^H101)</f>
        <v>2896571.8076468357</v>
      </c>
      <c r="S101" s="16">
        <f>IF(ISBLANK(I101),500,2^I101)</f>
        <v>1339868.5137905814</v>
      </c>
      <c r="T101" s="16">
        <f>IF(ISBLANK(J101),500,2^J101)</f>
        <v>1267992.6920536794</v>
      </c>
      <c r="U101" s="16">
        <f>IF(ISBLANK(K101),500,2^K101)</f>
        <v>2090417.9684292395</v>
      </c>
      <c r="V101" s="16">
        <f>IF(ISBLANK(L101),500,2^L101)</f>
        <v>1545079.8841473267</v>
      </c>
      <c r="X101" s="16">
        <f>SUM(O101:V101)</f>
        <v>17062361.702441558</v>
      </c>
      <c r="Y101" s="11"/>
      <c r="Z101" s="2"/>
      <c r="AA101" s="12">
        <f>_xlfn.T.TEST(E101:F101,I101:J101,2,2)</f>
        <v>9.9255838217601547E-3</v>
      </c>
      <c r="AB101" s="13">
        <f>AVERAGE(I101:J101)-AVERAGE(E101:F101)</f>
        <v>-1.0276476464844002</v>
      </c>
      <c r="AC101" s="12">
        <f>_xlfn.T.TEST(G101:H101,K101:L101,2,2)</f>
        <v>0.11934767987990369</v>
      </c>
      <c r="AD101" s="13">
        <f>AVERAGE(K101:L101)-AVERAGE(G101:H101)</f>
        <v>-0.60964912109375291</v>
      </c>
      <c r="AE101" s="12">
        <f>_xlfn.T.TEST(E101:F101,G101:H101,2,2)</f>
        <v>0.74863694555062843</v>
      </c>
      <c r="AF101" s="13">
        <f>AVERAGE(G101:H101)-AVERAGE(E101:F101)</f>
        <v>4.5418974609351181E-2</v>
      </c>
      <c r="AG101" s="12">
        <f>_xlfn.T.TEST(I101:J101,K101:L101,2,2)</f>
        <v>0.17169641000965508</v>
      </c>
      <c r="AH101" s="13">
        <f>AVERAGE(K101:L101)-AVERAGE(I101:J101)</f>
        <v>0.46341749999999848</v>
      </c>
      <c r="AI101" s="12">
        <f>_xlfn.T.TEST(E101:H101,I101:L101,2,2)</f>
        <v>2.9296563537099E-3</v>
      </c>
      <c r="AJ101" s="13">
        <f>AVERAGE(I101:L101)-AVERAGE(E101:H101)</f>
        <v>-0.81864838378907123</v>
      </c>
    </row>
    <row r="102" spans="1:36" x14ac:dyDescent="0.2">
      <c r="A102" t="s">
        <v>98</v>
      </c>
      <c r="B102" t="str">
        <f>VLOOKUP(A102,Gene_Lookup!A:B,2,0)</f>
        <v xml:space="preserve">LSU ribosomal protein L7AE  </v>
      </c>
      <c r="C102" s="1">
        <v>4</v>
      </c>
      <c r="D102" s="1">
        <v>0.34088919258018102</v>
      </c>
      <c r="E102" s="14">
        <v>15.03302</v>
      </c>
      <c r="F102" s="14">
        <v>16.345140000000001</v>
      </c>
      <c r="G102" s="14">
        <v>16.421250000000001</v>
      </c>
      <c r="H102" s="14">
        <v>17.475359999999998</v>
      </c>
      <c r="I102" s="14">
        <v>16.400449999999999</v>
      </c>
      <c r="J102" s="14">
        <v>17.338615000000001</v>
      </c>
      <c r="K102" s="14">
        <v>16.85107</v>
      </c>
      <c r="L102" s="14">
        <v>17.340734999999999</v>
      </c>
      <c r="M102" s="1">
        <f>COUNTIF(E102:L102,"&gt;8.8")</f>
        <v>8</v>
      </c>
      <c r="O102" s="16">
        <f>IF(ISBLANK(E102),500,2^E102)</f>
        <v>33526.633382864376</v>
      </c>
      <c r="P102" s="16">
        <f>IF(ISBLANK(F102),500,2^F102)</f>
        <v>83248.692903251285</v>
      </c>
      <c r="Q102" s="16">
        <f>IF(ISBLANK(G102),500,2^G102)</f>
        <v>87758.424179869238</v>
      </c>
      <c r="R102" s="16">
        <f>IF(ISBLANK(H102),500,2^H102)</f>
        <v>182224.82634323489</v>
      </c>
      <c r="S102" s="16">
        <f>IF(ISBLANK(I102),500,2^I102)</f>
        <v>86502.247687966505</v>
      </c>
      <c r="T102" s="16">
        <f>IF(ISBLANK(J102),500,2^J102)</f>
        <v>165746.05420516332</v>
      </c>
      <c r="U102" s="16">
        <f>IF(ISBLANK(K102),500,2^K102)</f>
        <v>118216.34534902008</v>
      </c>
      <c r="V102" s="16">
        <f>IF(ISBLANK(L102),500,2^L102)</f>
        <v>165989.79243409939</v>
      </c>
      <c r="X102" s="16">
        <f>SUM(O102:V102)</f>
        <v>923213.01648546907</v>
      </c>
      <c r="Y102" s="11"/>
      <c r="Z102" s="2"/>
      <c r="AA102" s="12">
        <f>_xlfn.T.TEST(E102:F102,I102:J102,2,2)</f>
        <v>0.28084989247370429</v>
      </c>
      <c r="AB102" s="13">
        <f>AVERAGE(I102:J102)-AVERAGE(E102:F102)</f>
        <v>1.1804524999999977</v>
      </c>
      <c r="AC102" s="12">
        <f>_xlfn.T.TEST(G102:H102,K102:L102,2,2)</f>
        <v>0.8232390461845065</v>
      </c>
      <c r="AD102" s="13">
        <f>AVERAGE(K102:L102)-AVERAGE(G102:H102)</f>
        <v>0.14759750000000338</v>
      </c>
      <c r="AE102" s="12">
        <f>_xlfn.T.TEST(E102:F102,G102:H102,2,2)</f>
        <v>0.27323449676578715</v>
      </c>
      <c r="AF102" s="13">
        <f>AVERAGE(G102:H102)-AVERAGE(E102:F102)</f>
        <v>1.2592249999999972</v>
      </c>
      <c r="AG102" s="12">
        <f>_xlfn.T.TEST(I102:J102,K102:L102,2,2)</f>
        <v>0.71044901762687884</v>
      </c>
      <c r="AH102" s="13">
        <f>AVERAGE(K102:L102)-AVERAGE(I102:J102)</f>
        <v>0.22637000000000285</v>
      </c>
      <c r="AI102" s="12">
        <f>_xlfn.T.TEST(E102:H102,I102:L102,2,2)</f>
        <v>0.27174212565718747</v>
      </c>
      <c r="AJ102" s="13">
        <f>AVERAGE(I102:L102)-AVERAGE(E102:H102)</f>
        <v>0.66402499999999876</v>
      </c>
    </row>
    <row r="103" spans="1:36" x14ac:dyDescent="0.2">
      <c r="A103" t="s">
        <v>99</v>
      </c>
      <c r="B103" t="str">
        <f>VLOOKUP(A103,Gene_Lookup!A:B,2,0)</f>
        <v xml:space="preserve">SSU ribosomal protein S12P  </v>
      </c>
      <c r="C103" s="1">
        <v>14</v>
      </c>
      <c r="D103" s="1">
        <v>0.278590086954637</v>
      </c>
      <c r="E103" s="14">
        <v>20.8970725</v>
      </c>
      <c r="F103" s="14">
        <v>21.32779</v>
      </c>
      <c r="G103" s="14">
        <v>21.49183</v>
      </c>
      <c r="H103" s="14">
        <v>21.322510000000001</v>
      </c>
      <c r="I103" s="14">
        <v>20.907019999999999</v>
      </c>
      <c r="J103" s="14">
        <v>21.025047499999999</v>
      </c>
      <c r="K103" s="14">
        <v>21.383385000000001</v>
      </c>
      <c r="L103" s="14">
        <v>21.520477499999998</v>
      </c>
      <c r="M103" s="1">
        <f>COUNTIF(E103:L103,"&gt;8.8")</f>
        <v>8</v>
      </c>
      <c r="O103" s="16">
        <f>IF(ISBLANK(E103),500,2^E103)</f>
        <v>1952745.4927833022</v>
      </c>
      <c r="P103" s="16">
        <f>IF(ISBLANK(F103),500,2^F103)</f>
        <v>2632113.0064174896</v>
      </c>
      <c r="Q103" s="16">
        <f>IF(ISBLANK(G103),500,2^G103)</f>
        <v>2949072.7874563783</v>
      </c>
      <c r="R103" s="16">
        <f>IF(ISBLANK(H103),500,2^H103)</f>
        <v>2622497.5603120695</v>
      </c>
      <c r="S103" s="16">
        <f>IF(ISBLANK(I103),500,2^I103)</f>
        <v>1966256.3579892952</v>
      </c>
      <c r="T103" s="16">
        <f>IF(ISBLANK(J103),500,2^J103)</f>
        <v>2133879.8270032806</v>
      </c>
      <c r="U103" s="16">
        <f>IF(ISBLANK(K103),500,2^K103)</f>
        <v>2735522.5162443076</v>
      </c>
      <c r="V103" s="16">
        <f>IF(ISBLANK(L103),500,2^L103)</f>
        <v>3008217.6047162306</v>
      </c>
      <c r="X103" s="16">
        <f>SUM(O103:V103)</f>
        <v>20000305.152922351</v>
      </c>
      <c r="Y103" s="11"/>
      <c r="Z103" s="2"/>
      <c r="AA103" s="12">
        <f>_xlfn.T.TEST(E103:F103,I103:J103,2,2)</f>
        <v>0.57940826059495332</v>
      </c>
      <c r="AB103" s="13">
        <f>AVERAGE(I103:J103)-AVERAGE(E103:F103)</f>
        <v>-0.14639749999999907</v>
      </c>
      <c r="AC103" s="12">
        <f>_xlfn.T.TEST(G103:H103,K103:L103,2,2)</f>
        <v>0.72097897182287318</v>
      </c>
      <c r="AD103" s="13">
        <f>AVERAGE(K103:L103)-AVERAGE(G103:H103)</f>
        <v>4.476125000000053E-2</v>
      </c>
      <c r="AE103" s="12">
        <f>_xlfn.T.TEST(E103:F103,G103:H103,2,2)</f>
        <v>0.33076863651387156</v>
      </c>
      <c r="AF103" s="13">
        <f>AVERAGE(G103:H103)-AVERAGE(E103:F103)</f>
        <v>0.29473875000000049</v>
      </c>
      <c r="AG103" s="12">
        <f>_xlfn.T.TEST(I103:J103,K103:L103,2,2)</f>
        <v>3.2948939573353909E-2</v>
      </c>
      <c r="AH103" s="13">
        <f>AVERAGE(K103:L103)-AVERAGE(I103:J103)</f>
        <v>0.48589750000000009</v>
      </c>
      <c r="AI103" s="12">
        <f>_xlfn.T.TEST(E103:H103,I103:L103,2,2)</f>
        <v>0.80100096500674844</v>
      </c>
      <c r="AJ103" s="13">
        <f>AVERAGE(I103:L103)-AVERAGE(E103:H103)</f>
        <v>-5.081812499999927E-2</v>
      </c>
    </row>
    <row r="104" spans="1:36" x14ac:dyDescent="0.2">
      <c r="A104" t="s">
        <v>100</v>
      </c>
      <c r="B104" t="str">
        <f>VLOOKUP(A104,Gene_Lookup!A:B,2,0)</f>
        <v xml:space="preserve">SSU ribosomal protein S7P  </v>
      </c>
      <c r="C104" s="1">
        <v>17</v>
      </c>
      <c r="D104" s="1">
        <v>0.53979366080517299</v>
      </c>
      <c r="E104" s="14">
        <v>22.600629999999999</v>
      </c>
      <c r="F104" s="14">
        <v>22.10811</v>
      </c>
      <c r="G104" s="14">
        <v>22.780059999999999</v>
      </c>
      <c r="H104" s="14">
        <v>22.899609999999999</v>
      </c>
      <c r="I104" s="14">
        <v>22.11336</v>
      </c>
      <c r="J104" s="14">
        <v>22.566388750000002</v>
      </c>
      <c r="K104" s="14">
        <v>22.607592499999999</v>
      </c>
      <c r="L104" s="14">
        <v>23.070775000000001</v>
      </c>
      <c r="M104" s="1">
        <f>COUNTIF(E104:L104,"&gt;8.8")</f>
        <v>8</v>
      </c>
      <c r="O104" s="16">
        <f>IF(ISBLANK(E104),500,2^E104)</f>
        <v>6360152.8203116441</v>
      </c>
      <c r="P104" s="16">
        <f>IF(ISBLANK(F104),500,2^F104)</f>
        <v>4520685.1130645564</v>
      </c>
      <c r="Q104" s="16">
        <f>IF(ISBLANK(G104),500,2^G104)</f>
        <v>7202468.4246373996</v>
      </c>
      <c r="R104" s="16">
        <f>IF(ISBLANK(H104),500,2^H104)</f>
        <v>7824732.4915468069</v>
      </c>
      <c r="S104" s="16">
        <f>IF(ISBLANK(I104),500,2^I104)</f>
        <v>4537165.9576978097</v>
      </c>
      <c r="T104" s="16">
        <f>IF(ISBLANK(J104),500,2^J104)</f>
        <v>6210976.8078011731</v>
      </c>
      <c r="U104" s="16">
        <f>IF(ISBLANK(K104),500,2^K104)</f>
        <v>6390921.3399969265</v>
      </c>
      <c r="V104" s="16">
        <f>IF(ISBLANK(L104),500,2^L104)</f>
        <v>8810393.3459479157</v>
      </c>
      <c r="X104" s="16">
        <f>SUM(O104:V104)</f>
        <v>51857496.301004231</v>
      </c>
      <c r="Y104" s="11"/>
      <c r="Z104" s="2"/>
      <c r="AA104" s="12">
        <f>_xlfn.T.TEST(E104:F104,I104:J104,2,2)</f>
        <v>0.96938030363480288</v>
      </c>
      <c r="AB104" s="13">
        <f>AVERAGE(I104:J104)-AVERAGE(E104:F104)</f>
        <v>-1.4495624999998569E-2</v>
      </c>
      <c r="AC104" s="12">
        <f>_xlfn.T.TEST(G104:H104,K104:L104,2,2)</f>
        <v>0.9980746697697731</v>
      </c>
      <c r="AD104" s="13">
        <f>AVERAGE(K104:L104)-AVERAGE(G104:H104)</f>
        <v>-6.5125000000065825E-4</v>
      </c>
      <c r="AE104" s="12">
        <f>_xlfn.T.TEST(E104:F104,G104:H104,2,2)</f>
        <v>0.19547153057033961</v>
      </c>
      <c r="AF104" s="13">
        <f>AVERAGE(G104:H104)-AVERAGE(E104:F104)</f>
        <v>0.48546500000000137</v>
      </c>
      <c r="AG104" s="12">
        <f>_xlfn.T.TEST(I104:J104,K104:L104,2,2)</f>
        <v>0.26316459139641835</v>
      </c>
      <c r="AH104" s="13">
        <f>AVERAGE(K104:L104)-AVERAGE(I104:J104)</f>
        <v>0.49930937499999928</v>
      </c>
      <c r="AI104" s="12">
        <f>_xlfn.T.TEST(E104:H104,I104:L104,2,2)</f>
        <v>0.97787119851691406</v>
      </c>
      <c r="AJ104" s="13">
        <f>AVERAGE(I104:L104)-AVERAGE(E104:H104)</f>
        <v>-7.5734374999996135E-3</v>
      </c>
    </row>
    <row r="105" spans="1:36" x14ac:dyDescent="0.2">
      <c r="A105" t="s">
        <v>101</v>
      </c>
      <c r="B105" t="str">
        <f>VLOOKUP(A105,Gene_Lookup!A:B,2,0)</f>
        <v xml:space="preserve">translation elongation factor G  </v>
      </c>
      <c r="C105" s="1">
        <v>54</v>
      </c>
      <c r="D105" s="1">
        <v>0.177402182650888</v>
      </c>
      <c r="E105" s="14">
        <v>21.428769453125</v>
      </c>
      <c r="F105" s="14">
        <v>21.468779999999999</v>
      </c>
      <c r="G105" s="14">
        <v>21.00301</v>
      </c>
      <c r="H105" s="14">
        <v>21.350902871093801</v>
      </c>
      <c r="I105" s="14">
        <v>21.158049999999999</v>
      </c>
      <c r="J105" s="14">
        <v>21.237792031249999</v>
      </c>
      <c r="K105" s="14">
        <v>21.299495</v>
      </c>
      <c r="L105" s="14">
        <v>21.494885</v>
      </c>
      <c r="M105" s="1">
        <f>COUNTIF(E105:L105,"&gt;8.8")</f>
        <v>8</v>
      </c>
      <c r="O105" s="16">
        <f>IF(ISBLANK(E105),500,2^E105)</f>
        <v>2822944.732036293</v>
      </c>
      <c r="P105" s="16">
        <f>IF(ISBLANK(F105),500,2^F105)</f>
        <v>2902329.7284027683</v>
      </c>
      <c r="Q105" s="16">
        <f>IF(ISBLANK(G105),500,2^G105)</f>
        <v>2101532.0089153461</v>
      </c>
      <c r="R105" s="16">
        <f>IF(ISBLANK(H105),500,2^H105)</f>
        <v>2674620.682994666</v>
      </c>
      <c r="S105" s="16">
        <f>IF(ISBLANK(I105),500,2^I105)</f>
        <v>2339956.0465839752</v>
      </c>
      <c r="T105" s="16">
        <f>IF(ISBLANK(J105),500,2^J105)</f>
        <v>2472933.5298085152</v>
      </c>
      <c r="U105" s="16">
        <f>IF(ISBLANK(K105),500,2^K105)</f>
        <v>2580993.361418182</v>
      </c>
      <c r="V105" s="16">
        <f>IF(ISBLANK(L105),500,2^L105)</f>
        <v>2955324.2563105631</v>
      </c>
      <c r="X105" s="16">
        <f>SUM(O105:V105)</f>
        <v>20850634.346470308</v>
      </c>
      <c r="Y105" s="11"/>
      <c r="Z105" s="2"/>
      <c r="AA105" s="12">
        <f>_xlfn.T.TEST(E105:F105,I105:J105,2,2)</f>
        <v>3.0197170853398833E-2</v>
      </c>
      <c r="AB105" s="13">
        <f>AVERAGE(I105:J105)-AVERAGE(E105:F105)</f>
        <v>-0.25085371093749842</v>
      </c>
      <c r="AC105" s="12">
        <f>_xlfn.T.TEST(G105:H105,K105:L105,2,2)</f>
        <v>0.38468361807546769</v>
      </c>
      <c r="AD105" s="13">
        <f>AVERAGE(K105:L105)-AVERAGE(G105:H105)</f>
        <v>0.22023356445310327</v>
      </c>
      <c r="AE105" s="12">
        <f>_xlfn.T.TEST(E105:F105,G105:H105,2,2)</f>
        <v>0.26075260707973535</v>
      </c>
      <c r="AF105" s="13">
        <f>AVERAGE(G105:H105)-AVERAGE(E105:F105)</f>
        <v>-0.27181829101559885</v>
      </c>
      <c r="AG105" s="12">
        <f>_xlfn.T.TEST(I105:J105,K105:L105,2,2)</f>
        <v>0.19956253030485882</v>
      </c>
      <c r="AH105" s="13">
        <f>AVERAGE(K105:L105)-AVERAGE(I105:J105)</f>
        <v>0.19926898437500284</v>
      </c>
      <c r="AI105" s="12">
        <f>_xlfn.T.TEST(E105:H105,I105:L105,2,2)</f>
        <v>0.90882757088615607</v>
      </c>
      <c r="AJ105" s="13">
        <f>AVERAGE(I105:L105)-AVERAGE(E105:H105)</f>
        <v>-1.5310073242201128E-2</v>
      </c>
    </row>
    <row r="106" spans="1:36" x14ac:dyDescent="0.2">
      <c r="A106" t="s">
        <v>102</v>
      </c>
      <c r="B106" t="str">
        <f>VLOOKUP(A106,Gene_Lookup!A:B,2,0)</f>
        <v xml:space="preserve">translation elongation factor Tu  </v>
      </c>
      <c r="C106" s="1">
        <v>37</v>
      </c>
      <c r="D106" s="1">
        <v>0.288787943129517</v>
      </c>
      <c r="E106" s="14">
        <v>25.9920075</v>
      </c>
      <c r="F106" s="14">
        <v>26.077445000000001</v>
      </c>
      <c r="G106" s="14">
        <v>25.779676250000001</v>
      </c>
      <c r="H106" s="14">
        <v>25.82396</v>
      </c>
      <c r="I106" s="14">
        <v>25.792547500000001</v>
      </c>
      <c r="J106" s="14">
        <v>25.903745000000001</v>
      </c>
      <c r="K106" s="14">
        <v>25.968360000000001</v>
      </c>
      <c r="L106" s="14">
        <v>26.210587499999999</v>
      </c>
      <c r="M106" s="1">
        <f>COUNTIF(E106:L106,"&gt;8.8")</f>
        <v>8</v>
      </c>
      <c r="O106" s="16">
        <f>IF(ISBLANK(E106),500,2^E106)</f>
        <v>66738110.245643184</v>
      </c>
      <c r="P106" s="16">
        <f>IF(ISBLANK(F106),500,2^F106)</f>
        <v>70809765.359351352</v>
      </c>
      <c r="Q106" s="16">
        <f>IF(ISBLANK(G106),500,2^G106)</f>
        <v>57604422.857324451</v>
      </c>
      <c r="R106" s="16">
        <f>IF(ISBLANK(H106),500,2^H106)</f>
        <v>59400016.665262155</v>
      </c>
      <c r="S106" s="16">
        <f>IF(ISBLANK(I106),500,2^I106)</f>
        <v>58120649.925716259</v>
      </c>
      <c r="T106" s="16">
        <f>IF(ISBLANK(J106),500,2^J106)</f>
        <v>62777533.002632201</v>
      </c>
      <c r="U106" s="16">
        <f>IF(ISBLANK(K106),500,2^K106)</f>
        <v>65653109.195425741</v>
      </c>
      <c r="V106" s="16">
        <f>IF(ISBLANK(L106),500,2^L106)</f>
        <v>77655646.826793358</v>
      </c>
      <c r="X106" s="16">
        <f>SUM(O106:V106)</f>
        <v>518759254.07814872</v>
      </c>
      <c r="Y106" s="11"/>
      <c r="Z106" s="2"/>
      <c r="AA106" s="12">
        <f>_xlfn.T.TEST(E106:F106,I106:J106,2,2)</f>
        <v>0.11695675080318435</v>
      </c>
      <c r="AB106" s="13">
        <f>AVERAGE(I106:J106)-AVERAGE(E106:F106)</f>
        <v>-0.1865799999999993</v>
      </c>
      <c r="AC106" s="12">
        <f>_xlfn.T.TEST(G106:H106,K106:L106,2,2)</f>
        <v>0.14451594756233876</v>
      </c>
      <c r="AD106" s="13">
        <f>AVERAGE(K106:L106)-AVERAGE(G106:H106)</f>
        <v>0.2876556249999993</v>
      </c>
      <c r="AE106" s="12">
        <f>_xlfn.T.TEST(E106:F106,G106:H106,2,2)</f>
        <v>4.0127310686044103E-2</v>
      </c>
      <c r="AF106" s="13">
        <f>AVERAGE(G106:H106)-AVERAGE(E106:F106)</f>
        <v>-0.23290812499999802</v>
      </c>
      <c r="AG106" s="12">
        <f>_xlfn.T.TEST(I106:J106,K106:L106,2,2)</f>
        <v>0.21186335104612042</v>
      </c>
      <c r="AH106" s="13">
        <f>AVERAGE(K106:L106)-AVERAGE(I106:J106)</f>
        <v>0.24132750000000058</v>
      </c>
      <c r="AI106" s="12">
        <f>_xlfn.T.TEST(E106:H106,I106:L106,2,2)</f>
        <v>0.6698037442784277</v>
      </c>
      <c r="AJ106" s="13">
        <f>AVERAGE(I106:L106)-AVERAGE(E106:H106)</f>
        <v>5.0537812500000001E-2</v>
      </c>
    </row>
    <row r="107" spans="1:36" x14ac:dyDescent="0.2">
      <c r="A107" t="s">
        <v>987</v>
      </c>
      <c r="B107" t="str">
        <f>VLOOKUP(A107,Gene_Lookup!A:B,2,0)</f>
        <v xml:space="preserve">Excinuclease ABC subunit C  </v>
      </c>
      <c r="C107" s="1">
        <v>1</v>
      </c>
      <c r="D107" s="1">
        <v>1</v>
      </c>
      <c r="E107" s="14">
        <v>14.097899999999999</v>
      </c>
      <c r="F107" s="14">
        <v>13.349550000000001</v>
      </c>
      <c r="G107" s="15">
        <v>8.8000000000000007</v>
      </c>
      <c r="H107" s="15">
        <v>8.8000000000000007</v>
      </c>
      <c r="I107" s="15">
        <v>8.8000000000000007</v>
      </c>
      <c r="J107" s="15">
        <v>8.8000000000000007</v>
      </c>
      <c r="K107" s="15">
        <v>8.8000000000000007</v>
      </c>
      <c r="L107" s="15">
        <v>8.8000000000000007</v>
      </c>
      <c r="M107" s="1">
        <f>COUNTIF(E107:L107,"&gt;8.8")</f>
        <v>2</v>
      </c>
      <c r="O107" s="16">
        <f>IF(ISBLANK(E107),500,2^E107)</f>
        <v>17534.394601280499</v>
      </c>
      <c r="P107" s="16">
        <f>IF(ISBLANK(F107),500,2^F107)</f>
        <v>10437.944386908555</v>
      </c>
      <c r="Q107" s="16">
        <f>IF(ISBLANK(G107),500,2^G107)</f>
        <v>445.72188840761549</v>
      </c>
      <c r="R107" s="16">
        <f>IF(ISBLANK(H107),500,2^H107)</f>
        <v>445.72188840761549</v>
      </c>
      <c r="S107" s="16">
        <f>IF(ISBLANK(I107),500,2^I107)</f>
        <v>445.72188840761549</v>
      </c>
      <c r="T107" s="16">
        <f>IF(ISBLANK(J107),500,2^J107)</f>
        <v>445.72188840761549</v>
      </c>
      <c r="U107" s="16">
        <f>IF(ISBLANK(K107),500,2^K107)</f>
        <v>445.72188840761549</v>
      </c>
      <c r="V107" s="16">
        <f>IF(ISBLANK(L107),500,2^L107)</f>
        <v>445.72188840761549</v>
      </c>
      <c r="X107" s="16">
        <f>SUM(O107:V107)</f>
        <v>30646.670318634737</v>
      </c>
      <c r="Y107" s="11"/>
      <c r="Z107" s="2"/>
      <c r="AA107" s="12">
        <f>_xlfn.T.TEST(E107:F107,I107:J107,2,2)</f>
        <v>5.7255810414127539E-3</v>
      </c>
      <c r="AB107" s="13">
        <f>AVERAGE(I107:J107)-AVERAGE(E107:F107)</f>
        <v>-4.9237249999999992</v>
      </c>
      <c r="AC107" s="12" t="e">
        <f>_xlfn.T.TEST(G107:H107,K107:L107,2,2)</f>
        <v>#DIV/0!</v>
      </c>
      <c r="AD107" s="13">
        <f>AVERAGE(K107:L107)-AVERAGE(G107:H107)</f>
        <v>0</v>
      </c>
      <c r="AE107" s="12">
        <f>_xlfn.T.TEST(E107:F107,G107:H107,2,2)</f>
        <v>5.7255810414127539E-3</v>
      </c>
      <c r="AF107" s="13">
        <f>AVERAGE(G107:H107)-AVERAGE(E107:F107)</f>
        <v>-4.9237249999999992</v>
      </c>
      <c r="AG107" s="12" t="e">
        <f>_xlfn.T.TEST(I107:J107,K107:L107,2,2)</f>
        <v>#DIV/0!</v>
      </c>
      <c r="AH107" s="13">
        <f>AVERAGE(K107:L107)-AVERAGE(I107:J107)</f>
        <v>0</v>
      </c>
      <c r="AI107" s="12">
        <f>_xlfn.T.TEST(E107:H107,I107:L107,2,2)</f>
        <v>0.13582339149030659</v>
      </c>
      <c r="AJ107" s="13">
        <f>AVERAGE(I107:L107)-AVERAGE(E107:H107)</f>
        <v>-2.4618624999999987</v>
      </c>
    </row>
    <row r="108" spans="1:36" x14ac:dyDescent="0.2">
      <c r="A108" t="s">
        <v>103</v>
      </c>
      <c r="B108" t="str">
        <f>VLOOKUP(A108,Gene_Lookup!A:B,2,0)</f>
        <v xml:space="preserve">trigger factor  </v>
      </c>
      <c r="C108" s="1">
        <v>22</v>
      </c>
      <c r="D108" s="1">
        <v>0.13347351570786101</v>
      </c>
      <c r="E108" s="14">
        <v>20.614342499999999</v>
      </c>
      <c r="F108" s="14">
        <v>21.131315000000001</v>
      </c>
      <c r="G108" s="14">
        <v>20.72184</v>
      </c>
      <c r="H108" s="14">
        <v>20.777401874999999</v>
      </c>
      <c r="I108" s="14">
        <v>21.037627499999999</v>
      </c>
      <c r="J108" s="14">
        <v>20.40972</v>
      </c>
      <c r="K108" s="14">
        <v>21.029640000000001</v>
      </c>
      <c r="L108" s="14">
        <v>20.337205000000001</v>
      </c>
      <c r="M108" s="1">
        <f>COUNTIF(E108:L108,"&gt;8.8")</f>
        <v>8</v>
      </c>
      <c r="O108" s="16">
        <f>IF(ISBLANK(E108),500,2^E108)</f>
        <v>1605223.2203444999</v>
      </c>
      <c r="P108" s="16">
        <f>IF(ISBLANK(F108),500,2^F108)</f>
        <v>2296992.9530510451</v>
      </c>
      <c r="Q108" s="16">
        <f>IF(ISBLANK(G108),500,2^G108)</f>
        <v>1729399.8037231932</v>
      </c>
      <c r="R108" s="16">
        <f>IF(ISBLANK(H108),500,2^H108)</f>
        <v>1797302.5742333743</v>
      </c>
      <c r="S108" s="16">
        <f>IF(ISBLANK(I108),500,2^I108)</f>
        <v>2152568.1750840405</v>
      </c>
      <c r="T108" s="16">
        <f>IF(ISBLANK(J108),500,2^J108)</f>
        <v>1392957.6830523561</v>
      </c>
      <c r="U108" s="16">
        <f>IF(ISBLANK(K108),500,2^K108)</f>
        <v>2140683.3836842165</v>
      </c>
      <c r="V108" s="16">
        <f>IF(ISBLANK(L108),500,2^L108)</f>
        <v>1324673.1480034201</v>
      </c>
      <c r="X108" s="16">
        <f>SUM(O108:V108)</f>
        <v>14439800.941176144</v>
      </c>
      <c r="Y108" s="11"/>
      <c r="Z108" s="2"/>
      <c r="AA108" s="12">
        <f>_xlfn.T.TEST(E108:F108,I108:J108,2,2)</f>
        <v>0.7489597005461921</v>
      </c>
      <c r="AB108" s="13">
        <f>AVERAGE(I108:J108)-AVERAGE(E108:F108)</f>
        <v>-0.14915500000000037</v>
      </c>
      <c r="AC108" s="12">
        <f>_xlfn.T.TEST(G108:H108,K108:L108,2,2)</f>
        <v>0.86643844102037915</v>
      </c>
      <c r="AD108" s="13">
        <f>AVERAGE(K108:L108)-AVERAGE(G108:H108)</f>
        <v>-6.6198437499998875E-2</v>
      </c>
      <c r="AE108" s="12">
        <f>_xlfn.T.TEST(E108:F108,G108:H108,2,2)</f>
        <v>0.68225352536107398</v>
      </c>
      <c r="AF108" s="13">
        <f>AVERAGE(G108:H108)-AVERAGE(E108:F108)</f>
        <v>-0.12320781250000223</v>
      </c>
      <c r="AG108" s="12">
        <f>_xlfn.T.TEST(I108:J108,K108:L108,2,2)</f>
        <v>0.93921437090926685</v>
      </c>
      <c r="AH108" s="13">
        <f>AVERAGE(K108:L108)-AVERAGE(I108:J108)</f>
        <v>-4.0251250000000738E-2</v>
      </c>
      <c r="AI108" s="12">
        <f>_xlfn.T.TEST(E108:H108,I108:L108,2,2)</f>
        <v>0.64414824595090669</v>
      </c>
      <c r="AJ108" s="13">
        <f>AVERAGE(I108:L108)-AVERAGE(E108:H108)</f>
        <v>-0.10767671874999962</v>
      </c>
    </row>
    <row r="109" spans="1:36" x14ac:dyDescent="0.2">
      <c r="A109" t="s">
        <v>104</v>
      </c>
      <c r="B109" t="str">
        <f>VLOOKUP(A109,Gene_Lookup!A:B,2,0)</f>
        <v xml:space="preserve">ATP-dependent Clp protease, proteolytic subunit ClpP  </v>
      </c>
      <c r="C109" s="1">
        <v>9</v>
      </c>
      <c r="D109" s="1">
        <v>0.136977474380757</v>
      </c>
      <c r="E109" s="14">
        <v>20.851825000000002</v>
      </c>
      <c r="F109" s="14">
        <v>20.821774999999999</v>
      </c>
      <c r="G109" s="14">
        <v>20.692299999999999</v>
      </c>
      <c r="H109" s="14">
        <v>20.7382575</v>
      </c>
      <c r="I109" s="14">
        <v>20.233229999999999</v>
      </c>
      <c r="J109" s="14">
        <v>20.647435000000002</v>
      </c>
      <c r="K109" s="14">
        <v>20.662437499999999</v>
      </c>
      <c r="L109" s="14">
        <v>20.623864999999999</v>
      </c>
      <c r="M109" s="1">
        <f>COUNTIF(E109:L109,"&gt;8.8")</f>
        <v>8</v>
      </c>
      <c r="O109" s="16">
        <f>IF(ISBLANK(E109),500,2^E109)</f>
        <v>1892451.6358608264</v>
      </c>
      <c r="P109" s="16">
        <f>IF(ISBLANK(F109),500,2^F109)</f>
        <v>1853441.3078697012</v>
      </c>
      <c r="Q109" s="16">
        <f>IF(ISBLANK(G109),500,2^G109)</f>
        <v>1694349.4237133723</v>
      </c>
      <c r="R109" s="16">
        <f>IF(ISBLANK(H109),500,2^H109)</f>
        <v>1749192.3338508492</v>
      </c>
      <c r="S109" s="16">
        <f>IF(ISBLANK(I109),500,2^I109)</f>
        <v>1232563.0356329244</v>
      </c>
      <c r="T109" s="16">
        <f>IF(ISBLANK(J109),500,2^J109)</f>
        <v>1642469.3293974074</v>
      </c>
      <c r="U109" s="16">
        <f>IF(ISBLANK(K109),500,2^K109)</f>
        <v>1659638.3856314283</v>
      </c>
      <c r="V109" s="16">
        <f>IF(ISBLANK(L109),500,2^L109)</f>
        <v>1615853.5306783521</v>
      </c>
      <c r="X109" s="16">
        <f>SUM(O109:V109)</f>
        <v>13339958.982634861</v>
      </c>
      <c r="Y109" s="11"/>
      <c r="Z109" s="2"/>
      <c r="AA109" s="12">
        <f>_xlfn.T.TEST(E109:F109,I109:J109,2,2)</f>
        <v>0.19642080082352409</v>
      </c>
      <c r="AB109" s="13">
        <f>AVERAGE(I109:J109)-AVERAGE(E109:F109)</f>
        <v>-0.39646749999999997</v>
      </c>
      <c r="AC109" s="12">
        <f>_xlfn.T.TEST(G109:H109,K109:L109,2,2)</f>
        <v>0.13805560447891763</v>
      </c>
      <c r="AD109" s="13">
        <f>AVERAGE(K109:L109)-AVERAGE(G109:H109)</f>
        <v>-7.2127500000000566E-2</v>
      </c>
      <c r="AE109" s="12">
        <f>_xlfn.T.TEST(E109:F109,G109:H109,2,2)</f>
        <v>4.7440209401764674E-2</v>
      </c>
      <c r="AF109" s="13">
        <f>AVERAGE(G109:H109)-AVERAGE(E109:F109)</f>
        <v>-0.12152125000000069</v>
      </c>
      <c r="AG109" s="12">
        <f>_xlfn.T.TEST(I109:J109,K109:L109,2,2)</f>
        <v>0.43235496231404325</v>
      </c>
      <c r="AH109" s="13">
        <f>AVERAGE(K109:L109)-AVERAGE(I109:J109)</f>
        <v>0.20281874999999872</v>
      </c>
      <c r="AI109" s="12">
        <f>_xlfn.T.TEST(E109:H109,I109:L109,2,2)</f>
        <v>7.6223996023203816E-2</v>
      </c>
      <c r="AJ109" s="13">
        <f>AVERAGE(I109:L109)-AVERAGE(E109:H109)</f>
        <v>-0.23429750000000027</v>
      </c>
    </row>
    <row r="110" spans="1:36" x14ac:dyDescent="0.2">
      <c r="A110" t="s">
        <v>105</v>
      </c>
      <c r="B110" t="str">
        <f>VLOOKUP(A110,Gene_Lookup!A:B,2,0)</f>
        <v xml:space="preserve">ATP-dependent Clp protease, ATP-binding subunit ClpX  </v>
      </c>
      <c r="C110" s="1">
        <v>15</v>
      </c>
      <c r="D110" s="1">
        <v>0.40041794731735397</v>
      </c>
      <c r="E110" s="14">
        <v>17.524574999999999</v>
      </c>
      <c r="F110" s="14">
        <v>17.090145</v>
      </c>
      <c r="G110" s="14">
        <v>17.805910000000001</v>
      </c>
      <c r="H110" s="14">
        <v>17.01679</v>
      </c>
      <c r="I110" s="14">
        <v>16.586390000000002</v>
      </c>
      <c r="J110" s="14">
        <v>17.168810000000001</v>
      </c>
      <c r="K110" s="14">
        <v>17.98668</v>
      </c>
      <c r="L110" s="14">
        <v>17.127057499999999</v>
      </c>
      <c r="M110" s="1">
        <f>COUNTIF(E110:L110,"&gt;8.8")</f>
        <v>8</v>
      </c>
      <c r="O110" s="16">
        <f>IF(ISBLANK(E110),500,2^E110)</f>
        <v>188548.35002027283</v>
      </c>
      <c r="P110" s="16">
        <f>IF(ISBLANK(F110),500,2^F110)</f>
        <v>139523.15081125003</v>
      </c>
      <c r="Q110" s="16">
        <f>IF(ISBLANK(G110),500,2^G110)</f>
        <v>229146.38492760819</v>
      </c>
      <c r="R110" s="16">
        <f>IF(ISBLANK(H110),500,2^H110)</f>
        <v>132606.31906390507</v>
      </c>
      <c r="S110" s="16">
        <f>IF(ISBLANK(I110),500,2^I110)</f>
        <v>98401.316711738531</v>
      </c>
      <c r="T110" s="16">
        <f>IF(ISBLANK(J110),500,2^J110)</f>
        <v>147342.0811675319</v>
      </c>
      <c r="U110" s="16">
        <f>IF(ISBLANK(K110),500,2^K110)</f>
        <v>259734.83641230167</v>
      </c>
      <c r="V110" s="16">
        <f>IF(ISBLANK(L110),500,2^L110)</f>
        <v>143139.02180182733</v>
      </c>
      <c r="X110" s="16">
        <f>SUM(O110:V110)</f>
        <v>1338441.4609164356</v>
      </c>
      <c r="Y110" s="11"/>
      <c r="Z110" s="2"/>
      <c r="AA110" s="12">
        <f>_xlfn.T.TEST(E110:F110,I110:J110,2,2)</f>
        <v>0.35839912982562827</v>
      </c>
      <c r="AB110" s="13">
        <f>AVERAGE(I110:J110)-AVERAGE(E110:F110)</f>
        <v>-0.42975999999999814</v>
      </c>
      <c r="AC110" s="12">
        <f>_xlfn.T.TEST(G110:H110,K110:L110,2,2)</f>
        <v>0.82632054564706547</v>
      </c>
      <c r="AD110" s="13">
        <f>AVERAGE(K110:L110)-AVERAGE(G110:H110)</f>
        <v>0.14551875000000081</v>
      </c>
      <c r="AE110" s="12">
        <f>_xlfn.T.TEST(E110:F110,G110:H110,2,2)</f>
        <v>0.83887369652430133</v>
      </c>
      <c r="AF110" s="13">
        <f>AVERAGE(G110:H110)-AVERAGE(E110:F110)</f>
        <v>0.10398999999999958</v>
      </c>
      <c r="AG110" s="12">
        <f>_xlfn.T.TEST(I110:J110,K110:L110,2,2)</f>
        <v>0.32089692556905136</v>
      </c>
      <c r="AH110" s="13">
        <f>AVERAGE(K110:L110)-AVERAGE(I110:J110)</f>
        <v>0.67926874999999853</v>
      </c>
      <c r="AI110" s="12">
        <f>_xlfn.T.TEST(E110:H110,I110:L110,2,2)</f>
        <v>0.69355748029830278</v>
      </c>
      <c r="AJ110" s="13">
        <f>AVERAGE(I110:L110)-AVERAGE(E110:H110)</f>
        <v>-0.14212062500000044</v>
      </c>
    </row>
    <row r="111" spans="1:36" x14ac:dyDescent="0.2">
      <c r="A111" t="s">
        <v>106</v>
      </c>
      <c r="B111" t="str">
        <f>VLOOKUP(A111,Gene_Lookup!A:B,2,0)</f>
        <v xml:space="preserve">O-sialoglycoprotein endopeptidase (EC 3.4.24.57)  </v>
      </c>
      <c r="C111" s="1">
        <v>8</v>
      </c>
      <c r="D111" s="1">
        <v>0.35786051176246197</v>
      </c>
      <c r="E111" s="14">
        <v>14.830360000000001</v>
      </c>
      <c r="F111" s="14">
        <v>15.184455</v>
      </c>
      <c r="G111" s="14">
        <v>15.163917812499999</v>
      </c>
      <c r="H111" s="14">
        <v>15.27955</v>
      </c>
      <c r="I111" s="14">
        <v>14.51829</v>
      </c>
      <c r="J111" s="14">
        <v>14.66771</v>
      </c>
      <c r="K111" s="14">
        <v>16.24644</v>
      </c>
      <c r="L111" s="14">
        <v>14.673444999999999</v>
      </c>
      <c r="M111" s="1">
        <f>COUNTIF(E111:L111,"&gt;8.8")</f>
        <v>8</v>
      </c>
      <c r="O111" s="16">
        <f>IF(ISBLANK(E111),500,2^E111)</f>
        <v>29132.865680472649</v>
      </c>
      <c r="P111" s="16">
        <f>IF(ISBLANK(F111),500,2^F111)</f>
        <v>37237.149022123464</v>
      </c>
      <c r="Q111" s="16">
        <f>IF(ISBLANK(G111),500,2^G111)</f>
        <v>36710.822367770517</v>
      </c>
      <c r="R111" s="16">
        <f>IF(ISBLANK(H111),500,2^H111)</f>
        <v>39774.32977775405</v>
      </c>
      <c r="S111" s="16">
        <f>IF(ISBLANK(I111),500,2^I111)</f>
        <v>23466.092363955333</v>
      </c>
      <c r="T111" s="16">
        <f>IF(ISBLANK(J111),500,2^J111)</f>
        <v>26026.794180781748</v>
      </c>
      <c r="U111" s="16">
        <f>IF(ISBLANK(K111),500,2^K111)</f>
        <v>77743.799692113855</v>
      </c>
      <c r="V111" s="16">
        <f>IF(ISBLANK(L111),500,2^L111)</f>
        <v>26130.46178224012</v>
      </c>
      <c r="X111" s="16">
        <f>SUM(O111:V111)</f>
        <v>296222.3148672118</v>
      </c>
      <c r="Y111" s="11"/>
      <c r="Z111" s="2"/>
      <c r="AA111" s="12">
        <f>_xlfn.T.TEST(E111:F111,I111:J111,2,2)</f>
        <v>0.16377393433049192</v>
      </c>
      <c r="AB111" s="13">
        <f>AVERAGE(I111:J111)-AVERAGE(E111:F111)</f>
        <v>-0.41440749999999937</v>
      </c>
      <c r="AC111" s="12">
        <f>_xlfn.T.TEST(G111:H111,K111:L111,2,2)</f>
        <v>0.79112426409977021</v>
      </c>
      <c r="AD111" s="13">
        <f>AVERAGE(K111:L111)-AVERAGE(G111:H111)</f>
        <v>0.23820859375000047</v>
      </c>
      <c r="AE111" s="12">
        <f>_xlfn.T.TEST(E111:F111,G111:H111,2,2)</f>
        <v>0.36884381910251618</v>
      </c>
      <c r="AF111" s="13">
        <f>AVERAGE(G111:H111)-AVERAGE(E111:F111)</f>
        <v>0.21432640625000055</v>
      </c>
      <c r="AG111" s="12">
        <f>_xlfn.T.TEST(I111:J111,K111:L111,2,2)</f>
        <v>0.38696514820864458</v>
      </c>
      <c r="AH111" s="13">
        <f>AVERAGE(K111:L111)-AVERAGE(I111:J111)</f>
        <v>0.86694250000000039</v>
      </c>
      <c r="AI111" s="12">
        <f>_xlfn.T.TEST(E111:H111,I111:L111,2,2)</f>
        <v>0.84073734862791905</v>
      </c>
      <c r="AJ111" s="13">
        <f>AVERAGE(I111:L111)-AVERAGE(E111:H111)</f>
        <v>-8.8099453125000338E-2</v>
      </c>
    </row>
    <row r="112" spans="1:36" x14ac:dyDescent="0.2">
      <c r="A112" t="s">
        <v>107</v>
      </c>
      <c r="B112" t="str">
        <f>VLOOKUP(A112,Gene_Lookup!A:B,2,0)</f>
        <v xml:space="preserve">endoglucanase Cel9V  </v>
      </c>
      <c r="C112" s="1">
        <v>6</v>
      </c>
      <c r="D112" s="1">
        <v>0.39743306002691398</v>
      </c>
      <c r="E112" s="14">
        <v>13.672235000000001</v>
      </c>
      <c r="F112" s="14">
        <v>16.056380000000001</v>
      </c>
      <c r="G112" s="14">
        <v>16.1409275</v>
      </c>
      <c r="H112" s="14">
        <v>14.8191525</v>
      </c>
      <c r="I112" s="15">
        <v>8.8000000000000007</v>
      </c>
      <c r="J112" s="14">
        <v>15.140930000000001</v>
      </c>
      <c r="K112" s="15">
        <v>8.8000000000000007</v>
      </c>
      <c r="L112" s="15">
        <v>8.8000000000000007</v>
      </c>
      <c r="M112" s="1">
        <f>COUNTIF(E112:L112,"&gt;8.8")</f>
        <v>5</v>
      </c>
      <c r="O112" s="16">
        <f>IF(ISBLANK(E112),500,2^E112)</f>
        <v>13054.277570255339</v>
      </c>
      <c r="P112" s="16">
        <f>IF(ISBLANK(F112),500,2^F112)</f>
        <v>68147.825359638169</v>
      </c>
      <c r="Q112" s="16">
        <f>IF(ISBLANK(G112),500,2^G112)</f>
        <v>72260.894840564128</v>
      </c>
      <c r="R112" s="16">
        <f>IF(ISBLANK(H112),500,2^H112)</f>
        <v>28907.425351095517</v>
      </c>
      <c r="S112" s="16">
        <f>IF(ISBLANK(I112),500,2^I112)</f>
        <v>445.72188840761549</v>
      </c>
      <c r="T112" s="16">
        <f>IF(ISBLANK(J112),500,2^J112)</f>
        <v>36130.510029630743</v>
      </c>
      <c r="U112" s="16">
        <f>IF(ISBLANK(K112),500,2^K112)</f>
        <v>445.72188840761549</v>
      </c>
      <c r="V112" s="16">
        <f>IF(ISBLANK(L112),500,2^L112)</f>
        <v>445.72188840761549</v>
      </c>
      <c r="X112" s="16">
        <f>SUM(O112:V112)</f>
        <v>219838.09881640677</v>
      </c>
      <c r="Y112" s="11"/>
      <c r="Z112" s="2"/>
      <c r="AA112" s="12">
        <f>_xlfn.T.TEST(E112:F112,I112:J112,2,2)</f>
        <v>0.48291331236711665</v>
      </c>
      <c r="AB112" s="13">
        <f>AVERAGE(I112:J112)-AVERAGE(E112:F112)</f>
        <v>-2.8938424999999999</v>
      </c>
      <c r="AC112" s="12">
        <f>_xlfn.T.TEST(G112:H112,K112:L112,2,2)</f>
        <v>9.646662897566171E-3</v>
      </c>
      <c r="AD112" s="13">
        <f>AVERAGE(K112:L112)-AVERAGE(G112:H112)</f>
        <v>-6.6800399999999982</v>
      </c>
      <c r="AE112" s="12">
        <f>_xlfn.T.TEST(E112:F112,G112:H112,2,2)</f>
        <v>0.69571632096662772</v>
      </c>
      <c r="AF112" s="13">
        <f>AVERAGE(G112:H112)-AVERAGE(E112:F112)</f>
        <v>0.61573249999999824</v>
      </c>
      <c r="AG112" s="12">
        <f>_xlfn.T.TEST(I112:J112,K112:L112,2,2)</f>
        <v>0.42264973081037416</v>
      </c>
      <c r="AH112" s="13">
        <f>AVERAGE(K112:L112)-AVERAGE(I112:J112)</f>
        <v>-3.1704650000000001</v>
      </c>
      <c r="AI112" s="12">
        <f>_xlfn.T.TEST(E112:H112,I112:L112,2,2)</f>
        <v>2.9822046798916098E-2</v>
      </c>
      <c r="AJ112" s="13">
        <f>AVERAGE(I112:L112)-AVERAGE(E112:H112)</f>
        <v>-4.7869412499999999</v>
      </c>
    </row>
    <row r="113" spans="1:36" x14ac:dyDescent="0.2">
      <c r="A113" t="s">
        <v>108</v>
      </c>
      <c r="B113" t="str">
        <f>VLOOKUP(A113,Gene_Lookup!A:B,2,0)</f>
        <v xml:space="preserve">endoribonuclease L-PSP  </v>
      </c>
      <c r="C113" s="1">
        <v>7</v>
      </c>
      <c r="D113" s="1">
        <v>0.66901842306300296</v>
      </c>
      <c r="E113" s="14">
        <v>15.026255000000001</v>
      </c>
      <c r="F113" s="14">
        <v>15.455735000000001</v>
      </c>
      <c r="G113" s="14">
        <v>15.72052</v>
      </c>
      <c r="H113" s="14">
        <v>16.284859999999998</v>
      </c>
      <c r="I113" s="15">
        <v>8.8000000000000007</v>
      </c>
      <c r="J113" s="14">
        <v>17.165957500000001</v>
      </c>
      <c r="K113" s="15">
        <v>8.8000000000000007</v>
      </c>
      <c r="L113" s="14">
        <v>17.245380000000001</v>
      </c>
      <c r="M113" s="1">
        <f>COUNTIF(E113:L113,"&gt;8.8")</f>
        <v>6</v>
      </c>
      <c r="O113" s="16">
        <f>IF(ISBLANK(E113),500,2^E113)</f>
        <v>33369.790299553206</v>
      </c>
      <c r="P113" s="16">
        <f>IF(ISBLANK(F113),500,2^F113)</f>
        <v>44940.70075453943</v>
      </c>
      <c r="Q113" s="16">
        <f>IF(ISBLANK(G113),500,2^G113)</f>
        <v>53994.318925910178</v>
      </c>
      <c r="R113" s="16">
        <f>IF(ISBLANK(H113),500,2^H113)</f>
        <v>79841.986749553034</v>
      </c>
      <c r="S113" s="16">
        <f>IF(ISBLANK(I113),500,2^I113)</f>
        <v>445.72188840761549</v>
      </c>
      <c r="T113" s="16">
        <f>IF(ISBLANK(J113),500,2^J113)</f>
        <v>147051.0438755847</v>
      </c>
      <c r="U113" s="16">
        <f>IF(ISBLANK(K113),500,2^K113)</f>
        <v>445.72188840761549</v>
      </c>
      <c r="V113" s="16">
        <f>IF(ISBLANK(L113),500,2^L113)</f>
        <v>155373.39900433825</v>
      </c>
      <c r="X113" s="16">
        <f>SUM(O113:V113)</f>
        <v>515462.683386294</v>
      </c>
      <c r="Y113" s="11"/>
      <c r="Z113" s="2"/>
      <c r="AA113" s="12">
        <f>_xlfn.T.TEST(E113:F113,I113:J113,2,2)</f>
        <v>0.64380120285842624</v>
      </c>
      <c r="AB113" s="13">
        <f>AVERAGE(I113:J113)-AVERAGE(E113:F113)</f>
        <v>-2.2580162500000007</v>
      </c>
      <c r="AC113" s="12">
        <f>_xlfn.T.TEST(G113:H113,K113:L113,2,2)</f>
        <v>0.55428888983749025</v>
      </c>
      <c r="AD113" s="13">
        <f>AVERAGE(K113:L113)-AVERAGE(G113:H113)</f>
        <v>-2.9800000000000004</v>
      </c>
      <c r="AE113" s="12">
        <f>_xlfn.T.TEST(E113:F113,G113:H113,2,2)</f>
        <v>0.16475871876767612</v>
      </c>
      <c r="AF113" s="13">
        <f>AVERAGE(G113:H113)-AVERAGE(E113:F113)</f>
        <v>0.76169499999999957</v>
      </c>
      <c r="AG113" s="12">
        <f>_xlfn.T.TEST(I113:J113,K113:L113,2,2)</f>
        <v>0.99527576390656058</v>
      </c>
      <c r="AH113" s="13">
        <f>AVERAGE(K113:L113)-AVERAGE(I113:J113)</f>
        <v>3.9711249999999865E-2</v>
      </c>
      <c r="AI113" s="12">
        <f>_xlfn.T.TEST(E113:H113,I113:L113,2,2)</f>
        <v>0.32451382354277264</v>
      </c>
      <c r="AJ113" s="13">
        <f>AVERAGE(I113:L113)-AVERAGE(E113:H113)</f>
        <v>-2.6190081250000006</v>
      </c>
    </row>
    <row r="114" spans="1:36" x14ac:dyDescent="0.2">
      <c r="A114" t="s">
        <v>109</v>
      </c>
      <c r="B114" t="str">
        <f>VLOOKUP(A114,Gene_Lookup!A:B,2,0)</f>
        <v xml:space="preserve">Cys/Met metabolism pyridoxal-phosphate-dependent protein  </v>
      </c>
      <c r="C114" s="1">
        <v>8</v>
      </c>
      <c r="D114" s="1">
        <v>0.74613076303836701</v>
      </c>
      <c r="E114" s="14">
        <v>16.283539999999999</v>
      </c>
      <c r="F114" s="14">
        <v>17.122489999999999</v>
      </c>
      <c r="G114" s="14">
        <v>17.292190000000002</v>
      </c>
      <c r="H114" s="14">
        <v>18.0471</v>
      </c>
      <c r="I114" s="14">
        <v>15.150695000000001</v>
      </c>
      <c r="J114" s="14">
        <v>18.2526875</v>
      </c>
      <c r="K114" s="14">
        <v>16.2054425</v>
      </c>
      <c r="L114" s="14">
        <v>19.20101</v>
      </c>
      <c r="M114" s="1">
        <f>COUNTIF(E114:L114,"&gt;8.8")</f>
        <v>8</v>
      </c>
      <c r="O114" s="16">
        <f>IF(ISBLANK(E114),500,2^E114)</f>
        <v>79768.968391508955</v>
      </c>
      <c r="P114" s="16">
        <f>IF(ISBLANK(F114),500,2^F114)</f>
        <v>142686.56745372436</v>
      </c>
      <c r="Q114" s="16">
        <f>IF(ISBLANK(G114),500,2^G114)</f>
        <v>160497.35540786304</v>
      </c>
      <c r="R114" s="16">
        <f>IF(ISBLANK(H114),500,2^H114)</f>
        <v>270843.51083603728</v>
      </c>
      <c r="S114" s="16">
        <f>IF(ISBLANK(I114),500,2^I114)</f>
        <v>36375.891864091129</v>
      </c>
      <c r="T114" s="16">
        <f>IF(ISBLANK(J114),500,2^J114)</f>
        <v>312324.77730196225</v>
      </c>
      <c r="U114" s="16">
        <f>IF(ISBLANK(K114),500,2^K114)</f>
        <v>75565.626179303596</v>
      </c>
      <c r="V114" s="16">
        <f>IF(ISBLANK(L114),500,2^L114)</f>
        <v>602670.53226572892</v>
      </c>
      <c r="X114" s="16">
        <f>SUM(O114:V114)</f>
        <v>1680733.2297002194</v>
      </c>
      <c r="Y114" s="11"/>
      <c r="Z114" s="2"/>
      <c r="AA114" s="12">
        <f>_xlfn.T.TEST(E114:F114,I114:J114,2,2)</f>
        <v>0.99941742647377174</v>
      </c>
      <c r="AB114" s="13">
        <f>AVERAGE(I114:J114)-AVERAGE(E114:F114)</f>
        <v>-1.3237500000009561E-3</v>
      </c>
      <c r="AC114" s="12">
        <f>_xlfn.T.TEST(G114:H114,K114:L114,2,2)</f>
        <v>0.98462868786582791</v>
      </c>
      <c r="AD114" s="13">
        <f>AVERAGE(K114:L114)-AVERAGE(G114:H114)</f>
        <v>3.3581249999997453E-2</v>
      </c>
      <c r="AE114" s="12">
        <f>_xlfn.T.TEST(E114:F114,G114:H114,2,2)</f>
        <v>0.22884892635211629</v>
      </c>
      <c r="AF114" s="13">
        <f>AVERAGE(G114:H114)-AVERAGE(E114:F114)</f>
        <v>0.9666300000000021</v>
      </c>
      <c r="AG114" s="12">
        <f>_xlfn.T.TEST(I114:J114,K114:L114,2,2)</f>
        <v>0.68794782888732831</v>
      </c>
      <c r="AH114" s="13">
        <f>AVERAGE(K114:L114)-AVERAGE(I114:J114)</f>
        <v>1.0015350000000005</v>
      </c>
      <c r="AI114" s="12">
        <f>_xlfn.T.TEST(E114:H114,I114:L114,2,2)</f>
        <v>0.98758835991244853</v>
      </c>
      <c r="AJ114" s="13">
        <f>AVERAGE(I114:L114)-AVERAGE(E114:H114)</f>
        <v>1.6128749999996472E-2</v>
      </c>
    </row>
    <row r="115" spans="1:36" x14ac:dyDescent="0.2">
      <c r="A115" t="s">
        <v>110</v>
      </c>
      <c r="B115" t="str">
        <f>VLOOKUP(A115,Gene_Lookup!A:B,2,0)</f>
        <v xml:space="preserve">aminotransferase class I and II  </v>
      </c>
      <c r="C115" s="1">
        <v>3</v>
      </c>
      <c r="D115" s="1">
        <v>0.51670919819968697</v>
      </c>
      <c r="E115" s="15">
        <v>8.8000000000000007</v>
      </c>
      <c r="F115" s="14">
        <v>14.879054999999999</v>
      </c>
      <c r="G115" s="14">
        <v>14.14888</v>
      </c>
      <c r="H115" s="14">
        <v>14.85694</v>
      </c>
      <c r="I115" s="15">
        <v>8.8000000000000007</v>
      </c>
      <c r="J115" s="14">
        <v>14.34609</v>
      </c>
      <c r="K115" s="15">
        <v>8.8000000000000007</v>
      </c>
      <c r="L115" s="14">
        <v>16.089155000000002</v>
      </c>
      <c r="M115" s="1">
        <f>COUNTIF(E115:L115,"&gt;8.8")</f>
        <v>5</v>
      </c>
      <c r="O115" s="16">
        <f>IF(ISBLANK(E115),500,2^E115)</f>
        <v>445.72188840761549</v>
      </c>
      <c r="P115" s="16">
        <f>IF(ISBLANK(F115),500,2^F115)</f>
        <v>30132.9646522726</v>
      </c>
      <c r="Q115" s="16">
        <f>IF(ISBLANK(G115),500,2^G115)</f>
        <v>18165.078753178495</v>
      </c>
      <c r="R115" s="16">
        <f>IF(ISBLANK(H115),500,2^H115)</f>
        <v>29674.580198768646</v>
      </c>
      <c r="S115" s="16">
        <f>IF(ISBLANK(I115),500,2^I115)</f>
        <v>445.72188840761549</v>
      </c>
      <c r="T115" s="16">
        <f>IF(ISBLANK(J115),500,2^J115)</f>
        <v>20825.882343207752</v>
      </c>
      <c r="U115" s="16">
        <f>IF(ISBLANK(K115),500,2^K115)</f>
        <v>445.72188840761549</v>
      </c>
      <c r="V115" s="16">
        <f>IF(ISBLANK(L115),500,2^L115)</f>
        <v>69713.720338041807</v>
      </c>
      <c r="X115" s="16">
        <f>SUM(O115:V115)</f>
        <v>169849.39195069214</v>
      </c>
      <c r="Y115" s="11"/>
      <c r="Z115" s="2"/>
      <c r="AA115" s="12">
        <f>_xlfn.T.TEST(E115:F115,I115:J115,2,2)</f>
        <v>0.95425017840404691</v>
      </c>
      <c r="AB115" s="13">
        <f>AVERAGE(I115:J115)-AVERAGE(E115:F115)</f>
        <v>-0.26648249999999862</v>
      </c>
      <c r="AC115" s="12">
        <f>_xlfn.T.TEST(G115:H115,K115:L115,2,2)</f>
        <v>0.63062995731418048</v>
      </c>
      <c r="AD115" s="13">
        <f>AVERAGE(K115:L115)-AVERAGE(G115:H115)</f>
        <v>-2.0583324999999988</v>
      </c>
      <c r="AE115" s="12">
        <f>_xlfn.T.TEST(E115:F115,G115:H115,2,2)</f>
        <v>0.47586781814166579</v>
      </c>
      <c r="AF115" s="13">
        <f>AVERAGE(G115:H115)-AVERAGE(E115:F115)</f>
        <v>2.6633825000000009</v>
      </c>
      <c r="AG115" s="12">
        <f>_xlfn.T.TEST(I115:J115,K115:L115,2,2)</f>
        <v>0.86663430250927587</v>
      </c>
      <c r="AH115" s="13">
        <f>AVERAGE(K115:L115)-AVERAGE(I115:J115)</f>
        <v>0.87153250000000071</v>
      </c>
      <c r="AI115" s="12">
        <f>_xlfn.T.TEST(E115:H115,I115:L115,2,2)</f>
        <v>0.64391946147926271</v>
      </c>
      <c r="AJ115" s="13">
        <f>AVERAGE(I115:L115)-AVERAGE(E115:H115)</f>
        <v>-1.1624074999999987</v>
      </c>
    </row>
    <row r="116" spans="1:36" x14ac:dyDescent="0.2">
      <c r="A116" t="s">
        <v>111</v>
      </c>
      <c r="B116" t="str">
        <f>VLOOKUP(A116,Gene_Lookup!A:B,2,0)</f>
        <v xml:space="preserve">glycoside hydrolase family 5  </v>
      </c>
      <c r="C116" s="1">
        <v>2</v>
      </c>
      <c r="D116" s="1">
        <v>0.45160379915214699</v>
      </c>
      <c r="E116" s="15">
        <v>8.8000000000000007</v>
      </c>
      <c r="F116" s="15">
        <v>8.8000000000000007</v>
      </c>
      <c r="G116" s="14">
        <v>16.0123</v>
      </c>
      <c r="H116" s="15">
        <v>8.8000000000000007</v>
      </c>
      <c r="I116" s="14">
        <v>13.73856</v>
      </c>
      <c r="J116" s="14">
        <v>14.714395</v>
      </c>
      <c r="K116" s="15">
        <v>8.8000000000000007</v>
      </c>
      <c r="L116" s="14">
        <v>18.149429999999999</v>
      </c>
      <c r="M116" s="1">
        <f>COUNTIF(E116:L116,"&gt;8.8")</f>
        <v>4</v>
      </c>
      <c r="O116" s="16">
        <f>IF(ISBLANK(E116),500,2^E116)</f>
        <v>445.72188840761549</v>
      </c>
      <c r="P116" s="16">
        <f>IF(ISBLANK(F116),500,2^F116)</f>
        <v>445.72188840761549</v>
      </c>
      <c r="Q116" s="16">
        <f>IF(ISBLANK(G116),500,2^G116)</f>
        <v>66097.129566726449</v>
      </c>
      <c r="R116" s="16">
        <f>IF(ISBLANK(H116),500,2^H116)</f>
        <v>445.72188840761549</v>
      </c>
      <c r="S116" s="16">
        <f>IF(ISBLANK(I116),500,2^I116)</f>
        <v>13668.430763627777</v>
      </c>
      <c r="T116" s="16">
        <f>IF(ISBLANK(J116),500,2^J116)</f>
        <v>26882.785268675179</v>
      </c>
      <c r="U116" s="16">
        <f>IF(ISBLANK(K116),500,2^K116)</f>
        <v>445.72188840761549</v>
      </c>
      <c r="V116" s="16">
        <f>IF(ISBLANK(L116),500,2^L116)</f>
        <v>290752.08261748683</v>
      </c>
      <c r="X116" s="16">
        <f>SUM(O116:V116)</f>
        <v>399183.31577014667</v>
      </c>
      <c r="Y116" s="11"/>
      <c r="Z116" s="2"/>
      <c r="AA116" s="12">
        <f>_xlfn.T.TEST(E116:F116,I116:J116,2,2)</f>
        <v>7.9878294913621091E-3</v>
      </c>
      <c r="AB116" s="13">
        <f>AVERAGE(I116:J116)-AVERAGE(E116:F116)</f>
        <v>5.426477499999999</v>
      </c>
      <c r="AC116" s="12">
        <f>_xlfn.T.TEST(G116:H116,K116:L116,2,2)</f>
        <v>0.87305621541232192</v>
      </c>
      <c r="AD116" s="13">
        <f>AVERAGE(K116:L116)-AVERAGE(G116:H116)</f>
        <v>1.0685649999999995</v>
      </c>
      <c r="AE116" s="12">
        <f>_xlfn.T.TEST(E116:F116,G116:H116,2,2)</f>
        <v>0.42264973081037416</v>
      </c>
      <c r="AF116" s="13">
        <f>AVERAGE(G116:H116)-AVERAGE(E116:F116)</f>
        <v>3.6061499999999995</v>
      </c>
      <c r="AG116" s="12">
        <f>_xlfn.T.TEST(I116:J116,K116:L116,2,2)</f>
        <v>0.88761774237665803</v>
      </c>
      <c r="AH116" s="13">
        <f>AVERAGE(K116:L116)-AVERAGE(I116:J116)</f>
        <v>-0.75176249999999989</v>
      </c>
      <c r="AI116" s="12">
        <f>_xlfn.T.TEST(E116:H116,I116:L116,2,2)</f>
        <v>0.26501062690366939</v>
      </c>
      <c r="AJ116" s="13">
        <f>AVERAGE(I116:L116)-AVERAGE(E116:H116)</f>
        <v>3.2475212499999984</v>
      </c>
    </row>
    <row r="117" spans="1:36" x14ac:dyDescent="0.2">
      <c r="A117" t="s">
        <v>112</v>
      </c>
      <c r="B117" t="str">
        <f>VLOOKUP(A117,Gene_Lookup!A:B,2,0)</f>
        <v xml:space="preserve">Glucan endo-1,3-beta-D-glucosidase  </v>
      </c>
      <c r="C117" s="1">
        <v>29</v>
      </c>
      <c r="D117" s="1">
        <v>0.53757096716883002</v>
      </c>
      <c r="E117" s="14">
        <v>18.814757499999999</v>
      </c>
      <c r="F117" s="14">
        <v>19.2554625</v>
      </c>
      <c r="G117" s="14">
        <v>19.335574999999999</v>
      </c>
      <c r="H117" s="14">
        <v>19.249960000000002</v>
      </c>
      <c r="I117" s="14">
        <v>18.180097499999999</v>
      </c>
      <c r="J117" s="14">
        <v>17.668800000000001</v>
      </c>
      <c r="K117" s="14">
        <v>18.951619999999998</v>
      </c>
      <c r="L117" s="14">
        <v>17.493379999999998</v>
      </c>
      <c r="M117" s="1">
        <f>COUNTIF(E117:L117,"&gt;8.8")</f>
        <v>8</v>
      </c>
      <c r="O117" s="16">
        <f>IF(ISBLANK(E117),500,2^E117)</f>
        <v>461111.94073071296</v>
      </c>
      <c r="P117" s="16">
        <f>IF(ISBLANK(F117),500,2^F117)</f>
        <v>625852.21394615481</v>
      </c>
      <c r="Q117" s="16">
        <f>IF(ISBLANK(G117),500,2^G117)</f>
        <v>661588.66891600657</v>
      </c>
      <c r="R117" s="16">
        <f>IF(ISBLANK(H117),500,2^H117)</f>
        <v>623469.73341939144</v>
      </c>
      <c r="S117" s="16">
        <f>IF(ISBLANK(I117),500,2^I117)</f>
        <v>296998.78427607461</v>
      </c>
      <c r="T117" s="16">
        <f>IF(ISBLANK(J117),500,2^J117)</f>
        <v>208371.72516765713</v>
      </c>
      <c r="U117" s="16">
        <f>IF(ISBLANK(K117),500,2^K117)</f>
        <v>506997.8135520799</v>
      </c>
      <c r="V117" s="16">
        <f>IF(ISBLANK(L117),500,2^L117)</f>
        <v>184515.1818382823</v>
      </c>
      <c r="X117" s="16">
        <f>SUM(O117:V117)</f>
        <v>3568906.0618463596</v>
      </c>
      <c r="Y117" s="11"/>
      <c r="Z117" s="2"/>
      <c r="AA117" s="12">
        <f>_xlfn.T.TEST(E117:F117,I117:J117,2,2)</f>
        <v>8.1247905321695013E-2</v>
      </c>
      <c r="AB117" s="13">
        <f>AVERAGE(I117:J117)-AVERAGE(E117:F117)</f>
        <v>-1.1106612499999997</v>
      </c>
      <c r="AC117" s="12">
        <f>_xlfn.T.TEST(G117:H117,K117:L117,2,2)</f>
        <v>0.28044579936247738</v>
      </c>
      <c r="AD117" s="13">
        <f>AVERAGE(K117:L117)-AVERAGE(G117:H117)</f>
        <v>-1.0702675000000035</v>
      </c>
      <c r="AE117" s="12">
        <f>_xlfn.T.TEST(E117:F117,G117:H117,2,2)</f>
        <v>0.36980787741815402</v>
      </c>
      <c r="AF117" s="13">
        <f>AVERAGE(G117:H117)-AVERAGE(E117:F117)</f>
        <v>0.25765750000000054</v>
      </c>
      <c r="AG117" s="12">
        <f>_xlfn.T.TEST(I117:J117,K117:L117,2,2)</f>
        <v>0.73684294589949229</v>
      </c>
      <c r="AH117" s="13">
        <f>AVERAGE(K117:L117)-AVERAGE(I117:J117)</f>
        <v>0.29805124999999677</v>
      </c>
      <c r="AI117" s="12">
        <f>_xlfn.T.TEST(E117:H117,I117:L117,2,2)</f>
        <v>2.0142269164988059E-2</v>
      </c>
      <c r="AJ117" s="13">
        <f>AVERAGE(I117:L117)-AVERAGE(E117:H117)</f>
        <v>-1.0904643749999998</v>
      </c>
    </row>
    <row r="118" spans="1:36" x14ac:dyDescent="0.2">
      <c r="A118" t="s">
        <v>113</v>
      </c>
      <c r="B118" t="str">
        <f>VLOOKUP(A118,Gene_Lookup!A:B,2,0)</f>
        <v xml:space="preserve">glycoside hydrolase family 9  </v>
      </c>
      <c r="C118" s="1">
        <v>11</v>
      </c>
      <c r="D118" s="1">
        <v>0.37278976933771502</v>
      </c>
      <c r="E118" s="14">
        <v>18.228412500000001</v>
      </c>
      <c r="F118" s="14">
        <v>18.733035000000001</v>
      </c>
      <c r="G118" s="14">
        <v>18.363444999999999</v>
      </c>
      <c r="H118" s="14">
        <v>19.228245000000001</v>
      </c>
      <c r="I118" s="14">
        <v>17.740590000000001</v>
      </c>
      <c r="J118" s="14">
        <v>18.715765000000001</v>
      </c>
      <c r="K118" s="14">
        <v>18.662134921875001</v>
      </c>
      <c r="L118" s="14">
        <v>18.288605</v>
      </c>
      <c r="M118" s="1">
        <f>COUNTIF(E118:L118,"&gt;8.8")</f>
        <v>8</v>
      </c>
      <c r="O118" s="16">
        <f>IF(ISBLANK(E118),500,2^E118)</f>
        <v>307113.52007713815</v>
      </c>
      <c r="P118" s="16">
        <f>IF(ISBLANK(F118),500,2^F118)</f>
        <v>435717.94313822268</v>
      </c>
      <c r="Q118" s="16">
        <f>IF(ISBLANK(G118),500,2^G118)</f>
        <v>337246.74658100336</v>
      </c>
      <c r="R118" s="16">
        <f>IF(ISBLANK(H118),500,2^H118)</f>
        <v>614155.7312122822</v>
      </c>
      <c r="S118" s="16">
        <f>IF(ISBLANK(I118),500,2^I118)</f>
        <v>219002.83194482967</v>
      </c>
      <c r="T118" s="16">
        <f>IF(ISBLANK(J118),500,2^J118)</f>
        <v>430533.20958703145</v>
      </c>
      <c r="U118" s="16">
        <f>IF(ISBLANK(K118),500,2^K118)</f>
        <v>414822.58605570911</v>
      </c>
      <c r="V118" s="16">
        <f>IF(ISBLANK(L118),500,2^L118)</f>
        <v>320198.05081397435</v>
      </c>
      <c r="X118" s="16">
        <f>SUM(O118:V118)</f>
        <v>3078790.6194101912</v>
      </c>
      <c r="Y118" s="11"/>
      <c r="Z118" s="2"/>
      <c r="AA118" s="12">
        <f>_xlfn.T.TEST(E118:F118,I118:J118,2,2)</f>
        <v>0.69067625519094089</v>
      </c>
      <c r="AB118" s="13">
        <f>AVERAGE(I118:J118)-AVERAGE(E118:F118)</f>
        <v>-0.25254625000000175</v>
      </c>
      <c r="AC118" s="12">
        <f>_xlfn.T.TEST(G118:H118,K118:L118,2,2)</f>
        <v>0.56645273510524707</v>
      </c>
      <c r="AD118" s="13">
        <f>AVERAGE(K118:L118)-AVERAGE(G118:H118)</f>
        <v>-0.32047503906250085</v>
      </c>
      <c r="AE118" s="12">
        <f>_xlfn.T.TEST(E118:F118,G118:H118,2,2)</f>
        <v>0.59337089887121885</v>
      </c>
      <c r="AF118" s="13">
        <f>AVERAGE(G118:H118)-AVERAGE(E118:F118)</f>
        <v>0.31512124999999713</v>
      </c>
      <c r="AG118" s="12">
        <f>_xlfn.T.TEST(I118:J118,K118:L118,2,2)</f>
        <v>0.68255119991977953</v>
      </c>
      <c r="AH118" s="13">
        <f>AVERAGE(K118:L118)-AVERAGE(I118:J118)</f>
        <v>0.24719246093749803</v>
      </c>
      <c r="AI118" s="12">
        <f>_xlfn.T.TEST(E118:H118,I118:L118,2,2)</f>
        <v>0.40111340548481267</v>
      </c>
      <c r="AJ118" s="13">
        <f>AVERAGE(I118:L118)-AVERAGE(E118:H118)</f>
        <v>-0.2865106445312513</v>
      </c>
    </row>
    <row r="119" spans="1:36" x14ac:dyDescent="0.2">
      <c r="A119" t="s">
        <v>114</v>
      </c>
      <c r="B119" t="str">
        <f>VLOOKUP(A119,Gene_Lookup!A:B,2,0)</f>
        <v xml:space="preserve">lysyl-tRNA synthetase, class I (EC 6.1.1.6)  </v>
      </c>
      <c r="C119" s="1">
        <v>31</v>
      </c>
      <c r="D119" s="1">
        <v>0.40535401462141901</v>
      </c>
      <c r="E119" s="14">
        <v>18.20973</v>
      </c>
      <c r="F119" s="14">
        <v>18.583005</v>
      </c>
      <c r="G119" s="14">
        <v>18.069649999999999</v>
      </c>
      <c r="H119" s="14">
        <v>18.576155</v>
      </c>
      <c r="I119" s="14">
        <v>19.133500000000002</v>
      </c>
      <c r="J119" s="14">
        <v>18.116785</v>
      </c>
      <c r="K119" s="14">
        <v>19.149380000000001</v>
      </c>
      <c r="L119" s="14">
        <v>18.254280000000001</v>
      </c>
      <c r="M119" s="1">
        <f>COUNTIF(E119:L119,"&gt;8.8")</f>
        <v>8</v>
      </c>
      <c r="O119" s="16">
        <f>IF(ISBLANK(E119),500,2^E119)</f>
        <v>303162.12525966455</v>
      </c>
      <c r="P119" s="16">
        <f>IF(ISBLANK(F119),500,2^F119)</f>
        <v>392682.83212632389</v>
      </c>
      <c r="Q119" s="16">
        <f>IF(ISBLANK(G119),500,2^G119)</f>
        <v>275110.18006917695</v>
      </c>
      <c r="R119" s="16">
        <f>IF(ISBLANK(H119),500,2^H119)</f>
        <v>390822.7705252163</v>
      </c>
      <c r="S119" s="16">
        <f>IF(ISBLANK(I119),500,2^I119)</f>
        <v>575118.61142387404</v>
      </c>
      <c r="T119" s="16">
        <f>IF(ISBLANK(J119),500,2^J119)</f>
        <v>284246.8823482953</v>
      </c>
      <c r="U119" s="16">
        <f>IF(ISBLANK(K119),500,2^K119)</f>
        <v>581484.01218557125</v>
      </c>
      <c r="V119" s="16">
        <f>IF(ISBLANK(L119),500,2^L119)</f>
        <v>312669.72325827047</v>
      </c>
      <c r="X119" s="16">
        <f>SUM(O119:V119)</f>
        <v>3115297.1371963928</v>
      </c>
      <c r="Y119" s="11"/>
      <c r="Z119" s="2"/>
      <c r="AA119" s="12">
        <f>_xlfn.T.TEST(E119:F119,I119:J119,2,2)</f>
        <v>0.7137761755500549</v>
      </c>
      <c r="AB119" s="13">
        <f>AVERAGE(I119:J119)-AVERAGE(E119:F119)</f>
        <v>0.22877500000000239</v>
      </c>
      <c r="AC119" s="12">
        <f>_xlfn.T.TEST(G119:H119,K119:L119,2,2)</f>
        <v>0.53791449726463947</v>
      </c>
      <c r="AD119" s="13">
        <f>AVERAGE(K119:L119)-AVERAGE(G119:H119)</f>
        <v>0.37892750000000319</v>
      </c>
      <c r="AE119" s="12">
        <f>_xlfn.T.TEST(E119:F119,G119:H119,2,2)</f>
        <v>0.83708114808183598</v>
      </c>
      <c r="AF119" s="13">
        <f>AVERAGE(G119:H119)-AVERAGE(E119:F119)</f>
        <v>-7.3465000000002334E-2</v>
      </c>
      <c r="AG119" s="12">
        <f>_xlfn.T.TEST(I119:J119,K119:L119,2,2)</f>
        <v>0.92019239053885737</v>
      </c>
      <c r="AH119" s="13">
        <f>AVERAGE(K119:L119)-AVERAGE(I119:J119)</f>
        <v>7.6687499999998465E-2</v>
      </c>
      <c r="AI119" s="12">
        <f>_xlfn.T.TEST(E119:H119,I119:L119,2,2)</f>
        <v>0.35966610180130559</v>
      </c>
      <c r="AJ119" s="13">
        <f>AVERAGE(I119:L119)-AVERAGE(E119:H119)</f>
        <v>0.30385125000000102</v>
      </c>
    </row>
    <row r="120" spans="1:36" x14ac:dyDescent="0.2">
      <c r="A120" t="s">
        <v>115</v>
      </c>
      <c r="B120" t="str">
        <f>VLOOKUP(A120,Gene_Lookup!A:B,2,0)</f>
        <v xml:space="preserve">CheW protein  </v>
      </c>
      <c r="C120" s="1">
        <v>2</v>
      </c>
      <c r="D120" s="1">
        <v>0.452179958232795</v>
      </c>
      <c r="E120" s="15">
        <v>8.8000000000000007</v>
      </c>
      <c r="F120" s="14">
        <v>15.472915</v>
      </c>
      <c r="G120" s="14">
        <v>16.153759999999998</v>
      </c>
      <c r="H120" s="14">
        <v>16.482130000000002</v>
      </c>
      <c r="I120" s="14">
        <v>15.185404999999999</v>
      </c>
      <c r="J120" s="15">
        <v>8.8000000000000007</v>
      </c>
      <c r="K120" s="14">
        <v>16.509519999999998</v>
      </c>
      <c r="L120" s="15">
        <v>8.8000000000000007</v>
      </c>
      <c r="M120" s="1">
        <f>COUNTIF(E120:L120,"&gt;8.8")</f>
        <v>5</v>
      </c>
      <c r="O120" s="16">
        <f>IF(ISBLANK(E120),500,2^E120)</f>
        <v>445.72188840761549</v>
      </c>
      <c r="P120" s="16">
        <f>IF(ISBLANK(F120),500,2^F120)</f>
        <v>45479.06582443494</v>
      </c>
      <c r="Q120" s="16">
        <f>IF(ISBLANK(G120),500,2^G120)</f>
        <v>72906.508907918236</v>
      </c>
      <c r="R120" s="16">
        <f>IF(ISBLANK(H120),500,2^H120)</f>
        <v>91540.972609873075</v>
      </c>
      <c r="S120" s="16">
        <f>IF(ISBLANK(I120),500,2^I120)</f>
        <v>37261.677380688336</v>
      </c>
      <c r="T120" s="16">
        <f>IF(ISBLANK(J120),500,2^J120)</f>
        <v>445.72188840761549</v>
      </c>
      <c r="U120" s="16">
        <f>IF(ISBLANK(K120),500,2^K120)</f>
        <v>93295.508045526425</v>
      </c>
      <c r="V120" s="16">
        <f>IF(ISBLANK(L120),500,2^L120)</f>
        <v>445.72188840761549</v>
      </c>
      <c r="X120" s="16">
        <f>SUM(O120:V120)</f>
        <v>341820.89843366388</v>
      </c>
      <c r="Y120" s="11"/>
      <c r="Z120" s="2"/>
      <c r="AA120" s="12">
        <f>_xlfn.T.TEST(E120:F120,I120:J120,2,2)</f>
        <v>0.97799328501166161</v>
      </c>
      <c r="AB120" s="13">
        <f>AVERAGE(I120:J120)-AVERAGE(E120:F120)</f>
        <v>-0.14375500000000052</v>
      </c>
      <c r="AC120" s="12">
        <f>_xlfn.T.TEST(G120:H120,K120:L120,2,2)</f>
        <v>0.44260729320547165</v>
      </c>
      <c r="AD120" s="13">
        <f>AVERAGE(K120:L120)-AVERAGE(G120:H120)</f>
        <v>-3.6631850000000021</v>
      </c>
      <c r="AE120" s="12">
        <f>_xlfn.T.TEST(E120:F120,G120:H120,2,2)</f>
        <v>0.33721172415700396</v>
      </c>
      <c r="AF120" s="13">
        <f>AVERAGE(G120:H120)-AVERAGE(E120:F120)</f>
        <v>4.1814875000000011</v>
      </c>
      <c r="AG120" s="12">
        <f>_xlfn.T.TEST(I120:J120,K120:L120,2,2)</f>
        <v>0.9068755714226413</v>
      </c>
      <c r="AH120" s="13">
        <f>AVERAGE(K120:L120)-AVERAGE(I120:J120)</f>
        <v>0.66205749999999952</v>
      </c>
      <c r="AI120" s="12">
        <f>_xlfn.T.TEST(E120:H120,I120:L120,2,2)</f>
        <v>0.51380618464822558</v>
      </c>
      <c r="AJ120" s="13">
        <f>AVERAGE(I120:L120)-AVERAGE(E120:H120)</f>
        <v>-1.9034700000000022</v>
      </c>
    </row>
    <row r="121" spans="1:36" x14ac:dyDescent="0.2">
      <c r="A121" t="s">
        <v>116</v>
      </c>
      <c r="B121" t="str">
        <f>VLOOKUP(A121,Gene_Lookup!A:B,2,0)</f>
        <v xml:space="preserve">methyl-accepting chemotaxis sensory transducer  </v>
      </c>
      <c r="C121" s="1">
        <v>28</v>
      </c>
      <c r="D121" s="1">
        <v>0.46693904181520302</v>
      </c>
      <c r="E121" s="14">
        <v>17.155374999999999</v>
      </c>
      <c r="F121" s="14">
        <v>17.409400000000002</v>
      </c>
      <c r="G121" s="14">
        <v>17.369959999999999</v>
      </c>
      <c r="H121" s="14">
        <v>17.681470000000001</v>
      </c>
      <c r="I121" s="14">
        <v>15.262695000000001</v>
      </c>
      <c r="J121" s="15">
        <v>8.8000000000000007</v>
      </c>
      <c r="K121" s="14">
        <v>16.822405</v>
      </c>
      <c r="L121" s="15">
        <v>8.8000000000000007</v>
      </c>
      <c r="M121" s="1">
        <f>COUNTIF(E121:L121,"&gt;8.8")</f>
        <v>6</v>
      </c>
      <c r="O121" s="16">
        <f>IF(ISBLANK(E121),500,2^E121)</f>
        <v>145976.33707097222</v>
      </c>
      <c r="P121" s="16">
        <f>IF(ISBLANK(F121),500,2^F121)</f>
        <v>174081.09367680689</v>
      </c>
      <c r="Q121" s="16">
        <f>IF(ISBLANK(G121),500,2^G121)</f>
        <v>169386.57375916973</v>
      </c>
      <c r="R121" s="16">
        <f>IF(ISBLANK(H121),500,2^H121)</f>
        <v>210209.74115230911</v>
      </c>
      <c r="S121" s="16">
        <f>IF(ISBLANK(I121),500,2^I121)</f>
        <v>39312.350359359829</v>
      </c>
      <c r="T121" s="16">
        <f>IF(ISBLANK(J121),500,2^J121)</f>
        <v>445.72188840761549</v>
      </c>
      <c r="U121" s="16">
        <f>IF(ISBLANK(K121),500,2^K121)</f>
        <v>115890.67815075595</v>
      </c>
      <c r="V121" s="16">
        <f>IF(ISBLANK(L121),500,2^L121)</f>
        <v>445.72188840761549</v>
      </c>
      <c r="X121" s="16">
        <f>SUM(O121:V121)</f>
        <v>855748.21794618899</v>
      </c>
      <c r="Y121" s="11"/>
      <c r="Z121" s="2"/>
      <c r="AA121" s="12">
        <f>_xlfn.T.TEST(E121:F121,I121:J121,2,2)</f>
        <v>0.2459082906332235</v>
      </c>
      <c r="AB121" s="13">
        <f>AVERAGE(I121:J121)-AVERAGE(E121:F121)</f>
        <v>-5.2510399999999979</v>
      </c>
      <c r="AC121" s="12">
        <f>_xlfn.T.TEST(G121:H121,K121:L121,2,2)</f>
        <v>0.36111991221191009</v>
      </c>
      <c r="AD121" s="13">
        <f>AVERAGE(K121:L121)-AVERAGE(G121:H121)</f>
        <v>-4.7145124999999979</v>
      </c>
      <c r="AE121" s="12">
        <f>_xlfn.T.TEST(E121:F121,G121:H121,2,2)</f>
        <v>0.34966100110955967</v>
      </c>
      <c r="AF121" s="13">
        <f>AVERAGE(G121:H121)-AVERAGE(E121:F121)</f>
        <v>0.24332749999999947</v>
      </c>
      <c r="AG121" s="12">
        <f>_xlfn.T.TEST(I121:J121,K121:L121,2,2)</f>
        <v>0.8935502831952743</v>
      </c>
      <c r="AH121" s="13">
        <f>AVERAGE(K121:L121)-AVERAGE(I121:J121)</f>
        <v>0.77985499999999952</v>
      </c>
      <c r="AI121" s="12">
        <f>_xlfn.T.TEST(E121:H121,I121:L121,2,2)</f>
        <v>5.6822836034368433E-2</v>
      </c>
      <c r="AJ121" s="13">
        <f>AVERAGE(I121:L121)-AVERAGE(E121:H121)</f>
        <v>-4.982776249999997</v>
      </c>
    </row>
    <row r="122" spans="1:36" x14ac:dyDescent="0.2">
      <c r="A122" t="s">
        <v>117</v>
      </c>
      <c r="B122" t="str">
        <f>VLOOKUP(A122,Gene_Lookup!A:B,2,0)</f>
        <v xml:space="preserve">oxidoreductase domain protein  </v>
      </c>
      <c r="C122" s="1">
        <v>7</v>
      </c>
      <c r="D122" s="1">
        <v>0.431026520562375</v>
      </c>
      <c r="E122" s="14">
        <v>15.947917500000001</v>
      </c>
      <c r="F122" s="14">
        <v>15.929930000000001</v>
      </c>
      <c r="G122" s="14">
        <v>16.040410000000001</v>
      </c>
      <c r="H122" s="14">
        <v>15.36797</v>
      </c>
      <c r="I122" s="14">
        <v>16.127410000000001</v>
      </c>
      <c r="J122" s="14">
        <v>14.616595</v>
      </c>
      <c r="K122" s="14">
        <v>15.96062</v>
      </c>
      <c r="L122" s="14">
        <v>14.20993</v>
      </c>
      <c r="M122" s="1">
        <f>COUNTIF(E122:L122,"&gt;8.8")</f>
        <v>8</v>
      </c>
      <c r="O122" s="16">
        <f>IF(ISBLANK(E122),500,2^E122)</f>
        <v>63212.291749250726</v>
      </c>
      <c r="P122" s="16">
        <f>IF(ISBLANK(F122),500,2^F122)</f>
        <v>62429.05468969341</v>
      </c>
      <c r="Q122" s="16">
        <f>IF(ISBLANK(G122),500,2^G122)</f>
        <v>67397.61877480043</v>
      </c>
      <c r="R122" s="16">
        <f>IF(ISBLANK(H122),500,2^H122)</f>
        <v>42288.272318079085</v>
      </c>
      <c r="S122" s="16">
        <f>IF(ISBLANK(I122),500,2^I122)</f>
        <v>71586.999929567246</v>
      </c>
      <c r="T122" s="16">
        <f>IF(ISBLANK(J122),500,2^J122)</f>
        <v>25120.803678384011</v>
      </c>
      <c r="U122" s="16">
        <f>IF(ISBLANK(K122),500,2^K122)</f>
        <v>63771.31454788136</v>
      </c>
      <c r="V122" s="16">
        <f>IF(ISBLANK(L122),500,2^L122)</f>
        <v>18950.25971046109</v>
      </c>
      <c r="X122" s="16">
        <f>SUM(O122:V122)</f>
        <v>414756.61539811734</v>
      </c>
      <c r="Y122" s="11"/>
      <c r="Z122" s="2"/>
      <c r="AA122" s="12">
        <f>_xlfn.T.TEST(E122:F122,I122:J122,2,2)</f>
        <v>0.53126869764027518</v>
      </c>
      <c r="AB122" s="13">
        <f>AVERAGE(I122:J122)-AVERAGE(E122:F122)</f>
        <v>-0.56692125000000004</v>
      </c>
      <c r="AC122" s="12">
        <f>_xlfn.T.TEST(G122:H122,K122:L122,2,2)</f>
        <v>0.57707661626150353</v>
      </c>
      <c r="AD122" s="13">
        <f>AVERAGE(K122:L122)-AVERAGE(G122:H122)</f>
        <v>-0.61891500000000121</v>
      </c>
      <c r="AE122" s="12">
        <f>_xlfn.T.TEST(E122:F122,G122:H122,2,2)</f>
        <v>0.55746005815862354</v>
      </c>
      <c r="AF122" s="13">
        <f>AVERAGE(G122:H122)-AVERAGE(E122:F122)</f>
        <v>-0.23473375000000019</v>
      </c>
      <c r="AG122" s="12">
        <f>_xlfn.T.TEST(I122:J122,K122:L122,2,2)</f>
        <v>0.82728360194748718</v>
      </c>
      <c r="AH122" s="13">
        <f>AVERAGE(K122:L122)-AVERAGE(I122:J122)</f>
        <v>-0.28672750000000136</v>
      </c>
      <c r="AI122" s="12">
        <f>_xlfn.T.TEST(E122:H122,I122:L122,2,2)</f>
        <v>0.28320131833415707</v>
      </c>
      <c r="AJ122" s="13">
        <f>AVERAGE(I122:L122)-AVERAGE(E122:H122)</f>
        <v>-0.59291812500000063</v>
      </c>
    </row>
    <row r="123" spans="1:36" x14ac:dyDescent="0.2">
      <c r="A123" t="s">
        <v>118</v>
      </c>
      <c r="B123" t="str">
        <f>VLOOKUP(A123,Gene_Lookup!A:B,2,0)</f>
        <v xml:space="preserve">glycoside hydrolase family 5  </v>
      </c>
      <c r="C123" s="1">
        <v>10</v>
      </c>
      <c r="D123" s="1">
        <v>0.388446872163146</v>
      </c>
      <c r="E123" s="14">
        <v>18.957002500000002</v>
      </c>
      <c r="F123" s="14">
        <v>19.002120000000001</v>
      </c>
      <c r="G123" s="14">
        <v>19.627680000000002</v>
      </c>
      <c r="H123" s="14">
        <v>19.615455000000001</v>
      </c>
      <c r="I123" s="14">
        <v>17.648705</v>
      </c>
      <c r="J123" s="14">
        <v>18.561979999999998</v>
      </c>
      <c r="K123" s="14">
        <v>17.864719999999998</v>
      </c>
      <c r="L123" s="14">
        <v>19.066277500000002</v>
      </c>
      <c r="M123" s="1">
        <f>COUNTIF(E123:L123,"&gt;8.8")</f>
        <v>8</v>
      </c>
      <c r="O123" s="16">
        <f>IF(ISBLANK(E123),500,2^E123)</f>
        <v>508892.88672994683</v>
      </c>
      <c r="P123" s="16">
        <f>IF(ISBLANK(F123),500,2^F123)</f>
        <v>525058.99288538366</v>
      </c>
      <c r="Q123" s="16">
        <f>IF(ISBLANK(G123),500,2^G123)</f>
        <v>810066.0389821264</v>
      </c>
      <c r="R123" s="16">
        <f>IF(ISBLANK(H123),500,2^H123)</f>
        <v>803230.76373617642</v>
      </c>
      <c r="S123" s="16">
        <f>IF(ISBLANK(I123),500,2^I123)</f>
        <v>205489.47833353383</v>
      </c>
      <c r="T123" s="16">
        <f>IF(ISBLANK(J123),500,2^J123)</f>
        <v>387001.59854479431</v>
      </c>
      <c r="U123" s="16">
        <f>IF(ISBLANK(K123),500,2^K123)</f>
        <v>238680.30499906692</v>
      </c>
      <c r="V123" s="16">
        <f>IF(ISBLANK(L123),500,2^L123)</f>
        <v>548935.6458234801</v>
      </c>
      <c r="X123" s="16">
        <f>SUM(O123:V123)</f>
        <v>4027355.7100345083</v>
      </c>
      <c r="Y123" s="11"/>
      <c r="Z123" s="2"/>
      <c r="AA123" s="12">
        <f>_xlfn.T.TEST(E123:F123,I123:J123,2,2)</f>
        <v>0.19600360891131996</v>
      </c>
      <c r="AB123" s="13">
        <f>AVERAGE(I123:J123)-AVERAGE(E123:F123)</f>
        <v>-0.87421875000000426</v>
      </c>
      <c r="AC123" s="12">
        <f>_xlfn.T.TEST(G123:H123,K123:L123,2,2)</f>
        <v>0.1942235565363043</v>
      </c>
      <c r="AD123" s="13">
        <f>AVERAGE(K123:L123)-AVERAGE(G123:H123)</f>
        <v>-1.1560687499999993</v>
      </c>
      <c r="AE123" s="12">
        <f>_xlfn.T.TEST(E123:F123,G123:H123,2,2)</f>
        <v>1.3226911681035619E-3</v>
      </c>
      <c r="AF123" s="13">
        <f>AVERAGE(G123:H123)-AVERAGE(E123:F123)</f>
        <v>0.64200624999999789</v>
      </c>
      <c r="AG123" s="12">
        <f>_xlfn.T.TEST(I123:J123,K123:L123,2,2)</f>
        <v>0.68023902371614442</v>
      </c>
      <c r="AH123" s="13">
        <f>AVERAGE(K123:L123)-AVERAGE(I123:J123)</f>
        <v>0.36015625000000284</v>
      </c>
      <c r="AI123" s="12">
        <f>_xlfn.T.TEST(E123:H123,I123:L123,2,2)</f>
        <v>3.5033054419837784E-2</v>
      </c>
      <c r="AJ123" s="13">
        <f>AVERAGE(I123:L123)-AVERAGE(E123:H123)</f>
        <v>-1.01514375</v>
      </c>
    </row>
    <row r="124" spans="1:36" x14ac:dyDescent="0.2">
      <c r="A124" t="s">
        <v>119</v>
      </c>
      <c r="B124" t="str">
        <f>VLOOKUP(A124,Gene_Lookup!A:B,2,0)</f>
        <v xml:space="preserve">Phosphoenolpyruvate carboxykinase (GTP)  </v>
      </c>
      <c r="C124" s="1">
        <v>46</v>
      </c>
      <c r="D124" s="1">
        <v>0.71579047288420194</v>
      </c>
      <c r="E124" s="14">
        <v>23.358840000000001</v>
      </c>
      <c r="F124" s="14">
        <v>23.51177625</v>
      </c>
      <c r="G124" s="14">
        <v>23.451740000000001</v>
      </c>
      <c r="H124" s="14">
        <v>23.55245</v>
      </c>
      <c r="I124" s="14">
        <v>24.433789999999998</v>
      </c>
      <c r="J124" s="14">
        <v>24.242441249999999</v>
      </c>
      <c r="K124" s="14">
        <v>24.796177499999999</v>
      </c>
      <c r="L124" s="14">
        <v>24.408799999999999</v>
      </c>
      <c r="M124" s="1">
        <f>COUNTIF(E124:L124,"&gt;8.8")</f>
        <v>8</v>
      </c>
      <c r="O124" s="16">
        <f>IF(ISBLANK(E124),500,2^E124)</f>
        <v>10757503.694728343</v>
      </c>
      <c r="P124" s="16">
        <f>IF(ISBLANK(F124),500,2^F124)</f>
        <v>11960515.620552421</v>
      </c>
      <c r="Q124" s="16">
        <f>IF(ISBLANK(G124),500,2^G124)</f>
        <v>11473005.202359725</v>
      </c>
      <c r="R124" s="16">
        <f>IF(ISBLANK(H124),500,2^H124)</f>
        <v>12302515.514161244</v>
      </c>
      <c r="S124" s="16">
        <f>IF(ISBLANK(I124),500,2^I124)</f>
        <v>22662285.043774541</v>
      </c>
      <c r="T124" s="16">
        <f>IF(ISBLANK(J124),500,2^J124)</f>
        <v>19847325.13925818</v>
      </c>
      <c r="U124" s="16">
        <f>IF(ISBLANK(K124),500,2^K124)</f>
        <v>29133536.417592973</v>
      </c>
      <c r="V124" s="16">
        <f>IF(ISBLANK(L124),500,2^L124)</f>
        <v>22273114.936058741</v>
      </c>
      <c r="X124" s="16">
        <f>SUM(O124:V124)</f>
        <v>140409801.56848615</v>
      </c>
      <c r="Y124" s="11"/>
      <c r="Z124" s="2"/>
      <c r="AA124" s="12">
        <f>_xlfn.T.TEST(E124:F124,I124:J124,2,2)</f>
        <v>1.791170027091438E-2</v>
      </c>
      <c r="AB124" s="13">
        <f>AVERAGE(I124:J124)-AVERAGE(E124:F124)</f>
        <v>0.90280750000000154</v>
      </c>
      <c r="AC124" s="12">
        <f>_xlfn.T.TEST(G124:H124,K124:L124,2,2)</f>
        <v>3.152074515918412E-2</v>
      </c>
      <c r="AD124" s="13">
        <f>AVERAGE(K124:L124)-AVERAGE(G124:H124)</f>
        <v>1.1003937499999985</v>
      </c>
      <c r="AE124" s="12">
        <f>_xlfn.T.TEST(E124:F124,G124:H124,2,2)</f>
        <v>0.54159213430523145</v>
      </c>
      <c r="AF124" s="13">
        <f>AVERAGE(G124:H124)-AVERAGE(E124:F124)</f>
        <v>6.67868750000018E-2</v>
      </c>
      <c r="AG124" s="12">
        <f>_xlfn.T.TEST(I124:J124,K124:L124,2,2)</f>
        <v>0.34564111474409986</v>
      </c>
      <c r="AH124" s="13">
        <f>AVERAGE(K124:L124)-AVERAGE(I124:J124)</f>
        <v>0.26437312499999877</v>
      </c>
      <c r="AI124" s="12">
        <f>_xlfn.T.TEST(E124:H124,I124:L124,2,2)</f>
        <v>1.9271011796478848E-4</v>
      </c>
      <c r="AJ124" s="13">
        <f>AVERAGE(I124:L124)-AVERAGE(E124:H124)</f>
        <v>1.0016006249999982</v>
      </c>
    </row>
    <row r="125" spans="1:36" x14ac:dyDescent="0.2">
      <c r="A125" t="s">
        <v>120</v>
      </c>
      <c r="B125" t="str">
        <f>VLOOKUP(A125,Gene_Lookup!A:B,2,0)</f>
        <v xml:space="preserve">SSU ribosomal protein S30P/sigma 54 modulation protein  </v>
      </c>
      <c r="C125" s="1">
        <v>11</v>
      </c>
      <c r="D125" s="1">
        <v>0.37141005510640701</v>
      </c>
      <c r="E125" s="14">
        <v>20.296485000000001</v>
      </c>
      <c r="F125" s="14">
        <v>20.422805</v>
      </c>
      <c r="G125" s="14">
        <v>21.034115</v>
      </c>
      <c r="H125" s="14">
        <v>21.00149</v>
      </c>
      <c r="I125" s="14">
        <v>20.300257500000001</v>
      </c>
      <c r="J125" s="14">
        <v>21.589535000000001</v>
      </c>
      <c r="K125" s="14">
        <v>20.259283750000002</v>
      </c>
      <c r="L125" s="14">
        <v>20.941659999999999</v>
      </c>
      <c r="M125" s="1">
        <f>COUNTIF(E125:L125,"&gt;8.8")</f>
        <v>8</v>
      </c>
      <c r="O125" s="16">
        <f>IF(ISBLANK(E125),500,2^E125)</f>
        <v>1287807.0300434094</v>
      </c>
      <c r="P125" s="16">
        <f>IF(ISBLANK(F125),500,2^F125)</f>
        <v>1405649.0408627458</v>
      </c>
      <c r="Q125" s="16">
        <f>IF(ISBLANK(G125),500,2^G125)</f>
        <v>2147333.7362127905</v>
      </c>
      <c r="R125" s="16">
        <f>IF(ISBLANK(H125),500,2^H125)</f>
        <v>2099319.0349967019</v>
      </c>
      <c r="S125" s="16">
        <f>IF(ISBLANK(I125),500,2^I125)</f>
        <v>1291178.9203869938</v>
      </c>
      <c r="T125" s="16">
        <f>IF(ISBLANK(J125),500,2^J125)</f>
        <v>3155713.9338814244</v>
      </c>
      <c r="U125" s="16">
        <f>IF(ISBLANK(K125),500,2^K125)</f>
        <v>1255024.1977984137</v>
      </c>
      <c r="V125" s="16">
        <f>IF(ISBLANK(L125),500,2^L125)</f>
        <v>2014038.7356029558</v>
      </c>
      <c r="X125" s="16">
        <f>SUM(O125:V125)</f>
        <v>14656064.629785437</v>
      </c>
      <c r="Y125" s="11"/>
      <c r="Z125" s="2"/>
      <c r="AA125" s="12">
        <f>_xlfn.T.TEST(E125:F125,I125:J125,2,2)</f>
        <v>0.4616010107410794</v>
      </c>
      <c r="AB125" s="13">
        <f>AVERAGE(I125:J125)-AVERAGE(E125:F125)</f>
        <v>0.58525124999999889</v>
      </c>
      <c r="AC125" s="12">
        <f>_xlfn.T.TEST(G125:H125,K125:L125,2,2)</f>
        <v>0.34625546258926265</v>
      </c>
      <c r="AD125" s="13">
        <f>AVERAGE(K125:L125)-AVERAGE(G125:H125)</f>
        <v>-0.41733062500000173</v>
      </c>
      <c r="AE125" s="12">
        <f>_xlfn.T.TEST(E125:F125,G125:H125,2,2)</f>
        <v>9.681134332308123E-3</v>
      </c>
      <c r="AF125" s="13">
        <f>AVERAGE(G125:H125)-AVERAGE(E125:F125)</f>
        <v>0.65815750000000151</v>
      </c>
      <c r="AG125" s="12">
        <f>_xlfn.T.TEST(I125:J125,K125:L125,2,2)</f>
        <v>0.68327572003045844</v>
      </c>
      <c r="AH125" s="13">
        <f>AVERAGE(K125:L125)-AVERAGE(I125:J125)</f>
        <v>-0.34442437499999912</v>
      </c>
      <c r="AI125" s="12">
        <f>_xlfn.T.TEST(E125:H125,I125:L125,2,2)</f>
        <v>0.82706005124901061</v>
      </c>
      <c r="AJ125" s="13">
        <f>AVERAGE(I125:L125)-AVERAGE(E125:H125)</f>
        <v>8.3960312499996803E-2</v>
      </c>
    </row>
    <row r="126" spans="1:36" x14ac:dyDescent="0.2">
      <c r="A126" t="s">
        <v>121</v>
      </c>
      <c r="B126" t="str">
        <f>VLOOKUP(A126,Gene_Lookup!A:B,2,0)</f>
        <v xml:space="preserve">ATP-dependent DNA helicase PcrA  </v>
      </c>
      <c r="C126" s="1">
        <v>5</v>
      </c>
      <c r="D126" s="1">
        <v>0.48816705162352902</v>
      </c>
      <c r="E126" s="15">
        <v>8.8000000000000007</v>
      </c>
      <c r="F126" s="15">
        <v>8.8000000000000007</v>
      </c>
      <c r="G126" s="14">
        <v>14.51848</v>
      </c>
      <c r="H126" s="14">
        <v>14.834854999999999</v>
      </c>
      <c r="I126" s="15">
        <v>8.8000000000000007</v>
      </c>
      <c r="J126" s="14">
        <v>14.9532475</v>
      </c>
      <c r="K126" s="15">
        <v>8.8000000000000007</v>
      </c>
      <c r="L126" s="14">
        <v>15.657612500000001</v>
      </c>
      <c r="M126" s="1">
        <f>COUNTIF(E126:L126,"&gt;8.8")</f>
        <v>4</v>
      </c>
      <c r="O126" s="16">
        <f>IF(ISBLANK(E126),500,2^E126)</f>
        <v>445.72188840761549</v>
      </c>
      <c r="P126" s="16">
        <f>IF(ISBLANK(F126),500,2^F126)</f>
        <v>445.72188840761549</v>
      </c>
      <c r="Q126" s="16">
        <f>IF(ISBLANK(G126),500,2^G126)</f>
        <v>23469.183004060931</v>
      </c>
      <c r="R126" s="16">
        <f>IF(ISBLANK(H126),500,2^H126)</f>
        <v>29223.776401908624</v>
      </c>
      <c r="S126" s="16">
        <f>IF(ISBLANK(I126),500,2^I126)</f>
        <v>445.72188840761549</v>
      </c>
      <c r="T126" s="16">
        <f>IF(ISBLANK(J126),500,2^J126)</f>
        <v>31723.129937986472</v>
      </c>
      <c r="U126" s="16">
        <f>IF(ISBLANK(K126),500,2^K126)</f>
        <v>445.72188840761549</v>
      </c>
      <c r="V126" s="16">
        <f>IF(ISBLANK(L126),500,2^L126)</f>
        <v>51690.534502436843</v>
      </c>
      <c r="X126" s="16">
        <f>SUM(O126:V126)</f>
        <v>137889.51140002333</v>
      </c>
      <c r="Y126" s="11"/>
      <c r="Z126" s="2"/>
      <c r="AA126" s="12">
        <f>_xlfn.T.TEST(E126:F126,I126:J126,2,2)</f>
        <v>0.42264973081037416</v>
      </c>
      <c r="AB126" s="13">
        <f>AVERAGE(I126:J126)-AVERAGE(E126:F126)</f>
        <v>3.0766237499999995</v>
      </c>
      <c r="AC126" s="12">
        <f>_xlfn.T.TEST(G126:H126,K126:L126,2,2)</f>
        <v>0.5497355363641383</v>
      </c>
      <c r="AD126" s="13">
        <f>AVERAGE(K126:L126)-AVERAGE(G126:H126)</f>
        <v>-2.447861249999999</v>
      </c>
      <c r="AE126" s="12">
        <f>_xlfn.T.TEST(E126:F126,G126:H126,2,2)</f>
        <v>7.2378634076249193E-4</v>
      </c>
      <c r="AF126" s="13">
        <f>AVERAGE(G126:H126)-AVERAGE(E126:F126)</f>
        <v>5.8766674999999999</v>
      </c>
      <c r="AG126" s="12">
        <f>_xlfn.T.TEST(I126:J126,K126:L126,2,2)</f>
        <v>0.94602127063291486</v>
      </c>
      <c r="AH126" s="13">
        <f>AVERAGE(K126:L126)-AVERAGE(I126:J126)</f>
        <v>0.3521825000000014</v>
      </c>
      <c r="AI126" s="12">
        <f>_xlfn.T.TEST(E126:H126,I126:L126,2,2)</f>
        <v>0.90537666769049086</v>
      </c>
      <c r="AJ126" s="13">
        <f>AVERAGE(I126:L126)-AVERAGE(E126:H126)</f>
        <v>0.3143812499999985</v>
      </c>
    </row>
    <row r="127" spans="1:36" x14ac:dyDescent="0.2">
      <c r="A127" t="s">
        <v>122</v>
      </c>
      <c r="B127" t="str">
        <f>VLOOKUP(A127,Gene_Lookup!A:B,2,0)</f>
        <v xml:space="preserve">ATP phosphoribosyltransferase regulatory subunit (EC 2.4.2.17)  </v>
      </c>
      <c r="C127" s="1">
        <v>7</v>
      </c>
      <c r="D127" s="1">
        <v>0.55693861588201998</v>
      </c>
      <c r="E127" s="14">
        <v>14.240745</v>
      </c>
      <c r="F127" s="14">
        <v>13.973796</v>
      </c>
      <c r="G127" s="14">
        <v>14.838190000000001</v>
      </c>
      <c r="H127" s="14">
        <v>14.80463</v>
      </c>
      <c r="I127" s="14">
        <v>14.22329</v>
      </c>
      <c r="J127" s="14">
        <v>14.390784999999999</v>
      </c>
      <c r="K127" s="14">
        <v>14.343007500000001</v>
      </c>
      <c r="L127" s="14">
        <v>15.557309999999999</v>
      </c>
      <c r="M127" s="1">
        <f>COUNTIF(E127:L127,"&gt;8.8")</f>
        <v>8</v>
      </c>
      <c r="O127" s="16">
        <f>IF(ISBLANK(E127),500,2^E127)</f>
        <v>19359.378263439739</v>
      </c>
      <c r="P127" s="16">
        <f>IF(ISBLANK(F127),500,2^F127)</f>
        <v>16089.099936631992</v>
      </c>
      <c r="Q127" s="16">
        <f>IF(ISBLANK(G127),500,2^G127)</f>
        <v>29291.40956510945</v>
      </c>
      <c r="R127" s="16">
        <f>IF(ISBLANK(H127),500,2^H127)</f>
        <v>28617.896238946876</v>
      </c>
      <c r="S127" s="16">
        <f>IF(ISBLANK(I127),500,2^I127)</f>
        <v>19126.562635464503</v>
      </c>
      <c r="T127" s="16">
        <f>IF(ISBLANK(J127),500,2^J127)</f>
        <v>21481.170695586192</v>
      </c>
      <c r="U127" s="16">
        <f>IF(ISBLANK(K127),500,2^K127)</f>
        <v>20781.43272071044</v>
      </c>
      <c r="V127" s="16">
        <f>IF(ISBLANK(L127),500,2^L127)</f>
        <v>48218.862593394588</v>
      </c>
      <c r="X127" s="16">
        <f>SUM(O127:V127)</f>
        <v>202965.81264928379</v>
      </c>
      <c r="Y127" s="11"/>
      <c r="Z127" s="2"/>
      <c r="AA127" s="12">
        <f>_xlfn.T.TEST(E127:F127,I127:J127,2,2)</f>
        <v>0.33249500602949245</v>
      </c>
      <c r="AB127" s="13">
        <f>AVERAGE(I127:J127)-AVERAGE(E127:F127)</f>
        <v>0.19976699999999958</v>
      </c>
      <c r="AC127" s="12">
        <f>_xlfn.T.TEST(G127:H127,K127:L127,2,2)</f>
        <v>0.85176838491664952</v>
      </c>
      <c r="AD127" s="13">
        <f>AVERAGE(K127:L127)-AVERAGE(G127:H127)</f>
        <v>0.12874874999999975</v>
      </c>
      <c r="AE127" s="12">
        <f>_xlfn.T.TEST(E127:F127,G127:H127,2,2)</f>
        <v>3.3701106088233922E-2</v>
      </c>
      <c r="AF127" s="13">
        <f>AVERAGE(G127:H127)-AVERAGE(E127:F127)</f>
        <v>0.71413949999999993</v>
      </c>
      <c r="AG127" s="12">
        <f>_xlfn.T.TEST(I127:J127,K127:L127,2,2)</f>
        <v>0.40413345690032243</v>
      </c>
      <c r="AH127" s="13">
        <f>AVERAGE(K127:L127)-AVERAGE(I127:J127)</f>
        <v>0.64312125000000009</v>
      </c>
      <c r="AI127" s="12">
        <f>_xlfn.T.TEST(E127:H127,I127:L127,2,2)</f>
        <v>0.67877889082002696</v>
      </c>
      <c r="AJ127" s="13">
        <f>AVERAGE(I127:L127)-AVERAGE(E127:H127)</f>
        <v>0.16425787500000055</v>
      </c>
    </row>
    <row r="128" spans="1:36" x14ac:dyDescent="0.2">
      <c r="A128" t="s">
        <v>123</v>
      </c>
      <c r="B128" t="str">
        <f>VLOOKUP(A128,Gene_Lookup!A:B,2,0)</f>
        <v xml:space="preserve">ATP phosphoribosyltransferase catalytic subunit (EC 2.4.2.17)  </v>
      </c>
      <c r="C128" s="1">
        <v>5</v>
      </c>
      <c r="D128" s="1">
        <v>0.46869764826070698</v>
      </c>
      <c r="E128" s="14">
        <v>14.20102</v>
      </c>
      <c r="F128" s="14">
        <v>14.10444</v>
      </c>
      <c r="G128" s="14">
        <v>14.277365</v>
      </c>
      <c r="H128" s="14">
        <v>14.365550000000001</v>
      </c>
      <c r="I128" s="14">
        <v>15.093465</v>
      </c>
      <c r="J128" s="14">
        <v>15.093209999999999</v>
      </c>
      <c r="K128" s="14">
        <v>13.213620000000001</v>
      </c>
      <c r="L128" s="14">
        <v>15.930009999999999</v>
      </c>
      <c r="M128" s="1">
        <f>COUNTIF(E128:L128,"&gt;8.8")</f>
        <v>8</v>
      </c>
      <c r="O128" s="16">
        <f>IF(ISBLANK(E128),500,2^E128)</f>
        <v>18833.584677312807</v>
      </c>
      <c r="P128" s="16">
        <f>IF(ISBLANK(F128),500,2^F128)</f>
        <v>17614.061649310639</v>
      </c>
      <c r="Q128" s="16">
        <f>IF(ISBLANK(G128),500,2^G128)</f>
        <v>19857.068045850101</v>
      </c>
      <c r="R128" s="16">
        <f>IF(ISBLANK(H128),500,2^H128)</f>
        <v>21108.698373265543</v>
      </c>
      <c r="S128" s="16">
        <f>IF(ISBLANK(I128),500,2^I128)</f>
        <v>34961.149498829145</v>
      </c>
      <c r="T128" s="16">
        <f>IF(ISBLANK(J128),500,2^J128)</f>
        <v>34954.970573253493</v>
      </c>
      <c r="U128" s="16">
        <f>IF(ISBLANK(K128),500,2^K128)</f>
        <v>9499.3955380488242</v>
      </c>
      <c r="V128" s="16">
        <f>IF(ISBLANK(L128),500,2^L128)</f>
        <v>62432.516587536076</v>
      </c>
      <c r="X128" s="16">
        <f>SUM(O128:V128)</f>
        <v>219261.44494340665</v>
      </c>
      <c r="Y128" s="11"/>
      <c r="Z128" s="2"/>
      <c r="AA128" s="12">
        <f>_xlfn.T.TEST(E128:F128,I128:J128,2,2)</f>
        <v>2.6253528136356715E-3</v>
      </c>
      <c r="AB128" s="13">
        <f>AVERAGE(I128:J128)-AVERAGE(E128:F128)</f>
        <v>0.94060750000000048</v>
      </c>
      <c r="AC128" s="12">
        <f>_xlfn.T.TEST(G128:H128,K128:L128,2,2)</f>
        <v>0.87081846361139115</v>
      </c>
      <c r="AD128" s="13">
        <f>AVERAGE(K128:L128)-AVERAGE(G128:H128)</f>
        <v>0.25035749999999979</v>
      </c>
      <c r="AE128" s="12">
        <f>_xlfn.T.TEST(E128:F128,G128:H128,2,2)</f>
        <v>0.123077674467443</v>
      </c>
      <c r="AF128" s="13">
        <f>AVERAGE(G128:H128)-AVERAGE(E128:F128)</f>
        <v>0.16872750000000103</v>
      </c>
      <c r="AG128" s="12">
        <f>_xlfn.T.TEST(I128:J128,K128:L128,2,2)</f>
        <v>0.73797050632350025</v>
      </c>
      <c r="AH128" s="13">
        <f>AVERAGE(K128:L128)-AVERAGE(I128:J128)</f>
        <v>-0.52152249999999967</v>
      </c>
      <c r="AI128" s="12">
        <f>_xlfn.T.TEST(E128:H128,I128:L128,2,2)</f>
        <v>0.34203157185099553</v>
      </c>
      <c r="AJ128" s="13">
        <f>AVERAGE(I128:L128)-AVERAGE(E128:H128)</f>
        <v>0.59548249999999925</v>
      </c>
    </row>
    <row r="129" spans="1:36" x14ac:dyDescent="0.2">
      <c r="A129" t="s">
        <v>124</v>
      </c>
      <c r="B129" t="str">
        <f>VLOOKUP(A129,Gene_Lookup!A:B,2,0)</f>
        <v xml:space="preserve">histidinol dehydrogenase  </v>
      </c>
      <c r="C129" s="1">
        <v>7</v>
      </c>
      <c r="D129" s="1">
        <v>0.188430074443069</v>
      </c>
      <c r="E129" s="14">
        <v>15.418990000000001</v>
      </c>
      <c r="F129" s="14">
        <v>15.546445</v>
      </c>
      <c r="G129" s="14">
        <v>14.756919999999999</v>
      </c>
      <c r="H129" s="14">
        <v>14.747415</v>
      </c>
      <c r="I129" s="14">
        <v>17.062315000000002</v>
      </c>
      <c r="J129" s="14">
        <v>16.495920000000002</v>
      </c>
      <c r="K129" s="14">
        <v>15.864850000000001</v>
      </c>
      <c r="L129" s="14">
        <v>17.052199999999999</v>
      </c>
      <c r="M129" s="1">
        <f>COUNTIF(E129:L129,"&gt;8.8")</f>
        <v>8</v>
      </c>
      <c r="O129" s="16">
        <f>IF(ISBLANK(E129),500,2^E129)</f>
        <v>43810.528560939514</v>
      </c>
      <c r="P129" s="16">
        <f>IF(ISBLANK(F129),500,2^F129)</f>
        <v>47857.088191317467</v>
      </c>
      <c r="Q129" s="16">
        <f>IF(ISBLANK(G129),500,2^G129)</f>
        <v>27686.978509773737</v>
      </c>
      <c r="R129" s="16">
        <f>IF(ISBLANK(H129),500,2^H129)</f>
        <v>27505.16619913148</v>
      </c>
      <c r="S129" s="16">
        <f>IF(ISBLANK(I129),500,2^I129)</f>
        <v>136857.50254254483</v>
      </c>
      <c r="T129" s="16">
        <f>IF(ISBLANK(J129),500,2^J129)</f>
        <v>92420.162134226237</v>
      </c>
      <c r="U129" s="16">
        <f>IF(ISBLANK(K129),500,2^K129)</f>
        <v>59675.453310889432</v>
      </c>
      <c r="V129" s="16">
        <f>IF(ISBLANK(L129),500,2^L129)</f>
        <v>135901.32533113053</v>
      </c>
      <c r="X129" s="16">
        <f>SUM(O129:V129)</f>
        <v>571714.20477995323</v>
      </c>
      <c r="Y129" s="11"/>
      <c r="Z129" s="2"/>
      <c r="AA129" s="12">
        <f>_xlfn.T.TEST(E129:F129,I129:J129,2,2)</f>
        <v>4.6655684737860109E-2</v>
      </c>
      <c r="AB129" s="13">
        <f>AVERAGE(I129:J129)-AVERAGE(E129:F129)</f>
        <v>1.296400000000002</v>
      </c>
      <c r="AC129" s="12">
        <f>_xlfn.T.TEST(G129:H129,K129:L129,2,2)</f>
        <v>0.10273708012954375</v>
      </c>
      <c r="AD129" s="13">
        <f>AVERAGE(K129:L129)-AVERAGE(G129:H129)</f>
        <v>1.7063575000000029</v>
      </c>
      <c r="AE129" s="12">
        <f>_xlfn.T.TEST(E129:F129,G129:H129,2,2)</f>
        <v>7.5650610941866495E-3</v>
      </c>
      <c r="AF129" s="13">
        <f>AVERAGE(G129:H129)-AVERAGE(E129:F129)</f>
        <v>-0.73055000000000092</v>
      </c>
      <c r="AG129" s="12">
        <f>_xlfn.T.TEST(I129:J129,K129:L129,2,2)</f>
        <v>0.67416520262674506</v>
      </c>
      <c r="AH129" s="13">
        <f>AVERAGE(K129:L129)-AVERAGE(I129:J129)</f>
        <v>-0.32059250000000006</v>
      </c>
      <c r="AI129" s="12">
        <f>_xlfn.T.TEST(E129:H129,I129:L129,2,2)</f>
        <v>5.4848378438283859E-3</v>
      </c>
      <c r="AJ129" s="13">
        <f>AVERAGE(I129:L129)-AVERAGE(E129:H129)</f>
        <v>1.5013787500000007</v>
      </c>
    </row>
    <row r="130" spans="1:36" x14ac:dyDescent="0.2">
      <c r="A130" t="s">
        <v>125</v>
      </c>
      <c r="B130" t="str">
        <f>VLOOKUP(A130,Gene_Lookup!A:B,2,0)</f>
        <v xml:space="preserve">histidinol phosphate aminotransferase apoenzyme (EC 2.6.1.9)  </v>
      </c>
      <c r="C130" s="1">
        <v>2</v>
      </c>
      <c r="D130" s="1">
        <v>0.488980756027797</v>
      </c>
      <c r="E130" s="15">
        <v>8.8000000000000007</v>
      </c>
      <c r="F130" s="14">
        <v>15.046799999999999</v>
      </c>
      <c r="G130" s="15">
        <v>8.8000000000000007</v>
      </c>
      <c r="H130" s="14">
        <v>16.436440000000001</v>
      </c>
      <c r="I130" s="14">
        <v>13.903269999999999</v>
      </c>
      <c r="J130" s="15">
        <v>8.8000000000000007</v>
      </c>
      <c r="K130" s="14">
        <v>15.88284</v>
      </c>
      <c r="L130" s="14">
        <v>16.701979999999999</v>
      </c>
      <c r="M130" s="1">
        <f>COUNTIF(E130:L130,"&gt;8.8")</f>
        <v>5</v>
      </c>
      <c r="O130" s="16">
        <f>IF(ISBLANK(E130),500,2^E130)</f>
        <v>445.72188840761549</v>
      </c>
      <c r="P130" s="16">
        <f>IF(ISBLANK(F130),500,2^F130)</f>
        <v>33848.399545824926</v>
      </c>
      <c r="Q130" s="16">
        <f>IF(ISBLANK(G130),500,2^G130)</f>
        <v>445.72188840761549</v>
      </c>
      <c r="R130" s="16">
        <f>IF(ISBLANK(H130),500,2^H130)</f>
        <v>88687.305822506256</v>
      </c>
      <c r="S130" s="16">
        <f>IF(ISBLANK(I130),500,2^I130)</f>
        <v>15321.50078652807</v>
      </c>
      <c r="T130" s="16">
        <f>IF(ISBLANK(J130),500,2^J130)</f>
        <v>445.72188840761549</v>
      </c>
      <c r="U130" s="16">
        <f>IF(ISBLANK(K130),500,2^K130)</f>
        <v>60424.248300335974</v>
      </c>
      <c r="V130" s="16">
        <f>IF(ISBLANK(L130),500,2^L130)</f>
        <v>106609.76032223398</v>
      </c>
      <c r="X130" s="16">
        <f>SUM(O130:V130)</f>
        <v>306228.38044265204</v>
      </c>
      <c r="Y130" s="11"/>
      <c r="Z130" s="2"/>
      <c r="AA130" s="12">
        <f>_xlfn.T.TEST(E130:F130,I130:J130,2,2)</f>
        <v>0.90025646385613478</v>
      </c>
      <c r="AB130" s="13">
        <f>AVERAGE(I130:J130)-AVERAGE(E130:F130)</f>
        <v>-0.57176500000000097</v>
      </c>
      <c r="AC130" s="12">
        <f>_xlfn.T.TEST(G130:H130,K130:L130,2,2)</f>
        <v>0.43964420120096959</v>
      </c>
      <c r="AD130" s="13">
        <f>AVERAGE(K130:L130)-AVERAGE(G130:H130)</f>
        <v>3.6741899999999994</v>
      </c>
      <c r="AE130" s="12">
        <f>_xlfn.T.TEST(E130:F130,G130:H130,2,2)</f>
        <v>0.90089323196122162</v>
      </c>
      <c r="AF130" s="13">
        <f>AVERAGE(G130:H130)-AVERAGE(E130:F130)</f>
        <v>0.69481999999999999</v>
      </c>
      <c r="AG130" s="12">
        <f>_xlfn.T.TEST(I130:J130,K130:L130,2,2)</f>
        <v>0.19604714573261306</v>
      </c>
      <c r="AH130" s="13">
        <f>AVERAGE(K130:L130)-AVERAGE(I130:J130)</f>
        <v>4.9407750000000004</v>
      </c>
      <c r="AI130" s="12">
        <f>_xlfn.T.TEST(E130:H130,I130:L130,2,2)</f>
        <v>0.58532108559641105</v>
      </c>
      <c r="AJ130" s="13">
        <f>AVERAGE(I130:L130)-AVERAGE(E130:H130)</f>
        <v>1.5512124999999983</v>
      </c>
    </row>
    <row r="131" spans="1:36" x14ac:dyDescent="0.2">
      <c r="A131" t="s">
        <v>126</v>
      </c>
      <c r="B131" t="str">
        <f>VLOOKUP(A131,Gene_Lookup!A:B,2,0)</f>
        <v xml:space="preserve">imidazoleglycerol-phosphate dehydratase (EC 4.2.1.19)  </v>
      </c>
      <c r="C131" s="1">
        <v>2</v>
      </c>
      <c r="D131" s="1">
        <v>0.31764977621913099</v>
      </c>
      <c r="E131" s="14">
        <v>18.548874999999999</v>
      </c>
      <c r="F131" s="14">
        <v>18.383050000000001</v>
      </c>
      <c r="G131" s="14">
        <v>17.027135000000001</v>
      </c>
      <c r="H131" s="14">
        <v>18.938330000000001</v>
      </c>
      <c r="I131" s="14">
        <v>17.110385000000001</v>
      </c>
      <c r="J131" s="14">
        <v>17.393519999999999</v>
      </c>
      <c r="K131" s="14">
        <v>17.913119999999999</v>
      </c>
      <c r="L131" s="14">
        <v>18.595945</v>
      </c>
      <c r="M131" s="1">
        <f>COUNTIF(E131:L131,"&gt;8.8")</f>
        <v>8</v>
      </c>
      <c r="O131" s="16">
        <f>IF(ISBLANK(E131),500,2^E131)</f>
        <v>383502.11271476181</v>
      </c>
      <c r="P131" s="16">
        <f>IF(ISBLANK(F131),500,2^F131)</f>
        <v>341860.92373508384</v>
      </c>
      <c r="Q131" s="16">
        <f>IF(ISBLANK(G131),500,2^G131)</f>
        <v>133560.6042543168</v>
      </c>
      <c r="R131" s="16">
        <f>IF(ISBLANK(H131),500,2^H131)</f>
        <v>502348.83310427982</v>
      </c>
      <c r="S131" s="16">
        <f>IF(ISBLANK(I131),500,2^I131)</f>
        <v>141494.35779712693</v>
      </c>
      <c r="T131" s="16">
        <f>IF(ISBLANK(J131),500,2^J131)</f>
        <v>172175.45929466307</v>
      </c>
      <c r="U131" s="16">
        <f>IF(ISBLANK(K131),500,2^K131)</f>
        <v>246823.45995313011</v>
      </c>
      <c r="V131" s="16">
        <f>IF(ISBLANK(L131),500,2^L131)</f>
        <v>396220.77463839226</v>
      </c>
      <c r="X131" s="16">
        <f>SUM(O131:V131)</f>
        <v>2317986.5254917545</v>
      </c>
      <c r="Y131" s="11"/>
      <c r="Z131" s="2"/>
      <c r="AA131" s="12">
        <f>_xlfn.T.TEST(E131:F131,I131:J131,2,2)</f>
        <v>1.7777104255477745E-2</v>
      </c>
      <c r="AB131" s="13">
        <f>AVERAGE(I131:J131)-AVERAGE(E131:F131)</f>
        <v>-1.2140099999999983</v>
      </c>
      <c r="AC131" s="12">
        <f>_xlfn.T.TEST(G131:H131,K131:L131,2,2)</f>
        <v>0.81391126374774481</v>
      </c>
      <c r="AD131" s="13">
        <f>AVERAGE(K131:L131)-AVERAGE(G131:H131)</f>
        <v>0.27179999999999893</v>
      </c>
      <c r="AE131" s="12">
        <f>_xlfn.T.TEST(E131:F131,G131:H131,2,2)</f>
        <v>0.66442307400513356</v>
      </c>
      <c r="AF131" s="13">
        <f>AVERAGE(G131:H131)-AVERAGE(E131:F131)</f>
        <v>-0.48322999999999894</v>
      </c>
      <c r="AG131" s="12">
        <f>_xlfn.T.TEST(I131:J131,K131:L131,2,2)</f>
        <v>0.1132728399339803</v>
      </c>
      <c r="AH131" s="13">
        <f>AVERAGE(K131:L131)-AVERAGE(I131:J131)</f>
        <v>1.0025799999999983</v>
      </c>
      <c r="AI131" s="12">
        <f>_xlfn.T.TEST(E131:H131,I131:L131,2,2)</f>
        <v>0.40705258098018238</v>
      </c>
      <c r="AJ131" s="13">
        <f>AVERAGE(I131:L131)-AVERAGE(E131:H131)</f>
        <v>-0.47110500000000144</v>
      </c>
    </row>
    <row r="132" spans="1:36" x14ac:dyDescent="0.2">
      <c r="A132" t="s">
        <v>127</v>
      </c>
      <c r="B132" t="str">
        <f>VLOOKUP(A132,Gene_Lookup!A:B,2,0)</f>
        <v xml:space="preserve">phosphoribosylaminoimidazole-succinocarboxamide synthase (EC 6.3.2.6)  </v>
      </c>
      <c r="C132" s="1">
        <v>27</v>
      </c>
      <c r="D132" s="1">
        <v>0.277150602180807</v>
      </c>
      <c r="E132" s="14">
        <v>19.0356375</v>
      </c>
      <c r="F132" s="14">
        <v>19.48864</v>
      </c>
      <c r="G132" s="14">
        <v>19.008154999999999</v>
      </c>
      <c r="H132" s="14">
        <v>19.870509999999999</v>
      </c>
      <c r="I132" s="14">
        <v>20.011814999999999</v>
      </c>
      <c r="J132" s="14">
        <v>19.551445000000001</v>
      </c>
      <c r="K132" s="14">
        <v>20.1929625</v>
      </c>
      <c r="L132" s="14">
        <v>20.185749999999999</v>
      </c>
      <c r="M132" s="1">
        <f>COUNTIF(E132:L132,"&gt;8.8")</f>
        <v>8</v>
      </c>
      <c r="O132" s="16">
        <f>IF(ISBLANK(E132),500,2^E132)</f>
        <v>537400.26231716981</v>
      </c>
      <c r="P132" s="16">
        <f>IF(ISBLANK(F132),500,2^F132)</f>
        <v>735639.79500280134</v>
      </c>
      <c r="Q132" s="16">
        <f>IF(ISBLANK(G132),500,2^G132)</f>
        <v>527259.9901932322</v>
      </c>
      <c r="R132" s="16">
        <f>IF(ISBLANK(H132),500,2^H132)</f>
        <v>958560.52286629309</v>
      </c>
      <c r="S132" s="16">
        <f>IF(ISBLANK(I132),500,2^I132)</f>
        <v>1057198.608117772</v>
      </c>
      <c r="T132" s="16">
        <f>IF(ISBLANK(J132),500,2^J132)</f>
        <v>768371.77545463631</v>
      </c>
      <c r="U132" s="16">
        <f>IF(ISBLANK(K132),500,2^K132)</f>
        <v>1198636.2666146068</v>
      </c>
      <c r="V132" s="16">
        <f>IF(ISBLANK(L132),500,2^L132)</f>
        <v>1192658.8494841144</v>
      </c>
      <c r="X132" s="16">
        <f>SUM(O132:V132)</f>
        <v>6975726.070050627</v>
      </c>
      <c r="Y132" s="11"/>
      <c r="Z132" s="2"/>
      <c r="AA132" s="12">
        <f>_xlfn.T.TEST(E132:F132,I132:J132,2,2)</f>
        <v>0.24896307125473871</v>
      </c>
      <c r="AB132" s="13">
        <f>AVERAGE(I132:J132)-AVERAGE(E132:F132)</f>
        <v>0.51949125000000151</v>
      </c>
      <c r="AC132" s="12">
        <f>_xlfn.T.TEST(G132:H132,K132:L132,2,2)</f>
        <v>0.22409063699742038</v>
      </c>
      <c r="AD132" s="13">
        <f>AVERAGE(K132:L132)-AVERAGE(G132:H132)</f>
        <v>0.75002375000000043</v>
      </c>
      <c r="AE132" s="12">
        <f>_xlfn.T.TEST(E132:F132,G132:H132,2,2)</f>
        <v>0.75085880879522893</v>
      </c>
      <c r="AF132" s="13">
        <f>AVERAGE(G132:H132)-AVERAGE(E132:F132)</f>
        <v>0.1771937500000007</v>
      </c>
      <c r="AG132" s="12">
        <f>_xlfn.T.TEST(I132:J132,K132:L132,2,2)</f>
        <v>0.21856093393875209</v>
      </c>
      <c r="AH132" s="13">
        <f>AVERAGE(K132:L132)-AVERAGE(I132:J132)</f>
        <v>0.40772624999999962</v>
      </c>
      <c r="AI132" s="12">
        <f>_xlfn.T.TEST(E132:H132,I132:L132,2,2)</f>
        <v>4.6983002722939364E-2</v>
      </c>
      <c r="AJ132" s="13">
        <f>AVERAGE(I132:L132)-AVERAGE(E132:H132)</f>
        <v>0.6347574999999992</v>
      </c>
    </row>
    <row r="133" spans="1:36" x14ac:dyDescent="0.2">
      <c r="A133" t="s">
        <v>128</v>
      </c>
      <c r="B133" t="str">
        <f>VLOOKUP(A133,Gene_Lookup!A:B,2,0)</f>
        <v xml:space="preserve">1-(5-phosphoribosyl)-5-[(5-phosphoribosylamino)methylideneamino] imidazole-4-carboxamide isomerase (EC 5.3.1.16)  </v>
      </c>
      <c r="C133" s="1">
        <v>11</v>
      </c>
      <c r="D133" s="1">
        <v>0.27668602033928003</v>
      </c>
      <c r="E133" s="14">
        <v>17.577382499999999</v>
      </c>
      <c r="F133" s="14">
        <v>17.642759999999999</v>
      </c>
      <c r="G133" s="14">
        <v>17.451552499999998</v>
      </c>
      <c r="H133" s="14">
        <v>17.437905000000001</v>
      </c>
      <c r="I133" s="14">
        <v>17.360510000000001</v>
      </c>
      <c r="J133" s="14">
        <v>17.563602499999998</v>
      </c>
      <c r="K133" s="14">
        <v>17.627590000000001</v>
      </c>
      <c r="L133" s="14">
        <v>18.079495000000001</v>
      </c>
      <c r="M133" s="1">
        <f>COUNTIF(E133:L133,"&gt;8.8")</f>
        <v>8</v>
      </c>
      <c r="O133" s="16">
        <f>IF(ISBLANK(E133),500,2^E133)</f>
        <v>195577.71947861149</v>
      </c>
      <c r="P133" s="16">
        <f>IF(ISBLANK(F133),500,2^F133)</f>
        <v>204644.44779295853</v>
      </c>
      <c r="Q133" s="16">
        <f>IF(ISBLANK(G133),500,2^G133)</f>
        <v>179242.40951599638</v>
      </c>
      <c r="R133" s="16">
        <f>IF(ISBLANK(H133),500,2^H133)</f>
        <v>177554.82005982968</v>
      </c>
      <c r="S133" s="16">
        <f>IF(ISBLANK(I133),500,2^I133)</f>
        <v>168280.67680303779</v>
      </c>
      <c r="T133" s="16">
        <f>IF(ISBLANK(J133),500,2^J133)</f>
        <v>193718.53874328537</v>
      </c>
      <c r="U133" s="16">
        <f>IF(ISBLANK(K133),500,2^K133)</f>
        <v>202503.87650229014</v>
      </c>
      <c r="V133" s="16">
        <f>IF(ISBLANK(L133),500,2^L133)</f>
        <v>276993.96147361858</v>
      </c>
      <c r="X133" s="16">
        <f>SUM(O133:V133)</f>
        <v>1598516.4503696281</v>
      </c>
      <c r="Y133" s="11"/>
      <c r="Z133" s="2"/>
      <c r="AA133" s="12">
        <f>_xlfn.T.TEST(E133:F133,I133:J133,2,2)</f>
        <v>0.29966886055826558</v>
      </c>
      <c r="AB133" s="13">
        <f>AVERAGE(I133:J133)-AVERAGE(E133:F133)</f>
        <v>-0.14801499999999734</v>
      </c>
      <c r="AC133" s="12">
        <f>_xlfn.T.TEST(G133:H133,K133:L133,2,2)</f>
        <v>0.21226086046779058</v>
      </c>
      <c r="AD133" s="13">
        <f>AVERAGE(K133:L133)-AVERAGE(G133:H133)</f>
        <v>0.40881375000000375</v>
      </c>
      <c r="AE133" s="12">
        <f>_xlfn.T.TEST(E133:F133,G133:H133,2,2)</f>
        <v>3.8452489548161849E-2</v>
      </c>
      <c r="AF133" s="13">
        <f>AVERAGE(G133:H133)-AVERAGE(E133:F133)</f>
        <v>-0.16534249999999773</v>
      </c>
      <c r="AG133" s="12">
        <f>_xlfn.T.TEST(I133:J133,K133:L133,2,2)</f>
        <v>0.25481032941686932</v>
      </c>
      <c r="AH133" s="13">
        <f>AVERAGE(K133:L133)-AVERAGE(I133:J133)</f>
        <v>0.39148625000000337</v>
      </c>
      <c r="AI133" s="12">
        <f>_xlfn.T.TEST(E133:H133,I133:L133,2,2)</f>
        <v>0.44505527708328907</v>
      </c>
      <c r="AJ133" s="13">
        <f>AVERAGE(I133:L133)-AVERAGE(E133:H133)</f>
        <v>0.1303993750000032</v>
      </c>
    </row>
    <row r="134" spans="1:36" x14ac:dyDescent="0.2">
      <c r="A134" t="s">
        <v>129</v>
      </c>
      <c r="B134" t="str">
        <f>VLOOKUP(A134,Gene_Lookup!A:B,2,0)</f>
        <v xml:space="preserve">imidazoleglycerol phosphate synthase, cyclase subunit  </v>
      </c>
      <c r="C134" s="1">
        <v>18</v>
      </c>
      <c r="D134" s="1">
        <v>0.27553874144436002</v>
      </c>
      <c r="E134" s="14">
        <v>17.868970000000001</v>
      </c>
      <c r="F134" s="14">
        <v>18.385628749999999</v>
      </c>
      <c r="G134" s="14">
        <v>18.599170000000001</v>
      </c>
      <c r="H134" s="14">
        <v>18.410595000000001</v>
      </c>
      <c r="I134" s="14">
        <v>19.028939999999999</v>
      </c>
      <c r="J134" s="14">
        <v>18.79027</v>
      </c>
      <c r="K134" s="14">
        <v>19.4646525</v>
      </c>
      <c r="L134" s="14">
        <v>19.38307</v>
      </c>
      <c r="M134" s="1">
        <f>COUNTIF(E134:L134,"&gt;8.8")</f>
        <v>8</v>
      </c>
      <c r="O134" s="16">
        <f>IF(ISBLANK(E134),500,2^E134)</f>
        <v>239384.46413939571</v>
      </c>
      <c r="P134" s="16">
        <f>IF(ISBLANK(F134),500,2^F134)</f>
        <v>342472.53061510099</v>
      </c>
      <c r="Q134" s="16">
        <f>IF(ISBLANK(G134),500,2^G134)</f>
        <v>397107.4771202103</v>
      </c>
      <c r="R134" s="16">
        <f>IF(ISBLANK(H134),500,2^H134)</f>
        <v>348450.69335150433</v>
      </c>
      <c r="S134" s="16">
        <f>IF(ISBLANK(I134),500,2^I134)</f>
        <v>534911.24239227758</v>
      </c>
      <c r="T134" s="16">
        <f>IF(ISBLANK(J134),500,2^J134)</f>
        <v>453351.33257256553</v>
      </c>
      <c r="U134" s="16">
        <f>IF(ISBLANK(K134),500,2^K134)</f>
        <v>723509.53282675112</v>
      </c>
      <c r="V134" s="16">
        <f>IF(ISBLANK(L134),500,2^L134)</f>
        <v>683731.32593328424</v>
      </c>
      <c r="X134" s="16">
        <f>SUM(O134:V134)</f>
        <v>3722918.5989510897</v>
      </c>
      <c r="Y134" s="11"/>
      <c r="Z134" s="2"/>
      <c r="AA134" s="12">
        <f>_xlfn.T.TEST(E134:F134,I134:J134,2,2)</f>
        <v>0.11075902633169665</v>
      </c>
      <c r="AB134" s="13">
        <f>AVERAGE(I134:J134)-AVERAGE(E134:F134)</f>
        <v>0.78230562499999934</v>
      </c>
      <c r="AC134" s="12">
        <f>_xlfn.T.TEST(G134:H134,K134:L134,2,2)</f>
        <v>1.2267590027049592E-2</v>
      </c>
      <c r="AD134" s="13">
        <f>AVERAGE(K134:L134)-AVERAGE(G134:H134)</f>
        <v>0.91897875000000084</v>
      </c>
      <c r="AE134" s="12">
        <f>_xlfn.T.TEST(E134:F134,G134:H134,2,2)</f>
        <v>0.30341549317870664</v>
      </c>
      <c r="AF134" s="13">
        <f>AVERAGE(G134:H134)-AVERAGE(E134:F134)</f>
        <v>0.37758312500000102</v>
      </c>
      <c r="AG134" s="12">
        <f>_xlfn.T.TEST(I134:J134,K134:L134,2,2)</f>
        <v>5.5207465813780443E-2</v>
      </c>
      <c r="AH134" s="13">
        <f>AVERAGE(K134:L134)-AVERAGE(I134:J134)</f>
        <v>0.51425625000000252</v>
      </c>
      <c r="AI134" s="12">
        <f>_xlfn.T.TEST(E134:H134,I134:L134,2,2)</f>
        <v>8.5987619544384535E-3</v>
      </c>
      <c r="AJ134" s="13">
        <f>AVERAGE(I134:L134)-AVERAGE(E134:H134)</f>
        <v>0.85064218750000009</v>
      </c>
    </row>
    <row r="135" spans="1:36" x14ac:dyDescent="0.2">
      <c r="A135" t="s">
        <v>130</v>
      </c>
      <c r="B135" t="str">
        <f>VLOOKUP(A135,Gene_Lookup!A:B,2,0)</f>
        <v xml:space="preserve">phosphoribosyl-AMP cyclohydrolase (EC 3.5.4.19)/phosphoribosyl-ATP pyrophosphatase (EC 3.6.1.31)  </v>
      </c>
      <c r="C135" s="1">
        <v>8</v>
      </c>
      <c r="D135" s="1">
        <v>0.25097186161061102</v>
      </c>
      <c r="E135" s="14">
        <v>14.64926</v>
      </c>
      <c r="F135" s="14">
        <v>16.786964999999999</v>
      </c>
      <c r="G135" s="14">
        <v>17.575745000000001</v>
      </c>
      <c r="H135" s="14">
        <v>16.408085</v>
      </c>
      <c r="I135" s="14">
        <v>16.303280000000001</v>
      </c>
      <c r="J135" s="14">
        <v>15.574425</v>
      </c>
      <c r="K135" s="14">
        <v>15.426600499999999</v>
      </c>
      <c r="L135" s="14">
        <v>16.98237</v>
      </c>
      <c r="M135" s="1">
        <f>COUNTIF(E135:L135,"&gt;8.8")</f>
        <v>8</v>
      </c>
      <c r="O135" s="16">
        <f>IF(ISBLANK(E135),500,2^E135)</f>
        <v>25696.068082749578</v>
      </c>
      <c r="P135" s="16">
        <f>IF(ISBLANK(F135),500,2^F135)</f>
        <v>113078.49017733549</v>
      </c>
      <c r="Q135" s="16">
        <f>IF(ISBLANK(G135),500,2^G135)</f>
        <v>195355.85912417341</v>
      </c>
      <c r="R135" s="16">
        <f>IF(ISBLANK(H135),500,2^H135)</f>
        <v>86961.246523387206</v>
      </c>
      <c r="S135" s="16">
        <f>IF(ISBLANK(I135),500,2^I135)</f>
        <v>80867.926502757662</v>
      </c>
      <c r="T135" s="16">
        <f>IF(ISBLANK(J135),500,2^J135)</f>
        <v>48794.299797592001</v>
      </c>
      <c r="U135" s="16">
        <f>IF(ISBLANK(K135),500,2^K135)</f>
        <v>44042.248359418045</v>
      </c>
      <c r="V135" s="16">
        <f>IF(ISBLANK(L135),500,2^L135)</f>
        <v>129480.02287725582</v>
      </c>
      <c r="X135" s="16">
        <f>SUM(O135:V135)</f>
        <v>724276.16144466912</v>
      </c>
      <c r="Y135" s="11"/>
      <c r="Z135" s="2"/>
      <c r="AA135" s="12">
        <f>_xlfn.T.TEST(E135:F135,I135:J135,2,2)</f>
        <v>0.86308264784870325</v>
      </c>
      <c r="AB135" s="13">
        <f>AVERAGE(I135:J135)-AVERAGE(E135:F135)</f>
        <v>0.22073999999999927</v>
      </c>
      <c r="AC135" s="12">
        <f>_xlfn.T.TEST(G135:H135,K135:L135,2,2)</f>
        <v>0.50317367226384047</v>
      </c>
      <c r="AD135" s="13">
        <f>AVERAGE(K135:L135)-AVERAGE(G135:H135)</f>
        <v>-0.78742975000000115</v>
      </c>
      <c r="AE135" s="12">
        <f>_xlfn.T.TEST(E135:F135,G135:H135,2,2)</f>
        <v>0.40538673387040625</v>
      </c>
      <c r="AF135" s="13">
        <f>AVERAGE(G135:H135)-AVERAGE(E135:F135)</f>
        <v>1.2738024999999986</v>
      </c>
      <c r="AG135" s="12">
        <f>_xlfn.T.TEST(I135:J135,K135:L135,2,2)</f>
        <v>0.78638939317615197</v>
      </c>
      <c r="AH135" s="13">
        <f>AVERAGE(K135:L135)-AVERAGE(I135:J135)</f>
        <v>0.2656327499999982</v>
      </c>
      <c r="AI135" s="12">
        <f>_xlfn.T.TEST(E135:H135,I135:L135,2,2)</f>
        <v>0.70562232351155585</v>
      </c>
      <c r="AJ135" s="13">
        <f>AVERAGE(I135:L135)-AVERAGE(E135:H135)</f>
        <v>-0.28334487500000094</v>
      </c>
    </row>
    <row r="136" spans="1:36" x14ac:dyDescent="0.2">
      <c r="A136" t="s">
        <v>131</v>
      </c>
      <c r="B136" t="str">
        <f>VLOOKUP(A136,Gene_Lookup!A:B,2,0)</f>
        <v xml:space="preserve">Chaperonin Cpn10  </v>
      </c>
      <c r="C136" s="1">
        <v>10</v>
      </c>
      <c r="D136" s="1">
        <v>0.54514759783973499</v>
      </c>
      <c r="E136" s="14">
        <v>20.961355000000001</v>
      </c>
      <c r="F136" s="14">
        <v>20.724822499999998</v>
      </c>
      <c r="G136" s="14">
        <v>20.836017500000001</v>
      </c>
      <c r="H136" s="14">
        <v>20.907705</v>
      </c>
      <c r="I136" s="14">
        <v>21.383500000000002</v>
      </c>
      <c r="J136" s="14">
        <v>21.238669999999999</v>
      </c>
      <c r="K136" s="14">
        <v>21.765830000000001</v>
      </c>
      <c r="L136" s="14">
        <v>21.24858</v>
      </c>
      <c r="M136" s="1">
        <f>COUNTIF(E136:L136,"&gt;8.8")</f>
        <v>8</v>
      </c>
      <c r="O136" s="16">
        <f>IF(ISBLANK(E136),500,2^E136)</f>
        <v>2041721.9827792908</v>
      </c>
      <c r="P136" s="16">
        <f>IF(ISBLANK(F136),500,2^F136)</f>
        <v>1732978.7098489765</v>
      </c>
      <c r="Q136" s="16">
        <f>IF(ISBLANK(G136),500,2^G136)</f>
        <v>1871829.3716126881</v>
      </c>
      <c r="R136" s="16">
        <f>IF(ISBLANK(H136),500,2^H136)</f>
        <v>1967190.1696211502</v>
      </c>
      <c r="S136" s="16">
        <f>IF(ISBLANK(I136),500,2^I136)</f>
        <v>2735740.5787030268</v>
      </c>
      <c r="T136" s="16">
        <f>IF(ISBLANK(J136),500,2^J136)</f>
        <v>2474438.9201191789</v>
      </c>
      <c r="U136" s="16">
        <f>IF(ISBLANK(K136),500,2^K136)</f>
        <v>3565888.0993985939</v>
      </c>
      <c r="V136" s="16">
        <f>IF(ISBLANK(L136),500,2^L136)</f>
        <v>2491494.5715228394</v>
      </c>
      <c r="X136" s="16">
        <f>SUM(O136:V136)</f>
        <v>18881282.403605744</v>
      </c>
      <c r="Y136" s="11"/>
      <c r="Z136" s="2"/>
      <c r="AA136" s="12">
        <f>_xlfn.T.TEST(E136:F136,I136:J136,2,2)</f>
        <v>7.7707247296394555E-2</v>
      </c>
      <c r="AB136" s="13">
        <f>AVERAGE(I136:J136)-AVERAGE(E136:F136)</f>
        <v>0.46799624999999878</v>
      </c>
      <c r="AC136" s="12">
        <f>_xlfn.T.TEST(G136:H136,K136:L136,2,2)</f>
        <v>0.13541067867064716</v>
      </c>
      <c r="AD136" s="13">
        <f>AVERAGE(K136:L136)-AVERAGE(G136:H136)</f>
        <v>0.63534374999999699</v>
      </c>
      <c r="AE136" s="12">
        <f>_xlfn.T.TEST(E136:F136,G136:H136,2,2)</f>
        <v>0.83755291867713244</v>
      </c>
      <c r="AF136" s="13">
        <f>AVERAGE(G136:H136)-AVERAGE(E136:F136)</f>
        <v>2.877250000000231E-2</v>
      </c>
      <c r="AG136" s="12">
        <f>_xlfn.T.TEST(I136:J136,K136:L136,2,2)</f>
        <v>0.54120016220025624</v>
      </c>
      <c r="AH136" s="13">
        <f>AVERAGE(K136:L136)-AVERAGE(I136:J136)</f>
        <v>0.19612000000000052</v>
      </c>
      <c r="AI136" s="12">
        <f>_xlfn.T.TEST(E136:H136,I136:L136,2,2)</f>
        <v>6.1459700502344856E-3</v>
      </c>
      <c r="AJ136" s="13">
        <f>AVERAGE(I136:L136)-AVERAGE(E136:H136)</f>
        <v>0.55167000000000144</v>
      </c>
    </row>
    <row r="137" spans="1:36" x14ac:dyDescent="0.2">
      <c r="A137" t="s">
        <v>132</v>
      </c>
      <c r="B137" t="str">
        <f>VLOOKUP(A137,Gene_Lookup!A:B,2,0)</f>
        <v xml:space="preserve">chaperonin GroEL  </v>
      </c>
      <c r="C137" s="1">
        <v>61</v>
      </c>
      <c r="D137" s="1">
        <v>0.49346839933752301</v>
      </c>
      <c r="E137" s="14">
        <v>21.601855</v>
      </c>
      <c r="F137" s="14">
        <v>21.937550000000002</v>
      </c>
      <c r="G137" s="14">
        <v>22.145061250000001</v>
      </c>
      <c r="H137" s="14">
        <v>22.3855</v>
      </c>
      <c r="I137" s="14">
        <v>21.9713840625</v>
      </c>
      <c r="J137" s="14">
        <v>21.792729999999999</v>
      </c>
      <c r="K137" s="14">
        <v>22.701589062499998</v>
      </c>
      <c r="L137" s="14">
        <v>22.21828</v>
      </c>
      <c r="M137" s="1">
        <f>COUNTIF(E137:L137,"&gt;8.8")</f>
        <v>8</v>
      </c>
      <c r="O137" s="16">
        <f>IF(ISBLANK(E137),500,2^E137)</f>
        <v>3182777.7765879324</v>
      </c>
      <c r="P137" s="16">
        <f>IF(ISBLANK(F137),500,2^F137)</f>
        <v>4016618.473623455</v>
      </c>
      <c r="Q137" s="16">
        <f>IF(ISBLANK(G137),500,2^G137)</f>
        <v>4637967.4040983478</v>
      </c>
      <c r="R137" s="16">
        <f>IF(ISBLANK(H137),500,2^H137)</f>
        <v>5479071.5008911183</v>
      </c>
      <c r="S137" s="16">
        <f>IF(ISBLANK(I137),500,2^I137)</f>
        <v>4111929.3967620493</v>
      </c>
      <c r="T137" s="16">
        <f>IF(ISBLANK(J137),500,2^J137)</f>
        <v>3633000.1634878977</v>
      </c>
      <c r="U137" s="16">
        <f>IF(ISBLANK(K137),500,2^K137)</f>
        <v>6821176.0268083224</v>
      </c>
      <c r="V137" s="16">
        <f>IF(ISBLANK(L137),500,2^L137)</f>
        <v>4879425.9557486493</v>
      </c>
      <c r="X137" s="16">
        <f>SUM(O137:V137)</f>
        <v>36761966.69800777</v>
      </c>
      <c r="Y137" s="11"/>
      <c r="Z137" s="2"/>
      <c r="AA137" s="12">
        <f>_xlfn.T.TEST(E137:F137,I137:J137,2,2)</f>
        <v>0.61446323607335129</v>
      </c>
      <c r="AB137" s="13">
        <f>AVERAGE(I137:J137)-AVERAGE(E137:F137)</f>
        <v>0.1123545312499985</v>
      </c>
      <c r="AC137" s="12">
        <f>_xlfn.T.TEST(G137:H137,K137:L137,2,2)</f>
        <v>0.54570352789617416</v>
      </c>
      <c r="AD137" s="13">
        <f>AVERAGE(K137:L137)-AVERAGE(G137:H137)</f>
        <v>0.19465390624999657</v>
      </c>
      <c r="AE137" s="12">
        <f>_xlfn.T.TEST(E137:F137,G137:H137,2,2)</f>
        <v>0.13841634613919573</v>
      </c>
      <c r="AF137" s="13">
        <f>AVERAGE(G137:H137)-AVERAGE(E137:F137)</f>
        <v>0.49557812500000153</v>
      </c>
      <c r="AG137" s="12">
        <f>_xlfn.T.TEST(I137:J137,K137:L137,2,2)</f>
        <v>0.15409951656647058</v>
      </c>
      <c r="AH137" s="13">
        <f>AVERAGE(K137:L137)-AVERAGE(I137:J137)</f>
        <v>0.5778774999999996</v>
      </c>
      <c r="AI137" s="12">
        <f>_xlfn.T.TEST(E137:H137,I137:L137,2,2)</f>
        <v>0.57331076536345349</v>
      </c>
      <c r="AJ137" s="13">
        <f>AVERAGE(I137:L137)-AVERAGE(E137:H137)</f>
        <v>0.15350421875000109</v>
      </c>
    </row>
    <row r="138" spans="1:36" x14ac:dyDescent="0.2">
      <c r="A138" t="s">
        <v>133</v>
      </c>
      <c r="B138" t="str">
        <f>VLOOKUP(A138,Gene_Lookup!A:B,2,0)</f>
        <v xml:space="preserve">glycoside hydrolase family 18  </v>
      </c>
      <c r="C138" s="1">
        <v>13</v>
      </c>
      <c r="D138" s="1">
        <v>0.31417919051981302</v>
      </c>
      <c r="E138" s="14">
        <v>16.695174999999999</v>
      </c>
      <c r="F138" s="14">
        <v>17.7851</v>
      </c>
      <c r="G138" s="14">
        <v>16.881505000000001</v>
      </c>
      <c r="H138" s="14">
        <v>16.872910000000001</v>
      </c>
      <c r="I138" s="14">
        <v>16.43282</v>
      </c>
      <c r="J138" s="14">
        <v>16.360399999999998</v>
      </c>
      <c r="K138" s="14">
        <v>16.161525000000001</v>
      </c>
      <c r="L138" s="14">
        <v>16.598980000000001</v>
      </c>
      <c r="M138" s="1">
        <f>COUNTIF(E138:L138,"&gt;8.8")</f>
        <v>8</v>
      </c>
      <c r="O138" s="16">
        <f>IF(ISBLANK(E138),500,2^E138)</f>
        <v>106108.08041713864</v>
      </c>
      <c r="P138" s="16">
        <f>IF(ISBLANK(F138),500,2^F138)</f>
        <v>225864.81170471443</v>
      </c>
      <c r="Q138" s="16">
        <f>IF(ISBLANK(G138),500,2^G138)</f>
        <v>120736.72098859634</v>
      </c>
      <c r="R138" s="16">
        <f>IF(ISBLANK(H138),500,2^H138)</f>
        <v>120019.55830299316</v>
      </c>
      <c r="S138" s="16">
        <f>IF(ISBLANK(I138),500,2^I138)</f>
        <v>88465.051230271201</v>
      </c>
      <c r="T138" s="16">
        <f>IF(ISBLANK(J138),500,2^J138)</f>
        <v>84133.923265869904</v>
      </c>
      <c r="U138" s="16">
        <f>IF(ISBLANK(K138),500,2^K138)</f>
        <v>73299.970637809121</v>
      </c>
      <c r="V138" s="16">
        <f>IF(ISBLANK(L138),500,2^L138)</f>
        <v>99263.795579374433</v>
      </c>
      <c r="X138" s="16">
        <f>SUM(O138:V138)</f>
        <v>917891.91212676722</v>
      </c>
      <c r="Y138" s="11"/>
      <c r="Z138" s="2"/>
      <c r="AA138" s="12">
        <f>_xlfn.T.TEST(E138:F138,I138:J138,2,2)</f>
        <v>0.26247979682576783</v>
      </c>
      <c r="AB138" s="13">
        <f>AVERAGE(I138:J138)-AVERAGE(E138:F138)</f>
        <v>-0.84352750000000043</v>
      </c>
      <c r="AC138" s="12">
        <f>_xlfn.T.TEST(G138:H138,K138:L138,2,2)</f>
        <v>0.15107418472631218</v>
      </c>
      <c r="AD138" s="13">
        <f>AVERAGE(K138:L138)-AVERAGE(G138:H138)</f>
        <v>-0.49695499999999981</v>
      </c>
      <c r="AE138" s="12">
        <f>_xlfn.T.TEST(E138:F138,G138:H138,2,2)</f>
        <v>0.57397281454225846</v>
      </c>
      <c r="AF138" s="13">
        <f>AVERAGE(G138:H138)-AVERAGE(E138:F138)</f>
        <v>-0.36292999999999864</v>
      </c>
      <c r="AG138" s="12">
        <f>_xlfn.T.TEST(I138:J138,K138:L138,2,2)</f>
        <v>0.94790006218286949</v>
      </c>
      <c r="AH138" s="13">
        <f>AVERAGE(K138:L138)-AVERAGE(I138:J138)</f>
        <v>-1.6357499999998026E-2</v>
      </c>
      <c r="AI138" s="12">
        <f>_xlfn.T.TEST(E138:H138,I138:L138,2,2)</f>
        <v>4.306556493203479E-2</v>
      </c>
      <c r="AJ138" s="13">
        <f>AVERAGE(I138:L138)-AVERAGE(E138:H138)</f>
        <v>-0.67024125000000012</v>
      </c>
    </row>
    <row r="139" spans="1:36" x14ac:dyDescent="0.2">
      <c r="A139" t="s">
        <v>134</v>
      </c>
      <c r="B139" t="str">
        <f>VLOOKUP(A139,Gene_Lookup!A:B,2,0)</f>
        <v xml:space="preserve">transcription elongation factor GreA  </v>
      </c>
      <c r="C139" s="1">
        <v>11</v>
      </c>
      <c r="D139" s="1">
        <v>0.25634183480527301</v>
      </c>
      <c r="E139" s="14">
        <v>19.942889999999998</v>
      </c>
      <c r="F139" s="14">
        <v>19.777509999999999</v>
      </c>
      <c r="G139" s="14">
        <v>19.379149999999999</v>
      </c>
      <c r="H139" s="14">
        <v>20.070080000000001</v>
      </c>
      <c r="I139" s="14">
        <v>19.541709999999998</v>
      </c>
      <c r="J139" s="14">
        <v>18.908384999999999</v>
      </c>
      <c r="K139" s="14">
        <v>20.2992825</v>
      </c>
      <c r="L139" s="14">
        <v>20.225169999999999</v>
      </c>
      <c r="M139" s="1">
        <f>COUNTIF(E139:L139,"&gt;8.8")</f>
        <v>8</v>
      </c>
      <c r="O139" s="16">
        <f>IF(ISBLANK(E139),500,2^E139)</f>
        <v>1007878.2894370432</v>
      </c>
      <c r="P139" s="16">
        <f>IF(ISBLANK(F139),500,2^F139)</f>
        <v>898718.64044425101</v>
      </c>
      <c r="Q139" s="16">
        <f>IF(ISBLANK(G139),500,2^G139)</f>
        <v>681876.05593798065</v>
      </c>
      <c r="R139" s="16">
        <f>IF(ISBLANK(H139),500,2^H139)</f>
        <v>1100768.7591353431</v>
      </c>
      <c r="S139" s="16">
        <f>IF(ISBLANK(I139),500,2^I139)</f>
        <v>763204.41947799257</v>
      </c>
      <c r="T139" s="16">
        <f>IF(ISBLANK(J139),500,2^J139)</f>
        <v>492029.40093745349</v>
      </c>
      <c r="U139" s="16">
        <f>IF(ISBLANK(K139),500,2^K139)</f>
        <v>1290306.6125785122</v>
      </c>
      <c r="V139" s="16">
        <f>IF(ISBLANK(L139),500,2^L139)</f>
        <v>1225696.1936145767</v>
      </c>
      <c r="X139" s="16">
        <f>SUM(O139:V139)</f>
        <v>7460478.3715631533</v>
      </c>
      <c r="Y139" s="11"/>
      <c r="Z139" s="2"/>
      <c r="AA139" s="12">
        <f>_xlfn.T.TEST(E139:F139,I139:J139,2,2)</f>
        <v>0.19181867441067368</v>
      </c>
      <c r="AB139" s="13">
        <f>AVERAGE(I139:J139)-AVERAGE(E139:F139)</f>
        <v>-0.63515250000000023</v>
      </c>
      <c r="AC139" s="12">
        <f>_xlfn.T.TEST(G139:H139,K139:L139,2,2)</f>
        <v>0.26185741860184231</v>
      </c>
      <c r="AD139" s="13">
        <f>AVERAGE(K139:L139)-AVERAGE(G139:H139)</f>
        <v>0.53761124999999765</v>
      </c>
      <c r="AE139" s="12">
        <f>_xlfn.T.TEST(E139:F139,G139:H139,2,2)</f>
        <v>0.73942853548085252</v>
      </c>
      <c r="AF139" s="13">
        <f>AVERAGE(G139:H139)-AVERAGE(E139:F139)</f>
        <v>-0.13558499999999896</v>
      </c>
      <c r="AG139" s="12">
        <f>_xlfn.T.TEST(I139:J139,K139:L139,2,2)</f>
        <v>8.2909565896665538E-2</v>
      </c>
      <c r="AH139" s="13">
        <f>AVERAGE(K139:L139)-AVERAGE(I139:J139)</f>
        <v>1.0371787499999989</v>
      </c>
      <c r="AI139" s="12">
        <f>_xlfn.T.TEST(E139:H139,I139:L139,2,2)</f>
        <v>0.89648889232986428</v>
      </c>
      <c r="AJ139" s="13">
        <f>AVERAGE(I139:L139)-AVERAGE(E139:H139)</f>
        <v>-4.8770624999999512E-2</v>
      </c>
    </row>
    <row r="140" spans="1:36" x14ac:dyDescent="0.2">
      <c r="A140" t="s">
        <v>135</v>
      </c>
      <c r="B140" t="str">
        <f>VLOOKUP(A140,Gene_Lookup!A:B,2,0)</f>
        <v xml:space="preserve">anti-sigma-factor antagonist  </v>
      </c>
      <c r="C140" s="1">
        <v>2</v>
      </c>
      <c r="D140" s="1">
        <v>0.21331288240892601</v>
      </c>
      <c r="E140" s="14">
        <v>15.762655000000001</v>
      </c>
      <c r="F140" s="14">
        <v>16.736550000000001</v>
      </c>
      <c r="G140" s="14">
        <v>15.56208</v>
      </c>
      <c r="H140" s="14">
        <v>17.066459999999999</v>
      </c>
      <c r="I140" s="14">
        <v>16.844145000000001</v>
      </c>
      <c r="J140" s="14">
        <v>16.60792</v>
      </c>
      <c r="K140" s="14">
        <v>16.831900000000001</v>
      </c>
      <c r="L140" s="14">
        <v>16.694900000000001</v>
      </c>
      <c r="M140" s="1">
        <f>COUNTIF(E140:L140,"&gt;8.8")</f>
        <v>8</v>
      </c>
      <c r="O140" s="16">
        <f>IF(ISBLANK(E140),500,2^E140)</f>
        <v>55594.517618275167</v>
      </c>
      <c r="P140" s="16">
        <f>IF(ISBLANK(F140),500,2^F140)</f>
        <v>109195.20649904333</v>
      </c>
      <c r="Q140" s="16">
        <f>IF(ISBLANK(G140),500,2^G140)</f>
        <v>48378.553047648391</v>
      </c>
      <c r="R140" s="16">
        <f>IF(ISBLANK(H140),500,2^H140)</f>
        <v>137251.27255596232</v>
      </c>
      <c r="S140" s="16">
        <f>IF(ISBLANK(I140),500,2^I140)</f>
        <v>117650.26136416454</v>
      </c>
      <c r="T140" s="16">
        <f>IF(ISBLANK(J140),500,2^J140)</f>
        <v>99880.816879053615</v>
      </c>
      <c r="U140" s="16">
        <f>IF(ISBLANK(K140),500,2^K140)</f>
        <v>116655.92025640419</v>
      </c>
      <c r="V140" s="16">
        <f>IF(ISBLANK(L140),500,2^L140)</f>
        <v>106087.85650258225</v>
      </c>
      <c r="X140" s="16">
        <f>SUM(O140:V140)</f>
        <v>790694.40472313378</v>
      </c>
      <c r="Y140" s="11"/>
      <c r="Z140" s="2"/>
      <c r="AA140" s="12">
        <f>_xlfn.T.TEST(E140:F140,I140:J140,2,2)</f>
        <v>0.4420453795135747</v>
      </c>
      <c r="AB140" s="13">
        <f>AVERAGE(I140:J140)-AVERAGE(E140:F140)</f>
        <v>0.47643000000000058</v>
      </c>
      <c r="AC140" s="12">
        <f>_xlfn.T.TEST(G140:H140,K140:L140,2,2)</f>
        <v>0.61239844912578634</v>
      </c>
      <c r="AD140" s="13">
        <f>AVERAGE(K140:L140)-AVERAGE(G140:H140)</f>
        <v>0.44913000000000025</v>
      </c>
      <c r="AE140" s="12">
        <f>_xlfn.T.TEST(E140:F140,G140:H140,2,2)</f>
        <v>0.94903482619698609</v>
      </c>
      <c r="AF140" s="13">
        <f>AVERAGE(G140:H140)-AVERAGE(E140:F140)</f>
        <v>6.4667499999998768E-2</v>
      </c>
      <c r="AG140" s="12">
        <f>_xlfn.T.TEST(I140:J140,K140:L140,2,2)</f>
        <v>0.81000602306985092</v>
      </c>
      <c r="AH140" s="13">
        <f>AVERAGE(K140:L140)-AVERAGE(I140:J140)</f>
        <v>3.7367499999998444E-2</v>
      </c>
      <c r="AI140" s="12">
        <f>_xlfn.T.TEST(E140:H140,I140:L140,2,2)</f>
        <v>0.25834657653862442</v>
      </c>
      <c r="AJ140" s="13">
        <f>AVERAGE(I140:L140)-AVERAGE(E140:H140)</f>
        <v>0.46278000000000219</v>
      </c>
    </row>
    <row r="141" spans="1:36" x14ac:dyDescent="0.2">
      <c r="A141" t="s">
        <v>136</v>
      </c>
      <c r="B141" t="str">
        <f>VLOOKUP(A141,Gene_Lookup!A:B,2,0)</f>
        <v xml:space="preserve">putative anti-sigma regulatory factor, serine/threonine protein kinase  </v>
      </c>
      <c r="C141" s="1">
        <v>7</v>
      </c>
      <c r="D141" s="1">
        <v>0.33464514669863599</v>
      </c>
      <c r="E141" s="14">
        <v>18.162302499999999</v>
      </c>
      <c r="F141" s="14">
        <v>17.454345</v>
      </c>
      <c r="G141" s="14">
        <v>17.060614999999999</v>
      </c>
      <c r="H141" s="14">
        <v>17.639469999999999</v>
      </c>
      <c r="I141" s="14">
        <v>17.394895000000002</v>
      </c>
      <c r="J141" s="14">
        <v>18.484435000000001</v>
      </c>
      <c r="K141" s="14">
        <v>16.812750000000001</v>
      </c>
      <c r="L141" s="14">
        <v>18.306619999999999</v>
      </c>
      <c r="M141" s="1">
        <f>COUNTIF(E141:L141,"&gt;8.8")</f>
        <v>8</v>
      </c>
      <c r="O141" s="16">
        <f>IF(ISBLANK(E141),500,2^E141)</f>
        <v>293357.93698433693</v>
      </c>
      <c r="P141" s="16">
        <f>IF(ISBLANK(F141),500,2^F141)</f>
        <v>179589.6895354561</v>
      </c>
      <c r="Q141" s="16">
        <f>IF(ISBLANK(G141),500,2^G141)</f>
        <v>136696.33145274303</v>
      </c>
      <c r="R141" s="16">
        <f>IF(ISBLANK(H141),500,2^H141)</f>
        <v>204178.29721710441</v>
      </c>
      <c r="S141" s="16">
        <f>IF(ISBLANK(I141),500,2^I141)</f>
        <v>172339.6340523457</v>
      </c>
      <c r="T141" s="16">
        <f>IF(ISBLANK(J141),500,2^J141)</f>
        <v>366749.37963862519</v>
      </c>
      <c r="U141" s="16">
        <f>IF(ISBLANK(K141),500,2^K141)</f>
        <v>115117.68822918655</v>
      </c>
      <c r="V141" s="16">
        <f>IF(ISBLANK(L141),500,2^L141)</f>
        <v>324221.44663614623</v>
      </c>
      <c r="X141" s="16">
        <f>SUM(O141:V141)</f>
        <v>1792250.4037459439</v>
      </c>
      <c r="Y141" s="11"/>
      <c r="Z141" s="2"/>
      <c r="AA141" s="12">
        <f>_xlfn.T.TEST(E141:F141,I141:J141,2,2)</f>
        <v>0.85848632024998728</v>
      </c>
      <c r="AB141" s="13">
        <f>AVERAGE(I141:J141)-AVERAGE(E141:F141)</f>
        <v>0.13134125000000196</v>
      </c>
      <c r="AC141" s="12">
        <f>_xlfn.T.TEST(G141:H141,K141:L141,2,2)</f>
        <v>0.81803280765255748</v>
      </c>
      <c r="AD141" s="13">
        <f>AVERAGE(K141:L141)-AVERAGE(G141:H141)</f>
        <v>0.20964250000000106</v>
      </c>
      <c r="AE141" s="12">
        <f>_xlfn.T.TEST(E141:F141,G141:H141,2,2)</f>
        <v>0.42177496498859812</v>
      </c>
      <c r="AF141" s="13">
        <f>AVERAGE(G141:H141)-AVERAGE(E141:F141)</f>
        <v>-0.45828124999999886</v>
      </c>
      <c r="AG141" s="12">
        <f>_xlfn.T.TEST(I141:J141,K141:L141,2,2)</f>
        <v>0.72091640935721679</v>
      </c>
      <c r="AH141" s="13">
        <f>AVERAGE(K141:L141)-AVERAGE(I141:J141)</f>
        <v>-0.37997999999999976</v>
      </c>
      <c r="AI141" s="12">
        <f>_xlfn.T.TEST(E141:H141,I141:L141,2,2)</f>
        <v>0.72063809104488941</v>
      </c>
      <c r="AJ141" s="13">
        <f>AVERAGE(I141:L141)-AVERAGE(E141:H141)</f>
        <v>0.17049187499999974</v>
      </c>
    </row>
    <row r="142" spans="1:36" x14ac:dyDescent="0.2">
      <c r="A142" t="s">
        <v>137</v>
      </c>
      <c r="B142" t="str">
        <f>VLOOKUP(A142,Gene_Lookup!A:B,2,0)</f>
        <v xml:space="preserve">ATP-binding region ATPase domain protein  </v>
      </c>
      <c r="C142" s="1">
        <v>2</v>
      </c>
      <c r="D142" s="1">
        <v>0.47722578064723198</v>
      </c>
      <c r="E142" s="14">
        <v>15.4000925</v>
      </c>
      <c r="F142" s="14">
        <v>16.153442500000001</v>
      </c>
      <c r="G142" s="15">
        <v>8.8000000000000007</v>
      </c>
      <c r="H142" s="14">
        <v>16.0619175</v>
      </c>
      <c r="I142" s="15">
        <v>8.8000000000000007</v>
      </c>
      <c r="J142" s="15">
        <v>8.8000000000000007</v>
      </c>
      <c r="K142" s="14">
        <v>12.9404375</v>
      </c>
      <c r="L142" s="15">
        <v>8.8000000000000007</v>
      </c>
      <c r="M142" s="1">
        <f>COUNTIF(E142:L142,"&gt;8.8")</f>
        <v>4</v>
      </c>
      <c r="O142" s="16">
        <f>IF(ISBLANK(E142),500,2^E142)</f>
        <v>43240.407538237923</v>
      </c>
      <c r="P142" s="16">
        <f>IF(ISBLANK(F142),500,2^F142)</f>
        <v>72890.465829519933</v>
      </c>
      <c r="Q142" s="16">
        <f>IF(ISBLANK(G142),500,2^G142)</f>
        <v>445.72188840761549</v>
      </c>
      <c r="R142" s="16">
        <f>IF(ISBLANK(H142),500,2^H142)</f>
        <v>68409.899967988502</v>
      </c>
      <c r="S142" s="16">
        <f>IF(ISBLANK(I142),500,2^I142)</f>
        <v>445.72188840761549</v>
      </c>
      <c r="T142" s="16">
        <f>IF(ISBLANK(J142),500,2^J142)</f>
        <v>445.72188840761549</v>
      </c>
      <c r="U142" s="16">
        <f>IF(ISBLANK(K142),500,2^K142)</f>
        <v>7860.6750686915439</v>
      </c>
      <c r="V142" s="16">
        <f>IF(ISBLANK(L142),500,2^L142)</f>
        <v>445.72188840761549</v>
      </c>
      <c r="X142" s="16">
        <f>SUM(O142:V142)</f>
        <v>194184.3359580684</v>
      </c>
      <c r="Y142" s="11"/>
      <c r="Z142" s="2"/>
      <c r="AA142" s="12">
        <f>_xlfn.T.TEST(E142:F142,I142:J142,2,2)</f>
        <v>2.9022261734497636E-3</v>
      </c>
      <c r="AB142" s="13">
        <f>AVERAGE(I142:J142)-AVERAGE(E142:F142)</f>
        <v>-6.9767674999999993</v>
      </c>
      <c r="AC142" s="12">
        <f>_xlfn.T.TEST(G142:H142,K142:L142,2,2)</f>
        <v>0.74470721262480333</v>
      </c>
      <c r="AD142" s="13">
        <f>AVERAGE(K142:L142)-AVERAGE(G142:H142)</f>
        <v>-1.5607400000000009</v>
      </c>
      <c r="AE142" s="12">
        <f>_xlfn.T.TEST(E142:F142,G142:H142,2,2)</f>
        <v>0.45613446552335779</v>
      </c>
      <c r="AF142" s="13">
        <f>AVERAGE(G142:H142)-AVERAGE(E142:F142)</f>
        <v>-3.3458087499999998</v>
      </c>
      <c r="AG142" s="12">
        <f>_xlfn.T.TEST(I142:J142,K142:L142,2,2)</f>
        <v>0.42264973081037438</v>
      </c>
      <c r="AH142" s="13">
        <f>AVERAGE(K142:L142)-AVERAGE(I142:J142)</f>
        <v>2.0702187499999987</v>
      </c>
      <c r="AI142" s="12">
        <f>_xlfn.T.TEST(E142:H142,I142:L142,2,2)</f>
        <v>8.311355883100574E-2</v>
      </c>
      <c r="AJ142" s="13">
        <f>AVERAGE(I142:L142)-AVERAGE(E142:H142)</f>
        <v>-4.2687537499999983</v>
      </c>
    </row>
    <row r="143" spans="1:36" x14ac:dyDescent="0.2">
      <c r="A143" t="s">
        <v>138</v>
      </c>
      <c r="B143" t="str">
        <f>VLOOKUP(A143,Gene_Lookup!A:B,2,0)</f>
        <v xml:space="preserve">SSU ribosomal protein S10P  </v>
      </c>
      <c r="C143" s="1">
        <v>10</v>
      </c>
      <c r="D143" s="1">
        <v>0.43482094204548999</v>
      </c>
      <c r="E143" s="14">
        <v>21.831309999999998</v>
      </c>
      <c r="F143" s="14">
        <v>21.813097500000001</v>
      </c>
      <c r="G143" s="14">
        <v>21.59243</v>
      </c>
      <c r="H143" s="14">
        <v>21.863555000000002</v>
      </c>
      <c r="I143" s="14">
        <v>21.916540000000001</v>
      </c>
      <c r="J143" s="14">
        <v>22.83999</v>
      </c>
      <c r="K143" s="14">
        <v>22.1294425</v>
      </c>
      <c r="L143" s="14">
        <v>22.797605000000001</v>
      </c>
      <c r="M143" s="1">
        <f>COUNTIF(E143:L143,"&gt;8.8")</f>
        <v>8</v>
      </c>
      <c r="O143" s="16">
        <f>IF(ISBLANK(E143),500,2^E143)</f>
        <v>3731463.1287700469</v>
      </c>
      <c r="P143" s="16">
        <f>IF(ISBLANK(F143),500,2^F143)</f>
        <v>3684653.4339358131</v>
      </c>
      <c r="Q143" s="16">
        <f>IF(ISBLANK(G143),500,2^G143)</f>
        <v>3162052.7400273085</v>
      </c>
      <c r="R143" s="16">
        <f>IF(ISBLANK(H143),500,2^H143)</f>
        <v>3815802.312344776</v>
      </c>
      <c r="S143" s="16">
        <f>IF(ISBLANK(I143),500,2^I143)</f>
        <v>3958548.234757449</v>
      </c>
      <c r="T143" s="16">
        <f>IF(ISBLANK(J143),500,2^J143)</f>
        <v>7507962.428776701</v>
      </c>
      <c r="U143" s="16">
        <f>IF(ISBLANK(K143),500,2^K143)</f>
        <v>4588027.1564846179</v>
      </c>
      <c r="V143" s="16">
        <f>IF(ISBLANK(L143),500,2^L143)</f>
        <v>7290594.3435504772</v>
      </c>
      <c r="X143" s="16">
        <f>SUM(O143:V143)</f>
        <v>37739103.778647184</v>
      </c>
      <c r="Y143" s="11"/>
      <c r="Z143" s="2"/>
      <c r="AA143" s="12">
        <f>_xlfn.T.TEST(E143:F143,I143:J143,2,2)</f>
        <v>0.35172761490689541</v>
      </c>
      <c r="AB143" s="13">
        <f>AVERAGE(I143:J143)-AVERAGE(E143:F143)</f>
        <v>0.55606124999999906</v>
      </c>
      <c r="AC143" s="12">
        <f>_xlfn.T.TEST(G143:H143,K143:L143,2,2)</f>
        <v>0.17815488719864192</v>
      </c>
      <c r="AD143" s="13">
        <f>AVERAGE(K143:L143)-AVERAGE(G143:H143)</f>
        <v>0.73553125000000108</v>
      </c>
      <c r="AE143" s="12">
        <f>_xlfn.T.TEST(E143:F143,G143:H143,2,2)</f>
        <v>0.5597604660360177</v>
      </c>
      <c r="AF143" s="13">
        <f>AVERAGE(G143:H143)-AVERAGE(E143:F143)</f>
        <v>-9.4211250000000746E-2</v>
      </c>
      <c r="AG143" s="12">
        <f>_xlfn.T.TEST(I143:J143,K143:L143,2,2)</f>
        <v>0.89480396042962451</v>
      </c>
      <c r="AH143" s="13">
        <f>AVERAGE(K143:L143)-AVERAGE(I143:J143)</f>
        <v>8.5258750000001271E-2</v>
      </c>
      <c r="AI143" s="12">
        <f>_xlfn.T.TEST(E143:H143,I143:L143,2,2)</f>
        <v>3.7087181588311306E-2</v>
      </c>
      <c r="AJ143" s="13">
        <f>AVERAGE(I143:L143)-AVERAGE(E143:H143)</f>
        <v>0.64579624999999652</v>
      </c>
    </row>
    <row r="144" spans="1:36" x14ac:dyDescent="0.2">
      <c r="A144" t="s">
        <v>139</v>
      </c>
      <c r="B144" t="str">
        <f>VLOOKUP(A144,Gene_Lookup!A:B,2,0)</f>
        <v xml:space="preserve">LSU ribosomal protein L3P  </v>
      </c>
      <c r="C144" s="1">
        <v>29</v>
      </c>
      <c r="D144" s="1">
        <v>0.49288561407155701</v>
      </c>
      <c r="E144" s="14">
        <v>21.890104999999998</v>
      </c>
      <c r="F144" s="14">
        <v>21.87031</v>
      </c>
      <c r="G144" s="14">
        <v>22.0336225</v>
      </c>
      <c r="H144" s="14">
        <v>22.084835000000002</v>
      </c>
      <c r="I144" s="14">
        <v>21.149294999999999</v>
      </c>
      <c r="J144" s="14">
        <v>21.486387499999999</v>
      </c>
      <c r="K144" s="14">
        <v>21.87979</v>
      </c>
      <c r="L144" s="14">
        <v>21.744035</v>
      </c>
      <c r="M144" s="1">
        <f>COUNTIF(E144:L144,"&gt;8.8")</f>
        <v>8</v>
      </c>
      <c r="O144" s="16">
        <f>IF(ISBLANK(E144),500,2^E144)</f>
        <v>3886674.8780074357</v>
      </c>
      <c r="P144" s="16">
        <f>IF(ISBLANK(F144),500,2^F144)</f>
        <v>3833710.5894878777</v>
      </c>
      <c r="Q144" s="16">
        <f>IF(ISBLANK(G144),500,2^G144)</f>
        <v>4293201.6305905869</v>
      </c>
      <c r="R144" s="16">
        <f>IF(ISBLANK(H144),500,2^H144)</f>
        <v>4448338.0540359439</v>
      </c>
      <c r="S144" s="16">
        <f>IF(ISBLANK(I144),500,2^I144)</f>
        <v>2325799.0144179612</v>
      </c>
      <c r="T144" s="16">
        <f>IF(ISBLANK(J144),500,2^J144)</f>
        <v>2937968.5057709753</v>
      </c>
      <c r="U144" s="16">
        <f>IF(ISBLANK(K144),500,2^K144)</f>
        <v>3858984.9855243512</v>
      </c>
      <c r="V144" s="16">
        <f>IF(ISBLANK(L144),500,2^L144)</f>
        <v>3512422.5910524791</v>
      </c>
      <c r="X144" s="16">
        <f>SUM(O144:V144)</f>
        <v>29097100.24888761</v>
      </c>
      <c r="Y144" s="11"/>
      <c r="Z144" s="2"/>
      <c r="AA144" s="12">
        <f>_xlfn.T.TEST(E144:F144,I144:J144,2,2)</f>
        <v>7.9530887303678077E-2</v>
      </c>
      <c r="AB144" s="13">
        <f>AVERAGE(I144:J144)-AVERAGE(E144:F144)</f>
        <v>-0.56236624999999663</v>
      </c>
      <c r="AC144" s="12">
        <f>_xlfn.T.TEST(G144:H144,K144:L144,2,2)</f>
        <v>7.6325127502226531E-2</v>
      </c>
      <c r="AD144" s="13">
        <f>AVERAGE(K144:L144)-AVERAGE(G144:H144)</f>
        <v>-0.24731625000000435</v>
      </c>
      <c r="AE144" s="12">
        <f>_xlfn.T.TEST(E144:F144,G144:H144,2,2)</f>
        <v>2.2717301127090219E-2</v>
      </c>
      <c r="AF144" s="13">
        <f>AVERAGE(G144:H144)-AVERAGE(E144:F144)</f>
        <v>0.17902125000000524</v>
      </c>
      <c r="AG144" s="12">
        <f>_xlfn.T.TEST(I144:J144,K144:L144,2,2)</f>
        <v>0.11281755134524318</v>
      </c>
      <c r="AH144" s="13">
        <f>AVERAGE(K144:L144)-AVERAGE(I144:J144)</f>
        <v>0.49407124999999752</v>
      </c>
      <c r="AI144" s="12">
        <f>_xlfn.T.TEST(E144:H144,I144:L144,2,2)</f>
        <v>5.3867375912559211E-2</v>
      </c>
      <c r="AJ144" s="13">
        <f>AVERAGE(I144:L144)-AVERAGE(E144:H144)</f>
        <v>-0.40484125000000049</v>
      </c>
    </row>
    <row r="145" spans="1:36" x14ac:dyDescent="0.2">
      <c r="A145" t="s">
        <v>140</v>
      </c>
      <c r="B145" t="str">
        <f>VLOOKUP(A145,Gene_Lookup!A:B,2,0)</f>
        <v xml:space="preserve">LSU ribosomal protein L4P  </v>
      </c>
      <c r="C145" s="1">
        <v>19</v>
      </c>
      <c r="D145" s="1">
        <v>0.47058053649375903</v>
      </c>
      <c r="E145" s="14">
        <v>22.113430000000001</v>
      </c>
      <c r="F145" s="14">
        <v>22.230445</v>
      </c>
      <c r="G145" s="14">
        <v>22.340702499999999</v>
      </c>
      <c r="H145" s="14">
        <v>22.328634999999998</v>
      </c>
      <c r="I145" s="14">
        <v>21.413065</v>
      </c>
      <c r="J145" s="14">
        <v>21.8265025</v>
      </c>
      <c r="K145" s="14">
        <v>21.832574999999999</v>
      </c>
      <c r="L145" s="14">
        <v>21.948007499999999</v>
      </c>
      <c r="M145" s="1">
        <f>COUNTIF(E145:L145,"&gt;8.8")</f>
        <v>8</v>
      </c>
      <c r="O145" s="16">
        <f>IF(ISBLANK(E145),500,2^E145)</f>
        <v>4537386.1077040331</v>
      </c>
      <c r="P145" s="16">
        <f>IF(ISBLANK(F145),500,2^F145)</f>
        <v>4920743.8907337207</v>
      </c>
      <c r="Q145" s="16">
        <f>IF(ISBLANK(G145),500,2^G145)</f>
        <v>5311553.7016680595</v>
      </c>
      <c r="R145" s="16">
        <f>IF(ISBLANK(H145),500,2^H145)</f>
        <v>5267310.2224607766</v>
      </c>
      <c r="S145" s="16">
        <f>IF(ISBLANK(I145),500,2^I145)</f>
        <v>2792382.2203388764</v>
      </c>
      <c r="T145" s="16">
        <f>IF(ISBLANK(J145),500,2^J145)</f>
        <v>3719049.4498351915</v>
      </c>
      <c r="U145" s="16">
        <f>IF(ISBLANK(K145),500,2^K145)</f>
        <v>3734736.4268562896</v>
      </c>
      <c r="V145" s="16">
        <f>IF(ISBLANK(L145),500,2^L145)</f>
        <v>4045839.0566538251</v>
      </c>
      <c r="X145" s="16">
        <f>SUM(O145:V145)</f>
        <v>34329001.076250777</v>
      </c>
      <c r="Y145" s="11"/>
      <c r="Z145" s="2"/>
      <c r="AA145" s="12">
        <f>_xlfn.T.TEST(E145:F145,I145:J145,2,2)</f>
        <v>0.12388030833651653</v>
      </c>
      <c r="AB145" s="13">
        <f>AVERAGE(I145:J145)-AVERAGE(E145:F145)</f>
        <v>-0.55215374999999867</v>
      </c>
      <c r="AC145" s="12">
        <f>_xlfn.T.TEST(G145:H145,K145:L145,2,2)</f>
        <v>1.6629277033110821E-2</v>
      </c>
      <c r="AD145" s="13">
        <f>AVERAGE(K145:L145)-AVERAGE(G145:H145)</f>
        <v>-0.44437750000000165</v>
      </c>
      <c r="AE145" s="12">
        <f>_xlfn.T.TEST(E145:F145,G145:H145,2,2)</f>
        <v>0.10958124290017879</v>
      </c>
      <c r="AF145" s="13">
        <f>AVERAGE(G145:H145)-AVERAGE(E145:F145)</f>
        <v>0.16273125000000022</v>
      </c>
      <c r="AG145" s="12">
        <f>_xlfn.T.TEST(I145:J145,K145:L145,2,2)</f>
        <v>0.33466501649595715</v>
      </c>
      <c r="AH145" s="13">
        <f>AVERAGE(K145:L145)-AVERAGE(I145:J145)</f>
        <v>0.27050749999999724</v>
      </c>
      <c r="AI145" s="12">
        <f>_xlfn.T.TEST(E145:H145,I145:L145,2,2)</f>
        <v>8.2455012952342022E-3</v>
      </c>
      <c r="AJ145" s="13">
        <f>AVERAGE(I145:L145)-AVERAGE(E145:H145)</f>
        <v>-0.49826562499999483</v>
      </c>
    </row>
    <row r="146" spans="1:36" x14ac:dyDescent="0.2">
      <c r="A146" t="s">
        <v>141</v>
      </c>
      <c r="B146" t="str">
        <f>VLOOKUP(A146,Gene_Lookup!A:B,2,0)</f>
        <v xml:space="preserve">LSU ribosomal protein L23P  </v>
      </c>
      <c r="C146" s="1">
        <v>9</v>
      </c>
      <c r="D146" s="1">
        <v>0.490387488062276</v>
      </c>
      <c r="E146" s="14">
        <v>20.414974999999998</v>
      </c>
      <c r="F146" s="14">
        <v>20.7847975</v>
      </c>
      <c r="G146" s="14">
        <v>20.511444999999998</v>
      </c>
      <c r="H146" s="14">
        <v>20.505990000000001</v>
      </c>
      <c r="I146" s="14">
        <v>20.919315000000001</v>
      </c>
      <c r="J146" s="14">
        <v>21.166791249999999</v>
      </c>
      <c r="K146" s="14">
        <v>20.573045</v>
      </c>
      <c r="L146" s="14">
        <v>21.115220000000001</v>
      </c>
      <c r="M146" s="1">
        <f>COUNTIF(E146:L146,"&gt;8.8")</f>
        <v>8</v>
      </c>
      <c r="O146" s="16">
        <f>IF(ISBLANK(E146),500,2^E146)</f>
        <v>1398040.767219271</v>
      </c>
      <c r="P146" s="16">
        <f>IF(ISBLANK(F146),500,2^F146)</f>
        <v>1806539.6640660726</v>
      </c>
      <c r="Q146" s="16">
        <f>IF(ISBLANK(G146),500,2^G146)</f>
        <v>1494721.2176958262</v>
      </c>
      <c r="R146" s="16">
        <f>IF(ISBLANK(H146),500,2^H146)</f>
        <v>1489080.1720390311</v>
      </c>
      <c r="S146" s="16">
        <f>IF(ISBLANK(I146),500,2^I146)</f>
        <v>1983084.8821356241</v>
      </c>
      <c r="T146" s="16">
        <f>IF(ISBLANK(J146),500,2^J146)</f>
        <v>2354176.814723446</v>
      </c>
      <c r="U146" s="16">
        <f>IF(ISBLANK(K146),500,2^K146)</f>
        <v>1559924.744384422</v>
      </c>
      <c r="V146" s="16">
        <f>IF(ISBLANK(L146),500,2^L146)</f>
        <v>2271509.644176574</v>
      </c>
      <c r="X146" s="16">
        <f>SUM(O146:V146)</f>
        <v>14357077.906440267</v>
      </c>
      <c r="Y146" s="11"/>
      <c r="Z146" s="2"/>
      <c r="AA146" s="12">
        <f>_xlfn.T.TEST(E146:F146,I146:J146,2,2)</f>
        <v>0.1846210469298738</v>
      </c>
      <c r="AB146" s="13">
        <f>AVERAGE(I146:J146)-AVERAGE(E146:F146)</f>
        <v>0.44316687500000285</v>
      </c>
      <c r="AC146" s="12">
        <f>_xlfn.T.TEST(G146:H146,K146:L146,2,2)</f>
        <v>0.34155726229485506</v>
      </c>
      <c r="AD146" s="13">
        <f>AVERAGE(K146:L146)-AVERAGE(G146:H146)</f>
        <v>0.33541500000000113</v>
      </c>
      <c r="AE146" s="12">
        <f>_xlfn.T.TEST(E146:F146,G146:H146,2,2)</f>
        <v>0.67083224103195449</v>
      </c>
      <c r="AF146" s="13">
        <f>AVERAGE(G146:H146)-AVERAGE(E146:F146)</f>
        <v>-9.11687499999978E-2</v>
      </c>
      <c r="AG146" s="12">
        <f>_xlfn.T.TEST(I146:J146,K146:L146,2,2)</f>
        <v>0.57314401828569073</v>
      </c>
      <c r="AH146" s="13">
        <f>AVERAGE(K146:L146)-AVERAGE(I146:J146)</f>
        <v>-0.19892062499999952</v>
      </c>
      <c r="AI146" s="12">
        <f>_xlfn.T.TEST(E146:H146,I146:L146,2,2)</f>
        <v>4.7315834907854244E-2</v>
      </c>
      <c r="AJ146" s="13">
        <f>AVERAGE(I146:L146)-AVERAGE(E146:H146)</f>
        <v>0.38929093750000376</v>
      </c>
    </row>
    <row r="147" spans="1:36" x14ac:dyDescent="0.2">
      <c r="A147" t="s">
        <v>142</v>
      </c>
      <c r="B147" t="str">
        <f>VLOOKUP(A147,Gene_Lookup!A:B,2,0)</f>
        <v xml:space="preserve">LSU ribosomal protein L2P  </v>
      </c>
      <c r="C147" s="1">
        <v>25</v>
      </c>
      <c r="D147" s="1">
        <v>0.381507999438224</v>
      </c>
      <c r="E147" s="14">
        <v>21.74663</v>
      </c>
      <c r="F147" s="14">
        <v>21.997285000000002</v>
      </c>
      <c r="G147" s="14">
        <v>22.119509999999998</v>
      </c>
      <c r="H147" s="14">
        <v>21.951654999999999</v>
      </c>
      <c r="I147" s="14">
        <v>21.183992265625001</v>
      </c>
      <c r="J147" s="14">
        <v>21.651364999999998</v>
      </c>
      <c r="K147" s="14">
        <v>21.7102675</v>
      </c>
      <c r="L147" s="14">
        <v>21.972169999999998</v>
      </c>
      <c r="M147" s="1">
        <f>COUNTIF(E147:L147,"&gt;8.8")</f>
        <v>8</v>
      </c>
      <c r="O147" s="16">
        <f>IF(ISBLANK(E147),500,2^E147)</f>
        <v>3518746.130468592</v>
      </c>
      <c r="P147" s="16">
        <f>IF(ISBLANK(F147),500,2^F147)</f>
        <v>4186418.1844358542</v>
      </c>
      <c r="Q147" s="16">
        <f>IF(ISBLANK(G147),500,2^G147)</f>
        <v>4556548.5221953634</v>
      </c>
      <c r="R147" s="16">
        <f>IF(ISBLANK(H147),500,2^H147)</f>
        <v>4056080.9083596426</v>
      </c>
      <c r="S147" s="16">
        <f>IF(ISBLANK(I147),500,2^I147)</f>
        <v>2382413.2724106596</v>
      </c>
      <c r="T147" s="16">
        <f>IF(ISBLANK(J147),500,2^J147)</f>
        <v>3293899.2555538351</v>
      </c>
      <c r="U147" s="16">
        <f>IF(ISBLANK(K147),500,2^K147)</f>
        <v>3431166.0129053462</v>
      </c>
      <c r="V147" s="16">
        <f>IF(ISBLANK(L147),500,2^L147)</f>
        <v>4114170.0642981641</v>
      </c>
      <c r="X147" s="16">
        <f>SUM(O147:V147)</f>
        <v>29539442.350627456</v>
      </c>
      <c r="Y147" s="11"/>
      <c r="Z147" s="2"/>
      <c r="AA147" s="12">
        <f>_xlfn.T.TEST(E147:F147,I147:J147,2,2)</f>
        <v>0.22881847995770865</v>
      </c>
      <c r="AB147" s="13">
        <f>AVERAGE(I147:J147)-AVERAGE(E147:F147)</f>
        <v>-0.45427886718750088</v>
      </c>
      <c r="AC147" s="12">
        <f>_xlfn.T.TEST(G147:H147,K147:L147,2,2)</f>
        <v>0.33784608278062556</v>
      </c>
      <c r="AD147" s="13">
        <f>AVERAGE(K147:L147)-AVERAGE(G147:H147)</f>
        <v>-0.19436374999999728</v>
      </c>
      <c r="AE147" s="12">
        <f>_xlfn.T.TEST(E147:F147,G147:H147,2,2)</f>
        <v>0.3913658123172743</v>
      </c>
      <c r="AF147" s="13">
        <f>AVERAGE(G147:H147)-AVERAGE(E147:F147)</f>
        <v>0.16362499999999613</v>
      </c>
      <c r="AG147" s="12">
        <f>_xlfn.T.TEST(I147:J147,K147:L147,2,2)</f>
        <v>0.25465106112277414</v>
      </c>
      <c r="AH147" s="13">
        <f>AVERAGE(K147:L147)-AVERAGE(I147:J147)</f>
        <v>0.42354011718749973</v>
      </c>
      <c r="AI147" s="12">
        <f>_xlfn.T.TEST(E147:H147,I147:L147,2,2)</f>
        <v>0.12413485216529103</v>
      </c>
      <c r="AJ147" s="13">
        <f>AVERAGE(I147:L147)-AVERAGE(E147:H147)</f>
        <v>-0.32432130859374908</v>
      </c>
    </row>
    <row r="148" spans="1:36" x14ac:dyDescent="0.2">
      <c r="A148" t="s">
        <v>143</v>
      </c>
      <c r="B148" t="str">
        <f>VLOOKUP(A148,Gene_Lookup!A:B,2,0)</f>
        <v xml:space="preserve">ribosomal protein S19  </v>
      </c>
      <c r="C148" s="1">
        <v>4</v>
      </c>
      <c r="D148" s="1">
        <v>0.52977275457276696</v>
      </c>
      <c r="E148" s="14">
        <v>16.609525000000001</v>
      </c>
      <c r="F148" s="15">
        <v>8.8000000000000007</v>
      </c>
      <c r="G148" s="14">
        <v>20.64095</v>
      </c>
      <c r="H148" s="14">
        <v>20.33644</v>
      </c>
      <c r="I148" s="14">
        <v>17.443960000000001</v>
      </c>
      <c r="J148" s="14">
        <v>20.359555</v>
      </c>
      <c r="K148" s="14">
        <v>20.542255000000001</v>
      </c>
      <c r="L148" s="14">
        <v>20.06681</v>
      </c>
      <c r="M148" s="1">
        <f>COUNTIF(E148:L148,"&gt;8.8")</f>
        <v>7</v>
      </c>
      <c r="O148" s="16">
        <f>IF(ISBLANK(E148),500,2^E148)</f>
        <v>99991.996242287569</v>
      </c>
      <c r="P148" s="16">
        <f>IF(ISBLANK(F148),500,2^F148)</f>
        <v>445.72188840761549</v>
      </c>
      <c r="Q148" s="16">
        <f>IF(ISBLANK(G148),500,2^G148)</f>
        <v>1635102.9007617431</v>
      </c>
      <c r="R148" s="16">
        <f>IF(ISBLANK(H148),500,2^H148)</f>
        <v>1323970.9162066029</v>
      </c>
      <c r="S148" s="16">
        <f>IF(ISBLANK(I148),500,2^I148)</f>
        <v>178301.58472839036</v>
      </c>
      <c r="T148" s="16">
        <f>IF(ISBLANK(J148),500,2^J148)</f>
        <v>1345354.5546778634</v>
      </c>
      <c r="U148" s="16">
        <f>IF(ISBLANK(K148),500,2^K148)</f>
        <v>1526985.5720447686</v>
      </c>
      <c r="V148" s="16">
        <f>IF(ISBLANK(L148),500,2^L148)</f>
        <v>1098276.5916935578</v>
      </c>
      <c r="X148" s="16">
        <f>SUM(O148:V148)</f>
        <v>7208429.8382436214</v>
      </c>
      <c r="Y148" s="11"/>
      <c r="Z148" s="2"/>
      <c r="AA148" s="12">
        <f>_xlfn.T.TEST(E148:F148,I148:J148,2,2)</f>
        <v>0.27542791818885415</v>
      </c>
      <c r="AB148" s="13">
        <f>AVERAGE(I148:J148)-AVERAGE(E148:F148)</f>
        <v>6.1969950000000011</v>
      </c>
      <c r="AC148" s="12">
        <f>_xlfn.T.TEST(G148:H148,K148:L148,2,2)</f>
        <v>0.58112741403357404</v>
      </c>
      <c r="AD148" s="13">
        <f>AVERAGE(K148:L148)-AVERAGE(G148:H148)</f>
        <v>-0.18416249999999934</v>
      </c>
      <c r="AE148" s="12">
        <f>_xlfn.T.TEST(E148:F148,G148:H148,2,2)</f>
        <v>0.18460575765136644</v>
      </c>
      <c r="AF148" s="13">
        <f>AVERAGE(G148:H148)-AVERAGE(E148:F148)</f>
        <v>7.7839324999999988</v>
      </c>
      <c r="AG148" s="12">
        <f>_xlfn.T.TEST(I148:J148,K148:L148,2,2)</f>
        <v>0.44249757889698071</v>
      </c>
      <c r="AH148" s="13">
        <f>AVERAGE(K148:L148)-AVERAGE(I148:J148)</f>
        <v>1.4027749999999983</v>
      </c>
      <c r="AI148" s="12">
        <f>_xlfn.T.TEST(E148:H148,I148:L148,2,2)</f>
        <v>0.33207310479989921</v>
      </c>
      <c r="AJ148" s="13">
        <f>AVERAGE(I148:L148)-AVERAGE(E148:H148)</f>
        <v>3.0064162500000009</v>
      </c>
    </row>
    <row r="149" spans="1:36" x14ac:dyDescent="0.2">
      <c r="A149" t="s">
        <v>144</v>
      </c>
      <c r="B149" t="str">
        <f>VLOOKUP(A149,Gene_Lookup!A:B,2,0)</f>
        <v xml:space="preserve">LSU ribosomal protein L22P  </v>
      </c>
      <c r="C149" s="1">
        <v>17</v>
      </c>
      <c r="D149" s="1">
        <v>0.41622816153918302</v>
      </c>
      <c r="E149" s="14">
        <v>21.205770000000001</v>
      </c>
      <c r="F149" s="14">
        <v>20.802790000000002</v>
      </c>
      <c r="G149" s="14">
        <v>21.340405000000001</v>
      </c>
      <c r="H149" s="14">
        <v>21.396429999999999</v>
      </c>
      <c r="I149" s="14">
        <v>21.015358124999999</v>
      </c>
      <c r="J149" s="14">
        <v>21.639177499999999</v>
      </c>
      <c r="K149" s="14">
        <v>21.243110000000001</v>
      </c>
      <c r="L149" s="14">
        <v>21.661805000000001</v>
      </c>
      <c r="M149" s="1">
        <f>COUNTIF(E149:L149,"&gt;8.8")</f>
        <v>8</v>
      </c>
      <c r="O149" s="16">
        <f>IF(ISBLANK(E149),500,2^E149)</f>
        <v>2418649.0225423859</v>
      </c>
      <c r="P149" s="16">
        <f>IF(ISBLANK(F149),500,2^F149)</f>
        <v>1829210.9121518324</v>
      </c>
      <c r="Q149" s="16">
        <f>IF(ISBLANK(G149),500,2^G149)</f>
        <v>2655229.2561357613</v>
      </c>
      <c r="R149" s="16">
        <f>IF(ISBLANK(H149),500,2^H149)</f>
        <v>2760369.5634995475</v>
      </c>
      <c r="S149" s="16">
        <f>IF(ISBLANK(I149),500,2^I149)</f>
        <v>2119596.3610749971</v>
      </c>
      <c r="T149" s="16">
        <f>IF(ISBLANK(J149),500,2^J149)</f>
        <v>3266190.4827526584</v>
      </c>
      <c r="U149" s="16">
        <f>IF(ISBLANK(K149),500,2^K149)</f>
        <v>2482065.9180251462</v>
      </c>
      <c r="V149" s="16">
        <f>IF(ISBLANK(L149),500,2^L149)</f>
        <v>3317821.8675227053</v>
      </c>
      <c r="X149" s="16">
        <f>SUM(O149:V149)</f>
        <v>20849133.383705035</v>
      </c>
      <c r="Y149" s="11"/>
      <c r="Z149" s="2"/>
      <c r="AA149" s="12">
        <f>_xlfn.T.TEST(E149:F149,I149:J149,2,2)</f>
        <v>0.47610859716049547</v>
      </c>
      <c r="AB149" s="13">
        <f>AVERAGE(I149:J149)-AVERAGE(E149:F149)</f>
        <v>0.32298781249999564</v>
      </c>
      <c r="AC149" s="12">
        <f>_xlfn.T.TEST(G149:H149,K149:L149,2,2)</f>
        <v>0.7291636128654746</v>
      </c>
      <c r="AD149" s="13">
        <f>AVERAGE(K149:L149)-AVERAGE(G149:H149)</f>
        <v>8.4040000000001669E-2</v>
      </c>
      <c r="AE149" s="12">
        <f>_xlfn.T.TEST(E149:F149,G149:H149,2,2)</f>
        <v>0.21534109245415856</v>
      </c>
      <c r="AF149" s="13">
        <f>AVERAGE(G149:H149)-AVERAGE(E149:F149)</f>
        <v>0.36413749999999823</v>
      </c>
      <c r="AG149" s="12">
        <f>_xlfn.T.TEST(I149:J149,K149:L149,2,2)</f>
        <v>0.7706319471226426</v>
      </c>
      <c r="AH149" s="13">
        <f>AVERAGE(K149:L149)-AVERAGE(I149:J149)</f>
        <v>0.12518968750000425</v>
      </c>
      <c r="AI149" s="12">
        <f>_xlfn.T.TEST(E149:H149,I149:L149,2,2)</f>
        <v>0.36309504467703257</v>
      </c>
      <c r="AJ149" s="13">
        <f>AVERAGE(I149:L149)-AVERAGE(E149:H149)</f>
        <v>0.20351390624999866</v>
      </c>
    </row>
    <row r="150" spans="1:36" x14ac:dyDescent="0.2">
      <c r="A150" t="s">
        <v>145</v>
      </c>
      <c r="B150" t="str">
        <f>VLOOKUP(A150,Gene_Lookup!A:B,2,0)</f>
        <v xml:space="preserve">ribosomal protein S3  </v>
      </c>
      <c r="C150" s="1">
        <v>11</v>
      </c>
      <c r="D150" s="1">
        <v>0.48445027898666698</v>
      </c>
      <c r="E150" s="14">
        <v>20.755990000000001</v>
      </c>
      <c r="F150" s="14">
        <v>21.073315000000001</v>
      </c>
      <c r="G150" s="14">
        <v>20.833539999999999</v>
      </c>
      <c r="H150" s="14">
        <v>21.131530000000001</v>
      </c>
      <c r="I150" s="14">
        <v>21.184719999999999</v>
      </c>
      <c r="J150" s="14">
        <v>21.405518749999999</v>
      </c>
      <c r="K150" s="14">
        <v>21.00498</v>
      </c>
      <c r="L150" s="14">
        <v>21.596150000000002</v>
      </c>
      <c r="M150" s="1">
        <f>COUNTIF(E150:L150,"&gt;8.8")</f>
        <v>8</v>
      </c>
      <c r="O150" s="16">
        <f>IF(ISBLANK(E150),500,2^E150)</f>
        <v>1770824.7353982925</v>
      </c>
      <c r="P150" s="16">
        <f>IF(ISBLANK(F150),500,2^F150)</f>
        <v>2206479.6332381652</v>
      </c>
      <c r="Q150" s="16">
        <f>IF(ISBLANK(G150),500,2^G150)</f>
        <v>1868617.6896375518</v>
      </c>
      <c r="R150" s="16">
        <f>IF(ISBLANK(H150),500,2^H150)</f>
        <v>2297335.2917098776</v>
      </c>
      <c r="S150" s="16">
        <f>IF(ISBLANK(I150),500,2^I150)</f>
        <v>2383615.3292119149</v>
      </c>
      <c r="T150" s="16">
        <f>IF(ISBLANK(J150),500,2^J150)</f>
        <v>2777814.3460442787</v>
      </c>
      <c r="U150" s="16">
        <f>IF(ISBLANK(K150),500,2^K150)</f>
        <v>2104403.6108993916</v>
      </c>
      <c r="V150" s="16">
        <f>IF(ISBLANK(L150),500,2^L150)</f>
        <v>3170216.637582113</v>
      </c>
      <c r="X150" s="16">
        <f>SUM(O150:V150)</f>
        <v>18579307.273721587</v>
      </c>
      <c r="Y150" s="11"/>
      <c r="Z150" s="2"/>
      <c r="AA150" s="12">
        <f>_xlfn.T.TEST(E150:F150,I150:J150,2,2)</f>
        <v>0.18787908255862018</v>
      </c>
      <c r="AB150" s="13">
        <f>AVERAGE(I150:J150)-AVERAGE(E150:F150)</f>
        <v>0.38046687499999621</v>
      </c>
      <c r="AC150" s="12">
        <f>_xlfn.T.TEST(G150:H150,K150:L150,2,2)</f>
        <v>0.4380455852034183</v>
      </c>
      <c r="AD150" s="13">
        <f>AVERAGE(K150:L150)-AVERAGE(G150:H150)</f>
        <v>0.31803000000000026</v>
      </c>
      <c r="AE150" s="12">
        <f>_xlfn.T.TEST(E150:F150,G150:H150,2,2)</f>
        <v>0.78464063130353967</v>
      </c>
      <c r="AF150" s="13">
        <f>AVERAGE(G150:H150)-AVERAGE(E150:F150)</f>
        <v>6.7882499999996071E-2</v>
      </c>
      <c r="AG150" s="12">
        <f>_xlfn.T.TEST(I150:J150,K150:L150,2,2)</f>
        <v>0.98779715225850717</v>
      </c>
      <c r="AH150" s="13">
        <f>AVERAGE(K150:L150)-AVERAGE(I150:J150)</f>
        <v>5.4456250000001205E-3</v>
      </c>
      <c r="AI150" s="12">
        <f>_xlfn.T.TEST(E150:H150,I150:L150,2,2)</f>
        <v>6.8727655705883808E-2</v>
      </c>
      <c r="AJ150" s="13">
        <f>AVERAGE(I150:L150)-AVERAGE(E150:H150)</f>
        <v>0.34924843750000178</v>
      </c>
    </row>
    <row r="151" spans="1:36" x14ac:dyDescent="0.2">
      <c r="A151" t="s">
        <v>146</v>
      </c>
      <c r="B151" t="str">
        <f>VLOOKUP(A151,Gene_Lookup!A:B,2,0)</f>
        <v xml:space="preserve">ribosomal protein L16  </v>
      </c>
      <c r="C151" s="1">
        <v>6</v>
      </c>
      <c r="D151" s="1">
        <v>0.60855204479907798</v>
      </c>
      <c r="E151" s="14">
        <v>21.173349999999999</v>
      </c>
      <c r="F151" s="14">
        <v>21.18140125</v>
      </c>
      <c r="G151" s="14">
        <v>21.731380000000001</v>
      </c>
      <c r="H151" s="14">
        <v>22.01942</v>
      </c>
      <c r="I151" s="14">
        <v>20.9225125</v>
      </c>
      <c r="J151" s="14">
        <v>21.487380000000002</v>
      </c>
      <c r="K151" s="14">
        <v>22.005199999999999</v>
      </c>
      <c r="L151" s="14">
        <v>21.75534</v>
      </c>
      <c r="M151" s="1">
        <f>COUNTIF(E151:L151,"&gt;8.8")</f>
        <v>8</v>
      </c>
      <c r="O151" s="16">
        <f>IF(ISBLANK(E151),500,2^E151)</f>
        <v>2364903.6887568878</v>
      </c>
      <c r="P151" s="16">
        <f>IF(ISBLANK(F151),500,2^F151)</f>
        <v>2378138.4048487688</v>
      </c>
      <c r="Q151" s="16">
        <f>IF(ISBLANK(G151),500,2^G151)</f>
        <v>3481747.1371720927</v>
      </c>
      <c r="R151" s="16">
        <f>IF(ISBLANK(H151),500,2^H151)</f>
        <v>4251144.8902558303</v>
      </c>
      <c r="S151" s="16">
        <f>IF(ISBLANK(I151),500,2^I151)</f>
        <v>1987484.9429450284</v>
      </c>
      <c r="T151" s="16">
        <f>IF(ISBLANK(J151),500,2^J151)</f>
        <v>2939990.3724133261</v>
      </c>
      <c r="U151" s="16">
        <f>IF(ISBLANK(K151),500,2^K151)</f>
        <v>4209449.0817659628</v>
      </c>
      <c r="V151" s="16">
        <f>IF(ISBLANK(L151),500,2^L151)</f>
        <v>3540054.155380405</v>
      </c>
      <c r="X151" s="16">
        <f>SUM(O151:V151)</f>
        <v>25152912.673538305</v>
      </c>
      <c r="Y151" s="11"/>
      <c r="Z151" s="2"/>
      <c r="AA151" s="12">
        <f>_xlfn.T.TEST(E151:F151,I151:J151,2,2)</f>
        <v>0.93114445054566863</v>
      </c>
      <c r="AB151" s="13">
        <f>AVERAGE(I151:J151)-AVERAGE(E151:F151)</f>
        <v>2.7570624999999183E-2</v>
      </c>
      <c r="AC151" s="12">
        <f>_xlfn.T.TEST(G151:H151,K151:L151,2,2)</f>
        <v>0.98194093276058492</v>
      </c>
      <c r="AD151" s="13">
        <f>AVERAGE(K151:L151)-AVERAGE(G151:H151)</f>
        <v>4.870000000000374E-3</v>
      </c>
      <c r="AE151" s="12">
        <f>_xlfn.T.TEST(E151:F151,G151:H151,2,2)</f>
        <v>4.0060700472513922E-2</v>
      </c>
      <c r="AF151" s="13">
        <f>AVERAGE(G151:H151)-AVERAGE(E151:F151)</f>
        <v>0.69802437499999925</v>
      </c>
      <c r="AG151" s="12">
        <f>_xlfn.T.TEST(I151:J151,K151:L151,2,2)</f>
        <v>0.16030408338820279</v>
      </c>
      <c r="AH151" s="13">
        <f>AVERAGE(K151:L151)-AVERAGE(I151:J151)</f>
        <v>0.67532375000000044</v>
      </c>
      <c r="AI151" s="12">
        <f>_xlfn.T.TEST(E151:H151,I151:L151,2,2)</f>
        <v>0.96035168380470126</v>
      </c>
      <c r="AJ151" s="13">
        <f>AVERAGE(I151:L151)-AVERAGE(E151:H151)</f>
        <v>1.6220312500003331E-2</v>
      </c>
    </row>
    <row r="152" spans="1:36" x14ac:dyDescent="0.2">
      <c r="A152" t="s">
        <v>147</v>
      </c>
      <c r="B152" t="str">
        <f>VLOOKUP(A152,Gene_Lookup!A:B,2,0)</f>
        <v xml:space="preserve">LSU ribosomal protein L29P  </v>
      </c>
      <c r="C152" s="1">
        <v>4</v>
      </c>
      <c r="D152" s="1">
        <v>0.62049272992430404</v>
      </c>
      <c r="E152" s="14">
        <v>18.10718</v>
      </c>
      <c r="F152" s="14">
        <v>17.042762</v>
      </c>
      <c r="G152" s="14">
        <v>18.975367500000001</v>
      </c>
      <c r="H152" s="14">
        <v>17.775407000000001</v>
      </c>
      <c r="I152" s="14">
        <v>17.347335000000001</v>
      </c>
      <c r="J152" s="14">
        <v>19.682735000000001</v>
      </c>
      <c r="K152" s="14">
        <v>18.377974999999999</v>
      </c>
      <c r="L152" s="14">
        <v>18.899450000000002</v>
      </c>
      <c r="M152" s="1">
        <f>COUNTIF(E152:L152,"&gt;8.8")</f>
        <v>8</v>
      </c>
      <c r="O152" s="16">
        <f>IF(ISBLANK(E152),500,2^E152)</f>
        <v>282360.74356272636</v>
      </c>
      <c r="P152" s="16">
        <f>IF(ISBLANK(F152),500,2^F152)</f>
        <v>135015.17104992046</v>
      </c>
      <c r="Q152" s="16">
        <f>IF(ISBLANK(G152),500,2^G152)</f>
        <v>515412.32104888465</v>
      </c>
      <c r="R152" s="16">
        <f>IF(ISBLANK(H152),500,2^H152)</f>
        <v>224352.38573967846</v>
      </c>
      <c r="S152" s="16">
        <f>IF(ISBLANK(I152),500,2^I152)</f>
        <v>166750.89740105468</v>
      </c>
      <c r="T152" s="16">
        <f>IF(ISBLANK(J152),500,2^J152)</f>
        <v>841576.5617604648</v>
      </c>
      <c r="U152" s="16">
        <f>IF(ISBLANK(K152),500,2^K152)</f>
        <v>340660.4647411544</v>
      </c>
      <c r="V152" s="16">
        <f>IF(ISBLANK(L152),500,2^L152)</f>
        <v>488991.54681644618</v>
      </c>
      <c r="X152" s="16">
        <f>SUM(O152:V152)</f>
        <v>2995120.0921203303</v>
      </c>
      <c r="Y152" s="11"/>
      <c r="Z152" s="2"/>
      <c r="AA152" s="12">
        <f>_xlfn.T.TEST(E152:F152,I152:J152,2,2)</f>
        <v>0.54004887945363134</v>
      </c>
      <c r="AB152" s="13">
        <f>AVERAGE(I152:J152)-AVERAGE(E152:F152)</f>
        <v>0.94006400000000312</v>
      </c>
      <c r="AC152" s="12">
        <f>_xlfn.T.TEST(G152:H152,K152:L152,2,2)</f>
        <v>0.72624604274669813</v>
      </c>
      <c r="AD152" s="13">
        <f>AVERAGE(K152:L152)-AVERAGE(G152:H152)</f>
        <v>0.26332524999999762</v>
      </c>
      <c r="AE152" s="12">
        <f>_xlfn.T.TEST(E152:F152,G152:H152,2,2)</f>
        <v>0.42341616454442066</v>
      </c>
      <c r="AF152" s="13">
        <f>AVERAGE(G152:H152)-AVERAGE(E152:F152)</f>
        <v>0.80041625000000494</v>
      </c>
      <c r="AG152" s="12">
        <f>_xlfn.T.TEST(I152:J152,K152:L152,2,2)</f>
        <v>0.92710095232733147</v>
      </c>
      <c r="AH152" s="13">
        <f>AVERAGE(K152:L152)-AVERAGE(I152:J152)</f>
        <v>0.12367749999999944</v>
      </c>
      <c r="AI152" s="12">
        <f>_xlfn.T.TEST(E152:H152,I152:L152,2,2)</f>
        <v>0.37840526101533711</v>
      </c>
      <c r="AJ152" s="13">
        <f>AVERAGE(I152:L152)-AVERAGE(E152:H152)</f>
        <v>0.60169462500000037</v>
      </c>
    </row>
    <row r="153" spans="1:36" x14ac:dyDescent="0.2">
      <c r="A153" t="s">
        <v>148</v>
      </c>
      <c r="B153" t="str">
        <f>VLOOKUP(A153,Gene_Lookup!A:B,2,0)</f>
        <v xml:space="preserve">SSU ribosomal protein S17P  </v>
      </c>
      <c r="C153" s="1">
        <v>7</v>
      </c>
      <c r="D153" s="1">
        <v>0.71699147910543404</v>
      </c>
      <c r="E153" s="14">
        <v>19.815329999999999</v>
      </c>
      <c r="F153" s="14">
        <v>21.225484999999999</v>
      </c>
      <c r="G153" s="14">
        <v>21.406849999999999</v>
      </c>
      <c r="H153" s="14">
        <v>22.327000000000002</v>
      </c>
      <c r="I153" s="14">
        <v>18.319712500000001</v>
      </c>
      <c r="J153" s="14">
        <v>21.36777</v>
      </c>
      <c r="K153" s="14">
        <v>20.950925000000002</v>
      </c>
      <c r="L153" s="14">
        <v>21.579470000000001</v>
      </c>
      <c r="M153" s="1">
        <f>COUNTIF(E153:L153,"&gt;8.8")</f>
        <v>8</v>
      </c>
      <c r="O153" s="16">
        <f>IF(ISBLANK(E153),500,2^E153)</f>
        <v>922589.91719868942</v>
      </c>
      <c r="P153" s="16">
        <f>IF(ISBLANK(F153),500,2^F153)</f>
        <v>2451927.6860182844</v>
      </c>
      <c r="Q153" s="16">
        <f>IF(ISBLANK(G153),500,2^G153)</f>
        <v>2780378.7632780131</v>
      </c>
      <c r="R153" s="16">
        <f>IF(ISBLANK(H153),500,2^H153)</f>
        <v>5261344.1840312323</v>
      </c>
      <c r="S153" s="16">
        <f>IF(ISBLANK(I153),500,2^I153)</f>
        <v>327177.1571111817</v>
      </c>
      <c r="T153" s="16">
        <f>IF(ISBLANK(J153),500,2^J153)</f>
        <v>2706074.2608041782</v>
      </c>
      <c r="U153" s="16">
        <f>IF(ISBLANK(K153),500,2^K153)</f>
        <v>2027014.5304773971</v>
      </c>
      <c r="V153" s="16">
        <f>IF(ISBLANK(L153),500,2^L153)</f>
        <v>3133774.6314447657</v>
      </c>
      <c r="X153" s="16">
        <f>SUM(O153:V153)</f>
        <v>19610281.130363744</v>
      </c>
      <c r="Y153" s="11"/>
      <c r="Z153" s="2"/>
      <c r="AA153" s="12">
        <f>_xlfn.T.TEST(E153:F153,I153:J153,2,2)</f>
        <v>0.7259690782843361</v>
      </c>
      <c r="AB153" s="13">
        <f>AVERAGE(I153:J153)-AVERAGE(E153:F153)</f>
        <v>-0.67666624999999669</v>
      </c>
      <c r="AC153" s="12">
        <f>_xlfn.T.TEST(G153:H153,K153:L153,2,2)</f>
        <v>0.39307573782179139</v>
      </c>
      <c r="AD153" s="13">
        <f>AVERAGE(K153:L153)-AVERAGE(G153:H153)</f>
        <v>-0.60172750000000264</v>
      </c>
      <c r="AE153" s="12">
        <f>_xlfn.T.TEST(E153:F153,G153:H153,2,2)</f>
        <v>0.25086064260322383</v>
      </c>
      <c r="AF153" s="13">
        <f>AVERAGE(G153:H153)-AVERAGE(E153:F153)</f>
        <v>1.3465175000000045</v>
      </c>
      <c r="AG153" s="12">
        <f>_xlfn.T.TEST(I153:J153,K153:L153,2,2)</f>
        <v>0.45741990567192758</v>
      </c>
      <c r="AH153" s="13">
        <f>AVERAGE(K153:L153)-AVERAGE(I153:J153)</f>
        <v>1.4214562499999985</v>
      </c>
      <c r="AI153" s="12">
        <f>_xlfn.T.TEST(E153:H153,I153:L153,2,2)</f>
        <v>0.51192901050438833</v>
      </c>
      <c r="AJ153" s="13">
        <f>AVERAGE(I153:L153)-AVERAGE(E153:H153)</f>
        <v>-0.63919687499999966</v>
      </c>
    </row>
    <row r="154" spans="1:36" x14ac:dyDescent="0.2">
      <c r="A154" t="s">
        <v>149</v>
      </c>
      <c r="B154" t="str">
        <f>VLOOKUP(A154,Gene_Lookup!A:B,2,0)</f>
        <v xml:space="preserve">LSU ribosomal protein L14P  </v>
      </c>
      <c r="C154" s="1">
        <v>12</v>
      </c>
      <c r="D154" s="1">
        <v>0.47007560484390998</v>
      </c>
      <c r="E154" s="14">
        <v>20.757827500000001</v>
      </c>
      <c r="F154" s="14">
        <v>21.080802500000001</v>
      </c>
      <c r="G154" s="14">
        <v>21.15682</v>
      </c>
      <c r="H154" s="14">
        <v>20.897672499999999</v>
      </c>
      <c r="I154" s="14">
        <v>20.420095</v>
      </c>
      <c r="J154" s="14">
        <v>20.863685</v>
      </c>
      <c r="K154" s="14">
        <v>20.88749</v>
      </c>
      <c r="L154" s="14">
        <v>20.964690000000001</v>
      </c>
      <c r="M154" s="1">
        <f>COUNTIF(E154:L154,"&gt;8.8")</f>
        <v>8</v>
      </c>
      <c r="O154" s="16">
        <f>IF(ISBLANK(E154),500,2^E154)</f>
        <v>1773081.597320427</v>
      </c>
      <c r="P154" s="16">
        <f>IF(ISBLANK(F154),500,2^F154)</f>
        <v>2217960.8968352368</v>
      </c>
      <c r="Q154" s="16">
        <f>IF(ISBLANK(G154),500,2^G154)</f>
        <v>2337961.9180312054</v>
      </c>
      <c r="R154" s="16">
        <f>IF(ISBLANK(H154),500,2^H154)</f>
        <v>1953557.7857027585</v>
      </c>
      <c r="S154" s="16">
        <f>IF(ISBLANK(I154),500,2^I154)</f>
        <v>1403011.1074990556</v>
      </c>
      <c r="T154" s="16">
        <f>IF(ISBLANK(J154),500,2^J154)</f>
        <v>1908073.0832383044</v>
      </c>
      <c r="U154" s="16">
        <f>IF(ISBLANK(K154),500,2^K154)</f>
        <v>1939818.1751042358</v>
      </c>
      <c r="V154" s="16">
        <f>IF(ISBLANK(L154),500,2^L154)</f>
        <v>2046447.1803093026</v>
      </c>
      <c r="X154" s="16">
        <f>SUM(O154:V154)</f>
        <v>15579911.744040526</v>
      </c>
      <c r="Y154" s="11"/>
      <c r="Z154" s="2"/>
      <c r="AA154" s="12">
        <f>_xlfn.T.TEST(E154:F154,I154:J154,2,2)</f>
        <v>0.41836823427022052</v>
      </c>
      <c r="AB154" s="13">
        <f>AVERAGE(I154:J154)-AVERAGE(E154:F154)</f>
        <v>-0.27742500000000092</v>
      </c>
      <c r="AC154" s="12">
        <f>_xlfn.T.TEST(G154:H154,K154:L154,2,2)</f>
        <v>0.53236120224764605</v>
      </c>
      <c r="AD154" s="13">
        <f>AVERAGE(K154:L154)-AVERAGE(G154:H154)</f>
        <v>-0.1011562499999954</v>
      </c>
      <c r="AE154" s="12">
        <f>_xlfn.T.TEST(E154:F154,G154:H154,2,2)</f>
        <v>0.654138079988553</v>
      </c>
      <c r="AF154" s="13">
        <f>AVERAGE(G154:H154)-AVERAGE(E154:F154)</f>
        <v>0.10793124999999648</v>
      </c>
      <c r="AG154" s="12">
        <f>_xlfn.T.TEST(I154:J154,K154:L154,2,2)</f>
        <v>0.33407296216890237</v>
      </c>
      <c r="AH154" s="13">
        <f>AVERAGE(K154:L154)-AVERAGE(I154:J154)</f>
        <v>0.28420000000000201</v>
      </c>
      <c r="AI154" s="12">
        <f>_xlfn.T.TEST(E154:H154,I154:L154,2,2)</f>
        <v>0.26117844076519064</v>
      </c>
      <c r="AJ154" s="13">
        <f>AVERAGE(I154:L154)-AVERAGE(E154:H154)</f>
        <v>-0.18929062500000171</v>
      </c>
    </row>
    <row r="155" spans="1:36" x14ac:dyDescent="0.2">
      <c r="A155" t="s">
        <v>150</v>
      </c>
      <c r="B155" t="str">
        <f>VLOOKUP(A155,Gene_Lookup!A:B,2,0)</f>
        <v xml:space="preserve">ribosomal protein L24  </v>
      </c>
      <c r="C155" s="1">
        <v>12</v>
      </c>
      <c r="D155" s="1">
        <v>0.43812023388224403</v>
      </c>
      <c r="E155" s="14">
        <v>20.5425</v>
      </c>
      <c r="F155" s="14">
        <v>21.049990000000001</v>
      </c>
      <c r="G155" s="14">
        <v>20.468160000000001</v>
      </c>
      <c r="H155" s="14">
        <v>20.698464999999999</v>
      </c>
      <c r="I155" s="14">
        <v>20.715185000000002</v>
      </c>
      <c r="J155" s="14">
        <v>20.182539999999999</v>
      </c>
      <c r="K155" s="14">
        <v>20.771129999999999</v>
      </c>
      <c r="L155" s="14">
        <v>20.408973750000001</v>
      </c>
      <c r="M155" s="1">
        <f>COUNTIF(E155:L155,"&gt;8.8")</f>
        <v>8</v>
      </c>
      <c r="O155" s="16">
        <f>IF(ISBLANK(E155),500,2^E155)</f>
        <v>1527244.9083718159</v>
      </c>
      <c r="P155" s="16">
        <f>IF(ISBLANK(F155),500,2^F155)</f>
        <v>2171092.8566427152</v>
      </c>
      <c r="Q155" s="16">
        <f>IF(ISBLANK(G155),500,2^G155)</f>
        <v>1450541.3582700389</v>
      </c>
      <c r="R155" s="16">
        <f>IF(ISBLANK(H155),500,2^H155)</f>
        <v>1701605.2984512527</v>
      </c>
      <c r="S155" s="16">
        <f>IF(ISBLANK(I155),500,2^I155)</f>
        <v>1721440.6364163749</v>
      </c>
      <c r="T155" s="16">
        <f>IF(ISBLANK(J155),500,2^J155)</f>
        <v>1190008.1306439966</v>
      </c>
      <c r="U155" s="16">
        <f>IF(ISBLANK(K155),500,2^K155)</f>
        <v>1789506.0616836105</v>
      </c>
      <c r="V155" s="16">
        <f>IF(ISBLANK(L155),500,2^L155)</f>
        <v>1392237.3465690389</v>
      </c>
      <c r="X155" s="16">
        <f>SUM(O155:V155)</f>
        <v>12943676.597048845</v>
      </c>
      <c r="Y155" s="11"/>
      <c r="Z155" s="2"/>
      <c r="AA155" s="12">
        <f>_xlfn.T.TEST(E155:F155,I155:J155,2,2)</f>
        <v>0.44466972843338948</v>
      </c>
      <c r="AB155" s="13">
        <f>AVERAGE(I155:J155)-AVERAGE(E155:F155)</f>
        <v>-0.34738249999999837</v>
      </c>
      <c r="AC155" s="12">
        <f>_xlfn.T.TEST(G155:H155,K155:L155,2,2)</f>
        <v>0.9777983299921742</v>
      </c>
      <c r="AD155" s="13">
        <f>AVERAGE(K155:L155)-AVERAGE(G155:H155)</f>
        <v>6.7393750000022123E-3</v>
      </c>
      <c r="AE155" s="12">
        <f>_xlfn.T.TEST(E155:F155,G155:H155,2,2)</f>
        <v>0.52462073743672055</v>
      </c>
      <c r="AF155" s="13">
        <f>AVERAGE(G155:H155)-AVERAGE(E155:F155)</f>
        <v>-0.21293250000000086</v>
      </c>
      <c r="AG155" s="12">
        <f>_xlfn.T.TEST(I155:J155,K155:L155,2,2)</f>
        <v>0.70390096030099292</v>
      </c>
      <c r="AH155" s="13">
        <f>AVERAGE(K155:L155)-AVERAGE(I155:J155)</f>
        <v>0.14118937499999973</v>
      </c>
      <c r="AI155" s="12">
        <f>_xlfn.T.TEST(E155:H155,I155:L155,2,2)</f>
        <v>0.40188373461303628</v>
      </c>
      <c r="AJ155" s="13">
        <f>AVERAGE(I155:L155)-AVERAGE(E155:H155)</f>
        <v>-0.1703215624999963</v>
      </c>
    </row>
    <row r="156" spans="1:36" x14ac:dyDescent="0.2">
      <c r="A156" t="s">
        <v>151</v>
      </c>
      <c r="B156" t="str">
        <f>VLOOKUP(A156,Gene_Lookup!A:B,2,0)</f>
        <v xml:space="preserve">LSU ribosomal protein L5P  </v>
      </c>
      <c r="C156" s="1">
        <v>25</v>
      </c>
      <c r="D156" s="1">
        <v>0.39956610990876101</v>
      </c>
      <c r="E156" s="14">
        <v>21.933856875</v>
      </c>
      <c r="F156" s="14">
        <v>22.279942500000001</v>
      </c>
      <c r="G156" s="14">
        <v>22.161166250000001</v>
      </c>
      <c r="H156" s="14">
        <v>22.480229999999999</v>
      </c>
      <c r="I156" s="14">
        <v>21.830432500000001</v>
      </c>
      <c r="J156" s="14">
        <v>22.161470000000001</v>
      </c>
      <c r="K156" s="14">
        <v>22.4127425</v>
      </c>
      <c r="L156" s="14">
        <v>22.202590000000001</v>
      </c>
      <c r="M156" s="1">
        <f>COUNTIF(E156:L156,"&gt;8.8")</f>
        <v>8</v>
      </c>
      <c r="O156" s="16">
        <f>IF(ISBLANK(E156),500,2^E156)</f>
        <v>4006349.5648045857</v>
      </c>
      <c r="P156" s="16">
        <f>IF(ISBLANK(F156),500,2^F156)</f>
        <v>5092499.4898822736</v>
      </c>
      <c r="Q156" s="16">
        <f>IF(ISBLANK(G156),500,2^G156)</f>
        <v>4690031.7217911212</v>
      </c>
      <c r="R156" s="16">
        <f>IF(ISBLANK(H156),500,2^H156)</f>
        <v>5850911.6392673161</v>
      </c>
      <c r="S156" s="16">
        <f>IF(ISBLANK(I156),500,2^I156)</f>
        <v>3729194.2062243707</v>
      </c>
      <c r="T156" s="16">
        <f>IF(ISBLANK(J156),500,2^J156)</f>
        <v>4691019.2812374644</v>
      </c>
      <c r="U156" s="16">
        <f>IF(ISBLANK(K156),500,2^K156)</f>
        <v>5583516.1621513367</v>
      </c>
      <c r="V156" s="16">
        <f>IF(ISBLANK(L156),500,2^L156)</f>
        <v>4826647.3763271095</v>
      </c>
      <c r="X156" s="16">
        <f>SUM(O156:V156)</f>
        <v>38470169.44168558</v>
      </c>
      <c r="Y156" s="11"/>
      <c r="Z156" s="2"/>
      <c r="AA156" s="12">
        <f>_xlfn.T.TEST(E156:F156,I156:J156,2,2)</f>
        <v>0.68865904037668402</v>
      </c>
      <c r="AB156" s="13">
        <f>AVERAGE(I156:J156)-AVERAGE(E156:F156)</f>
        <v>-0.11094843749999939</v>
      </c>
      <c r="AC156" s="12">
        <f>_xlfn.T.TEST(G156:H156,K156:L156,2,2)</f>
        <v>0.95181723577625366</v>
      </c>
      <c r="AD156" s="13">
        <f>AVERAGE(K156:L156)-AVERAGE(G156:H156)</f>
        <v>-1.303187499999936E-2</v>
      </c>
      <c r="AE156" s="12">
        <f>_xlfn.T.TEST(E156:F156,G156:H156,2,2)</f>
        <v>0.45955712213003796</v>
      </c>
      <c r="AF156" s="13">
        <f>AVERAGE(G156:H156)-AVERAGE(E156:F156)</f>
        <v>0.21379843749999949</v>
      </c>
      <c r="AG156" s="12">
        <f>_xlfn.T.TEST(I156:J156,K156:L156,2,2)</f>
        <v>0.25280892100375074</v>
      </c>
      <c r="AH156" s="13">
        <f>AVERAGE(K156:L156)-AVERAGE(I156:J156)</f>
        <v>0.31171499999999952</v>
      </c>
      <c r="AI156" s="12">
        <f>_xlfn.T.TEST(E156:H156,I156:L156,2,2)</f>
        <v>0.72161084976525336</v>
      </c>
      <c r="AJ156" s="13">
        <f>AVERAGE(I156:L156)-AVERAGE(E156:H156)</f>
        <v>-6.1990156249997597E-2</v>
      </c>
    </row>
    <row r="157" spans="1:36" x14ac:dyDescent="0.2">
      <c r="A157" t="s">
        <v>152</v>
      </c>
      <c r="B157" t="str">
        <f>VLOOKUP(A157,Gene_Lookup!A:B,2,0)</f>
        <v xml:space="preserve">ribosomal protein S8  </v>
      </c>
      <c r="C157" s="1">
        <v>16</v>
      </c>
      <c r="D157" s="1">
        <v>0.502951979881049</v>
      </c>
      <c r="E157" s="14">
        <v>21.142981249999998</v>
      </c>
      <c r="F157" s="14">
        <v>20.769179999999999</v>
      </c>
      <c r="G157" s="14">
        <v>20.881689999999999</v>
      </c>
      <c r="H157" s="14">
        <v>21.507755</v>
      </c>
      <c r="I157" s="14">
        <v>20.235579999999999</v>
      </c>
      <c r="J157" s="14">
        <v>21.170670000000001</v>
      </c>
      <c r="K157" s="14">
        <v>21.074065000000001</v>
      </c>
      <c r="L157" s="14">
        <v>21.273714999999999</v>
      </c>
      <c r="M157" s="1">
        <f>COUNTIF(E157:L157,"&gt;8.8")</f>
        <v>8</v>
      </c>
      <c r="O157" s="16">
        <f>IF(ISBLANK(E157),500,2^E157)</f>
        <v>2315642.7252572118</v>
      </c>
      <c r="P157" s="16">
        <f>IF(ISBLANK(F157),500,2^F157)</f>
        <v>1787088.932983459</v>
      </c>
      <c r="Q157" s="16">
        <f>IF(ISBLANK(G157),500,2^G157)</f>
        <v>1932035.2691214166</v>
      </c>
      <c r="R157" s="16">
        <f>IF(ISBLANK(H157),500,2^H157)</f>
        <v>2981806.0693039191</v>
      </c>
      <c r="S157" s="16">
        <f>IF(ISBLANK(I157),500,2^I157)</f>
        <v>1234572.3885455502</v>
      </c>
      <c r="T157" s="16">
        <f>IF(ISBLANK(J157),500,2^J157)</f>
        <v>2360514.6400942802</v>
      </c>
      <c r="U157" s="16">
        <f>IF(ISBLANK(K157),500,2^K157)</f>
        <v>2207626.9927982739</v>
      </c>
      <c r="V157" s="16">
        <f>IF(ISBLANK(L157),500,2^L157)</f>
        <v>2535282.3571245233</v>
      </c>
      <c r="X157" s="16">
        <f>SUM(O157:V157)</f>
        <v>17354569.375228636</v>
      </c>
      <c r="Y157" s="11"/>
      <c r="Z157" s="2"/>
      <c r="AA157" s="12">
        <f>_xlfn.T.TEST(E157:F157,I157:J157,2,2)</f>
        <v>0.665259349189121</v>
      </c>
      <c r="AB157" s="13">
        <f>AVERAGE(I157:J157)-AVERAGE(E157:F157)</f>
        <v>-0.25295562499999846</v>
      </c>
      <c r="AC157" s="12">
        <f>_xlfn.T.TEST(G157:H157,K157:L157,2,2)</f>
        <v>0.95521111807766157</v>
      </c>
      <c r="AD157" s="13">
        <f>AVERAGE(K157:L157)-AVERAGE(G157:H157)</f>
        <v>-2.0832499999997367E-2</v>
      </c>
      <c r="AE157" s="12">
        <f>_xlfn.T.TEST(E157:F157,G157:H157,2,2)</f>
        <v>0.57996541271951019</v>
      </c>
      <c r="AF157" s="13">
        <f>AVERAGE(G157:H157)-AVERAGE(E157:F157)</f>
        <v>0.238641874999999</v>
      </c>
      <c r="AG157" s="12">
        <f>_xlfn.T.TEST(I157:J157,K157:L157,2,2)</f>
        <v>0.42858663096884686</v>
      </c>
      <c r="AH157" s="13">
        <f>AVERAGE(K157:L157)-AVERAGE(I157:J157)</f>
        <v>0.4707650000000001</v>
      </c>
      <c r="AI157" s="12">
        <f>_xlfn.T.TEST(E157:H157,I157:L157,2,2)</f>
        <v>0.65235714080871099</v>
      </c>
      <c r="AJ157" s="13">
        <f>AVERAGE(I157:L157)-AVERAGE(E157:H157)</f>
        <v>-0.13689406249999791</v>
      </c>
    </row>
    <row r="158" spans="1:36" x14ac:dyDescent="0.2">
      <c r="A158" t="s">
        <v>153</v>
      </c>
      <c r="B158" t="str">
        <f>VLOOKUP(A158,Gene_Lookup!A:B,2,0)</f>
        <v xml:space="preserve">LSU ribosomal protein L6P  </v>
      </c>
      <c r="C158" s="1">
        <v>15</v>
      </c>
      <c r="D158" s="1">
        <v>0.26109833922974102</v>
      </c>
      <c r="E158" s="14">
        <v>21.435565</v>
      </c>
      <c r="F158" s="14">
        <v>21.434584999999998</v>
      </c>
      <c r="G158" s="14">
        <v>21.4661425</v>
      </c>
      <c r="H158" s="14">
        <v>21.027075</v>
      </c>
      <c r="I158" s="14">
        <v>21.299199999999999</v>
      </c>
      <c r="J158" s="14">
        <v>21.429475</v>
      </c>
      <c r="K158" s="14">
        <v>21.109302499999998</v>
      </c>
      <c r="L158" s="14">
        <v>21.8721</v>
      </c>
      <c r="M158" s="1">
        <f>COUNTIF(E158:L158,"&gt;8.8")</f>
        <v>8</v>
      </c>
      <c r="O158" s="16">
        <f>IF(ISBLANK(E158),500,2^E158)</f>
        <v>2836273.0542207025</v>
      </c>
      <c r="P158" s="16">
        <f>IF(ISBLANK(F158),500,2^F158)</f>
        <v>2834347.0728617311</v>
      </c>
      <c r="Q158" s="16">
        <f>IF(ISBLANK(G158),500,2^G158)</f>
        <v>2897028.6069198088</v>
      </c>
      <c r="R158" s="16">
        <f>IF(ISBLANK(H158),500,2^H158)</f>
        <v>2136880.7958471011</v>
      </c>
      <c r="S158" s="16">
        <f>IF(ISBLANK(I158),500,2^I158)</f>
        <v>2580465.6579319122</v>
      </c>
      <c r="T158" s="16">
        <f>IF(ISBLANK(J158),500,2^J158)</f>
        <v>2824325.6246574316</v>
      </c>
      <c r="U158" s="16">
        <f>IF(ISBLANK(K158),500,2^K158)</f>
        <v>2262211.6783720283</v>
      </c>
      <c r="V158" s="16">
        <f>IF(ISBLANK(L158),500,2^L158)</f>
        <v>3838470.1545313601</v>
      </c>
      <c r="X158" s="16">
        <f>SUM(O158:V158)</f>
        <v>22210002.645342074</v>
      </c>
      <c r="Y158" s="11"/>
      <c r="Z158" s="2"/>
      <c r="AA158" s="12">
        <f>_xlfn.T.TEST(E158:F158,I158:J158,2,2)</f>
        <v>0.3909643212025512</v>
      </c>
      <c r="AB158" s="13">
        <f>AVERAGE(I158:J158)-AVERAGE(E158:F158)</f>
        <v>-7.0737499999999898E-2</v>
      </c>
      <c r="AC158" s="12">
        <f>_xlfn.T.TEST(G158:H158,K158:L158,2,2)</f>
        <v>0.63486906584411096</v>
      </c>
      <c r="AD158" s="13">
        <f>AVERAGE(K158:L158)-AVERAGE(G158:H158)</f>
        <v>0.24409250000000071</v>
      </c>
      <c r="AE158" s="12">
        <f>_xlfn.T.TEST(E158:F158,G158:H158,2,2)</f>
        <v>0.48108706713099403</v>
      </c>
      <c r="AF158" s="13">
        <f>AVERAGE(G158:H158)-AVERAGE(E158:F158)</f>
        <v>-0.18846624999999761</v>
      </c>
      <c r="AG158" s="12">
        <f>_xlfn.T.TEST(I158:J158,K158:L158,2,2)</f>
        <v>0.77498941237554086</v>
      </c>
      <c r="AH158" s="13">
        <f>AVERAGE(K158:L158)-AVERAGE(I158:J158)</f>
        <v>0.12636375000000299</v>
      </c>
      <c r="AI158" s="12">
        <f>_xlfn.T.TEST(E158:H158,I158:L158,2,2)</f>
        <v>0.66922575495969994</v>
      </c>
      <c r="AJ158" s="13">
        <f>AVERAGE(I158:L158)-AVERAGE(E158:H158)</f>
        <v>8.6677500000000407E-2</v>
      </c>
    </row>
    <row r="159" spans="1:36" x14ac:dyDescent="0.2">
      <c r="A159" t="s">
        <v>154</v>
      </c>
      <c r="B159" t="str">
        <f>VLOOKUP(A159,Gene_Lookup!A:B,2,0)</f>
        <v xml:space="preserve">LSU ribosomal protein L18P  </v>
      </c>
      <c r="C159" s="1">
        <v>12</v>
      </c>
      <c r="D159" s="1">
        <v>0.56657980541680597</v>
      </c>
      <c r="E159" s="14">
        <v>21.5319425</v>
      </c>
      <c r="F159" s="14">
        <v>21.976759999999999</v>
      </c>
      <c r="G159" s="14">
        <v>22.647200000000002</v>
      </c>
      <c r="H159" s="14">
        <v>22.660354999999999</v>
      </c>
      <c r="I159" s="14">
        <v>21.258044999999999</v>
      </c>
      <c r="J159" s="14">
        <v>22.436127500000001</v>
      </c>
      <c r="K159" s="14">
        <v>22.299009999999999</v>
      </c>
      <c r="L159" s="14">
        <v>22.4064725</v>
      </c>
      <c r="M159" s="1">
        <f>COUNTIF(E159:L159,"&gt;8.8")</f>
        <v>8</v>
      </c>
      <c r="O159" s="16">
        <f>IF(ISBLANK(E159),500,2^E159)</f>
        <v>3032218.9489569538</v>
      </c>
      <c r="P159" s="16">
        <f>IF(ISBLANK(F159),500,2^F159)</f>
        <v>4127280.3281864258</v>
      </c>
      <c r="Q159" s="16">
        <f>IF(ISBLANK(G159),500,2^G159)</f>
        <v>6568807.2401384888</v>
      </c>
      <c r="R159" s="16">
        <f>IF(ISBLANK(H159),500,2^H159)</f>
        <v>6628977.8426968707</v>
      </c>
      <c r="S159" s="16">
        <f>IF(ISBLANK(I159),500,2^I159)</f>
        <v>2507894.102516348</v>
      </c>
      <c r="T159" s="16">
        <f>IF(ISBLANK(J159),500,2^J159)</f>
        <v>5674758.2386676511</v>
      </c>
      <c r="U159" s="16">
        <f>IF(ISBLANK(K159),500,2^K159)</f>
        <v>5160251.6764701447</v>
      </c>
      <c r="V159" s="16">
        <f>IF(ISBLANK(L159),500,2^L159)</f>
        <v>5559302.6720711756</v>
      </c>
      <c r="X159" s="16">
        <f>SUM(O159:V159)</f>
        <v>39259491.04970406</v>
      </c>
      <c r="Y159" s="11"/>
      <c r="Z159" s="2"/>
      <c r="AA159" s="12">
        <f>_xlfn.T.TEST(E159:F159,I159:J159,2,2)</f>
        <v>0.89641426141623026</v>
      </c>
      <c r="AB159" s="13">
        <f>AVERAGE(I159:J159)-AVERAGE(E159:F159)</f>
        <v>9.2735000000001122E-2</v>
      </c>
      <c r="AC159" s="12">
        <f>_xlfn.T.TEST(G159:H159,K159:L159,2,2)</f>
        <v>3.0846889848474265E-2</v>
      </c>
      <c r="AD159" s="13">
        <f>AVERAGE(K159:L159)-AVERAGE(G159:H159)</f>
        <v>-0.30103624999999923</v>
      </c>
      <c r="AE159" s="12">
        <f>_xlfn.T.TEST(E159:F159,G159:H159,2,2)</f>
        <v>5.6099701817687531E-2</v>
      </c>
      <c r="AF159" s="13">
        <f>AVERAGE(G159:H159)-AVERAGE(E159:F159)</f>
        <v>0.8994262500000012</v>
      </c>
      <c r="AG159" s="12">
        <f>_xlfn.T.TEST(I159:J159,K159:L159,2,2)</f>
        <v>0.48267718992314446</v>
      </c>
      <c r="AH159" s="13">
        <f>AVERAGE(K159:L159)-AVERAGE(I159:J159)</f>
        <v>0.50565500000000085</v>
      </c>
      <c r="AI159" s="12">
        <f>_xlfn.T.TEST(E159:H159,I159:L159,2,2)</f>
        <v>0.80039111573308963</v>
      </c>
      <c r="AJ159" s="13">
        <f>AVERAGE(I159:L159)-AVERAGE(E159:H159)</f>
        <v>-0.10415062499999905</v>
      </c>
    </row>
    <row r="160" spans="1:36" x14ac:dyDescent="0.2">
      <c r="A160" t="s">
        <v>155</v>
      </c>
      <c r="B160" t="str">
        <f>VLOOKUP(A160,Gene_Lookup!A:B,2,0)</f>
        <v xml:space="preserve">SSU ribosomal protein S5P  </v>
      </c>
      <c r="C160" s="1">
        <v>14</v>
      </c>
      <c r="D160" s="1">
        <v>0.61178517981170899</v>
      </c>
      <c r="E160" s="14">
        <v>21.326235</v>
      </c>
      <c r="F160" s="14">
        <v>21.217334999999999</v>
      </c>
      <c r="G160" s="14">
        <v>20.756527500000001</v>
      </c>
      <c r="H160" s="14">
        <v>21.367688749999999</v>
      </c>
      <c r="I160" s="14">
        <v>21.577259999999999</v>
      </c>
      <c r="J160" s="14">
        <v>21.7211225</v>
      </c>
      <c r="K160" s="14">
        <v>21.327694999999999</v>
      </c>
      <c r="L160" s="14">
        <v>22.106185</v>
      </c>
      <c r="M160" s="1">
        <f>COUNTIF(E160:L160,"&gt;8.8")</f>
        <v>8</v>
      </c>
      <c r="O160" s="16">
        <f>IF(ISBLANK(E160),500,2^E160)</f>
        <v>2629277.5279355608</v>
      </c>
      <c r="P160" s="16">
        <f>IF(ISBLANK(F160),500,2^F160)</f>
        <v>2438115.4303849512</v>
      </c>
      <c r="Q160" s="16">
        <f>IF(ISBLANK(G160),500,2^G160)</f>
        <v>1771484.6084817746</v>
      </c>
      <c r="R160" s="16">
        <f>IF(ISBLANK(H160),500,2^H160)</f>
        <v>2705921.8638413548</v>
      </c>
      <c r="S160" s="16">
        <f>IF(ISBLANK(I160),500,2^I160)</f>
        <v>3128977.8172141905</v>
      </c>
      <c r="T160" s="16">
        <f>IF(ISBLANK(J160),500,2^J160)</f>
        <v>3457079.8595874552</v>
      </c>
      <c r="U160" s="16">
        <f>IF(ISBLANK(K160),500,2^K160)</f>
        <v>2631939.6901615169</v>
      </c>
      <c r="V160" s="16">
        <f>IF(ISBLANK(L160),500,2^L160)</f>
        <v>4514657.1477709077</v>
      </c>
      <c r="X160" s="16">
        <f>SUM(O160:V160)</f>
        <v>23277453.945377711</v>
      </c>
      <c r="Y160" s="11"/>
      <c r="Z160" s="2"/>
      <c r="AA160" s="12">
        <f>_xlfn.T.TEST(E160:F160,I160:J160,2,2)</f>
        <v>5.2667497256826734E-2</v>
      </c>
      <c r="AB160" s="13">
        <f>AVERAGE(I160:J160)-AVERAGE(E160:F160)</f>
        <v>0.37740624999999994</v>
      </c>
      <c r="AC160" s="12">
        <f>_xlfn.T.TEST(G160:H160,K160:L160,2,2)</f>
        <v>0.31676575538335294</v>
      </c>
      <c r="AD160" s="13">
        <f>AVERAGE(K160:L160)-AVERAGE(G160:H160)</f>
        <v>0.65483187499999929</v>
      </c>
      <c r="AE160" s="12">
        <f>_xlfn.T.TEST(E160:F160,G160:H160,2,2)</f>
        <v>0.56898290322690215</v>
      </c>
      <c r="AF160" s="13">
        <f>AVERAGE(G160:H160)-AVERAGE(E160:F160)</f>
        <v>-0.20967687499999954</v>
      </c>
      <c r="AG160" s="12">
        <f>_xlfn.T.TEST(I160:J160,K160:L160,2,2)</f>
        <v>0.87985268847090947</v>
      </c>
      <c r="AH160" s="13">
        <f>AVERAGE(K160:L160)-AVERAGE(I160:J160)</f>
        <v>6.7748749999999802E-2</v>
      </c>
      <c r="AI160" s="12">
        <f>_xlfn.T.TEST(E160:H160,I160:L160,2,2)</f>
        <v>5.3241252991895818E-2</v>
      </c>
      <c r="AJ160" s="13">
        <f>AVERAGE(I160:L160)-AVERAGE(E160:H160)</f>
        <v>0.51611906249999961</v>
      </c>
    </row>
    <row r="161" spans="1:36" x14ac:dyDescent="0.2">
      <c r="A161" t="s">
        <v>156</v>
      </c>
      <c r="B161" t="str">
        <f>VLOOKUP(A161,Gene_Lookup!A:B,2,0)</f>
        <v xml:space="preserve">LSU ribosomal protein L30P  </v>
      </c>
      <c r="C161" s="1">
        <v>2</v>
      </c>
      <c r="D161" s="1">
        <v>0.36464172111544702</v>
      </c>
      <c r="E161" s="15">
        <v>8.8000000000000007</v>
      </c>
      <c r="F161" s="15">
        <v>8.8000000000000007</v>
      </c>
      <c r="G161" s="14">
        <v>16.65035</v>
      </c>
      <c r="H161" s="14">
        <v>15.16883</v>
      </c>
      <c r="I161" s="15">
        <v>8.8000000000000007</v>
      </c>
      <c r="J161" s="14">
        <v>14.214478</v>
      </c>
      <c r="K161" s="14">
        <v>17.592475</v>
      </c>
      <c r="L161" s="14">
        <v>17.05481</v>
      </c>
      <c r="M161" s="1">
        <f>COUNTIF(E161:L161,"&gt;8.8")</f>
        <v>5</v>
      </c>
      <c r="O161" s="16">
        <f>IF(ISBLANK(E161),500,2^E161)</f>
        <v>445.72188840761549</v>
      </c>
      <c r="P161" s="16">
        <f>IF(ISBLANK(F161),500,2^F161)</f>
        <v>445.72188840761549</v>
      </c>
      <c r="Q161" s="16">
        <f>IF(ISBLANK(G161),500,2^G161)</f>
        <v>102861.95831951051</v>
      </c>
      <c r="R161" s="16">
        <f>IF(ISBLANK(H161),500,2^H161)</f>
        <v>36836.030944163213</v>
      </c>
      <c r="S161" s="16">
        <f>IF(ISBLANK(I161),500,2^I161)</f>
        <v>445.72188840761549</v>
      </c>
      <c r="T161" s="16">
        <f>IF(ISBLANK(J161),500,2^J161)</f>
        <v>19010.093402991966</v>
      </c>
      <c r="U161" s="16">
        <f>IF(ISBLANK(K161),500,2^K161)</f>
        <v>197634.4606951811</v>
      </c>
      <c r="V161" s="16">
        <f>IF(ISBLANK(L161),500,2^L161)</f>
        <v>136147.40887009128</v>
      </c>
      <c r="X161" s="16">
        <f>SUM(O161:V161)</f>
        <v>493827.11789716093</v>
      </c>
      <c r="Y161" s="11"/>
      <c r="Z161" s="2"/>
      <c r="AA161" s="12">
        <f>_xlfn.T.TEST(E161:F161,I161:J161,2,2)</f>
        <v>0.42264973081037416</v>
      </c>
      <c r="AB161" s="13">
        <f>AVERAGE(I161:J161)-AVERAGE(E161:F161)</f>
        <v>2.7072389999999995</v>
      </c>
      <c r="AC161" s="12">
        <f>_xlfn.T.TEST(G161:H161,K161:L161,2,2)</f>
        <v>0.21460155196610609</v>
      </c>
      <c r="AD161" s="13">
        <f>AVERAGE(K161:L161)-AVERAGE(G161:H161)</f>
        <v>1.4140524999999986</v>
      </c>
      <c r="AE161" s="12">
        <f>_xlfn.T.TEST(E161:F161,G161:H161,2,2)</f>
        <v>1.0682265391791635E-2</v>
      </c>
      <c r="AF161" s="13">
        <f>AVERAGE(G161:H161)-AVERAGE(E161:F161)</f>
        <v>7.109589999999999</v>
      </c>
      <c r="AG161" s="12">
        <f>_xlfn.T.TEST(I161:J161,K161:L161,2,2)</f>
        <v>0.16595917099327917</v>
      </c>
      <c r="AH161" s="13">
        <f>AVERAGE(K161:L161)-AVERAGE(I161:J161)</f>
        <v>5.8164034999999981</v>
      </c>
      <c r="AI161" s="12">
        <f>_xlfn.T.TEST(E161:H161,I161:L161,2,2)</f>
        <v>0.50271138100457424</v>
      </c>
      <c r="AJ161" s="13">
        <f>AVERAGE(I161:L161)-AVERAGE(E161:H161)</f>
        <v>2.0606457500000026</v>
      </c>
    </row>
    <row r="162" spans="1:36" x14ac:dyDescent="0.2">
      <c r="A162" t="s">
        <v>157</v>
      </c>
      <c r="B162" t="str">
        <f>VLOOKUP(A162,Gene_Lookup!A:B,2,0)</f>
        <v xml:space="preserve">LSU ribosomal protein L15P  </v>
      </c>
      <c r="C162" s="1">
        <v>13</v>
      </c>
      <c r="D162" s="1">
        <v>0.43435899430402802</v>
      </c>
      <c r="E162" s="14">
        <v>20.498360000000002</v>
      </c>
      <c r="F162" s="14">
        <v>20.360099999999999</v>
      </c>
      <c r="G162" s="14">
        <v>20.23461</v>
      </c>
      <c r="H162" s="14">
        <v>20.675572500000001</v>
      </c>
      <c r="I162" s="14">
        <v>20.0504</v>
      </c>
      <c r="J162" s="14">
        <v>20.925595000000001</v>
      </c>
      <c r="K162" s="14">
        <v>20.485410000000002</v>
      </c>
      <c r="L162" s="14">
        <v>20.614013750000002</v>
      </c>
      <c r="M162" s="1">
        <f>COUNTIF(E162:L162,"&gt;8.8")</f>
        <v>8</v>
      </c>
      <c r="O162" s="16">
        <f>IF(ISBLANK(E162),500,2^E162)</f>
        <v>1481225.6428765892</v>
      </c>
      <c r="P162" s="16">
        <f>IF(ISBLANK(F162),500,2^F162)</f>
        <v>1345862.8788358623</v>
      </c>
      <c r="Q162" s="16">
        <f>IF(ISBLANK(G162),500,2^G162)</f>
        <v>1233742.5993731241</v>
      </c>
      <c r="R162" s="16">
        <f>IF(ISBLANK(H162),500,2^H162)</f>
        <v>1674817.5381127654</v>
      </c>
      <c r="S162" s="16">
        <f>IF(ISBLANK(I162),500,2^I162)</f>
        <v>1085854.9739750531</v>
      </c>
      <c r="T162" s="16">
        <f>IF(ISBLANK(J162),500,2^J162)</f>
        <v>1991735.9951520797</v>
      </c>
      <c r="U162" s="16">
        <f>IF(ISBLANK(K162),500,2^K162)</f>
        <v>1467989.2777053728</v>
      </c>
      <c r="V162" s="16">
        <f>IF(ISBLANK(L162),500,2^L162)</f>
        <v>1604857.4763741666</v>
      </c>
      <c r="X162" s="16">
        <f>SUM(O162:V162)</f>
        <v>11886086.382405013</v>
      </c>
      <c r="Y162" s="11"/>
      <c r="Z162" s="2"/>
      <c r="AA162" s="12">
        <f>_xlfn.T.TEST(E162:F162,I162:J162,2,2)</f>
        <v>0.90661168446750506</v>
      </c>
      <c r="AB162" s="13">
        <f>AVERAGE(I162:J162)-AVERAGE(E162:F162)</f>
        <v>5.8767499999998307E-2</v>
      </c>
      <c r="AC162" s="12">
        <f>_xlfn.T.TEST(G162:H162,K162:L162,2,2)</f>
        <v>0.72030508092206513</v>
      </c>
      <c r="AD162" s="13">
        <f>AVERAGE(K162:L162)-AVERAGE(G162:H162)</f>
        <v>9.462062499999746E-2</v>
      </c>
      <c r="AE162" s="12">
        <f>_xlfn.T.TEST(E162:F162,G162:H162,2,2)</f>
        <v>0.92110582738770885</v>
      </c>
      <c r="AF162" s="13">
        <f>AVERAGE(G162:H162)-AVERAGE(E162:F162)</f>
        <v>2.5861250000001945E-2</v>
      </c>
      <c r="AG162" s="12">
        <f>_xlfn.T.TEST(I162:J162,K162:L162,2,2)</f>
        <v>0.90181297369662794</v>
      </c>
      <c r="AH162" s="13">
        <f>AVERAGE(K162:L162)-AVERAGE(I162:J162)</f>
        <v>6.1714375000001098E-2</v>
      </c>
      <c r="AI162" s="12">
        <f>_xlfn.T.TEST(E162:H162,I162:L162,2,2)</f>
        <v>0.72071209939168246</v>
      </c>
      <c r="AJ162" s="13">
        <f>AVERAGE(I162:L162)-AVERAGE(E162:H162)</f>
        <v>7.669406249999966E-2</v>
      </c>
    </row>
    <row r="163" spans="1:36" x14ac:dyDescent="0.2">
      <c r="A163" t="s">
        <v>158</v>
      </c>
      <c r="B163" t="str">
        <f>VLOOKUP(A163,Gene_Lookup!A:B,2,0)</f>
        <v xml:space="preserve">protein translocase subunit secY/sec61 alpha  </v>
      </c>
      <c r="C163" s="1">
        <v>3</v>
      </c>
      <c r="D163" s="1">
        <v>0.57490747409550902</v>
      </c>
      <c r="E163" s="14">
        <v>18.860869999999998</v>
      </c>
      <c r="F163" s="14">
        <v>19.496410000000001</v>
      </c>
      <c r="G163" s="14">
        <v>19.672740000000001</v>
      </c>
      <c r="H163" s="14">
        <v>19.5792</v>
      </c>
      <c r="I163" s="14">
        <v>17.71829</v>
      </c>
      <c r="J163" s="14">
        <v>18.750505</v>
      </c>
      <c r="K163" s="14">
        <v>18.597339999999999</v>
      </c>
      <c r="L163" s="14">
        <v>18.94603</v>
      </c>
      <c r="M163" s="1">
        <f>COUNTIF(E163:L163,"&gt;8.8")</f>
        <v>8</v>
      </c>
      <c r="O163" s="16">
        <f>IF(ISBLANK(E163),500,2^E163)</f>
        <v>476088.41578287608</v>
      </c>
      <c r="P163" s="16">
        <f>IF(ISBLANK(F163),500,2^F163)</f>
        <v>739612.45796105964</v>
      </c>
      <c r="Q163" s="16">
        <f>IF(ISBLANK(G163),500,2^G163)</f>
        <v>835766.26436015056</v>
      </c>
      <c r="R163" s="16">
        <f>IF(ISBLANK(H163),500,2^H163)</f>
        <v>783297.05030450691</v>
      </c>
      <c r="S163" s="16">
        <f>IF(ISBLANK(I163),500,2^I163)</f>
        <v>215643.69357347148</v>
      </c>
      <c r="T163" s="16">
        <f>IF(ISBLANK(J163),500,2^J163)</f>
        <v>441026.24927588832</v>
      </c>
      <c r="U163" s="16">
        <f>IF(ISBLANK(K163),500,2^K163)</f>
        <v>396604.08176746895</v>
      </c>
      <c r="V163" s="16">
        <f>IF(ISBLANK(L163),500,2^L163)</f>
        <v>505037.15373522055</v>
      </c>
      <c r="X163" s="16">
        <f>SUM(O163:V163)</f>
        <v>4393075.3667606423</v>
      </c>
      <c r="Y163" s="11"/>
      <c r="Z163" s="2"/>
      <c r="AA163" s="12">
        <f>_xlfn.T.TEST(E163:F163,I163:J163,2,2)</f>
        <v>0.25956756252605684</v>
      </c>
      <c r="AB163" s="13">
        <f>AVERAGE(I163:J163)-AVERAGE(E163:F163)</f>
        <v>-0.94424250000000143</v>
      </c>
      <c r="AC163" s="12">
        <f>_xlfn.T.TEST(G163:H163,K163:L163,2,2)</f>
        <v>4.1863493732411966E-2</v>
      </c>
      <c r="AD163" s="13">
        <f>AVERAGE(K163:L163)-AVERAGE(G163:H163)</f>
        <v>-0.8542850000000044</v>
      </c>
      <c r="AE163" s="12">
        <f>_xlfn.T.TEST(E163:F163,G163:H163,2,2)</f>
        <v>0.29833030402594685</v>
      </c>
      <c r="AF163" s="13">
        <f>AVERAGE(G163:H163)-AVERAGE(E163:F163)</f>
        <v>0.44733000000000089</v>
      </c>
      <c r="AG163" s="12">
        <f>_xlfn.T.TEST(I163:J163,K163:L163,2,2)</f>
        <v>0.42796553431830975</v>
      </c>
      <c r="AH163" s="13">
        <f>AVERAGE(K163:L163)-AVERAGE(I163:J163)</f>
        <v>0.53728749999999792</v>
      </c>
      <c r="AI163" s="12">
        <f>_xlfn.T.TEST(E163:H163,I163:L163,2,2)</f>
        <v>3.3549484516732384E-2</v>
      </c>
      <c r="AJ163" s="13">
        <f>AVERAGE(I163:L163)-AVERAGE(E163:H163)</f>
        <v>-0.89926374999999936</v>
      </c>
    </row>
    <row r="164" spans="1:36" x14ac:dyDescent="0.2">
      <c r="A164" t="s">
        <v>159</v>
      </c>
      <c r="B164" t="str">
        <f>VLOOKUP(A164,Gene_Lookup!A:B,2,0)</f>
        <v xml:space="preserve">Adenylate kinase (EC 2.7.4.3)  </v>
      </c>
      <c r="C164" s="1">
        <v>18</v>
      </c>
      <c r="D164" s="1">
        <v>0.264068444982337</v>
      </c>
      <c r="E164" s="14">
        <v>20.19697</v>
      </c>
      <c r="F164" s="14">
        <v>20.768090000000001</v>
      </c>
      <c r="G164" s="14">
        <v>20.11327</v>
      </c>
      <c r="H164" s="14">
        <v>20.493819999999999</v>
      </c>
      <c r="I164" s="14">
        <v>20.419740000000001</v>
      </c>
      <c r="J164" s="14">
        <v>20.452445000000001</v>
      </c>
      <c r="K164" s="14">
        <v>20.177659999999999</v>
      </c>
      <c r="L164" s="14">
        <v>20.939229999999998</v>
      </c>
      <c r="M164" s="1">
        <f>COUNTIF(E164:L164,"&gt;8.8")</f>
        <v>8</v>
      </c>
      <c r="O164" s="16">
        <f>IF(ISBLANK(E164),500,2^E164)</f>
        <v>1201970.4519295515</v>
      </c>
      <c r="P164" s="16">
        <f>IF(ISBLANK(F164),500,2^F164)</f>
        <v>1785739.2428493595</v>
      </c>
      <c r="Q164" s="16">
        <f>IF(ISBLANK(G164),500,2^G164)</f>
        <v>1134220.7308462453</v>
      </c>
      <c r="R164" s="16">
        <f>IF(ISBLANK(H164),500,2^H164)</f>
        <v>1476571.7179112548</v>
      </c>
      <c r="S164" s="16">
        <f>IF(ISBLANK(I164),500,2^I164)</f>
        <v>1402665.9148874199</v>
      </c>
      <c r="T164" s="16">
        <f>IF(ISBLANK(J164),500,2^J164)</f>
        <v>1434826.633961933</v>
      </c>
      <c r="U164" s="16">
        <f>IF(ISBLANK(K164),500,2^K164)</f>
        <v>1185989.6590233331</v>
      </c>
      <c r="V164" s="16">
        <f>IF(ISBLANK(L164),500,2^L164)</f>
        <v>2010649.2495319161</v>
      </c>
      <c r="X164" s="16">
        <f>SUM(O164:V164)</f>
        <v>11632633.600941014</v>
      </c>
      <c r="Y164" s="11"/>
      <c r="Z164" s="2"/>
      <c r="AA164" s="12">
        <f>_xlfn.T.TEST(E164:F164,I164:J164,2,2)</f>
        <v>0.88594813260358207</v>
      </c>
      <c r="AB164" s="13">
        <f>AVERAGE(I164:J164)-AVERAGE(E164:F164)</f>
        <v>-4.6437499999999687E-2</v>
      </c>
      <c r="AC164" s="12">
        <f>_xlfn.T.TEST(G164:H164,K164:L164,2,2)</f>
        <v>0.61009037073152084</v>
      </c>
      <c r="AD164" s="13">
        <f>AVERAGE(K164:L164)-AVERAGE(G164:H164)</f>
        <v>0.25489999999999924</v>
      </c>
      <c r="AE164" s="12">
        <f>_xlfn.T.TEST(E164:F164,G164:H164,2,2)</f>
        <v>0.6539592059529733</v>
      </c>
      <c r="AF164" s="13">
        <f>AVERAGE(G164:H164)-AVERAGE(E164:F164)</f>
        <v>-0.17898500000000084</v>
      </c>
      <c r="AG164" s="12">
        <f>_xlfn.T.TEST(I164:J164,K164:L164,2,2)</f>
        <v>0.77863564799167118</v>
      </c>
      <c r="AH164" s="13">
        <f>AVERAGE(K164:L164)-AVERAGE(I164:J164)</f>
        <v>0.12235249999999809</v>
      </c>
      <c r="AI164" s="12">
        <f>_xlfn.T.TEST(E164:H164,I164:L164,2,2)</f>
        <v>0.65025353726746626</v>
      </c>
      <c r="AJ164" s="13">
        <f>AVERAGE(I164:L164)-AVERAGE(E164:H164)</f>
        <v>0.10423125000000155</v>
      </c>
    </row>
    <row r="165" spans="1:36" x14ac:dyDescent="0.2">
      <c r="A165" t="s">
        <v>160</v>
      </c>
      <c r="B165" t="str">
        <f>VLOOKUP(A165,Gene_Lookup!A:B,2,0)</f>
        <v xml:space="preserve">methionine aminopeptidase, type I (EC 3.4.11.18)  </v>
      </c>
      <c r="C165" s="1">
        <v>4</v>
      </c>
      <c r="D165" s="1">
        <v>0.60672842997425103</v>
      </c>
      <c r="E165" s="15">
        <v>8.8000000000000007</v>
      </c>
      <c r="F165" s="15">
        <v>8.8000000000000007</v>
      </c>
      <c r="G165" s="14">
        <v>13.742397499999999</v>
      </c>
      <c r="H165" s="14">
        <v>15.63988</v>
      </c>
      <c r="I165" s="15">
        <v>8.8000000000000007</v>
      </c>
      <c r="J165" s="14">
        <v>14.847832500000001</v>
      </c>
      <c r="K165" s="15">
        <v>8.8000000000000007</v>
      </c>
      <c r="L165" s="14">
        <v>15.011844999999999</v>
      </c>
      <c r="M165" s="1">
        <f>COUNTIF(E165:L165,"&gt;8.8")</f>
        <v>4</v>
      </c>
      <c r="O165" s="16">
        <f>IF(ISBLANK(E165),500,2^E165)</f>
        <v>445.72188840761549</v>
      </c>
      <c r="P165" s="16">
        <f>IF(ISBLANK(F165),500,2^F165)</f>
        <v>445.72188840761549</v>
      </c>
      <c r="Q165" s="16">
        <f>IF(ISBLANK(G165),500,2^G165)</f>
        <v>13704.836534890985</v>
      </c>
      <c r="R165" s="16">
        <f>IF(ISBLANK(H165),500,2^H165)</f>
        <v>51059.0827408896</v>
      </c>
      <c r="S165" s="16">
        <f>IF(ISBLANK(I165),500,2^I165)</f>
        <v>445.72188840761549</v>
      </c>
      <c r="T165" s="16">
        <f>IF(ISBLANK(J165),500,2^J165)</f>
        <v>29487.83943508417</v>
      </c>
      <c r="U165" s="16">
        <f>IF(ISBLANK(K165),500,2^K165)</f>
        <v>445.72188840761549</v>
      </c>
      <c r="V165" s="16">
        <f>IF(ISBLANK(L165),500,2^L165)</f>
        <v>33038.143505418127</v>
      </c>
      <c r="X165" s="16">
        <f>SUM(O165:V165)</f>
        <v>129072.78976991333</v>
      </c>
      <c r="Y165" s="11"/>
      <c r="Z165" s="2"/>
      <c r="AA165" s="12">
        <f>_xlfn.T.TEST(E165:F165,I165:J165,2,2)</f>
        <v>0.42264973081037438</v>
      </c>
      <c r="AB165" s="13">
        <f>AVERAGE(I165:J165)-AVERAGE(E165:F165)</f>
        <v>3.0239162499999992</v>
      </c>
      <c r="AC165" s="12">
        <f>_xlfn.T.TEST(G165:H165,K165:L165,2,2)</f>
        <v>0.48146593681557981</v>
      </c>
      <c r="AD165" s="13">
        <f>AVERAGE(K165:L165)-AVERAGE(G165:H165)</f>
        <v>-2.7852162500000013</v>
      </c>
      <c r="AE165" s="12">
        <f>_xlfn.T.TEST(E165:F165,G165:H165,2,2)</f>
        <v>2.4968382287354585E-2</v>
      </c>
      <c r="AF165" s="13">
        <f>AVERAGE(G165:H165)-AVERAGE(E165:F165)</f>
        <v>5.8911387499999996</v>
      </c>
      <c r="AG165" s="12">
        <f>_xlfn.T.TEST(I165:J165,K165:L165,2,2)</f>
        <v>0.98662418701397847</v>
      </c>
      <c r="AH165" s="13">
        <f>AVERAGE(K165:L165)-AVERAGE(I165:J165)</f>
        <v>8.200624999999917E-2</v>
      </c>
      <c r="AI165" s="12">
        <f>_xlfn.T.TEST(E165:H165,I165:L165,2,2)</f>
        <v>0.96325044401560755</v>
      </c>
      <c r="AJ165" s="13">
        <f>AVERAGE(I165:L165)-AVERAGE(E165:H165)</f>
        <v>0.11935000000000073</v>
      </c>
    </row>
    <row r="166" spans="1:36" x14ac:dyDescent="0.2">
      <c r="A166" t="s">
        <v>161</v>
      </c>
      <c r="B166" t="str">
        <f>VLOOKUP(A166,Gene_Lookup!A:B,2,0)</f>
        <v xml:space="preserve">translation initiation factor IF-1  </v>
      </c>
      <c r="C166" s="1">
        <v>4</v>
      </c>
      <c r="D166" s="1">
        <v>0.57852983400082303</v>
      </c>
      <c r="E166" s="15">
        <v>8.8000000000000007</v>
      </c>
      <c r="F166" s="14">
        <v>15.75361</v>
      </c>
      <c r="G166" s="14">
        <v>16.543134999999999</v>
      </c>
      <c r="H166" s="14">
        <v>16.857800000000001</v>
      </c>
      <c r="I166" s="15">
        <v>8.8000000000000007</v>
      </c>
      <c r="J166" s="14">
        <v>16.411854999999999</v>
      </c>
      <c r="K166" s="14">
        <v>17.532550000000001</v>
      </c>
      <c r="L166" s="14">
        <v>16.808602499999999</v>
      </c>
      <c r="M166" s="1">
        <f>COUNTIF(E166:L166,"&gt;8.8")</f>
        <v>6</v>
      </c>
      <c r="O166" s="16">
        <f>IF(ISBLANK(E166),500,2^E166)</f>
        <v>445.72188840761549</v>
      </c>
      <c r="P166" s="16">
        <f>IF(ISBLANK(F166),500,2^F166)</f>
        <v>55247.057229166028</v>
      </c>
      <c r="Q166" s="16">
        <f>IF(ISBLANK(G166),500,2^G166)</f>
        <v>95494.829426534037</v>
      </c>
      <c r="R166" s="16">
        <f>IF(ISBLANK(H166),500,2^H166)</f>
        <v>118769.09873807839</v>
      </c>
      <c r="S166" s="16">
        <f>IF(ISBLANK(I166),500,2^I166)</f>
        <v>445.72188840761549</v>
      </c>
      <c r="T166" s="16">
        <f>IF(ISBLANK(J166),500,2^J166)</f>
        <v>87188.78776982837</v>
      </c>
      <c r="U166" s="16">
        <f>IF(ISBLANK(K166),500,2^K166)</f>
        <v>189593.50284604449</v>
      </c>
      <c r="V166" s="16">
        <f>IF(ISBLANK(L166),500,2^L166)</f>
        <v>114787.21993101711</v>
      </c>
      <c r="X166" s="16">
        <f>SUM(O166:V166)</f>
        <v>661971.93971748371</v>
      </c>
      <c r="Y166" s="11"/>
      <c r="Z166" s="2"/>
      <c r="AA166" s="12">
        <f>_xlfn.T.TEST(E166:F166,I166:J166,2,2)</f>
        <v>0.95489984361212743</v>
      </c>
      <c r="AB166" s="13">
        <f>AVERAGE(I166:J166)-AVERAGE(E166:F166)</f>
        <v>0.32912250000000043</v>
      </c>
      <c r="AC166" s="12">
        <f>_xlfn.T.TEST(G166:H166,K166:L166,2,2)</f>
        <v>0.35580942762755596</v>
      </c>
      <c r="AD166" s="13">
        <f>AVERAGE(K166:L166)-AVERAGE(G166:H166)</f>
        <v>0.47010874999999785</v>
      </c>
      <c r="AE166" s="12">
        <f>_xlfn.T.TEST(E166:F166,G166:H166,2,2)</f>
        <v>0.3315460555334494</v>
      </c>
      <c r="AF166" s="13">
        <f>AVERAGE(G166:H166)-AVERAGE(E166:F166)</f>
        <v>4.4236625000000025</v>
      </c>
      <c r="AG166" s="12">
        <f>_xlfn.T.TEST(I166:J166,K166:L166,2,2)</f>
        <v>0.35490122559400494</v>
      </c>
      <c r="AH166" s="13">
        <f>AVERAGE(K166:L166)-AVERAGE(I166:J166)</f>
        <v>4.5646487499999999</v>
      </c>
      <c r="AI166" s="12">
        <f>_xlfn.T.TEST(E166:H166,I166:L166,2,2)</f>
        <v>0.89105878366404401</v>
      </c>
      <c r="AJ166" s="13">
        <f>AVERAGE(I166:L166)-AVERAGE(E166:H166)</f>
        <v>0.39961562500000092</v>
      </c>
    </row>
    <row r="167" spans="1:36" x14ac:dyDescent="0.2">
      <c r="A167" t="s">
        <v>162</v>
      </c>
      <c r="B167" t="str">
        <f>VLOOKUP(A167,Gene_Lookup!A:B,2,0)</f>
        <v xml:space="preserve">SSU ribosomal protein S13P  </v>
      </c>
      <c r="C167" s="1">
        <v>15</v>
      </c>
      <c r="D167" s="1">
        <v>0.54300641715851505</v>
      </c>
      <c r="E167" s="14">
        <v>21.093035</v>
      </c>
      <c r="F167" s="14">
        <v>20.92531</v>
      </c>
      <c r="G167" s="14">
        <v>21.5991225</v>
      </c>
      <c r="H167" s="14">
        <v>21.397995000000002</v>
      </c>
      <c r="I167" s="14">
        <v>20.346229999999998</v>
      </c>
      <c r="J167" s="14">
        <v>21.321976249999999</v>
      </c>
      <c r="K167" s="14">
        <v>21.070139999999999</v>
      </c>
      <c r="L167" s="14">
        <v>21.87369</v>
      </c>
      <c r="M167" s="1">
        <f>COUNTIF(E167:L167,"&gt;8.8")</f>
        <v>8</v>
      </c>
      <c r="O167" s="16">
        <f>IF(ISBLANK(E167),500,2^E167)</f>
        <v>2236846.7690257416</v>
      </c>
      <c r="P167" s="16">
        <f>IF(ISBLANK(F167),500,2^F167)</f>
        <v>1991342.5726490703</v>
      </c>
      <c r="Q167" s="16">
        <f>IF(ISBLANK(G167),500,2^G167)</f>
        <v>3176755.2221908565</v>
      </c>
      <c r="R167" s="16">
        <f>IF(ISBLANK(H167),500,2^H167)</f>
        <v>2763365.5690272981</v>
      </c>
      <c r="S167" s="16">
        <f>IF(ISBLANK(I167),500,2^I167)</f>
        <v>1332985.817439765</v>
      </c>
      <c r="T167" s="16">
        <f>IF(ISBLANK(J167),500,2^J167)</f>
        <v>2621527.5014065327</v>
      </c>
      <c r="U167" s="16">
        <f>IF(ISBLANK(K167),500,2^K167)</f>
        <v>2201629.0795460548</v>
      </c>
      <c r="V167" s="16">
        <f>IF(ISBLANK(L167),500,2^L167)</f>
        <v>3842702.8799315467</v>
      </c>
      <c r="X167" s="16">
        <f>SUM(O167:V167)</f>
        <v>20167155.411216862</v>
      </c>
      <c r="Y167" s="11"/>
      <c r="Z167" s="2"/>
      <c r="AA167" s="12">
        <f>_xlfn.T.TEST(E167:F167,I167:J167,2,2)</f>
        <v>0.75739862935346824</v>
      </c>
      <c r="AB167" s="13">
        <f>AVERAGE(I167:J167)-AVERAGE(E167:F167)</f>
        <v>-0.17506937499999964</v>
      </c>
      <c r="AC167" s="12">
        <f>_xlfn.T.TEST(G167:H167,K167:L167,2,2)</f>
        <v>0.95455840392520486</v>
      </c>
      <c r="AD167" s="13">
        <f>AVERAGE(K167:L167)-AVERAGE(G167:H167)</f>
        <v>-2.6643750000001631E-2</v>
      </c>
      <c r="AE167" s="12">
        <f>_xlfn.T.TEST(E167:F167,G167:H167,2,2)</f>
        <v>6.4718641957636325E-2</v>
      </c>
      <c r="AF167" s="13">
        <f>AVERAGE(G167:H167)-AVERAGE(E167:F167)</f>
        <v>0.48938625000000258</v>
      </c>
      <c r="AG167" s="12">
        <f>_xlfn.T.TEST(I167:J167,K167:L167,2,2)</f>
        <v>0.41913574443498136</v>
      </c>
      <c r="AH167" s="13">
        <f>AVERAGE(K167:L167)-AVERAGE(I167:J167)</f>
        <v>0.63781187500000058</v>
      </c>
      <c r="AI167" s="12">
        <f>_xlfn.T.TEST(E167:H167,I167:L167,2,2)</f>
        <v>0.78359313175665446</v>
      </c>
      <c r="AJ167" s="13">
        <f>AVERAGE(I167:L167)-AVERAGE(E167:H167)</f>
        <v>-0.10085656250000241</v>
      </c>
    </row>
    <row r="168" spans="1:36" x14ac:dyDescent="0.2">
      <c r="A168" t="s">
        <v>163</v>
      </c>
      <c r="B168" t="str">
        <f>VLOOKUP(A168,Gene_Lookup!A:B,2,0)</f>
        <v xml:space="preserve">SSU ribosomal protein S11P  </v>
      </c>
      <c r="C168" s="1">
        <v>7</v>
      </c>
      <c r="D168" s="1">
        <v>0.53986288995259801</v>
      </c>
      <c r="E168" s="14">
        <v>20.790835000000001</v>
      </c>
      <c r="F168" s="14">
        <v>21.230634999999999</v>
      </c>
      <c r="G168" s="14">
        <v>21.259810000000002</v>
      </c>
      <c r="H168" s="14">
        <v>21.061005000000002</v>
      </c>
      <c r="I168" s="14">
        <v>20.335057500000001</v>
      </c>
      <c r="J168" s="14">
        <v>20.682950000000002</v>
      </c>
      <c r="K168" s="14">
        <v>20.811512499999999</v>
      </c>
      <c r="L168" s="14">
        <v>20.908975000000002</v>
      </c>
      <c r="M168" s="1">
        <f>COUNTIF(E168:L168,"&gt;8.8")</f>
        <v>8</v>
      </c>
      <c r="O168" s="16">
        <f>IF(ISBLANK(E168),500,2^E168)</f>
        <v>1814115.649959201</v>
      </c>
      <c r="P168" s="16">
        <f>IF(ISBLANK(F168),500,2^F168)</f>
        <v>2460695.9926812192</v>
      </c>
      <c r="Q168" s="16">
        <f>IF(ISBLANK(G168),500,2^G168)</f>
        <v>2510964.1497055511</v>
      </c>
      <c r="R168" s="16">
        <f>IF(ISBLANK(H168),500,2^H168)</f>
        <v>2187732.627388705</v>
      </c>
      <c r="S168" s="16">
        <f>IF(ISBLANK(I168),500,2^I168)</f>
        <v>1322702.7943855738</v>
      </c>
      <c r="T168" s="16">
        <f>IF(ISBLANK(J168),500,2^J168)</f>
        <v>1683403.9768734185</v>
      </c>
      <c r="U168" s="16">
        <f>IF(ISBLANK(K168),500,2^K168)</f>
        <v>1840303.7777528951</v>
      </c>
      <c r="V168" s="16">
        <f>IF(ISBLANK(L168),500,2^L168)</f>
        <v>1968922.6435010016</v>
      </c>
      <c r="X168" s="16">
        <f>SUM(O168:V168)</f>
        <v>15788841.612247566</v>
      </c>
      <c r="Y168" s="11"/>
      <c r="Z168" s="2"/>
      <c r="AA168" s="12">
        <f>_xlfn.T.TEST(E168:F168,I168:J168,2,2)</f>
        <v>0.21543256611533079</v>
      </c>
      <c r="AB168" s="13">
        <f>AVERAGE(I168:J168)-AVERAGE(E168:F168)</f>
        <v>-0.50173124999999885</v>
      </c>
      <c r="AC168" s="12">
        <f>_xlfn.T.TEST(G168:H168,K168:L168,2,2)</f>
        <v>0.1133585942783184</v>
      </c>
      <c r="AD168" s="13">
        <f>AVERAGE(K168:L168)-AVERAGE(G168:H168)</f>
        <v>-0.3001637499999994</v>
      </c>
      <c r="AE168" s="12">
        <f>_xlfn.T.TEST(E168:F168,G168:H168,2,2)</f>
        <v>0.59836731157282996</v>
      </c>
      <c r="AF168" s="13">
        <f>AVERAGE(G168:H168)-AVERAGE(E168:F168)</f>
        <v>0.14967250000000121</v>
      </c>
      <c r="AG168" s="12">
        <f>_xlfn.T.TEST(I168:J168,K168:L168,2,2)</f>
        <v>0.1912869735187549</v>
      </c>
      <c r="AH168" s="13">
        <f>AVERAGE(K168:L168)-AVERAGE(I168:J168)</f>
        <v>0.35124000000000066</v>
      </c>
      <c r="AI168" s="12">
        <f>_xlfn.T.TEST(E168:H168,I168:L168,2,2)</f>
        <v>5.1372915640230221E-2</v>
      </c>
      <c r="AJ168" s="13">
        <f>AVERAGE(I168:L168)-AVERAGE(E168:H168)</f>
        <v>-0.4009475000000009</v>
      </c>
    </row>
    <row r="169" spans="1:36" x14ac:dyDescent="0.2">
      <c r="A169" t="s">
        <v>164</v>
      </c>
      <c r="B169" t="str">
        <f>VLOOKUP(A169,Gene_Lookup!A:B,2,0)</f>
        <v xml:space="preserve">SSU ribosomal protein S4P  </v>
      </c>
      <c r="C169" s="1">
        <v>25</v>
      </c>
      <c r="D169" s="1">
        <v>0.300214474651463</v>
      </c>
      <c r="E169" s="14">
        <v>22.06166</v>
      </c>
      <c r="F169" s="14">
        <v>22.271059999999999</v>
      </c>
      <c r="G169" s="14">
        <v>22.149987500000002</v>
      </c>
      <c r="H169" s="14">
        <v>22.1892225</v>
      </c>
      <c r="I169" s="14">
        <v>22.009530000000002</v>
      </c>
      <c r="J169" s="14">
        <v>22.291319999999999</v>
      </c>
      <c r="K169" s="14">
        <v>22.004100000000001</v>
      </c>
      <c r="L169" s="14">
        <v>22.474229999999999</v>
      </c>
      <c r="M169" s="1">
        <f>COUNTIF(E169:L169,"&gt;8.8")</f>
        <v>8</v>
      </c>
      <c r="O169" s="16">
        <f>IF(ISBLANK(E169),500,2^E169)</f>
        <v>4377452.216915275</v>
      </c>
      <c r="P169" s="16">
        <f>IF(ISBLANK(F169),500,2^F169)</f>
        <v>5061241.9058169117</v>
      </c>
      <c r="Q169" s="16">
        <f>IF(ISBLANK(G169),500,2^G169)</f>
        <v>4653831.352421361</v>
      </c>
      <c r="R169" s="16">
        <f>IF(ISBLANK(H169),500,2^H169)</f>
        <v>4782131.9261623975</v>
      </c>
      <c r="S169" s="16">
        <f>IF(ISBLANK(I169),500,2^I169)</f>
        <v>4222101.9944466157</v>
      </c>
      <c r="T169" s="16">
        <f>IF(ISBLANK(J169),500,2^J169)</f>
        <v>5132819.1543377135</v>
      </c>
      <c r="U169" s="16">
        <f>IF(ISBLANK(K169),500,2^K169)</f>
        <v>4206240.7604937488</v>
      </c>
      <c r="V169" s="16">
        <f>IF(ISBLANK(L169),500,2^L169)</f>
        <v>5826628.9113418488</v>
      </c>
      <c r="X169" s="16">
        <f>SUM(O169:V169)</f>
        <v>38262448.221935868</v>
      </c>
      <c r="Y169" s="11"/>
      <c r="Z169" s="2"/>
      <c r="AA169" s="12">
        <f>_xlfn.T.TEST(E169:F169,I169:J169,2,2)</f>
        <v>0.9359419469115382</v>
      </c>
      <c r="AB169" s="13">
        <f>AVERAGE(I169:J169)-AVERAGE(E169:F169)</f>
        <v>-1.5934999999998922E-2</v>
      </c>
      <c r="AC169" s="12">
        <f>_xlfn.T.TEST(G169:H169,K169:L169,2,2)</f>
        <v>0.79586983258532529</v>
      </c>
      <c r="AD169" s="13">
        <f>AVERAGE(K169:L169)-AVERAGE(G169:H169)</f>
        <v>6.9559999999999178E-2</v>
      </c>
      <c r="AE169" s="12">
        <f>_xlfn.T.TEST(E169:F169,G169:H169,2,2)</f>
        <v>0.97846426685198384</v>
      </c>
      <c r="AF169" s="13">
        <f>AVERAGE(G169:H169)-AVERAGE(E169:F169)</f>
        <v>3.245000000003273E-3</v>
      </c>
      <c r="AG169" s="12">
        <f>_xlfn.T.TEST(I169:J169,K169:L169,2,2)</f>
        <v>0.77681293920102323</v>
      </c>
      <c r="AH169" s="13">
        <f>AVERAGE(K169:L169)-AVERAGE(I169:J169)</f>
        <v>8.8740000000001373E-2</v>
      </c>
      <c r="AI169" s="12">
        <f>_xlfn.T.TEST(E169:H169,I169:L169,2,2)</f>
        <v>0.83432478884262307</v>
      </c>
      <c r="AJ169" s="13">
        <f>AVERAGE(I169:L169)-AVERAGE(E169:H169)</f>
        <v>2.6812499999998352E-2</v>
      </c>
    </row>
    <row r="170" spans="1:36" x14ac:dyDescent="0.2">
      <c r="A170" t="s">
        <v>165</v>
      </c>
      <c r="B170" t="str">
        <f>VLOOKUP(A170,Gene_Lookup!A:B,2,0)</f>
        <v xml:space="preserve">DNA-directed RNA polymerase subunit alpha (EC 2.7.7.6)  </v>
      </c>
      <c r="C170" s="1">
        <v>28</v>
      </c>
      <c r="D170" s="1">
        <v>0.38123626583943099</v>
      </c>
      <c r="E170" s="14">
        <v>20.768325000000001</v>
      </c>
      <c r="F170" s="14">
        <v>20.714269999999999</v>
      </c>
      <c r="G170" s="14">
        <v>20.8259133984375</v>
      </c>
      <c r="H170" s="14">
        <v>21.149719999999999</v>
      </c>
      <c r="I170" s="14">
        <v>19.757776875000001</v>
      </c>
      <c r="J170" s="14">
        <v>20.405089374999999</v>
      </c>
      <c r="K170" s="14">
        <v>20.344315000000002</v>
      </c>
      <c r="L170" s="14">
        <v>20.515635</v>
      </c>
      <c r="M170" s="1">
        <f>COUNTIF(E170:L170,"&gt;8.8")</f>
        <v>8</v>
      </c>
      <c r="O170" s="16">
        <f>IF(ISBLANK(E170),500,2^E170)</f>
        <v>1786030.1448697012</v>
      </c>
      <c r="P170" s="16">
        <f>IF(ISBLANK(F170),500,2^F170)</f>
        <v>1720349.1938384646</v>
      </c>
      <c r="Q170" s="16">
        <f>IF(ISBLANK(G170),500,2^G170)</f>
        <v>1858765.5725910219</v>
      </c>
      <c r="R170" s="16">
        <f>IF(ISBLANK(H170),500,2^H170)</f>
        <v>2326484.2667839043</v>
      </c>
      <c r="S170" s="16">
        <f>IF(ISBLANK(I170),500,2^I170)</f>
        <v>886509.68997874029</v>
      </c>
      <c r="T170" s="16">
        <f>IF(ISBLANK(J170),500,2^J170)</f>
        <v>1388493.8678781786</v>
      </c>
      <c r="U170" s="16">
        <f>IF(ISBLANK(K170),500,2^K170)</f>
        <v>1331217.6167172657</v>
      </c>
      <c r="V170" s="16">
        <f>IF(ISBLANK(L170),500,2^L170)</f>
        <v>1499068.6266336069</v>
      </c>
      <c r="X170" s="16">
        <f>SUM(O170:V170)</f>
        <v>12796918.979290884</v>
      </c>
      <c r="Y170" s="11"/>
      <c r="Z170" s="2"/>
      <c r="AA170" s="12">
        <f>_xlfn.T.TEST(E170:F170,I170:J170,2,2)</f>
        <v>0.17925583483481355</v>
      </c>
      <c r="AB170" s="13">
        <f>AVERAGE(I170:J170)-AVERAGE(E170:F170)</f>
        <v>-0.6598643750000015</v>
      </c>
      <c r="AC170" s="12">
        <f>_xlfn.T.TEST(G170:H170,K170:L170,2,2)</f>
        <v>9.3015848623183128E-2</v>
      </c>
      <c r="AD170" s="13">
        <f>AVERAGE(K170:L170)-AVERAGE(G170:H170)</f>
        <v>-0.55784169921874849</v>
      </c>
      <c r="AE170" s="12">
        <f>_xlfn.T.TEST(E170:F170,G170:H170,2,2)</f>
        <v>0.27197132943342262</v>
      </c>
      <c r="AF170" s="13">
        <f>AVERAGE(G170:H170)-AVERAGE(E170:F170)</f>
        <v>0.24651919921874565</v>
      </c>
      <c r="AG170" s="12">
        <f>_xlfn.T.TEST(I170:J170,K170:L170,2,2)</f>
        <v>0.40717264463910863</v>
      </c>
      <c r="AH170" s="13">
        <f>AVERAGE(K170:L170)-AVERAGE(I170:J170)</f>
        <v>0.34854187499999867</v>
      </c>
      <c r="AI170" s="12">
        <f>_xlfn.T.TEST(E170:H170,I170:L170,2,2)</f>
        <v>2.0884636040306041E-2</v>
      </c>
      <c r="AJ170" s="13">
        <f>AVERAGE(I170:L170)-AVERAGE(E170:H170)</f>
        <v>-0.60885303710937322</v>
      </c>
    </row>
    <row r="171" spans="1:36" x14ac:dyDescent="0.2">
      <c r="A171" t="s">
        <v>166</v>
      </c>
      <c r="B171" t="str">
        <f>VLOOKUP(A171,Gene_Lookup!A:B,2,0)</f>
        <v xml:space="preserve">LSU ribosomal protein L17P  </v>
      </c>
      <c r="C171" s="1">
        <v>16</v>
      </c>
      <c r="D171" s="1">
        <v>0.45708919296688399</v>
      </c>
      <c r="E171" s="14">
        <v>20.980795000000001</v>
      </c>
      <c r="F171" s="14">
        <v>21.213294999999999</v>
      </c>
      <c r="G171" s="14">
        <v>21.282472500000001</v>
      </c>
      <c r="H171" s="14">
        <v>21.2466425</v>
      </c>
      <c r="I171" s="14">
        <v>21.146840000000001</v>
      </c>
      <c r="J171" s="14">
        <v>21.63796</v>
      </c>
      <c r="K171" s="14">
        <v>21.005275000000001</v>
      </c>
      <c r="L171" s="14">
        <v>21.790500000000002</v>
      </c>
      <c r="M171" s="1">
        <f>COUNTIF(E171:L171,"&gt;8.8")</f>
        <v>8</v>
      </c>
      <c r="O171" s="16">
        <f>IF(ISBLANK(E171),500,2^E171)</f>
        <v>2069419.9325634371</v>
      </c>
      <c r="P171" s="16">
        <f>IF(ISBLANK(F171),500,2^F171)</f>
        <v>2431297.4907690361</v>
      </c>
      <c r="Q171" s="16">
        <f>IF(ISBLANK(G171),500,2^G171)</f>
        <v>2550718.9248663276</v>
      </c>
      <c r="R171" s="16">
        <f>IF(ISBLANK(H171),500,2^H171)</f>
        <v>2488150.8082188405</v>
      </c>
      <c r="S171" s="16">
        <f>IF(ISBLANK(I171),500,2^I171)</f>
        <v>2321844.6227923469</v>
      </c>
      <c r="T171" s="16">
        <f>IF(ISBLANK(J171),500,2^J171)</f>
        <v>3263435.285474061</v>
      </c>
      <c r="U171" s="16">
        <f>IF(ISBLANK(K171),500,2^K171)</f>
        <v>2104833.9600181975</v>
      </c>
      <c r="V171" s="16">
        <f>IF(ISBLANK(L171),500,2^L171)</f>
        <v>3627388.9067966994</v>
      </c>
      <c r="X171" s="16">
        <f>SUM(O171:V171)</f>
        <v>20857089.931498945</v>
      </c>
      <c r="Y171" s="11"/>
      <c r="Z171" s="2"/>
      <c r="AA171" s="12">
        <f>_xlfn.T.TEST(E171:F171,I171:J171,2,2)</f>
        <v>0.39055035087188916</v>
      </c>
      <c r="AB171" s="13">
        <f>AVERAGE(I171:J171)-AVERAGE(E171:F171)</f>
        <v>0.2953550000000007</v>
      </c>
      <c r="AC171" s="12">
        <f>_xlfn.T.TEST(G171:H171,K171:L171,2,2)</f>
        <v>0.76673582808952045</v>
      </c>
      <c r="AD171" s="13">
        <f>AVERAGE(K171:L171)-AVERAGE(G171:H171)</f>
        <v>0.13333000000000084</v>
      </c>
      <c r="AE171" s="12">
        <f>_xlfn.T.TEST(E171:F171,G171:H171,2,2)</f>
        <v>0.29042073279751601</v>
      </c>
      <c r="AF171" s="13">
        <f>AVERAGE(G171:H171)-AVERAGE(E171:F171)</f>
        <v>0.16751250000000084</v>
      </c>
      <c r="AG171" s="12">
        <f>_xlfn.T.TEST(I171:J171,K171:L171,2,2)</f>
        <v>0.99162109921949482</v>
      </c>
      <c r="AH171" s="13">
        <f>AVERAGE(K171:L171)-AVERAGE(I171:J171)</f>
        <v>5.4875000000009777E-3</v>
      </c>
      <c r="AI171" s="12">
        <f>_xlfn.T.TEST(E171:H171,I171:L171,2,2)</f>
        <v>0.32719474552134808</v>
      </c>
      <c r="AJ171" s="13">
        <f>AVERAGE(I171:L171)-AVERAGE(E171:H171)</f>
        <v>0.21434250000000077</v>
      </c>
    </row>
    <row r="172" spans="1:36" x14ac:dyDescent="0.2">
      <c r="A172" t="s">
        <v>167</v>
      </c>
      <c r="B172" t="str">
        <f>VLOOKUP(A172,Gene_Lookup!A:B,2,0)</f>
        <v xml:space="preserve">protein of unknown function DUF55  </v>
      </c>
      <c r="C172" s="1">
        <v>3</v>
      </c>
      <c r="D172" s="1">
        <v>0.59351977638637798</v>
      </c>
      <c r="E172" s="14">
        <v>13.397360000000001</v>
      </c>
      <c r="F172" s="15">
        <v>8.8000000000000007</v>
      </c>
      <c r="G172" s="14">
        <v>13.49113</v>
      </c>
      <c r="H172" s="14">
        <v>12.378</v>
      </c>
      <c r="I172" s="15">
        <v>8.8000000000000007</v>
      </c>
      <c r="J172" s="15">
        <v>8.8000000000000007</v>
      </c>
      <c r="K172" s="14">
        <v>16.03077</v>
      </c>
      <c r="L172" s="15">
        <v>8.8000000000000007</v>
      </c>
      <c r="M172" s="1">
        <f>COUNTIF(E172:L172,"&gt;8.8")</f>
        <v>4</v>
      </c>
      <c r="O172" s="16">
        <f>IF(ISBLANK(E172),500,2^E172)</f>
        <v>10789.646662358127</v>
      </c>
      <c r="P172" s="16">
        <f>IF(ISBLANK(F172),500,2^F172)</f>
        <v>445.72188840761549</v>
      </c>
      <c r="Q172" s="16">
        <f>IF(ISBLANK(G172),500,2^G172)</f>
        <v>11514.227482410113</v>
      </c>
      <c r="R172" s="16">
        <f>IF(ISBLANK(H172),500,2^H172)</f>
        <v>5322.911999817482</v>
      </c>
      <c r="S172" s="16">
        <f>IF(ISBLANK(I172),500,2^I172)</f>
        <v>445.72188840761549</v>
      </c>
      <c r="T172" s="16">
        <f>IF(ISBLANK(J172),500,2^J172)</f>
        <v>445.72188840761549</v>
      </c>
      <c r="U172" s="16">
        <f>IF(ISBLANK(K172),500,2^K172)</f>
        <v>66948.773258647372</v>
      </c>
      <c r="V172" s="16">
        <f>IF(ISBLANK(L172),500,2^L172)</f>
        <v>445.72188840761549</v>
      </c>
      <c r="X172" s="16">
        <f>SUM(O172:V172)</f>
        <v>96358.446956863554</v>
      </c>
      <c r="Y172" s="11"/>
      <c r="Z172" s="2"/>
      <c r="AA172" s="12">
        <f>_xlfn.T.TEST(E172:F172,I172:J172,2,2)</f>
        <v>0.42264973081037416</v>
      </c>
      <c r="AB172" s="13">
        <f>AVERAGE(I172:J172)-AVERAGE(E172:F172)</f>
        <v>-2.2986800000000009</v>
      </c>
      <c r="AC172" s="12">
        <f>_xlfn.T.TEST(G172:H172,K172:L172,2,2)</f>
        <v>0.90014124688193609</v>
      </c>
      <c r="AD172" s="13">
        <f>AVERAGE(K172:L172)-AVERAGE(G172:H172)</f>
        <v>-0.51917999999999864</v>
      </c>
      <c r="AE172" s="12">
        <f>_xlfn.T.TEST(E172:F172,G172:H172,2,2)</f>
        <v>0.518832076211312</v>
      </c>
      <c r="AF172" s="13">
        <f>AVERAGE(G172:H172)-AVERAGE(E172:F172)</f>
        <v>1.8358849999999975</v>
      </c>
      <c r="AG172" s="12">
        <f>_xlfn.T.TEST(I172:J172,K172:L172,2,2)</f>
        <v>0.42264973081037416</v>
      </c>
      <c r="AH172" s="13">
        <f>AVERAGE(K172:L172)-AVERAGE(I172:J172)</f>
        <v>3.6153849999999998</v>
      </c>
      <c r="AI172" s="12">
        <f>_xlfn.T.TEST(E172:H172,I172:L172,2,2)</f>
        <v>0.53041387923428496</v>
      </c>
      <c r="AJ172" s="13">
        <f>AVERAGE(I172:L172)-AVERAGE(E172:H172)</f>
        <v>-1.4089300000000016</v>
      </c>
    </row>
    <row r="173" spans="1:36" x14ac:dyDescent="0.2">
      <c r="A173" t="s">
        <v>168</v>
      </c>
      <c r="B173" t="str">
        <f>VLOOKUP(A173,Gene_Lookup!A:B,2,0)</f>
        <v xml:space="preserve">regulatory protein DeoR  </v>
      </c>
      <c r="C173" s="1">
        <v>9</v>
      </c>
      <c r="D173" s="1">
        <v>0.64774344257629601</v>
      </c>
      <c r="E173" s="14">
        <v>15.238390000000001</v>
      </c>
      <c r="F173" s="14">
        <v>15.54881</v>
      </c>
      <c r="G173" s="14">
        <v>15.912675</v>
      </c>
      <c r="H173" s="14">
        <v>15.912025</v>
      </c>
      <c r="I173" s="14">
        <v>14.058132499999999</v>
      </c>
      <c r="J173" s="14">
        <v>14.6243075</v>
      </c>
      <c r="K173" s="14">
        <v>15.71931</v>
      </c>
      <c r="L173" s="14">
        <v>14.43561</v>
      </c>
      <c r="M173" s="1">
        <f>COUNTIF(E173:L173,"&gt;8.8")</f>
        <v>8</v>
      </c>
      <c r="O173" s="16">
        <f>IF(ISBLANK(E173),500,2^E173)</f>
        <v>38655.605072157588</v>
      </c>
      <c r="P173" s="16">
        <f>IF(ISBLANK(F173),500,2^F173)</f>
        <v>47935.604322807958</v>
      </c>
      <c r="Q173" s="16">
        <f>IF(ISBLANK(G173),500,2^G173)</f>
        <v>61686.834718759907</v>
      </c>
      <c r="R173" s="16">
        <f>IF(ISBLANK(H173),500,2^H173)</f>
        <v>61659.048242652192</v>
      </c>
      <c r="S173" s="16">
        <f>IF(ISBLANK(I173),500,2^I173)</f>
        <v>17057.664394555984</v>
      </c>
      <c r="T173" s="16">
        <f>IF(ISBLANK(J173),500,2^J173)</f>
        <v>25255.456522711807</v>
      </c>
      <c r="U173" s="16">
        <f>IF(ISBLANK(K173),500,2^K173)</f>
        <v>53949.052439232873</v>
      </c>
      <c r="V173" s="16">
        <f>IF(ISBLANK(L173),500,2^L173)</f>
        <v>22159.074402817459</v>
      </c>
      <c r="X173" s="16">
        <f>SUM(O173:V173)</f>
        <v>328358.34011569578</v>
      </c>
      <c r="Y173" s="11"/>
      <c r="Z173" s="2"/>
      <c r="AA173" s="12">
        <f>_xlfn.T.TEST(E173:F173,I173:J173,2,2)</f>
        <v>8.2616185331774172E-2</v>
      </c>
      <c r="AB173" s="13">
        <f>AVERAGE(I173:J173)-AVERAGE(E173:F173)</f>
        <v>-1.0523799999999994</v>
      </c>
      <c r="AC173" s="12">
        <f>_xlfn.T.TEST(G173:H173,K173:L173,2,2)</f>
        <v>0.32303395832746973</v>
      </c>
      <c r="AD173" s="13">
        <f>AVERAGE(K173:L173)-AVERAGE(G173:H173)</f>
        <v>-0.83488999999999969</v>
      </c>
      <c r="AE173" s="12">
        <f>_xlfn.T.TEST(E173:F173,G173:H173,2,2)</f>
        <v>7.9051488918220225E-2</v>
      </c>
      <c r="AF173" s="13">
        <f>AVERAGE(G173:H173)-AVERAGE(E173:F173)</f>
        <v>0.51875000000000071</v>
      </c>
      <c r="AG173" s="12">
        <f>_xlfn.T.TEST(I173:J173,K173:L173,2,2)</f>
        <v>0.40405822238591882</v>
      </c>
      <c r="AH173" s="13">
        <f>AVERAGE(K173:L173)-AVERAGE(I173:J173)</f>
        <v>0.73624000000000045</v>
      </c>
      <c r="AI173" s="12">
        <f>_xlfn.T.TEST(E173:H173,I173:L173,2,2)</f>
        <v>5.2752868262514657E-2</v>
      </c>
      <c r="AJ173" s="13">
        <f>AVERAGE(I173:L173)-AVERAGE(E173:H173)</f>
        <v>-0.94363499999999867</v>
      </c>
    </row>
    <row r="174" spans="1:36" x14ac:dyDescent="0.2">
      <c r="A174" t="s">
        <v>169</v>
      </c>
      <c r="B174" t="str">
        <f>VLOOKUP(A174,Gene_Lookup!A:B,2,0)</f>
        <v xml:space="preserve">glucokinase, ROK family  </v>
      </c>
      <c r="C174" s="1">
        <v>21</v>
      </c>
      <c r="D174" s="1">
        <v>9.2373345167718598E-2</v>
      </c>
      <c r="E174" s="14">
        <v>19.654949999999999</v>
      </c>
      <c r="F174" s="14">
        <v>20.028220000000001</v>
      </c>
      <c r="G174" s="14">
        <v>19.714312499999998</v>
      </c>
      <c r="H174" s="14">
        <v>19.94379</v>
      </c>
      <c r="I174" s="14">
        <v>19.798539999999999</v>
      </c>
      <c r="J174" s="14">
        <v>19.937403750000001</v>
      </c>
      <c r="K174" s="14">
        <v>20.147680000000001</v>
      </c>
      <c r="L174" s="14">
        <v>19.528459999999999</v>
      </c>
      <c r="M174" s="1">
        <f>COUNTIF(E174:L174,"&gt;8.8")</f>
        <v>8</v>
      </c>
      <c r="O174" s="16">
        <f>IF(ISBLANK(E174),500,2^E174)</f>
        <v>825523.63787413633</v>
      </c>
      <c r="P174" s="16">
        <f>IF(ISBLANK(F174),500,2^F174)</f>
        <v>1069288.7059949513</v>
      </c>
      <c r="Q174" s="16">
        <f>IF(ISBLANK(G174),500,2^G174)</f>
        <v>860199.93696533097</v>
      </c>
      <c r="R174" s="16">
        <f>IF(ISBLANK(H174),500,2^H174)</f>
        <v>1008507.2327894915</v>
      </c>
      <c r="S174" s="16">
        <f>IF(ISBLANK(I174),500,2^I174)</f>
        <v>911915.10691726964</v>
      </c>
      <c r="T174" s="16">
        <f>IF(ISBLANK(J174),500,2^J174)</f>
        <v>1004052.8296249015</v>
      </c>
      <c r="U174" s="16">
        <f>IF(ISBLANK(K174),500,2^K174)</f>
        <v>1161598.4478378135</v>
      </c>
      <c r="V174" s="16">
        <f>IF(ISBLANK(L174),500,2^L174)</f>
        <v>756227.08699341887</v>
      </c>
      <c r="X174" s="16">
        <f>SUM(O174:V174)</f>
        <v>7597312.9849973135</v>
      </c>
      <c r="Y174" s="11"/>
      <c r="Z174" s="2"/>
      <c r="AA174" s="12">
        <f>_xlfn.T.TEST(E174:F174,I174:J174,2,2)</f>
        <v>0.90671010700121246</v>
      </c>
      <c r="AB174" s="13">
        <f>AVERAGE(I174:J174)-AVERAGE(E174:F174)</f>
        <v>2.6386875000000032E-2</v>
      </c>
      <c r="AC174" s="12">
        <f>_xlfn.T.TEST(G174:H174,K174:L174,2,2)</f>
        <v>0.98068962817810168</v>
      </c>
      <c r="AD174" s="13">
        <f>AVERAGE(K174:L174)-AVERAGE(G174:H174)</f>
        <v>9.0187500000027399E-3</v>
      </c>
      <c r="AE174" s="12">
        <f>_xlfn.T.TEST(E174:F174,G174:H174,2,2)</f>
        <v>0.95957954639453591</v>
      </c>
      <c r="AF174" s="13">
        <f>AVERAGE(G174:H174)-AVERAGE(E174:F174)</f>
        <v>-1.2533750000002897E-2</v>
      </c>
      <c r="AG174" s="12">
        <f>_xlfn.T.TEST(I174:J174,K174:L174,2,2)</f>
        <v>0.93351072718960537</v>
      </c>
      <c r="AH174" s="13">
        <f>AVERAGE(K174:L174)-AVERAGE(I174:J174)</f>
        <v>-2.9901875000000189E-2</v>
      </c>
      <c r="AI174" s="12">
        <f>_xlfn.T.TEST(E174:H174,I174:L174,2,2)</f>
        <v>0.91427782537171787</v>
      </c>
      <c r="AJ174" s="13">
        <f>AVERAGE(I174:L174)-AVERAGE(E174:H174)</f>
        <v>1.7702812500001386E-2</v>
      </c>
    </row>
    <row r="175" spans="1:36" x14ac:dyDescent="0.2">
      <c r="A175" t="s">
        <v>170</v>
      </c>
      <c r="B175" t="str">
        <f>VLOOKUP(A175,Gene_Lookup!A:B,2,0)</f>
        <v xml:space="preserve">prolyl-tRNA synthetase (EC 6.1.1.15)  </v>
      </c>
      <c r="C175" s="1">
        <v>20</v>
      </c>
      <c r="D175" s="1">
        <v>0.50708323094993302</v>
      </c>
      <c r="E175" s="14">
        <v>17.239004999999999</v>
      </c>
      <c r="F175" s="14">
        <v>17.155292500000002</v>
      </c>
      <c r="G175" s="14">
        <v>17.422664999999999</v>
      </c>
      <c r="H175" s="14">
        <v>17.989315000000001</v>
      </c>
      <c r="I175" s="14">
        <v>17.634170000000001</v>
      </c>
      <c r="J175" s="14">
        <v>18.274239999999999</v>
      </c>
      <c r="K175" s="14">
        <v>18.243584999999999</v>
      </c>
      <c r="L175" s="14">
        <v>18.31729125</v>
      </c>
      <c r="M175" s="1">
        <f>COUNTIF(E175:L175,"&gt;8.8")</f>
        <v>8</v>
      </c>
      <c r="O175" s="16">
        <f>IF(ISBLANK(E175),500,2^E175)</f>
        <v>154688.34763779372</v>
      </c>
      <c r="P175" s="16">
        <f>IF(ISBLANK(F175),500,2^F175)</f>
        <v>145967.98970501171</v>
      </c>
      <c r="Q175" s="16">
        <f>IF(ISBLANK(G175),500,2^G175)</f>
        <v>175689.08030590115</v>
      </c>
      <c r="R175" s="16">
        <f>IF(ISBLANK(H175),500,2^H175)</f>
        <v>260209.66072730624</v>
      </c>
      <c r="S175" s="16">
        <f>IF(ISBLANK(I175),500,2^I175)</f>
        <v>203429.58758042651</v>
      </c>
      <c r="T175" s="16">
        <f>IF(ISBLANK(J175),500,2^J175)</f>
        <v>317025.640002053</v>
      </c>
      <c r="U175" s="16">
        <f>IF(ISBLANK(K175),500,2^K175)</f>
        <v>310360.40751778998</v>
      </c>
      <c r="V175" s="16">
        <f>IF(ISBLANK(L175),500,2^L175)</f>
        <v>326628.52188895975</v>
      </c>
      <c r="X175" s="16">
        <f>SUM(O175:V175)</f>
        <v>1893999.2353652418</v>
      </c>
      <c r="Y175" s="11"/>
      <c r="Z175" s="2"/>
      <c r="AA175" s="12">
        <f>_xlfn.T.TEST(E175:F175,I175:J175,2,2)</f>
        <v>0.14361624441576004</v>
      </c>
      <c r="AB175" s="13">
        <f>AVERAGE(I175:J175)-AVERAGE(E175:F175)</f>
        <v>0.75705625000000154</v>
      </c>
      <c r="AC175" s="12">
        <f>_xlfn.T.TEST(G175:H175,K175:L175,2,2)</f>
        <v>0.18207040992540413</v>
      </c>
      <c r="AD175" s="13">
        <f>AVERAGE(K175:L175)-AVERAGE(G175:H175)</f>
        <v>0.57444812499999998</v>
      </c>
      <c r="AE175" s="12">
        <f>_xlfn.T.TEST(E175:F175,G175:H175,2,2)</f>
        <v>0.21760183030662084</v>
      </c>
      <c r="AF175" s="13">
        <f>AVERAGE(G175:H175)-AVERAGE(E175:F175)</f>
        <v>0.50884124999999969</v>
      </c>
      <c r="AG175" s="12">
        <f>_xlfn.T.TEST(I175:J175,K175:L175,2,2)</f>
        <v>0.41780197369902738</v>
      </c>
      <c r="AH175" s="13">
        <f>AVERAGE(K175:L175)-AVERAGE(I175:J175)</f>
        <v>0.32623312499999813</v>
      </c>
      <c r="AI175" s="12">
        <f>_xlfn.T.TEST(E175:H175,I175:L175,2,2)</f>
        <v>3.6222645884064091E-2</v>
      </c>
      <c r="AJ175" s="13">
        <f>AVERAGE(I175:L175)-AVERAGE(E175:H175)</f>
        <v>0.66575218749999721</v>
      </c>
    </row>
    <row r="176" spans="1:36" x14ac:dyDescent="0.2">
      <c r="A176" t="s">
        <v>988</v>
      </c>
      <c r="B176" t="str">
        <f>VLOOKUP(A176,Gene_Lookup!A:B,2,0)</f>
        <v xml:space="preserve">Pectinesterase  </v>
      </c>
      <c r="C176" s="1">
        <v>1</v>
      </c>
      <c r="D176" s="1">
        <v>1</v>
      </c>
      <c r="E176" s="15">
        <v>8.8000000000000007</v>
      </c>
      <c r="F176" s="15">
        <v>8.8000000000000007</v>
      </c>
      <c r="G176" s="14">
        <v>17.621089999999999</v>
      </c>
      <c r="H176" s="14">
        <v>18.931480000000001</v>
      </c>
      <c r="I176" s="15">
        <v>8.8000000000000007</v>
      </c>
      <c r="J176" s="15">
        <v>8.8000000000000007</v>
      </c>
      <c r="K176" s="14">
        <v>18.458110000000001</v>
      </c>
      <c r="L176" s="14">
        <v>19.07264</v>
      </c>
      <c r="M176" s="1">
        <f>COUNTIF(E176:L176,"&gt;8.8")</f>
        <v>4</v>
      </c>
      <c r="O176" s="16">
        <f>IF(ISBLANK(E176),500,2^E176)</f>
        <v>445.72188840761549</v>
      </c>
      <c r="P176" s="16">
        <f>IF(ISBLANK(F176),500,2^F176)</f>
        <v>445.72188840761549</v>
      </c>
      <c r="Q176" s="16">
        <f>IF(ISBLANK(G176),500,2^G176)</f>
        <v>201593.55630446214</v>
      </c>
      <c r="R176" s="16">
        <f>IF(ISBLANK(H176),500,2^H176)</f>
        <v>499969.30515354458</v>
      </c>
      <c r="S176" s="16">
        <f>IF(ISBLANK(I176),500,2^I176)</f>
        <v>445.72188840761549</v>
      </c>
      <c r="T176" s="16">
        <f>IF(ISBLANK(J176),500,2^J176)</f>
        <v>445.72188840761549</v>
      </c>
      <c r="U176" s="16">
        <f>IF(ISBLANK(K176),500,2^K176)</f>
        <v>360117.95335127605</v>
      </c>
      <c r="V176" s="16">
        <f>IF(ISBLANK(L176),500,2^L176)</f>
        <v>551361.87987236516</v>
      </c>
      <c r="X176" s="16">
        <f>SUM(O176:V176)</f>
        <v>1614825.5822352783</v>
      </c>
      <c r="Y176" s="11"/>
      <c r="Z176" s="2"/>
      <c r="AA176" s="12" t="e">
        <f>_xlfn.T.TEST(E176:F176,I176:J176,2,2)</f>
        <v>#DIV/0!</v>
      </c>
      <c r="AB176" s="13">
        <f>AVERAGE(I176:J176)-AVERAGE(E176:F176)</f>
        <v>0</v>
      </c>
      <c r="AC176" s="12">
        <f>_xlfn.T.TEST(G176:H176,K176:L176,2,2)</f>
        <v>0.56881058023906483</v>
      </c>
      <c r="AD176" s="13">
        <f>AVERAGE(K176:L176)-AVERAGE(G176:H176)</f>
        <v>0.48908999999999736</v>
      </c>
      <c r="AE176" s="12">
        <f>_xlfn.T.TEST(E176:F176,G176:H176,2,2)</f>
        <v>4.7463999272249176E-3</v>
      </c>
      <c r="AF176" s="13">
        <f>AVERAGE(G176:H176)-AVERAGE(E176:F176)</f>
        <v>9.4762850000000007</v>
      </c>
      <c r="AG176" s="12">
        <f>_xlfn.T.TEST(I176:J176,K176:L176,2,2)</f>
        <v>9.4933635982078076E-4</v>
      </c>
      <c r="AH176" s="13">
        <f>AVERAGE(K176:L176)-AVERAGE(I176:J176)</f>
        <v>9.9653749999999981</v>
      </c>
      <c r="AI176" s="12">
        <f>_xlfn.T.TEST(E176:H176,I176:L176,2,2)</f>
        <v>0.95301043388171436</v>
      </c>
      <c r="AJ176" s="13">
        <f>AVERAGE(I176:L176)-AVERAGE(E176:H176)</f>
        <v>0.24454499999999868</v>
      </c>
    </row>
    <row r="177" spans="1:36" x14ac:dyDescent="0.2">
      <c r="A177" t="s">
        <v>171</v>
      </c>
      <c r="B177" t="str">
        <f>VLOOKUP(A177,Gene_Lookup!A:B,2,0)</f>
        <v xml:space="preserve">extracellular solute-binding protein family 5  </v>
      </c>
      <c r="C177" s="1">
        <v>20</v>
      </c>
      <c r="D177" s="1">
        <v>0.70768661034182301</v>
      </c>
      <c r="E177" s="14">
        <v>18.247117500000002</v>
      </c>
      <c r="F177" s="14">
        <v>18.473400000000002</v>
      </c>
      <c r="G177" s="14">
        <v>19.063929999999999</v>
      </c>
      <c r="H177" s="14">
        <v>18.853069999999999</v>
      </c>
      <c r="I177" s="14">
        <v>17.7423</v>
      </c>
      <c r="J177" s="14">
        <v>15.008122500000001</v>
      </c>
      <c r="K177" s="14">
        <v>19.027760000000001</v>
      </c>
      <c r="L177" s="14">
        <v>14.80054</v>
      </c>
      <c r="M177" s="1">
        <f>COUNTIF(E177:L177,"&gt;8.8")</f>
        <v>8</v>
      </c>
      <c r="O177" s="16">
        <f>IF(ISBLANK(E177),500,2^E177)</f>
        <v>311121.26926062448</v>
      </c>
      <c r="P177" s="16">
        <f>IF(ISBLANK(F177),500,2^F177)</f>
        <v>363954.85905962292</v>
      </c>
      <c r="Q177" s="16">
        <f>IF(ISBLANK(G177),500,2^G177)</f>
        <v>548043.16435105365</v>
      </c>
      <c r="R177" s="16">
        <f>IF(ISBLANK(H177),500,2^H177)</f>
        <v>473521.36659711396</v>
      </c>
      <c r="S177" s="16">
        <f>IF(ISBLANK(I177),500,2^I177)</f>
        <v>219262.56588766372</v>
      </c>
      <c r="T177" s="16">
        <f>IF(ISBLANK(J177),500,2^J177)</f>
        <v>32953.007036988158</v>
      </c>
      <c r="U177" s="16">
        <f>IF(ISBLANK(K177),500,2^K177)</f>
        <v>534473.91004768503</v>
      </c>
      <c r="V177" s="16">
        <f>IF(ISBLANK(L177),500,2^L177)</f>
        <v>28536.880198674833</v>
      </c>
      <c r="X177" s="16">
        <f>SUM(O177:V177)</f>
        <v>2511867.0224394263</v>
      </c>
      <c r="Y177" s="11"/>
      <c r="Z177" s="2"/>
      <c r="AA177" s="12">
        <f>_xlfn.T.TEST(E177:F177,I177:J177,2,2)</f>
        <v>0.28481864522739275</v>
      </c>
      <c r="AB177" s="13">
        <f>AVERAGE(I177:J177)-AVERAGE(E177:F177)</f>
        <v>-1.9850475000000003</v>
      </c>
      <c r="AC177" s="12">
        <f>_xlfn.T.TEST(G177:H177,K177:L177,2,2)</f>
        <v>0.43594838388421953</v>
      </c>
      <c r="AD177" s="13">
        <f>AVERAGE(K177:L177)-AVERAGE(G177:H177)</f>
        <v>-2.0443500000000014</v>
      </c>
      <c r="AE177" s="12">
        <f>_xlfn.T.TEST(E177:F177,G177:H177,2,2)</f>
        <v>6.0795356560264135E-2</v>
      </c>
      <c r="AF177" s="13">
        <f>AVERAGE(G177:H177)-AVERAGE(E177:F177)</f>
        <v>0.59824125000000095</v>
      </c>
      <c r="AG177" s="12">
        <f>_xlfn.T.TEST(I177:J177,K177:L177,2,2)</f>
        <v>0.850312189214111</v>
      </c>
      <c r="AH177" s="13">
        <f>AVERAGE(K177:L177)-AVERAGE(I177:J177)</f>
        <v>0.5389387499999998</v>
      </c>
      <c r="AI177" s="12">
        <f>_xlfn.T.TEST(E177:H177,I177:L177,2,2)</f>
        <v>0.10488540928424285</v>
      </c>
      <c r="AJ177" s="13">
        <f>AVERAGE(I177:L177)-AVERAGE(E177:H177)</f>
        <v>-2.0146987500000009</v>
      </c>
    </row>
    <row r="178" spans="1:36" x14ac:dyDescent="0.2">
      <c r="A178" t="s">
        <v>172</v>
      </c>
      <c r="B178" t="str">
        <f>VLOOKUP(A178,Gene_Lookup!A:B,2,0)</f>
        <v xml:space="preserve">oligopeptide/dipeptide ABC transporter, ATPase subunit  </v>
      </c>
      <c r="C178" s="1">
        <v>13</v>
      </c>
      <c r="D178" s="1">
        <v>0.57598038765790804</v>
      </c>
      <c r="E178" s="14">
        <v>18.276669999999999</v>
      </c>
      <c r="F178" s="14">
        <v>18.28302</v>
      </c>
      <c r="G178" s="14">
        <v>18.8078856640625</v>
      </c>
      <c r="H178" s="14">
        <v>19.096055</v>
      </c>
      <c r="I178" s="14">
        <v>18.272200000000002</v>
      </c>
      <c r="J178" s="14">
        <v>18.071222500000001</v>
      </c>
      <c r="K178" s="14">
        <v>19.491295000000001</v>
      </c>
      <c r="L178" s="14">
        <v>17.2880425</v>
      </c>
      <c r="M178" s="1">
        <f>COUNTIF(E178:L178,"&gt;8.8")</f>
        <v>8</v>
      </c>
      <c r="O178" s="16">
        <f>IF(ISBLANK(E178),500,2^E178)</f>
        <v>317560.07135113067</v>
      </c>
      <c r="P178" s="16">
        <f>IF(ISBLANK(F178),500,2^F178)</f>
        <v>318960.88768792019</v>
      </c>
      <c r="Q178" s="16">
        <f>IF(ISBLANK(G178),500,2^G178)</f>
        <v>458920.7977989958</v>
      </c>
      <c r="R178" s="16">
        <f>IF(ISBLANK(H178),500,2^H178)</f>
        <v>560383.51866689872</v>
      </c>
      <c r="S178" s="16">
        <f>IF(ISBLANK(I178),500,2^I178)</f>
        <v>316577.67611748888</v>
      </c>
      <c r="T178" s="16">
        <f>IF(ISBLANK(J178),500,2^J178)</f>
        <v>275410.2064772548</v>
      </c>
      <c r="U178" s="16">
        <f>IF(ISBLANK(K178),500,2^K178)</f>
        <v>736994.84362752398</v>
      </c>
      <c r="V178" s="16">
        <f>IF(ISBLANK(L178),500,2^L178)</f>
        <v>160036.61571860925</v>
      </c>
      <c r="X178" s="16">
        <f>SUM(O178:V178)</f>
        <v>3144844.6174458223</v>
      </c>
      <c r="Y178" s="11"/>
      <c r="Z178" s="2"/>
      <c r="AA178" s="12">
        <f>_xlfn.T.TEST(E178:F178,I178:J178,2,2)</f>
        <v>0.39465306453975169</v>
      </c>
      <c r="AB178" s="13">
        <f>AVERAGE(I178:J178)-AVERAGE(E178:F178)</f>
        <v>-0.10813375000000036</v>
      </c>
      <c r="AC178" s="12">
        <f>_xlfn.T.TEST(G178:H178,K178:L178,2,2)</f>
        <v>0.66304860413854261</v>
      </c>
      <c r="AD178" s="13">
        <f>AVERAGE(K178:L178)-AVERAGE(G178:H178)</f>
        <v>-0.56230158203125313</v>
      </c>
      <c r="AE178" s="12">
        <f>_xlfn.T.TEST(E178:F178,G178:H178,2,2)</f>
        <v>4.3031574397264814E-2</v>
      </c>
      <c r="AF178" s="13">
        <f>AVERAGE(G178:H178)-AVERAGE(E178:F178)</f>
        <v>0.67212533203124991</v>
      </c>
      <c r="AG178" s="12">
        <f>_xlfn.T.TEST(I178:J178,K178:L178,2,2)</f>
        <v>0.86200970822274026</v>
      </c>
      <c r="AH178" s="13">
        <f>AVERAGE(K178:L178)-AVERAGE(I178:J178)</f>
        <v>0.21795749999999714</v>
      </c>
      <c r="AI178" s="12">
        <f>_xlfn.T.TEST(E178:H178,I178:L178,2,2)</f>
        <v>0.52673945522347765</v>
      </c>
      <c r="AJ178" s="13">
        <f>AVERAGE(I178:L178)-AVERAGE(E178:H178)</f>
        <v>-0.33521766601562319</v>
      </c>
    </row>
    <row r="179" spans="1:36" x14ac:dyDescent="0.2">
      <c r="A179" t="s">
        <v>173</v>
      </c>
      <c r="B179" t="str">
        <f>VLOOKUP(A179,Gene_Lookup!A:B,2,0)</f>
        <v xml:space="preserve">oligopeptide/dipeptide ABC transporter, ATPase subunit  </v>
      </c>
      <c r="C179" s="1">
        <v>13</v>
      </c>
      <c r="D179" s="1">
        <v>0.50155510119830404</v>
      </c>
      <c r="E179" s="14">
        <v>18.775559999999999</v>
      </c>
      <c r="F179" s="14">
        <v>18.964939999999999</v>
      </c>
      <c r="G179" s="14">
        <v>19.132650000000002</v>
      </c>
      <c r="H179" s="14">
        <v>18.461349999999999</v>
      </c>
      <c r="I179" s="14">
        <v>18.852550000000001</v>
      </c>
      <c r="J179" s="14">
        <v>18.180230000000002</v>
      </c>
      <c r="K179" s="14">
        <v>19.290624999999999</v>
      </c>
      <c r="L179" s="14">
        <v>17.324114999999999</v>
      </c>
      <c r="M179" s="1">
        <f>COUNTIF(E179:L179,"&gt;8.8")</f>
        <v>8</v>
      </c>
      <c r="O179" s="16">
        <f>IF(ISBLANK(E179),500,2^E179)</f>
        <v>448752.35982514999</v>
      </c>
      <c r="P179" s="16">
        <f>IF(ISBLANK(F179),500,2^F179)</f>
        <v>511700.45832751319</v>
      </c>
      <c r="Q179" s="16">
        <f>IF(ISBLANK(G179),500,2^G179)</f>
        <v>574779.8656565625</v>
      </c>
      <c r="R179" s="16">
        <f>IF(ISBLANK(H179),500,2^H179)</f>
        <v>360927.61394826201</v>
      </c>
      <c r="S179" s="16">
        <f>IF(ISBLANK(I179),500,2^I179)</f>
        <v>473350.72295196401</v>
      </c>
      <c r="T179" s="16">
        <f>IF(ISBLANK(J179),500,2^J179)</f>
        <v>297026.06249146746</v>
      </c>
      <c r="U179" s="16">
        <f>IF(ISBLANK(K179),500,2^K179)</f>
        <v>641293.38492985896</v>
      </c>
      <c r="V179" s="16">
        <f>IF(ISBLANK(L179),500,2^L179)</f>
        <v>164088.54472129699</v>
      </c>
      <c r="X179" s="16">
        <f>SUM(O179:V179)</f>
        <v>3471919.0128520755</v>
      </c>
      <c r="Y179" s="11"/>
      <c r="Z179" s="2"/>
      <c r="AA179" s="12">
        <f>_xlfn.T.TEST(E179:F179,I179:J179,2,2)</f>
        <v>0.41759340773133891</v>
      </c>
      <c r="AB179" s="13">
        <f>AVERAGE(I179:J179)-AVERAGE(E179:F179)</f>
        <v>-0.3538599999999974</v>
      </c>
      <c r="AC179" s="12">
        <f>_xlfn.T.TEST(G179:H179,K179:L179,2,2)</f>
        <v>0.68385561842643983</v>
      </c>
      <c r="AD179" s="13">
        <f>AVERAGE(K179:L179)-AVERAGE(G179:H179)</f>
        <v>-0.48963000000000179</v>
      </c>
      <c r="AE179" s="12">
        <f>_xlfn.T.TEST(E179:F179,G179:H179,2,2)</f>
        <v>0.85309391911752919</v>
      </c>
      <c r="AF179" s="13">
        <f>AVERAGE(G179:H179)-AVERAGE(E179:F179)</f>
        <v>-7.3249999999998039E-2</v>
      </c>
      <c r="AG179" s="12">
        <f>_xlfn.T.TEST(I179:J179,K179:L179,2,2)</f>
        <v>0.85918358967242792</v>
      </c>
      <c r="AH179" s="13">
        <f>AVERAGE(K179:L179)-AVERAGE(I179:J179)</f>
        <v>-0.20902000000000243</v>
      </c>
      <c r="AI179" s="12">
        <f>_xlfn.T.TEST(E179:H179,I179:L179,2,2)</f>
        <v>0.38681812673004223</v>
      </c>
      <c r="AJ179" s="13">
        <f>AVERAGE(I179:L179)-AVERAGE(E179:H179)</f>
        <v>-0.42174499999999782</v>
      </c>
    </row>
    <row r="180" spans="1:36" x14ac:dyDescent="0.2">
      <c r="A180" t="s">
        <v>174</v>
      </c>
      <c r="B180" t="str">
        <f>VLOOKUP(A180,Gene_Lookup!A:B,2,0)</f>
        <v xml:space="preserve">binding-protein-dependent transport systems inner membrane component  </v>
      </c>
      <c r="C180" s="1">
        <v>3</v>
      </c>
      <c r="D180" s="1">
        <v>0.235784562991734</v>
      </c>
      <c r="E180" s="15">
        <v>8.8000000000000007</v>
      </c>
      <c r="F180" s="14">
        <v>14.74335</v>
      </c>
      <c r="G180" s="15">
        <v>8.8000000000000007</v>
      </c>
      <c r="H180" s="14">
        <v>16.005890000000001</v>
      </c>
      <c r="I180" s="14">
        <v>14.557259999999999</v>
      </c>
      <c r="J180" s="14">
        <v>13.96787</v>
      </c>
      <c r="K180" s="14">
        <v>15.55617</v>
      </c>
      <c r="L180" s="15">
        <v>8.8000000000000007</v>
      </c>
      <c r="M180" s="1">
        <f>COUNTIF(E180:L180,"&gt;8.8")</f>
        <v>5</v>
      </c>
      <c r="O180" s="16">
        <f>IF(ISBLANK(E180),500,2^E180)</f>
        <v>445.72188840761549</v>
      </c>
      <c r="P180" s="16">
        <f>IF(ISBLANK(F180),500,2^F180)</f>
        <v>27427.775533024869</v>
      </c>
      <c r="Q180" s="16">
        <f>IF(ISBLANK(G180),500,2^G180)</f>
        <v>445.72188840761549</v>
      </c>
      <c r="R180" s="16">
        <f>IF(ISBLANK(H180),500,2^H180)</f>
        <v>65804.106610022733</v>
      </c>
      <c r="S180" s="16">
        <f>IF(ISBLANK(I180),500,2^I180)</f>
        <v>24108.595741960005</v>
      </c>
      <c r="T180" s="16">
        <f>IF(ISBLANK(J180),500,2^J180)</f>
        <v>16023.148051921558</v>
      </c>
      <c r="U180" s="16">
        <f>IF(ISBLANK(K180),500,2^K180)</f>
        <v>48180.775687012145</v>
      </c>
      <c r="V180" s="16">
        <f>IF(ISBLANK(L180),500,2^L180)</f>
        <v>445.72188840761549</v>
      </c>
      <c r="X180" s="16">
        <f>SUM(O180:V180)</f>
        <v>182881.56728916417</v>
      </c>
      <c r="Y180" s="11"/>
      <c r="Z180" s="2"/>
      <c r="AA180" s="12">
        <f>_xlfn.T.TEST(E180:F180,I180:J180,2,2)</f>
        <v>0.49197162603114886</v>
      </c>
      <c r="AB180" s="13">
        <f>AVERAGE(I180:J180)-AVERAGE(E180:F180)</f>
        <v>2.4908899999999985</v>
      </c>
      <c r="AC180" s="12">
        <f>_xlfn.T.TEST(G180:H180,K180:L180,2,2)</f>
        <v>0.96782321926262793</v>
      </c>
      <c r="AD180" s="13">
        <f>AVERAGE(K180:L180)-AVERAGE(G180:H180)</f>
        <v>-0.22486000000000139</v>
      </c>
      <c r="AE180" s="12">
        <f>_xlfn.T.TEST(E180:F180,G180:H180,2,2)</f>
        <v>0.90485693242722331</v>
      </c>
      <c r="AF180" s="13">
        <f>AVERAGE(G180:H180)-AVERAGE(E180:F180)</f>
        <v>0.63127000000000066</v>
      </c>
      <c r="AG180" s="12">
        <f>_xlfn.T.TEST(I180:J180,K180:L180,2,2)</f>
        <v>0.60135597052519763</v>
      </c>
      <c r="AH180" s="13">
        <f>AVERAGE(K180:L180)-AVERAGE(I180:J180)</f>
        <v>-2.0844799999999992</v>
      </c>
      <c r="AI180" s="12">
        <f>_xlfn.T.TEST(E180:H180,I180:L180,2,2)</f>
        <v>0.65859419963788313</v>
      </c>
      <c r="AJ180" s="13">
        <f>AVERAGE(I180:L180)-AVERAGE(E180:H180)</f>
        <v>1.1330149999999986</v>
      </c>
    </row>
    <row r="181" spans="1:36" x14ac:dyDescent="0.2">
      <c r="A181" t="s">
        <v>175</v>
      </c>
      <c r="B181" t="str">
        <f>VLOOKUP(A181,Gene_Lookup!A:B,2,0)</f>
        <v xml:space="preserve">ABC transporter related protein  </v>
      </c>
      <c r="C181" s="1">
        <v>9</v>
      </c>
      <c r="D181" s="1">
        <v>0.188953568360262</v>
      </c>
      <c r="E181" s="14">
        <v>16.081230000000001</v>
      </c>
      <c r="F181" s="14">
        <v>17.24288</v>
      </c>
      <c r="G181" s="14">
        <v>16.735420000000001</v>
      </c>
      <c r="H181" s="14">
        <v>16.471170000000001</v>
      </c>
      <c r="I181" s="14">
        <v>15.64002</v>
      </c>
      <c r="J181" s="14">
        <v>17.113659999999999</v>
      </c>
      <c r="K181" s="14">
        <v>16.237210000000001</v>
      </c>
      <c r="L181" s="14">
        <v>17.161635</v>
      </c>
      <c r="M181" s="1">
        <f>COUNTIF(E181:L181,"&gt;8.8")</f>
        <v>8</v>
      </c>
      <c r="O181" s="16">
        <f>IF(ISBLANK(E181),500,2^E181)</f>
        <v>69331.819416361424</v>
      </c>
      <c r="P181" s="16">
        <f>IF(ISBLANK(F181),500,2^F181)</f>
        <v>155104.39056606978</v>
      </c>
      <c r="Q181" s="16">
        <f>IF(ISBLANK(G181),500,2^G181)</f>
        <v>109109.71215045579</v>
      </c>
      <c r="R181" s="16">
        <f>IF(ISBLANK(H181),500,2^H181)</f>
        <v>90848.180492521162</v>
      </c>
      <c r="S181" s="16">
        <f>IF(ISBLANK(I181),500,2^I181)</f>
        <v>51064.037785600165</v>
      </c>
      <c r="T181" s="16">
        <f>IF(ISBLANK(J181),500,2^J181)</f>
        <v>141815.92290428991</v>
      </c>
      <c r="U181" s="16">
        <f>IF(ISBLANK(K181),500,2^K181)</f>
        <v>77248.002101342354</v>
      </c>
      <c r="V181" s="16">
        <f>IF(ISBLANK(L181),500,2^L181)</f>
        <v>146611.11938871327</v>
      </c>
      <c r="X181" s="16">
        <f>SUM(O181:V181)</f>
        <v>841133.18480535375</v>
      </c>
      <c r="Y181" s="11"/>
      <c r="Z181" s="2"/>
      <c r="AA181" s="12">
        <f>_xlfn.T.TEST(E181:F181,I181:J181,2,2)</f>
        <v>0.78984349855986702</v>
      </c>
      <c r="AB181" s="13">
        <f>AVERAGE(I181:J181)-AVERAGE(E181:F181)</f>
        <v>-0.28521500000000088</v>
      </c>
      <c r="AC181" s="12">
        <f>_xlfn.T.TEST(G181:H181,K181:L181,2,2)</f>
        <v>0.85999724228630647</v>
      </c>
      <c r="AD181" s="13">
        <f>AVERAGE(K181:L181)-AVERAGE(G181:H181)</f>
        <v>9.6127499999997923E-2</v>
      </c>
      <c r="AE181" s="12">
        <f>_xlfn.T.TEST(E181:F181,G181:H181,2,2)</f>
        <v>0.93041558017684445</v>
      </c>
      <c r="AF181" s="13">
        <f>AVERAGE(G181:H181)-AVERAGE(E181:F181)</f>
        <v>-5.8759999999999479E-2</v>
      </c>
      <c r="AG181" s="12">
        <f>_xlfn.T.TEST(I181:J181,K181:L181,2,2)</f>
        <v>0.74633183824524496</v>
      </c>
      <c r="AH181" s="13">
        <f>AVERAGE(K181:L181)-AVERAGE(I181:J181)</f>
        <v>0.32258249999999933</v>
      </c>
      <c r="AI181" s="12">
        <f>_xlfn.T.TEST(E181:H181,I181:L181,2,2)</f>
        <v>0.8372258963859146</v>
      </c>
      <c r="AJ181" s="13">
        <f>AVERAGE(I181:L181)-AVERAGE(E181:H181)</f>
        <v>-9.4543749999999704E-2</v>
      </c>
    </row>
    <row r="182" spans="1:36" x14ac:dyDescent="0.2">
      <c r="A182" t="s">
        <v>176</v>
      </c>
      <c r="B182" t="str">
        <f>VLOOKUP(A182,Gene_Lookup!A:B,2,0)</f>
        <v xml:space="preserve">glycosyltransferase 36  </v>
      </c>
      <c r="C182" s="1">
        <v>47</v>
      </c>
      <c r="D182" s="1">
        <v>0.21184043336428701</v>
      </c>
      <c r="E182" s="14">
        <v>21.203959999999999</v>
      </c>
      <c r="F182" s="14">
        <v>21.189720000000001</v>
      </c>
      <c r="G182" s="14">
        <v>20.705619140625</v>
      </c>
      <c r="H182" s="14">
        <v>20.901994999999999</v>
      </c>
      <c r="I182" s="14">
        <v>20.826180000000001</v>
      </c>
      <c r="J182" s="14">
        <v>20.520720000000001</v>
      </c>
      <c r="K182" s="14">
        <v>20.81964</v>
      </c>
      <c r="L182" s="14">
        <v>20.906306874999999</v>
      </c>
      <c r="M182" s="1">
        <f>COUNTIF(E182:L182,"&gt;8.8")</f>
        <v>8</v>
      </c>
      <c r="O182" s="16">
        <f>IF(ISBLANK(E182),500,2^E182)</f>
        <v>2415616.4968891903</v>
      </c>
      <c r="P182" s="16">
        <f>IF(ISBLANK(F182),500,2^F182)</f>
        <v>2391890.6421783399</v>
      </c>
      <c r="Q182" s="16">
        <f>IF(ISBLANK(G182),500,2^G182)</f>
        <v>1710064.2982235551</v>
      </c>
      <c r="R182" s="16">
        <f>IF(ISBLANK(H182),500,2^H182)</f>
        <v>1959419.6733278772</v>
      </c>
      <c r="S182" s="16">
        <f>IF(ISBLANK(I182),500,2^I182)</f>
        <v>1859109.0932811867</v>
      </c>
      <c r="T182" s="16">
        <f>IF(ISBLANK(J182),500,2^J182)</f>
        <v>1504361.6465356683</v>
      </c>
      <c r="U182" s="16">
        <f>IF(ISBLANK(K182),500,2^K182)</f>
        <v>1850700.485637106</v>
      </c>
      <c r="V182" s="16">
        <f>IF(ISBLANK(L182),500,2^L182)</f>
        <v>1965284.6764960934</v>
      </c>
      <c r="X182" s="16">
        <f>SUM(O182:V182)</f>
        <v>15656447.01256902</v>
      </c>
      <c r="Y182" s="11"/>
      <c r="Z182" s="2"/>
      <c r="AA182" s="12">
        <f>_xlfn.T.TEST(E182:F182,I182:J182,2,2)</f>
        <v>7.5766357714418975E-2</v>
      </c>
      <c r="AB182" s="13">
        <f>AVERAGE(I182:J182)-AVERAGE(E182:F182)</f>
        <v>-0.52338999999999913</v>
      </c>
      <c r="AC182" s="12">
        <f>_xlfn.T.TEST(G182:H182,K182:L182,2,2)</f>
        <v>0.63680401308023715</v>
      </c>
      <c r="AD182" s="13">
        <f>AVERAGE(K182:L182)-AVERAGE(G182:H182)</f>
        <v>5.9166367187497571E-2</v>
      </c>
      <c r="AE182" s="12">
        <f>_xlfn.T.TEST(E182:F182,G182:H182,2,2)</f>
        <v>5.7390995061208705E-2</v>
      </c>
      <c r="AF182" s="13">
        <f>AVERAGE(G182:H182)-AVERAGE(E182:F182)</f>
        <v>-0.39303292968750014</v>
      </c>
      <c r="AG182" s="12">
        <f>_xlfn.T.TEST(I182:J182,K182:L182,2,2)</f>
        <v>0.35495790234695868</v>
      </c>
      <c r="AH182" s="13">
        <f>AVERAGE(K182:L182)-AVERAGE(I182:J182)</f>
        <v>0.18952343749999656</v>
      </c>
      <c r="AI182" s="12">
        <f>_xlfn.T.TEST(E182:H182,I182:L182,2,2)</f>
        <v>0.1660222473194107</v>
      </c>
      <c r="AJ182" s="13">
        <f>AVERAGE(I182:L182)-AVERAGE(E182:H182)</f>
        <v>-0.23211181640624901</v>
      </c>
    </row>
    <row r="183" spans="1:36" x14ac:dyDescent="0.2">
      <c r="A183" t="s">
        <v>177</v>
      </c>
      <c r="B183" t="str">
        <f>VLOOKUP(A183,Gene_Lookup!A:B,2,0)</f>
        <v xml:space="preserve">ABC transporter related protein  </v>
      </c>
      <c r="C183" s="1">
        <v>13</v>
      </c>
      <c r="D183" s="1">
        <v>0.58206669988780901</v>
      </c>
      <c r="E183" s="14">
        <v>18.351814999999998</v>
      </c>
      <c r="F183" s="14">
        <v>19.098064999999998</v>
      </c>
      <c r="G183" s="14">
        <v>19.126359999999998</v>
      </c>
      <c r="H183" s="14">
        <v>18.822305</v>
      </c>
      <c r="I183" s="14">
        <v>18.679075000000001</v>
      </c>
      <c r="J183" s="14">
        <v>17.301321874999999</v>
      </c>
      <c r="K183" s="14">
        <v>19.075037500000001</v>
      </c>
      <c r="L183" s="14">
        <v>17.6589575</v>
      </c>
      <c r="M183" s="1">
        <f>COUNTIF(E183:L183,"&gt;8.8")</f>
        <v>8</v>
      </c>
      <c r="O183" s="16">
        <f>IF(ISBLANK(E183),500,2^E183)</f>
        <v>334539.02734031802</v>
      </c>
      <c r="P183" s="16">
        <f>IF(ISBLANK(F183),500,2^F183)</f>
        <v>561164.80358824111</v>
      </c>
      <c r="Q183" s="16">
        <f>IF(ISBLANK(G183),500,2^G183)</f>
        <v>572279.34032992984</v>
      </c>
      <c r="R183" s="16">
        <f>IF(ISBLANK(H183),500,2^H183)</f>
        <v>463530.58199787338</v>
      </c>
      <c r="S183" s="16">
        <f>IF(ISBLANK(I183),500,2^I183)</f>
        <v>419722.12817295379</v>
      </c>
      <c r="T183" s="16">
        <f>IF(ISBLANK(J183),500,2^J183)</f>
        <v>161516.48288047226</v>
      </c>
      <c r="U183" s="16">
        <f>IF(ISBLANK(K183),500,2^K183)</f>
        <v>552278.90602836781</v>
      </c>
      <c r="V183" s="16">
        <f>IF(ISBLANK(L183),500,2^L183)</f>
        <v>206954.98870908536</v>
      </c>
      <c r="X183" s="16">
        <f>SUM(O183:V183)</f>
        <v>3271986.2590472414</v>
      </c>
      <c r="Y183" s="11"/>
      <c r="Z183" s="2"/>
      <c r="AA183" s="12">
        <f>_xlfn.T.TEST(E183:F183,I183:J183,2,2)</f>
        <v>0.44732703269036578</v>
      </c>
      <c r="AB183" s="13">
        <f>AVERAGE(I183:J183)-AVERAGE(E183:F183)</f>
        <v>-0.73474156249999822</v>
      </c>
      <c r="AC183" s="12">
        <f>_xlfn.T.TEST(G183:H183,K183:L183,2,2)</f>
        <v>0.48992645438118032</v>
      </c>
      <c r="AD183" s="13">
        <f>AVERAGE(K183:L183)-AVERAGE(G183:H183)</f>
        <v>-0.60733499999999907</v>
      </c>
      <c r="AE183" s="12">
        <f>_xlfn.T.TEST(E183:F183,G183:H183,2,2)</f>
        <v>0.59903803362719443</v>
      </c>
      <c r="AF183" s="13">
        <f>AVERAGE(G183:H183)-AVERAGE(E183:F183)</f>
        <v>0.24939250000000257</v>
      </c>
      <c r="AG183" s="12">
        <f>_xlfn.T.TEST(I183:J183,K183:L183,2,2)</f>
        <v>0.73959432472891828</v>
      </c>
      <c r="AH183" s="13">
        <f>AVERAGE(K183:L183)-AVERAGE(I183:J183)</f>
        <v>0.37679906250000172</v>
      </c>
      <c r="AI183" s="12">
        <f>_xlfn.T.TEST(E183:H183,I183:L183,2,2)</f>
        <v>0.19042271256790416</v>
      </c>
      <c r="AJ183" s="13">
        <f>AVERAGE(I183:L183)-AVERAGE(E183:H183)</f>
        <v>-0.67103828124999865</v>
      </c>
    </row>
    <row r="184" spans="1:36" x14ac:dyDescent="0.2">
      <c r="A184" t="s">
        <v>178</v>
      </c>
      <c r="B184" t="str">
        <f>VLOOKUP(A184,Gene_Lookup!A:B,2,0)</f>
        <v xml:space="preserve">putative phosphate transport regulator  </v>
      </c>
      <c r="C184" s="1">
        <v>8</v>
      </c>
      <c r="D184" s="1">
        <v>0.12498116208092599</v>
      </c>
      <c r="E184" s="14">
        <v>18.307289999999998</v>
      </c>
      <c r="F184" s="14">
        <v>18.129010000000001</v>
      </c>
      <c r="G184" s="14">
        <v>18.323879999999999</v>
      </c>
      <c r="H184" s="14">
        <v>18.424945000000001</v>
      </c>
      <c r="I184" s="14">
        <v>17.879494999999999</v>
      </c>
      <c r="J184" s="14">
        <v>18.396335000000001</v>
      </c>
      <c r="K184" s="14">
        <v>18.043845000000001</v>
      </c>
      <c r="L184" s="14">
        <v>18.49099</v>
      </c>
      <c r="M184" s="1">
        <f>COUNTIF(E184:L184,"&gt;8.8")</f>
        <v>8</v>
      </c>
      <c r="O184" s="16">
        <f>IF(ISBLANK(E184),500,2^E184)</f>
        <v>324372.05283652822</v>
      </c>
      <c r="P184" s="16">
        <f>IF(ISBLANK(F184),500,2^F184)</f>
        <v>286665.74597550114</v>
      </c>
      <c r="Q184" s="16">
        <f>IF(ISBLANK(G184),500,2^G184)</f>
        <v>328123.6371654183</v>
      </c>
      <c r="R184" s="16">
        <f>IF(ISBLANK(H184),500,2^H184)</f>
        <v>351933.9091032549</v>
      </c>
      <c r="S184" s="16">
        <f>IF(ISBLANK(I184),500,2^I184)</f>
        <v>241137.24919048313</v>
      </c>
      <c r="T184" s="16">
        <f>IF(ISBLANK(J184),500,2^J184)</f>
        <v>345023.47524473752</v>
      </c>
      <c r="U184" s="16">
        <f>IF(ISBLANK(K184),500,2^K184)</f>
        <v>270233.12414659548</v>
      </c>
      <c r="V184" s="16">
        <f>IF(ISBLANK(L184),500,2^L184)</f>
        <v>368419.52604858211</v>
      </c>
      <c r="X184" s="16">
        <f>SUM(O184:V184)</f>
        <v>2515908.7197111007</v>
      </c>
      <c r="Y184" s="11"/>
      <c r="Z184" s="2"/>
      <c r="AA184" s="12">
        <f>_xlfn.T.TEST(E184:F184,I184:J184,2,2)</f>
        <v>0.79678634849108732</v>
      </c>
      <c r="AB184" s="13">
        <f>AVERAGE(I184:J184)-AVERAGE(E184:F184)</f>
        <v>-8.0235000000001833E-2</v>
      </c>
      <c r="AC184" s="12">
        <f>_xlfn.T.TEST(G184:H184,K184:L184,2,2)</f>
        <v>0.68655944363415999</v>
      </c>
      <c r="AD184" s="13">
        <f>AVERAGE(K184:L184)-AVERAGE(G184:H184)</f>
        <v>-0.10699499999999773</v>
      </c>
      <c r="AE184" s="12">
        <f>_xlfn.T.TEST(E184:F184,G184:H184,2,2)</f>
        <v>0.266760332690538</v>
      </c>
      <c r="AF184" s="13">
        <f>AVERAGE(G184:H184)-AVERAGE(E184:F184)</f>
        <v>0.15626249999999686</v>
      </c>
      <c r="AG184" s="12">
        <f>_xlfn.T.TEST(I184:J184,K184:L184,2,2)</f>
        <v>0.74115130560821918</v>
      </c>
      <c r="AH184" s="13">
        <f>AVERAGE(K184:L184)-AVERAGE(I184:J184)</f>
        <v>0.12950250000000096</v>
      </c>
      <c r="AI184" s="12">
        <f>_xlfn.T.TEST(E184:H184,I184:L184,2,2)</f>
        <v>0.57274156662546027</v>
      </c>
      <c r="AJ184" s="13">
        <f>AVERAGE(I184:L184)-AVERAGE(E184:H184)</f>
        <v>-9.3614999999999782E-2</v>
      </c>
    </row>
    <row r="185" spans="1:36" x14ac:dyDescent="0.2">
      <c r="A185" t="s">
        <v>179</v>
      </c>
      <c r="B185" t="str">
        <f>VLOOKUP(A185,Gene_Lookup!A:B,2,0)</f>
        <v xml:space="preserve">hydrogenase, Fe-only  </v>
      </c>
      <c r="C185" s="1">
        <v>25</v>
      </c>
      <c r="D185" s="1">
        <v>0.70044093619536796</v>
      </c>
      <c r="E185" s="14">
        <v>15.600935249999999</v>
      </c>
      <c r="F185" s="14">
        <v>16.464089999999999</v>
      </c>
      <c r="G185" s="14">
        <v>17.24044</v>
      </c>
      <c r="H185" s="14">
        <v>17.956760500000001</v>
      </c>
      <c r="I185" s="14">
        <v>15.11421</v>
      </c>
      <c r="J185" s="14">
        <v>15.115214</v>
      </c>
      <c r="K185" s="14">
        <v>14.452361</v>
      </c>
      <c r="L185" s="14">
        <v>16.417572499999999</v>
      </c>
      <c r="M185" s="1">
        <f>COUNTIF(E185:L185,"&gt;8.8")</f>
        <v>8</v>
      </c>
      <c r="O185" s="16">
        <f>IF(ISBLANK(E185),500,2^E185)</f>
        <v>49699.208312692535</v>
      </c>
      <c r="P185" s="16">
        <f>IF(ISBLANK(F185),500,2^F185)</f>
        <v>90403.43685681498</v>
      </c>
      <c r="Q185" s="16">
        <f>IF(ISBLANK(G185),500,2^G185)</f>
        <v>154842.2874560332</v>
      </c>
      <c r="R185" s="16">
        <f>IF(ISBLANK(H185),500,2^H185)</f>
        <v>254403.76568645774</v>
      </c>
      <c r="S185" s="16">
        <f>IF(ISBLANK(I185),500,2^I185)</f>
        <v>35467.499457517122</v>
      </c>
      <c r="T185" s="16">
        <f>IF(ISBLANK(J185),500,2^J185)</f>
        <v>35492.190582081006</v>
      </c>
      <c r="U185" s="16">
        <f>IF(ISBLANK(K185),500,2^K185)</f>
        <v>22417.860851983645</v>
      </c>
      <c r="V185" s="16">
        <f>IF(ISBLANK(L185),500,2^L185)</f>
        <v>87535.008547483245</v>
      </c>
      <c r="X185" s="16">
        <f>SUM(O185:V185)</f>
        <v>730261.25775106356</v>
      </c>
      <c r="Y185" s="11"/>
      <c r="Z185" s="2"/>
      <c r="AA185" s="12">
        <f>_xlfn.T.TEST(E185:F185,I185:J185,2,2)</f>
        <v>0.16731206129956633</v>
      </c>
      <c r="AB185" s="13">
        <f>AVERAGE(I185:J185)-AVERAGE(E185:F185)</f>
        <v>-0.91780062499999815</v>
      </c>
      <c r="AC185" s="12">
        <f>_xlfn.T.TEST(G185:H185,K185:L185,2,2)</f>
        <v>0.17445597173844651</v>
      </c>
      <c r="AD185" s="13">
        <f>AVERAGE(K185:L185)-AVERAGE(G185:H185)</f>
        <v>-2.1636335000000013</v>
      </c>
      <c r="AE185" s="12">
        <f>_xlfn.T.TEST(E185:F185,G185:H185,2,2)</f>
        <v>0.10788579818746713</v>
      </c>
      <c r="AF185" s="13">
        <f>AVERAGE(G185:H185)-AVERAGE(E185:F185)</f>
        <v>1.5660876250000015</v>
      </c>
      <c r="AG185" s="12">
        <f>_xlfn.T.TEST(I185:J185,K185:L185,2,2)</f>
        <v>0.7754238167935259</v>
      </c>
      <c r="AH185" s="13">
        <f>AVERAGE(K185:L185)-AVERAGE(I185:J185)</f>
        <v>0.32025474999999837</v>
      </c>
      <c r="AI185" s="12">
        <f>_xlfn.T.TEST(E185:H185,I185:L185,2,2)</f>
        <v>5.6298263258066583E-2</v>
      </c>
      <c r="AJ185" s="13">
        <f>AVERAGE(I185:L185)-AVERAGE(E185:H185)</f>
        <v>-1.5407170624999988</v>
      </c>
    </row>
    <row r="186" spans="1:36" x14ac:dyDescent="0.2">
      <c r="A186" t="s">
        <v>180</v>
      </c>
      <c r="B186" t="str">
        <f>VLOOKUP(A186,Gene_Lookup!A:B,2,0)</f>
        <v xml:space="preserve">ech hydrogenase subunit E  </v>
      </c>
      <c r="C186" s="1">
        <v>4</v>
      </c>
      <c r="D186" s="1">
        <v>0.75</v>
      </c>
      <c r="E186" s="15">
        <v>8.8000000000000007</v>
      </c>
      <c r="F186" s="15">
        <v>8.8000000000000007</v>
      </c>
      <c r="G186" s="14">
        <v>14.314450000000001</v>
      </c>
      <c r="H186" s="14">
        <v>15.447789999999999</v>
      </c>
      <c r="I186" s="15">
        <v>8.8000000000000007</v>
      </c>
      <c r="J186" s="15">
        <v>8.8000000000000007</v>
      </c>
      <c r="K186" s="15">
        <v>8.8000000000000007</v>
      </c>
      <c r="L186" s="15">
        <v>8.8000000000000007</v>
      </c>
      <c r="M186" s="1">
        <f>COUNTIF(E186:L186,"&gt;8.8")</f>
        <v>2</v>
      </c>
      <c r="O186" s="16">
        <f>IF(ISBLANK(E186),500,2^E186)</f>
        <v>445.72188840761549</v>
      </c>
      <c r="P186" s="16">
        <f>IF(ISBLANK(F186),500,2^F186)</f>
        <v>445.72188840761549</v>
      </c>
      <c r="Q186" s="16">
        <f>IF(ISBLANK(G186),500,2^G186)</f>
        <v>20374.118202473321</v>
      </c>
      <c r="R186" s="16">
        <f>IF(ISBLANK(H186),500,2^H186)</f>
        <v>44693.890096596297</v>
      </c>
      <c r="S186" s="16">
        <f>IF(ISBLANK(I186),500,2^I186)</f>
        <v>445.72188840761549</v>
      </c>
      <c r="T186" s="16">
        <f>IF(ISBLANK(J186),500,2^J186)</f>
        <v>445.72188840761549</v>
      </c>
      <c r="U186" s="16">
        <f>IF(ISBLANK(K186),500,2^K186)</f>
        <v>445.72188840761549</v>
      </c>
      <c r="V186" s="16">
        <f>IF(ISBLANK(L186),500,2^L186)</f>
        <v>445.72188840761549</v>
      </c>
      <c r="X186" s="16">
        <f>SUM(O186:V186)</f>
        <v>67742.339629515307</v>
      </c>
      <c r="Y186" s="11"/>
      <c r="Z186" s="2"/>
      <c r="AA186" s="12" t="e">
        <f>_xlfn.T.TEST(E186:F186,I186:J186,2,2)</f>
        <v>#DIV/0!</v>
      </c>
      <c r="AB186" s="13">
        <f>AVERAGE(I186:J186)-AVERAGE(E186:F186)</f>
        <v>0</v>
      </c>
      <c r="AC186" s="12">
        <f>_xlfn.T.TEST(G186:H186,K186:L186,2,2)</f>
        <v>8.5719781776900164E-3</v>
      </c>
      <c r="AD186" s="13">
        <f>AVERAGE(K186:L186)-AVERAGE(G186:H186)</f>
        <v>-6.0811199999999985</v>
      </c>
      <c r="AE186" s="12">
        <f>_xlfn.T.TEST(E186:F186,G186:H186,2,2)</f>
        <v>8.5719781776900164E-3</v>
      </c>
      <c r="AF186" s="13">
        <f>AVERAGE(G186:H186)-AVERAGE(E186:F186)</f>
        <v>6.0811199999999985</v>
      </c>
      <c r="AG186" s="12" t="e">
        <f>_xlfn.T.TEST(I186:J186,K186:L186,2,2)</f>
        <v>#DIV/0!</v>
      </c>
      <c r="AH186" s="13">
        <f>AVERAGE(K186:L186)-AVERAGE(I186:J186)</f>
        <v>0</v>
      </c>
      <c r="AI186" s="12">
        <f>_xlfn.T.TEST(E186:H186,I186:L186,2,2)</f>
        <v>0.13675171336013908</v>
      </c>
      <c r="AJ186" s="13">
        <f>AVERAGE(I186:L186)-AVERAGE(E186:H186)</f>
        <v>-3.0405599999999993</v>
      </c>
    </row>
    <row r="187" spans="1:36" x14ac:dyDescent="0.2">
      <c r="A187" t="s">
        <v>181</v>
      </c>
      <c r="B187" t="str">
        <f>VLOOKUP(A187,Gene_Lookup!A:B,2,0)</f>
        <v xml:space="preserve">Citrate synthase  </v>
      </c>
      <c r="C187" s="1">
        <v>26</v>
      </c>
      <c r="D187" s="1">
        <v>0.36308584638746799</v>
      </c>
      <c r="E187" s="14">
        <v>21.07582</v>
      </c>
      <c r="F187" s="14">
        <v>20.988338124999999</v>
      </c>
      <c r="G187" s="14">
        <v>21.006415000000001</v>
      </c>
      <c r="H187" s="14">
        <v>21.172979999999999</v>
      </c>
      <c r="I187" s="14">
        <v>21.493075000000001</v>
      </c>
      <c r="J187" s="14">
        <v>21.34836</v>
      </c>
      <c r="K187" s="14">
        <v>21.599385000000002</v>
      </c>
      <c r="L187" s="14">
        <v>21.305827499999999</v>
      </c>
      <c r="M187" s="1">
        <f>COUNTIF(E187:L187,"&gt;8.8")</f>
        <v>8</v>
      </c>
      <c r="O187" s="16">
        <f>IF(ISBLANK(E187),500,2^E187)</f>
        <v>2210314.1461893311</v>
      </c>
      <c r="P187" s="16">
        <f>IF(ISBLANK(F187),500,2^F187)</f>
        <v>2080268.2214469598</v>
      </c>
      <c r="Q187" s="16">
        <f>IF(ISBLANK(G187),500,2^G187)</f>
        <v>2106497.8314034655</v>
      </c>
      <c r="R187" s="16">
        <f>IF(ISBLANK(H187),500,2^H187)</f>
        <v>2364297.2527849087</v>
      </c>
      <c r="S187" s="16">
        <f>IF(ISBLANK(I187),500,2^I187)</f>
        <v>2951618.8420329154</v>
      </c>
      <c r="T187" s="16">
        <f>IF(ISBLANK(J187),500,2^J187)</f>
        <v>2669910.5917470977</v>
      </c>
      <c r="U187" s="16">
        <f>IF(ISBLANK(K187),500,2^K187)</f>
        <v>3177333.2889971896</v>
      </c>
      <c r="V187" s="16">
        <f>IF(ISBLANK(L187),500,2^L187)</f>
        <v>2592347.1559833563</v>
      </c>
      <c r="X187" s="16">
        <f>SUM(O187:V187)</f>
        <v>20152587.330585223</v>
      </c>
      <c r="Y187" s="11"/>
      <c r="Z187" s="2"/>
      <c r="AA187" s="12">
        <f>_xlfn.T.TEST(E187:F187,I187:J187,2,2)</f>
        <v>4.4215573207777019E-2</v>
      </c>
      <c r="AB187" s="13">
        <f>AVERAGE(I187:J187)-AVERAGE(E187:F187)</f>
        <v>0.38863843750000271</v>
      </c>
      <c r="AC187" s="12">
        <f>_xlfn.T.TEST(G187:H187,K187:L187,2,2)</f>
        <v>0.1644847109955031</v>
      </c>
      <c r="AD187" s="13">
        <f>AVERAGE(K187:L187)-AVERAGE(G187:H187)</f>
        <v>0.36290875000000256</v>
      </c>
      <c r="AE187" s="12">
        <f>_xlfn.T.TEST(E187:F187,G187:H187,2,2)</f>
        <v>0.60256882787826405</v>
      </c>
      <c r="AF187" s="13">
        <f>AVERAGE(G187:H187)-AVERAGE(E187:F187)</f>
        <v>5.7618437500000397E-2</v>
      </c>
      <c r="AG187" s="12">
        <f>_xlfn.T.TEST(I187:J187,K187:L187,2,2)</f>
        <v>0.86349888354837001</v>
      </c>
      <c r="AH187" s="13">
        <f>AVERAGE(K187:L187)-AVERAGE(I187:J187)</f>
        <v>3.1888750000000243E-2</v>
      </c>
      <c r="AI187" s="12">
        <f>_xlfn.T.TEST(E187:H187,I187:L187,2,2)</f>
        <v>3.2096685712215273E-3</v>
      </c>
      <c r="AJ187" s="13">
        <f>AVERAGE(I187:L187)-AVERAGE(E187:H187)</f>
        <v>0.37577359375000086</v>
      </c>
    </row>
    <row r="188" spans="1:36" x14ac:dyDescent="0.2">
      <c r="A188" t="s">
        <v>182</v>
      </c>
      <c r="B188" t="str">
        <f>VLOOKUP(A188,Gene_Lookup!A:B,2,0)</f>
        <v xml:space="preserve">methyl-accepting chemotaxis sensory transducer with Cache sensor  </v>
      </c>
      <c r="C188" s="1">
        <v>2</v>
      </c>
      <c r="D188" s="1">
        <v>0.5</v>
      </c>
      <c r="E188" s="14">
        <v>12.09806</v>
      </c>
      <c r="F188" s="14">
        <v>12.312709999999999</v>
      </c>
      <c r="G188" s="15">
        <v>8.8000000000000007</v>
      </c>
      <c r="H188" s="15">
        <v>8.8000000000000007</v>
      </c>
      <c r="I188" s="14">
        <v>10.14437</v>
      </c>
      <c r="J188" s="14">
        <v>11.865550000000001</v>
      </c>
      <c r="K188" s="15">
        <v>8.8000000000000007</v>
      </c>
      <c r="L188" s="14">
        <v>11.22265</v>
      </c>
      <c r="M188" s="1">
        <f>COUNTIF(E188:L188,"&gt;8.8")</f>
        <v>5</v>
      </c>
      <c r="O188" s="16">
        <f>IF(ISBLANK(E188),500,2^E188)</f>
        <v>4384.0848339265995</v>
      </c>
      <c r="P188" s="16">
        <f>IF(ISBLANK(F188),500,2^F188)</f>
        <v>5087.3900694772929</v>
      </c>
      <c r="Q188" s="16">
        <f>IF(ISBLANK(G188),500,2^G188)</f>
        <v>445.72188840761549</v>
      </c>
      <c r="R188" s="16">
        <f>IF(ISBLANK(H188),500,2^H188)</f>
        <v>445.72188840761549</v>
      </c>
      <c r="S188" s="16">
        <f>IF(ISBLANK(I188),500,2^I188)</f>
        <v>1131.7738549845817</v>
      </c>
      <c r="T188" s="16">
        <f>IF(ISBLANK(J188),500,2^J188)</f>
        <v>3731.5259404393796</v>
      </c>
      <c r="U188" s="16">
        <f>IF(ISBLANK(K188),500,2^K188)</f>
        <v>445.72188840761549</v>
      </c>
      <c r="V188" s="16">
        <f>IF(ISBLANK(L188),500,2^L188)</f>
        <v>2389.7599628101293</v>
      </c>
      <c r="X188" s="16">
        <f>SUM(O188:V188)</f>
        <v>18061.700326860831</v>
      </c>
      <c r="Y188" s="11"/>
      <c r="Z188" s="2"/>
      <c r="AA188" s="12">
        <f>_xlfn.T.TEST(E188:F188,I188:J188,2,2)</f>
        <v>0.30052666511986825</v>
      </c>
      <c r="AB188" s="13">
        <f>AVERAGE(I188:J188)-AVERAGE(E188:F188)</f>
        <v>-1.2004249999999992</v>
      </c>
      <c r="AC188" s="12">
        <f>_xlfn.T.TEST(G188:H188,K188:L188,2,2)</f>
        <v>0.4226497308103746</v>
      </c>
      <c r="AD188" s="13">
        <f>AVERAGE(K188:L188)-AVERAGE(G188:H188)</f>
        <v>1.2113249999999987</v>
      </c>
      <c r="AE188" s="12">
        <f>_xlfn.T.TEST(E188:F188,G188:H188,2,2)</f>
        <v>9.9179721560174543E-4</v>
      </c>
      <c r="AF188" s="13">
        <f>AVERAGE(G188:H188)-AVERAGE(E188:F188)</f>
        <v>-3.405384999999999</v>
      </c>
      <c r="AG188" s="12">
        <f>_xlfn.T.TEST(I188:J188,K188:L188,2,2)</f>
        <v>0.57253252648309672</v>
      </c>
      <c r="AH188" s="13">
        <f>AVERAGE(K188:L188)-AVERAGE(I188:J188)</f>
        <v>-0.99363500000000116</v>
      </c>
      <c r="AI188" s="12">
        <f>_xlfn.T.TEST(E188:H188,I188:L188,2,2)</f>
        <v>0.99649736426125113</v>
      </c>
      <c r="AJ188" s="13">
        <f>AVERAGE(I188:L188)-AVERAGE(E188:H188)</f>
        <v>5.4500000000015092E-3</v>
      </c>
    </row>
    <row r="189" spans="1:36" x14ac:dyDescent="0.2">
      <c r="A189" t="s">
        <v>183</v>
      </c>
      <c r="B189" t="str">
        <f>VLOOKUP(A189,Gene_Lookup!A:B,2,0)</f>
        <v xml:space="preserve">D-isomer specific 2-hydroxyacid dehydrogenase NAD-binding protein  </v>
      </c>
      <c r="C189" s="1">
        <v>25</v>
      </c>
      <c r="D189" s="1">
        <v>0.37084071741174701</v>
      </c>
      <c r="E189" s="14">
        <v>20.032710000000002</v>
      </c>
      <c r="F189" s="14">
        <v>20.233160000000002</v>
      </c>
      <c r="G189" s="14">
        <v>20.741530000000001</v>
      </c>
      <c r="H189" s="14">
        <v>20.88391</v>
      </c>
      <c r="I189" s="14">
        <v>20.364065</v>
      </c>
      <c r="J189" s="14">
        <v>20.171677500000001</v>
      </c>
      <c r="K189" s="14">
        <v>20.826210781250001</v>
      </c>
      <c r="L189" s="14">
        <v>20.544070000000001</v>
      </c>
      <c r="M189" s="1">
        <f>COUNTIF(E189:L189,"&gt;8.8")</f>
        <v>8</v>
      </c>
      <c r="O189" s="16">
        <f>IF(ISBLANK(E189),500,2^E189)</f>
        <v>1072621.7632147851</v>
      </c>
      <c r="P189" s="16">
        <f>IF(ISBLANK(F189),500,2^F189)</f>
        <v>1232503.2327522538</v>
      </c>
      <c r="Q189" s="16">
        <f>IF(ISBLANK(G189),500,2^G189)</f>
        <v>1753164.5725211455</v>
      </c>
      <c r="R189" s="16">
        <f>IF(ISBLANK(H189),500,2^H189)</f>
        <v>1935010.547949099</v>
      </c>
      <c r="S189" s="16">
        <f>IF(ISBLANK(I189),500,2^I189)</f>
        <v>1349566.8397576911</v>
      </c>
      <c r="T189" s="16">
        <f>IF(ISBLANK(J189),500,2^J189)</f>
        <v>1181081.8356361033</v>
      </c>
      <c r="U189" s="16">
        <f>IF(ISBLANK(K189),500,2^K189)</f>
        <v>1859148.7595381855</v>
      </c>
      <c r="V189" s="16">
        <f>IF(ISBLANK(L189),500,2^L189)</f>
        <v>1528907.823672622</v>
      </c>
      <c r="X189" s="16">
        <f>SUM(O189:V189)</f>
        <v>11912005.375041885</v>
      </c>
      <c r="Y189" s="11"/>
      <c r="Z189" s="2"/>
      <c r="AA189" s="12">
        <f>_xlfn.T.TEST(E189:F189,I189:J189,2,2)</f>
        <v>0.43384184043184393</v>
      </c>
      <c r="AB189" s="13">
        <f>AVERAGE(I189:J189)-AVERAGE(E189:F189)</f>
        <v>0.13493624999999554</v>
      </c>
      <c r="AC189" s="12">
        <f>_xlfn.T.TEST(G189:H189,K189:L189,2,2)</f>
        <v>0.50420131016976311</v>
      </c>
      <c r="AD189" s="13">
        <f>AVERAGE(K189:L189)-AVERAGE(G189:H189)</f>
        <v>-0.12757960937499746</v>
      </c>
      <c r="AE189" s="12">
        <f>_xlfn.T.TEST(E189:F189,G189:H189,2,2)</f>
        <v>3.1182979261124847E-2</v>
      </c>
      <c r="AF189" s="13">
        <f>AVERAGE(G189:H189)-AVERAGE(E189:F189)</f>
        <v>0.67978499999999542</v>
      </c>
      <c r="AG189" s="12">
        <f>_xlfn.T.TEST(I189:J189,K189:L189,2,2)</f>
        <v>0.13447839912676407</v>
      </c>
      <c r="AH189" s="13">
        <f>AVERAGE(K189:L189)-AVERAGE(I189:J189)</f>
        <v>0.41726914062500242</v>
      </c>
      <c r="AI189" s="12">
        <f>_xlfn.T.TEST(E189:H189,I189:L189,2,2)</f>
        <v>0.98854352166810378</v>
      </c>
      <c r="AJ189" s="13">
        <f>AVERAGE(I189:L189)-AVERAGE(E189:H189)</f>
        <v>3.6783203124990393E-3</v>
      </c>
    </row>
    <row r="190" spans="1:36" x14ac:dyDescent="0.2">
      <c r="A190" t="s">
        <v>184</v>
      </c>
      <c r="B190" t="str">
        <f>VLOOKUP(A190,Gene_Lookup!A:B,2,0)</f>
        <v xml:space="preserve">methyl-accepting chemotaxis sensory transducer  </v>
      </c>
      <c r="C190" s="1">
        <v>15</v>
      </c>
      <c r="D190" s="1">
        <v>0.60939030241547198</v>
      </c>
      <c r="E190" s="14">
        <v>17.241990000000001</v>
      </c>
      <c r="F190" s="14">
        <v>16.9437</v>
      </c>
      <c r="G190" s="14">
        <v>17.800249999999998</v>
      </c>
      <c r="H190" s="14">
        <v>18.215434999999999</v>
      </c>
      <c r="I190" s="14">
        <v>17.604334999999999</v>
      </c>
      <c r="J190" s="15">
        <v>8.8000000000000007</v>
      </c>
      <c r="K190" s="14">
        <v>19.216844999999999</v>
      </c>
      <c r="L190" s="15">
        <v>8.8000000000000007</v>
      </c>
      <c r="M190" s="1">
        <f>COUNTIF(E190:L190,"&gt;8.8")</f>
        <v>6</v>
      </c>
      <c r="O190" s="16">
        <f>IF(ISBLANK(E190),500,2^E190)</f>
        <v>155008.73602159315</v>
      </c>
      <c r="P190" s="16">
        <f>IF(ISBLANK(F190),500,2^F190)</f>
        <v>126055.54009959879</v>
      </c>
      <c r="Q190" s="16">
        <f>IF(ISBLANK(G190),500,2^G190)</f>
        <v>228249.15600266535</v>
      </c>
      <c r="R190" s="16">
        <f>IF(ISBLANK(H190),500,2^H190)</f>
        <v>304363.32443057955</v>
      </c>
      <c r="S190" s="16">
        <f>IF(ISBLANK(I190),500,2^I190)</f>
        <v>199265.85579623564</v>
      </c>
      <c r="T190" s="16">
        <f>IF(ISBLANK(J190),500,2^J190)</f>
        <v>445.72188840761549</v>
      </c>
      <c r="U190" s="16">
        <f>IF(ISBLANK(K190),500,2^K190)</f>
        <v>609321.87107643334</v>
      </c>
      <c r="V190" s="16">
        <f>IF(ISBLANK(L190),500,2^L190)</f>
        <v>445.72188840761549</v>
      </c>
      <c r="X190" s="16">
        <f>SUM(O190:V190)</f>
        <v>1623155.9272039211</v>
      </c>
      <c r="Y190" s="11"/>
      <c r="Z190" s="2"/>
      <c r="AA190" s="12">
        <f>_xlfn.T.TEST(E190:F190,I190:J190,2,2)</f>
        <v>0.47025155221352666</v>
      </c>
      <c r="AB190" s="13">
        <f>AVERAGE(I190:J190)-AVERAGE(E190:F190)</f>
        <v>-3.8906775000000007</v>
      </c>
      <c r="AC190" s="12">
        <f>_xlfn.T.TEST(G190:H190,K190:L190,2,2)</f>
        <v>0.52312400045636076</v>
      </c>
      <c r="AD190" s="13">
        <f>AVERAGE(K190:L190)-AVERAGE(G190:H190)</f>
        <v>-3.9994199999999989</v>
      </c>
      <c r="AE190" s="12">
        <f>_xlfn.T.TEST(E190:F190,G190:H190,2,2)</f>
        <v>6.9952625609285835E-2</v>
      </c>
      <c r="AF190" s="13">
        <f>AVERAGE(G190:H190)-AVERAGE(E190:F190)</f>
        <v>0.91499749999999835</v>
      </c>
      <c r="AG190" s="12">
        <f>_xlfn.T.TEST(I190:J190,K190:L190,2,2)</f>
        <v>0.91669191528357696</v>
      </c>
      <c r="AH190" s="13">
        <f>AVERAGE(K190:L190)-AVERAGE(I190:J190)</f>
        <v>0.80625500000000017</v>
      </c>
      <c r="AI190" s="12">
        <f>_xlfn.T.TEST(E190:H190,I190:L190,2,2)</f>
        <v>0.2096694054479665</v>
      </c>
      <c r="AJ190" s="13">
        <f>AVERAGE(I190:L190)-AVERAGE(E190:H190)</f>
        <v>-3.9450487500000015</v>
      </c>
    </row>
    <row r="191" spans="1:36" x14ac:dyDescent="0.2">
      <c r="A191" t="s">
        <v>185</v>
      </c>
      <c r="B191" t="str">
        <f>VLOOKUP(A191,Gene_Lookup!A:B,2,0)</f>
        <v xml:space="preserve">nitroreductase  </v>
      </c>
      <c r="C191" s="1">
        <v>4</v>
      </c>
      <c r="D191" s="1">
        <v>0.33226146137061602</v>
      </c>
      <c r="E191" s="14">
        <v>13.29636</v>
      </c>
      <c r="F191" s="14">
        <v>14.730409999999999</v>
      </c>
      <c r="G191" s="15">
        <v>8.8000000000000007</v>
      </c>
      <c r="H191" s="15">
        <v>8.8000000000000007</v>
      </c>
      <c r="I191" s="14">
        <v>15.231030000000001</v>
      </c>
      <c r="J191" s="15">
        <v>8.8000000000000007</v>
      </c>
      <c r="K191" s="14">
        <v>13.19988</v>
      </c>
      <c r="L191" s="14">
        <v>15.129759999999999</v>
      </c>
      <c r="M191" s="1">
        <f>COUNTIF(E191:L191,"&gt;8.8")</f>
        <v>5</v>
      </c>
      <c r="O191" s="16">
        <f>IF(ISBLANK(E191),500,2^E191)</f>
        <v>10060.120741410987</v>
      </c>
      <c r="P191" s="16">
        <f>IF(ISBLANK(F191),500,2^F191)</f>
        <v>27182.866887943605</v>
      </c>
      <c r="Q191" s="16">
        <f>IF(ISBLANK(G191),500,2^G191)</f>
        <v>445.72188840761549</v>
      </c>
      <c r="R191" s="16">
        <f>IF(ISBLANK(H191),500,2^H191)</f>
        <v>445.72188840761549</v>
      </c>
      <c r="S191" s="16">
        <f>IF(ISBLANK(I191),500,2^I191)</f>
        <v>38458.903228018658</v>
      </c>
      <c r="T191" s="16">
        <f>IF(ISBLANK(J191),500,2^J191)</f>
        <v>445.72188840761549</v>
      </c>
      <c r="U191" s="16">
        <f>IF(ISBLANK(K191),500,2^K191)</f>
        <v>9409.3542435016152</v>
      </c>
      <c r="V191" s="16">
        <f>IF(ISBLANK(L191),500,2^L191)</f>
        <v>35851.851360475426</v>
      </c>
      <c r="X191" s="16">
        <f>SUM(O191:V191)</f>
        <v>122300.26212657313</v>
      </c>
      <c r="Y191" s="11"/>
      <c r="Z191" s="2"/>
      <c r="AA191" s="12">
        <f>_xlfn.T.TEST(E191:F191,I191:J191,2,2)</f>
        <v>0.60589609463797567</v>
      </c>
      <c r="AB191" s="13">
        <f>AVERAGE(I191:J191)-AVERAGE(E191:F191)</f>
        <v>-1.9978699999999989</v>
      </c>
      <c r="AC191" s="12">
        <f>_xlfn.T.TEST(G191:H191,K191:L191,2,2)</f>
        <v>3.0861412125224211E-2</v>
      </c>
      <c r="AD191" s="13">
        <f>AVERAGE(K191:L191)-AVERAGE(G191:H191)</f>
        <v>5.3648199999999981</v>
      </c>
      <c r="AE191" s="12">
        <f>_xlfn.T.TEST(E191:F191,G191:H191,2,2)</f>
        <v>1.8395644215409148E-2</v>
      </c>
      <c r="AF191" s="13">
        <f>AVERAGE(G191:H191)-AVERAGE(E191:F191)</f>
        <v>-5.2133849999999988</v>
      </c>
      <c r="AG191" s="12">
        <f>_xlfn.T.TEST(I191:J191,K191:L191,2,2)</f>
        <v>0.58759232437964259</v>
      </c>
      <c r="AH191" s="13">
        <f>AVERAGE(K191:L191)-AVERAGE(I191:J191)</f>
        <v>2.1493049999999982</v>
      </c>
      <c r="AI191" s="12">
        <f>_xlfn.T.TEST(E191:H191,I191:L191,2,2)</f>
        <v>0.46300536424017757</v>
      </c>
      <c r="AJ191" s="13">
        <f>AVERAGE(I191:L191)-AVERAGE(E191:H191)</f>
        <v>1.6834750000000014</v>
      </c>
    </row>
    <row r="192" spans="1:36" x14ac:dyDescent="0.2">
      <c r="A192" t="s">
        <v>186</v>
      </c>
      <c r="B192" t="str">
        <f>VLOOKUP(A192,Gene_Lookup!A:B,2,0)</f>
        <v xml:space="preserve">Tetratricopeptide TPR_1 repeat-containing protein  </v>
      </c>
      <c r="C192" s="1">
        <v>4</v>
      </c>
      <c r="D192" s="1">
        <v>0.14425248194392701</v>
      </c>
      <c r="E192" s="15">
        <v>8.8000000000000007</v>
      </c>
      <c r="F192" s="14">
        <v>15.797040000000001</v>
      </c>
      <c r="G192" s="14">
        <v>16.280919999999998</v>
      </c>
      <c r="H192" s="14">
        <v>15.3160375</v>
      </c>
      <c r="I192" s="15">
        <v>8.8000000000000007</v>
      </c>
      <c r="J192" s="15">
        <v>8.8000000000000007</v>
      </c>
      <c r="K192" s="14">
        <v>17.269697499999999</v>
      </c>
      <c r="L192" s="15">
        <v>8.8000000000000007</v>
      </c>
      <c r="M192" s="1">
        <f>COUNTIF(E192:L192,"&gt;8.8")</f>
        <v>4</v>
      </c>
      <c r="O192" s="16">
        <f>IF(ISBLANK(E192),500,2^E192)</f>
        <v>445.72188840761549</v>
      </c>
      <c r="P192" s="16">
        <f>IF(ISBLANK(F192),500,2^F192)</f>
        <v>56935.466410468289</v>
      </c>
      <c r="Q192" s="16">
        <f>IF(ISBLANK(G192),500,2^G192)</f>
        <v>79624.235766704456</v>
      </c>
      <c r="R192" s="16">
        <f>IF(ISBLANK(H192),500,2^H192)</f>
        <v>40793.099267037782</v>
      </c>
      <c r="S192" s="16">
        <f>IF(ISBLANK(I192),500,2^I192)</f>
        <v>445.72188840761549</v>
      </c>
      <c r="T192" s="16">
        <f>IF(ISBLANK(J192),500,2^J192)</f>
        <v>445.72188840761549</v>
      </c>
      <c r="U192" s="16">
        <f>IF(ISBLANK(K192),500,2^K192)</f>
        <v>158014.50810581853</v>
      </c>
      <c r="V192" s="16">
        <f>IF(ISBLANK(L192),500,2^L192)</f>
        <v>445.72188840761549</v>
      </c>
      <c r="X192" s="16">
        <f>SUM(O192:V192)</f>
        <v>337150.19710365951</v>
      </c>
      <c r="Y192" s="11"/>
      <c r="Z192" s="2"/>
      <c r="AA192" s="12">
        <f>_xlfn.T.TEST(E192:F192,I192:J192,2,2)</f>
        <v>0.42264973081037438</v>
      </c>
      <c r="AB192" s="13">
        <f>AVERAGE(I192:J192)-AVERAGE(E192:F192)</f>
        <v>-3.4985199999999992</v>
      </c>
      <c r="AC192" s="12">
        <f>_xlfn.T.TEST(G192:H192,K192:L192,2,2)</f>
        <v>0.5832299129910028</v>
      </c>
      <c r="AD192" s="13">
        <f>AVERAGE(K192:L192)-AVERAGE(G192:H192)</f>
        <v>-2.7636299999999991</v>
      </c>
      <c r="AE192" s="12">
        <f>_xlfn.T.TEST(E192:F192,G192:H192,2,2)</f>
        <v>0.4261166906712861</v>
      </c>
      <c r="AF192" s="13">
        <f>AVERAGE(G192:H192)-AVERAGE(E192:F192)</f>
        <v>3.4999587499999993</v>
      </c>
      <c r="AG192" s="12">
        <f>_xlfn.T.TEST(I192:J192,K192:L192,2,2)</f>
        <v>0.42264973081037416</v>
      </c>
      <c r="AH192" s="13">
        <f>AVERAGE(K192:L192)-AVERAGE(I192:J192)</f>
        <v>4.2348487499999994</v>
      </c>
      <c r="AI192" s="12">
        <f>_xlfn.T.TEST(E192:H192,I192:L192,2,2)</f>
        <v>0.29888714456200077</v>
      </c>
      <c r="AJ192" s="13">
        <f>AVERAGE(I192:L192)-AVERAGE(E192:H192)</f>
        <v>-3.1310750000000009</v>
      </c>
    </row>
    <row r="193" spans="1:36" x14ac:dyDescent="0.2">
      <c r="A193" t="s">
        <v>187</v>
      </c>
      <c r="B193" t="str">
        <f>VLOOKUP(A193,Gene_Lookup!A:B,2,0)</f>
        <v xml:space="preserve">Cephalosporin-C deacetylase  </v>
      </c>
      <c r="C193" s="1">
        <v>2</v>
      </c>
      <c r="D193" s="1">
        <v>0.45206776887192601</v>
      </c>
      <c r="E193" s="15">
        <v>8.8000000000000007</v>
      </c>
      <c r="F193" s="15">
        <v>8.8000000000000007</v>
      </c>
      <c r="G193" s="15">
        <v>8.8000000000000007</v>
      </c>
      <c r="H193" s="15">
        <v>8.8000000000000007</v>
      </c>
      <c r="I193" s="14">
        <v>13.3505</v>
      </c>
      <c r="J193" s="15">
        <v>8.8000000000000007</v>
      </c>
      <c r="K193" s="14">
        <v>14.67353</v>
      </c>
      <c r="L193" s="14">
        <v>13.848414999999999</v>
      </c>
      <c r="M193" s="1">
        <f>COUNTIF(E193:L193,"&gt;8.8")</f>
        <v>3</v>
      </c>
      <c r="O193" s="16">
        <f>IF(ISBLANK(E193),500,2^E193)</f>
        <v>445.72188840761549</v>
      </c>
      <c r="P193" s="16">
        <f>IF(ISBLANK(F193),500,2^F193)</f>
        <v>445.72188840761549</v>
      </c>
      <c r="Q193" s="16">
        <f>IF(ISBLANK(G193),500,2^G193)</f>
        <v>445.72188840761549</v>
      </c>
      <c r="R193" s="16">
        <f>IF(ISBLANK(H193),500,2^H193)</f>
        <v>445.72188840761549</v>
      </c>
      <c r="S193" s="16">
        <f>IF(ISBLANK(I193),500,2^I193)</f>
        <v>10444.819930534361</v>
      </c>
      <c r="T193" s="16">
        <f>IF(ISBLANK(J193),500,2^J193)</f>
        <v>445.72188840761549</v>
      </c>
      <c r="U193" s="16">
        <f>IF(ISBLANK(K193),500,2^K193)</f>
        <v>26132.001369346443</v>
      </c>
      <c r="V193" s="16">
        <f>IF(ISBLANK(L193),500,2^L193)</f>
        <v>14749.873898453838</v>
      </c>
      <c r="X193" s="16">
        <f>SUM(O193:V193)</f>
        <v>53555.30464037272</v>
      </c>
      <c r="Y193" s="11"/>
      <c r="Z193" s="2"/>
      <c r="AA193" s="12">
        <f>_xlfn.T.TEST(E193:F193,I193:J193,2,2)</f>
        <v>0.42264973081037416</v>
      </c>
      <c r="AB193" s="13">
        <f>AVERAGE(I193:J193)-AVERAGE(E193:F193)</f>
        <v>2.2752499999999998</v>
      </c>
      <c r="AC193" s="12">
        <f>_xlfn.T.TEST(G193:H193,K193:L193,2,2)</f>
        <v>5.6588782018482092E-3</v>
      </c>
      <c r="AD193" s="13">
        <f>AVERAGE(K193:L193)-AVERAGE(G193:H193)</f>
        <v>5.4609724999999987</v>
      </c>
      <c r="AE193" s="12" t="e">
        <f>_xlfn.T.TEST(E193:F193,G193:H193,2,2)</f>
        <v>#DIV/0!</v>
      </c>
      <c r="AF193" s="13">
        <f>AVERAGE(G193:H193)-AVERAGE(E193:F193)</f>
        <v>0</v>
      </c>
      <c r="AG193" s="12">
        <f>_xlfn.T.TEST(I193:J193,K193:L193,2,2)</f>
        <v>0.30220102802527504</v>
      </c>
      <c r="AH193" s="13">
        <f>AVERAGE(K193:L193)-AVERAGE(I193:J193)</f>
        <v>3.1857224999999989</v>
      </c>
      <c r="AI193" s="12">
        <f>_xlfn.T.TEST(E193:H193,I193:L193,2,2)</f>
        <v>2.6115881258619005E-2</v>
      </c>
      <c r="AJ193" s="13">
        <f>AVERAGE(I193:L193)-AVERAGE(E193:H193)</f>
        <v>3.8681112499999983</v>
      </c>
    </row>
    <row r="194" spans="1:36" x14ac:dyDescent="0.2">
      <c r="A194" t="s">
        <v>188</v>
      </c>
      <c r="B194" t="str">
        <f>VLOOKUP(A194,Gene_Lookup!A:B,2,0)</f>
        <v xml:space="preserve">hypothetical protein  </v>
      </c>
      <c r="C194" s="1">
        <v>6</v>
      </c>
      <c r="D194" s="1">
        <v>0.65802491118411599</v>
      </c>
      <c r="E194" s="14">
        <v>14.193104999999999</v>
      </c>
      <c r="F194" s="14">
        <v>12.913819999999999</v>
      </c>
      <c r="G194" s="14">
        <v>14.698395</v>
      </c>
      <c r="H194" s="14">
        <v>13.674060000000001</v>
      </c>
      <c r="I194" s="15">
        <v>8.8000000000000007</v>
      </c>
      <c r="J194" s="14">
        <v>16.547264999999999</v>
      </c>
      <c r="K194" s="14">
        <v>13.313572499999999</v>
      </c>
      <c r="L194" s="14">
        <v>16.72991</v>
      </c>
      <c r="M194" s="1">
        <f>COUNTIF(E194:L194,"&gt;8.8")</f>
        <v>7</v>
      </c>
      <c r="O194" s="16">
        <f>IF(ISBLANK(E194),500,2^E194)</f>
        <v>18730.541655141536</v>
      </c>
      <c r="P194" s="16">
        <f>IF(ISBLANK(F194),500,2^F194)</f>
        <v>7716.976515669272</v>
      </c>
      <c r="Q194" s="16">
        <f>IF(ISBLANK(G194),500,2^G194)</f>
        <v>26586.292782033514</v>
      </c>
      <c r="R194" s="16">
        <f>IF(ISBLANK(H194),500,2^H194)</f>
        <v>13070.801597084008</v>
      </c>
      <c r="S194" s="16">
        <f>IF(ISBLANK(I194),500,2^I194)</f>
        <v>445.72188840761549</v>
      </c>
      <c r="T194" s="16">
        <f>IF(ISBLANK(J194),500,2^J194)</f>
        <v>95768.593935542318</v>
      </c>
      <c r="U194" s="16">
        <f>IF(ISBLANK(K194),500,2^K194)</f>
        <v>10180.864842504532</v>
      </c>
      <c r="V194" s="16">
        <f>IF(ISBLANK(L194),500,2^L194)</f>
        <v>108693.79062597948</v>
      </c>
      <c r="X194" s="16">
        <f>SUM(O194:V194)</f>
        <v>281193.58384236228</v>
      </c>
      <c r="Y194" s="11"/>
      <c r="Z194" s="2"/>
      <c r="AA194" s="12">
        <f>_xlfn.T.TEST(E194:F194,I194:J194,2,2)</f>
        <v>0.84349131757437323</v>
      </c>
      <c r="AB194" s="13">
        <f>AVERAGE(I194:J194)-AVERAGE(E194:F194)</f>
        <v>-0.87982999999999834</v>
      </c>
      <c r="AC194" s="12">
        <f>_xlfn.T.TEST(G194:H194,K194:L194,2,2)</f>
        <v>0.68551450915535816</v>
      </c>
      <c r="AD194" s="13">
        <f>AVERAGE(K194:L194)-AVERAGE(G194:H194)</f>
        <v>0.83551374999999872</v>
      </c>
      <c r="AE194" s="12">
        <f>_xlfn.T.TEST(E194:F194,G194:H194,2,2)</f>
        <v>0.52075738935287652</v>
      </c>
      <c r="AF194" s="13">
        <f>AVERAGE(G194:H194)-AVERAGE(E194:F194)</f>
        <v>0.63276500000000269</v>
      </c>
      <c r="AG194" s="12">
        <f>_xlfn.T.TEST(I194:J194,K194:L194,2,2)</f>
        <v>0.63488360227689167</v>
      </c>
      <c r="AH194" s="13">
        <f>AVERAGE(K194:L194)-AVERAGE(I194:J194)</f>
        <v>2.3481087499999997</v>
      </c>
      <c r="AI194" s="12">
        <f>_xlfn.T.TEST(E194:H194,I194:L194,2,2)</f>
        <v>0.99105076949348037</v>
      </c>
      <c r="AJ194" s="13">
        <f>AVERAGE(I194:L194)-AVERAGE(E194:H194)</f>
        <v>-2.2158124999997142E-2</v>
      </c>
    </row>
    <row r="195" spans="1:36" x14ac:dyDescent="0.2">
      <c r="A195" t="s">
        <v>189</v>
      </c>
      <c r="B195" t="str">
        <f>VLOOKUP(A195,Gene_Lookup!A:B,2,0)</f>
        <v xml:space="preserve">ABC transporter related protein  </v>
      </c>
      <c r="C195" s="1">
        <v>9</v>
      </c>
      <c r="D195" s="1">
        <v>0.53208267299442402</v>
      </c>
      <c r="E195" s="14">
        <v>16.916495000000001</v>
      </c>
      <c r="F195" s="14">
        <v>17.412430000000001</v>
      </c>
      <c r="G195" s="14">
        <v>17.679684999999999</v>
      </c>
      <c r="H195" s="14">
        <v>17.016739999999999</v>
      </c>
      <c r="I195" s="14">
        <v>15.976195000000001</v>
      </c>
      <c r="J195" s="14">
        <v>17.585967499999999</v>
      </c>
      <c r="K195" s="14">
        <v>16.666869999999999</v>
      </c>
      <c r="L195" s="14">
        <v>16.630610000000001</v>
      </c>
      <c r="M195" s="1">
        <f>COUNTIF(E195:L195,"&gt;8.8")</f>
        <v>8</v>
      </c>
      <c r="O195" s="16">
        <f>IF(ISBLANK(E195),500,2^E195)</f>
        <v>123700.773848076</v>
      </c>
      <c r="P195" s="16">
        <f>IF(ISBLANK(F195),500,2^F195)</f>
        <v>174447.08925319879</v>
      </c>
      <c r="Q195" s="16">
        <f>IF(ISBLANK(G195),500,2^G195)</f>
        <v>209949.81625721851</v>
      </c>
      <c r="R195" s="16">
        <f>IF(ISBLANK(H195),500,2^H195)</f>
        <v>132601.72335873352</v>
      </c>
      <c r="S195" s="16">
        <f>IF(ISBLANK(I195),500,2^I195)</f>
        <v>64463.504460352873</v>
      </c>
      <c r="T195" s="16">
        <f>IF(ISBLANK(J195),500,2^J195)</f>
        <v>196745.00728895064</v>
      </c>
      <c r="U195" s="16">
        <f>IF(ISBLANK(K195),500,2^K195)</f>
        <v>104046.57862560885</v>
      </c>
      <c r="V195" s="16">
        <f>IF(ISBLANK(L195),500,2^L195)</f>
        <v>101464.11138163622</v>
      </c>
      <c r="X195" s="16">
        <f>SUM(O195:V195)</f>
        <v>1107418.6044737753</v>
      </c>
      <c r="Y195" s="11"/>
      <c r="Z195" s="2"/>
      <c r="AA195" s="12">
        <f>_xlfn.T.TEST(E195:F195,I195:J195,2,2)</f>
        <v>0.69360278156431709</v>
      </c>
      <c r="AB195" s="13">
        <f>AVERAGE(I195:J195)-AVERAGE(E195:F195)</f>
        <v>-0.38338124999999934</v>
      </c>
      <c r="AC195" s="12">
        <f>_xlfn.T.TEST(G195:H195,K195:L195,2,2)</f>
        <v>0.16968425084704897</v>
      </c>
      <c r="AD195" s="13">
        <f>AVERAGE(K195:L195)-AVERAGE(G195:H195)</f>
        <v>-0.69947249999999883</v>
      </c>
      <c r="AE195" s="12">
        <f>_xlfn.T.TEST(E195:F195,G195:H195,2,2)</f>
        <v>0.70053100941754542</v>
      </c>
      <c r="AF195" s="13">
        <f>AVERAGE(G195:H195)-AVERAGE(E195:F195)</f>
        <v>0.18374999999999986</v>
      </c>
      <c r="AG195" s="12">
        <f>_xlfn.T.TEST(I195:J195,K195:L195,2,2)</f>
        <v>0.88454268456387197</v>
      </c>
      <c r="AH195" s="13">
        <f>AVERAGE(K195:L195)-AVERAGE(I195:J195)</f>
        <v>-0.13234124999999963</v>
      </c>
      <c r="AI195" s="12">
        <f>_xlfn.T.TEST(E195:H195,I195:L195,2,2)</f>
        <v>0.19923342109186831</v>
      </c>
      <c r="AJ195" s="13">
        <f>AVERAGE(I195:L195)-AVERAGE(E195:H195)</f>
        <v>-0.54142687499999909</v>
      </c>
    </row>
    <row r="196" spans="1:36" x14ac:dyDescent="0.2">
      <c r="A196" t="s">
        <v>190</v>
      </c>
      <c r="B196" t="str">
        <f>VLOOKUP(A196,Gene_Lookup!A:B,2,0)</f>
        <v xml:space="preserve">cellulosome anchoring protein cohesin region  </v>
      </c>
      <c r="C196" s="1">
        <v>28</v>
      </c>
      <c r="D196" s="1">
        <v>0.62608914674727401</v>
      </c>
      <c r="E196" s="14">
        <v>20.16695125</v>
      </c>
      <c r="F196" s="14">
        <v>21.021609999999999</v>
      </c>
      <c r="G196" s="14">
        <v>20.849219999999999</v>
      </c>
      <c r="H196" s="14">
        <v>21.360814999999999</v>
      </c>
      <c r="I196" s="14">
        <v>19.6157425</v>
      </c>
      <c r="J196" s="14">
        <v>20.8844025</v>
      </c>
      <c r="K196" s="14">
        <v>19.664974999999998</v>
      </c>
      <c r="L196" s="14">
        <v>20.605885000000001</v>
      </c>
      <c r="M196" s="1">
        <f>COUNTIF(E196:L196,"&gt;8.8")</f>
        <v>8</v>
      </c>
      <c r="O196" s="16">
        <f>IF(ISBLANK(E196),500,2^E196)</f>
        <v>1177218.9578825831</v>
      </c>
      <c r="P196" s="16">
        <f>IF(ISBLANK(F196),500,2^F196)</f>
        <v>2128801.4980054423</v>
      </c>
      <c r="Q196" s="16">
        <f>IF(ISBLANK(G196),500,2^G196)</f>
        <v>1889037.6167689562</v>
      </c>
      <c r="R196" s="16">
        <f>IF(ISBLANK(H196),500,2^H196)</f>
        <v>2693060.108212267</v>
      </c>
      <c r="S196" s="16">
        <f>IF(ISBLANK(I196),500,2^I196)</f>
        <v>803390.84736389027</v>
      </c>
      <c r="T196" s="16">
        <f>IF(ISBLANK(J196),500,2^J196)</f>
        <v>1935671.2249115186</v>
      </c>
      <c r="U196" s="16">
        <f>IF(ISBLANK(K196),500,2^K196)</f>
        <v>831280.01372051029</v>
      </c>
      <c r="V196" s="16">
        <f>IF(ISBLANK(L196),500,2^L196)</f>
        <v>1595840.4617604788</v>
      </c>
      <c r="X196" s="16">
        <f>SUM(O196:V196)</f>
        <v>13054300.728625646</v>
      </c>
      <c r="Y196" s="11"/>
      <c r="Z196" s="2"/>
      <c r="AA196" s="12">
        <f>_xlfn.T.TEST(E196:F196,I196:J196,2,2)</f>
        <v>0.69675930671192243</v>
      </c>
      <c r="AB196" s="13">
        <f>AVERAGE(I196:J196)-AVERAGE(E196:F196)</f>
        <v>-0.34420812499999798</v>
      </c>
      <c r="AC196" s="12">
        <f>_xlfn.T.TEST(G196:H196,K196:L196,2,2)</f>
        <v>0.21190510618247105</v>
      </c>
      <c r="AD196" s="13">
        <f>AVERAGE(K196:L196)-AVERAGE(G196:H196)</f>
        <v>-0.96958749999999938</v>
      </c>
      <c r="AE196" s="12">
        <f>_xlfn.T.TEST(E196:F196,G196:H196,2,2)</f>
        <v>0.41296072745234769</v>
      </c>
      <c r="AF196" s="13">
        <f>AVERAGE(G196:H196)-AVERAGE(E196:F196)</f>
        <v>0.5107368749999992</v>
      </c>
      <c r="AG196" s="12">
        <f>_xlfn.T.TEST(I196:J196,K196:L196,2,2)</f>
        <v>0.89789053841388455</v>
      </c>
      <c r="AH196" s="13">
        <f>AVERAGE(K196:L196)-AVERAGE(I196:J196)</f>
        <v>-0.1146425000000022</v>
      </c>
      <c r="AI196" s="12">
        <f>_xlfn.T.TEST(E196:H196,I196:L196,2,2)</f>
        <v>0.16025837973988158</v>
      </c>
      <c r="AJ196" s="13">
        <f>AVERAGE(I196:L196)-AVERAGE(E196:H196)</f>
        <v>-0.65689781249999868</v>
      </c>
    </row>
    <row r="197" spans="1:36" x14ac:dyDescent="0.2">
      <c r="A197" t="s">
        <v>191</v>
      </c>
      <c r="B197" t="str">
        <f>VLOOKUP(A197,Gene_Lookup!A:B,2,0)</f>
        <v xml:space="preserve">cellulosome anchoring protein cohesin region  </v>
      </c>
      <c r="C197" s="1">
        <v>14</v>
      </c>
      <c r="D197" s="1">
        <v>0.57839982247690702</v>
      </c>
      <c r="E197" s="14">
        <v>18.1295</v>
      </c>
      <c r="F197" s="14">
        <v>19.18113</v>
      </c>
      <c r="G197" s="14">
        <v>19.142195000000001</v>
      </c>
      <c r="H197" s="14">
        <v>19.453252500000001</v>
      </c>
      <c r="I197" s="14">
        <v>17.478280000000002</v>
      </c>
      <c r="J197" s="14">
        <v>19.436567499999999</v>
      </c>
      <c r="K197" s="14">
        <v>18.367439999999998</v>
      </c>
      <c r="L197" s="14">
        <v>19.196190000000001</v>
      </c>
      <c r="M197" s="1">
        <f>COUNTIF(E197:L197,"&gt;8.8")</f>
        <v>8</v>
      </c>
      <c r="O197" s="16">
        <f>IF(ISBLANK(E197),500,2^E197)</f>
        <v>286763.12627304695</v>
      </c>
      <c r="P197" s="16">
        <f>IF(ISBLANK(F197),500,2^F197)</f>
        <v>594422.82959968317</v>
      </c>
      <c r="Q197" s="16">
        <f>IF(ISBLANK(G197),500,2^G197)</f>
        <v>578595.26849152625</v>
      </c>
      <c r="R197" s="16">
        <f>IF(ISBLANK(H197),500,2^H197)</f>
        <v>717814.97734041931</v>
      </c>
      <c r="S197" s="16">
        <f>IF(ISBLANK(I197),500,2^I197)</f>
        <v>182594.02102418366</v>
      </c>
      <c r="T197" s="16">
        <f>IF(ISBLANK(J197),500,2^J197)</f>
        <v>709561.15217395348</v>
      </c>
      <c r="U197" s="16">
        <f>IF(ISBLANK(K197),500,2^K197)</f>
        <v>338181.9185044847</v>
      </c>
      <c r="V197" s="16">
        <f>IF(ISBLANK(L197),500,2^L197)</f>
        <v>600660.38823757705</v>
      </c>
      <c r="X197" s="16">
        <f>SUM(O197:V197)</f>
        <v>4008593.6816448746</v>
      </c>
      <c r="Y197" s="11"/>
      <c r="Z197" s="2"/>
      <c r="AA197" s="12">
        <f>_xlfn.T.TEST(E197:F197,I197:J197,2,2)</f>
        <v>0.87508141860562372</v>
      </c>
      <c r="AB197" s="13">
        <f>AVERAGE(I197:J197)-AVERAGE(E197:F197)</f>
        <v>-0.19789125000000141</v>
      </c>
      <c r="AC197" s="12">
        <f>_xlfn.T.TEST(G197:H197,K197:L197,2,2)</f>
        <v>0.36397338156645787</v>
      </c>
      <c r="AD197" s="13">
        <f>AVERAGE(K197:L197)-AVERAGE(G197:H197)</f>
        <v>-0.51590875000000125</v>
      </c>
      <c r="AE197" s="12">
        <f>_xlfn.T.TEST(E197:F197,G197:H197,2,2)</f>
        <v>0.3620509429855544</v>
      </c>
      <c r="AF197" s="13">
        <f>AVERAGE(G197:H197)-AVERAGE(E197:F197)</f>
        <v>0.64240875000000131</v>
      </c>
      <c r="AG197" s="12">
        <f>_xlfn.T.TEST(I197:J197,K197:L197,2,2)</f>
        <v>0.78911111477957685</v>
      </c>
      <c r="AH197" s="13">
        <f>AVERAGE(K197:L197)-AVERAGE(I197:J197)</f>
        <v>0.32439125000000146</v>
      </c>
      <c r="AI197" s="12">
        <f>_xlfn.T.TEST(E197:H197,I197:L197,2,2)</f>
        <v>0.52632108596998872</v>
      </c>
      <c r="AJ197" s="13">
        <f>AVERAGE(I197:L197)-AVERAGE(E197:H197)</f>
        <v>-0.3569000000000031</v>
      </c>
    </row>
    <row r="198" spans="1:36" x14ac:dyDescent="0.2">
      <c r="A198" t="s">
        <v>192</v>
      </c>
      <c r="B198" t="str">
        <f>VLOOKUP(A198,Gene_Lookup!A:B,2,0)</f>
        <v xml:space="preserve">cellulosome anchoring protein cohesin region  </v>
      </c>
      <c r="C198" s="1">
        <v>16</v>
      </c>
      <c r="D198" s="1">
        <v>0.579798427198291</v>
      </c>
      <c r="E198" s="14">
        <v>14.24811</v>
      </c>
      <c r="F198" s="14">
        <v>15.617691499999999</v>
      </c>
      <c r="G198" s="14">
        <v>16.087589999999999</v>
      </c>
      <c r="H198" s="14">
        <v>16.26005</v>
      </c>
      <c r="I198" s="14">
        <v>14.532859999999999</v>
      </c>
      <c r="J198" s="14">
        <v>13.5526</v>
      </c>
      <c r="K198" s="14">
        <v>14.50399</v>
      </c>
      <c r="L198" s="14">
        <v>14.88691</v>
      </c>
      <c r="M198" s="1">
        <f>COUNTIF(E198:L198,"&gt;8.8")</f>
        <v>8</v>
      </c>
      <c r="O198" s="16">
        <f>IF(ISBLANK(E198),500,2^E198)</f>
        <v>19458.461145910453</v>
      </c>
      <c r="P198" s="16">
        <f>IF(ISBLANK(F198),500,2^F198)</f>
        <v>50279.807296026433</v>
      </c>
      <c r="Q198" s="16">
        <f>IF(ISBLANK(G198),500,2^G198)</f>
        <v>69638.137616076434</v>
      </c>
      <c r="R198" s="16">
        <f>IF(ISBLANK(H198),500,2^H198)</f>
        <v>78480.684272025261</v>
      </c>
      <c r="S198" s="16">
        <f>IF(ISBLANK(I198),500,2^I198)</f>
        <v>23704.280780734243</v>
      </c>
      <c r="T198" s="16">
        <f>IF(ISBLANK(J198),500,2^J198)</f>
        <v>12015.424510499193</v>
      </c>
      <c r="U198" s="16">
        <f>IF(ISBLANK(K198),500,2^K198)</f>
        <v>23234.645293725323</v>
      </c>
      <c r="V198" s="16">
        <f>IF(ISBLANK(L198),500,2^L198)</f>
        <v>30297.476183357059</v>
      </c>
      <c r="X198" s="16">
        <f>SUM(O198:V198)</f>
        <v>307108.91709835437</v>
      </c>
      <c r="Y198" s="11"/>
      <c r="Z198" s="2"/>
      <c r="AA198" s="12">
        <f>_xlfn.T.TEST(E198:F198,I198:J198,2,2)</f>
        <v>0.40130597597569129</v>
      </c>
      <c r="AB198" s="13">
        <f>AVERAGE(I198:J198)-AVERAGE(E198:F198)</f>
        <v>-0.89017075000000112</v>
      </c>
      <c r="AC198" s="12">
        <f>_xlfn.T.TEST(G198:H198,K198:L198,2,2)</f>
        <v>1.9583642295567649E-2</v>
      </c>
      <c r="AD198" s="13">
        <f>AVERAGE(K198:L198)-AVERAGE(G198:H198)</f>
        <v>-1.4783699999999982</v>
      </c>
      <c r="AE198" s="12">
        <f>_xlfn.T.TEST(E198:F198,G198:H198,2,2)</f>
        <v>0.21401412951140164</v>
      </c>
      <c r="AF198" s="13">
        <f>AVERAGE(G198:H198)-AVERAGE(E198:F198)</f>
        <v>1.2409192499999993</v>
      </c>
      <c r="AG198" s="12">
        <f>_xlfn.T.TEST(I198:J198,K198:L198,2,2)</f>
        <v>0.3405900106554528</v>
      </c>
      <c r="AH198" s="13">
        <f>AVERAGE(K198:L198)-AVERAGE(I198:J198)</f>
        <v>0.65272000000000219</v>
      </c>
      <c r="AI198" s="12">
        <f>_xlfn.T.TEST(E198:H198,I198:L198,2,2)</f>
        <v>6.9954852677182267E-2</v>
      </c>
      <c r="AJ198" s="13">
        <f>AVERAGE(I198:L198)-AVERAGE(E198:H198)</f>
        <v>-1.1842703749999988</v>
      </c>
    </row>
    <row r="199" spans="1:36" x14ac:dyDescent="0.2">
      <c r="A199" t="s">
        <v>193</v>
      </c>
      <c r="B199" t="str">
        <f>VLOOKUP(A199,Gene_Lookup!A:B,2,0)</f>
        <v xml:space="preserve">cellulosome anchoring protein cohesin region  </v>
      </c>
      <c r="C199" s="1">
        <v>15</v>
      </c>
      <c r="D199" s="1">
        <v>0.57115363824141296</v>
      </c>
      <c r="E199" s="14">
        <v>17.333200000000001</v>
      </c>
      <c r="F199" s="14">
        <v>18.542719999999999</v>
      </c>
      <c r="G199" s="14">
        <v>18.904499375</v>
      </c>
      <c r="H199" s="14">
        <v>19.39593</v>
      </c>
      <c r="I199" s="14">
        <v>16.30781</v>
      </c>
      <c r="J199" s="14">
        <v>17.999369999999999</v>
      </c>
      <c r="K199" s="14">
        <v>17.5106</v>
      </c>
      <c r="L199" s="14">
        <v>17.9166375</v>
      </c>
      <c r="M199" s="1">
        <f>COUNTIF(E199:L199,"&gt;8.8")</f>
        <v>8</v>
      </c>
      <c r="O199" s="16">
        <f>IF(ISBLANK(E199),500,2^E199)</f>
        <v>165125.11034597698</v>
      </c>
      <c r="P199" s="16">
        <f>IF(ISBLANK(F199),500,2^F199)</f>
        <v>381869.45483510883</v>
      </c>
      <c r="Q199" s="16">
        <f>IF(ISBLANK(G199),500,2^G199)</f>
        <v>490705.99619460257</v>
      </c>
      <c r="R199" s="16">
        <f>IF(ISBLANK(H199),500,2^H199)</f>
        <v>689853.26451719145</v>
      </c>
      <c r="S199" s="16">
        <f>IF(ISBLANK(I199),500,2^I199)</f>
        <v>81122.247361947884</v>
      </c>
      <c r="T199" s="16">
        <f>IF(ISBLANK(J199),500,2^J199)</f>
        <v>262029.55123478224</v>
      </c>
      <c r="U199" s="16">
        <f>IF(ISBLANK(K199),500,2^K199)</f>
        <v>186730.75022660053</v>
      </c>
      <c r="V199" s="16">
        <f>IF(ISBLANK(L199),500,2^L199)</f>
        <v>247425.98561318952</v>
      </c>
      <c r="X199" s="16">
        <f>SUM(O199:V199)</f>
        <v>2504862.3603293998</v>
      </c>
      <c r="Y199" s="11"/>
      <c r="Z199" s="2"/>
      <c r="AA199" s="12">
        <f>_xlfn.T.TEST(E199:F199,I199:J199,2,2)</f>
        <v>0.5293454207281616</v>
      </c>
      <c r="AB199" s="13">
        <f>AVERAGE(I199:J199)-AVERAGE(E199:F199)</f>
        <v>-0.78436999999999912</v>
      </c>
      <c r="AC199" s="12">
        <f>_xlfn.T.TEST(G199:H199,K199:L199,2,2)</f>
        <v>4.586565118470981E-2</v>
      </c>
      <c r="AD199" s="13">
        <f>AVERAGE(K199:L199)-AVERAGE(G199:H199)</f>
        <v>-1.4365959374999981</v>
      </c>
      <c r="AE199" s="12">
        <f>_xlfn.T.TEST(E199:F199,G199:H199,2,2)</f>
        <v>0.20442142335320002</v>
      </c>
      <c r="AF199" s="13">
        <f>AVERAGE(G199:H199)-AVERAGE(E199:F199)</f>
        <v>1.2122546874999998</v>
      </c>
      <c r="AG199" s="12">
        <f>_xlfn.T.TEST(I199:J199,K199:L199,2,2)</f>
        <v>0.58564708065863824</v>
      </c>
      <c r="AH199" s="13">
        <f>AVERAGE(K199:L199)-AVERAGE(I199:J199)</f>
        <v>0.56002875000000074</v>
      </c>
      <c r="AI199" s="12">
        <f>_xlfn.T.TEST(E199:H199,I199:L199,2,2)</f>
        <v>0.10785143624859096</v>
      </c>
      <c r="AJ199" s="13">
        <f>AVERAGE(I199:L199)-AVERAGE(E199:H199)</f>
        <v>-1.1104829687499986</v>
      </c>
    </row>
    <row r="200" spans="1:36" x14ac:dyDescent="0.2">
      <c r="A200" t="s">
        <v>194</v>
      </c>
      <c r="B200" t="str">
        <f>VLOOKUP(A200,Gene_Lookup!A:B,2,0)</f>
        <v xml:space="preserve">3-phosphoshikimate 1-carboxyvinyltransferase (EC 2.5.1.19)  </v>
      </c>
      <c r="C200" s="1">
        <v>11</v>
      </c>
      <c r="D200" s="1">
        <v>0.36171200449293001</v>
      </c>
      <c r="E200" s="14">
        <v>18.206154999999999</v>
      </c>
      <c r="F200" s="14">
        <v>18.276145</v>
      </c>
      <c r="G200" s="14">
        <v>18.1348275</v>
      </c>
      <c r="H200" s="14">
        <v>18.262840000000001</v>
      </c>
      <c r="I200" s="14">
        <v>19.069117500000001</v>
      </c>
      <c r="J200" s="14">
        <v>18.531839999999999</v>
      </c>
      <c r="K200" s="14">
        <v>18.919309999999999</v>
      </c>
      <c r="L200" s="14">
        <v>18.434439999999999</v>
      </c>
      <c r="M200" s="1">
        <f>COUNTIF(E200:L200,"&gt;8.8")</f>
        <v>8</v>
      </c>
      <c r="O200" s="16">
        <f>IF(ISBLANK(E200),500,2^E200)</f>
        <v>302411.81917203765</v>
      </c>
      <c r="P200" s="16">
        <f>IF(ISBLANK(F200),500,2^F200)</f>
        <v>317444.53154424432</v>
      </c>
      <c r="Q200" s="16">
        <f>IF(ISBLANK(G200),500,2^G200)</f>
        <v>287824.02600878349</v>
      </c>
      <c r="R200" s="16">
        <f>IF(ISBLANK(H200),500,2^H200)</f>
        <v>314530.41358737374</v>
      </c>
      <c r="S200" s="16">
        <f>IF(ISBLANK(I200),500,2^I200)</f>
        <v>550017.31079787854</v>
      </c>
      <c r="T200" s="16">
        <f>IF(ISBLANK(J200),500,2^J200)</f>
        <v>379000.44059664453</v>
      </c>
      <c r="U200" s="16">
        <f>IF(ISBLANK(K200),500,2^K200)</f>
        <v>495769.50232476479</v>
      </c>
      <c r="V200" s="16">
        <f>IF(ISBLANK(L200),500,2^L200)</f>
        <v>354257.77716536692</v>
      </c>
      <c r="X200" s="16">
        <f>SUM(O200:V200)</f>
        <v>3001255.8211970939</v>
      </c>
      <c r="Y200" s="11"/>
      <c r="Z200" s="2"/>
      <c r="AA200" s="12">
        <f>_xlfn.T.TEST(E200:F200,I200:J200,2,2)</f>
        <v>0.17498423471936075</v>
      </c>
      <c r="AB200" s="13">
        <f>AVERAGE(I200:J200)-AVERAGE(E200:F200)</f>
        <v>0.55932875000000237</v>
      </c>
      <c r="AC200" s="12">
        <f>_xlfn.T.TEST(G200:H200,K200:L200,2,2)</f>
        <v>0.1968432144154848</v>
      </c>
      <c r="AD200" s="13">
        <f>AVERAGE(K200:L200)-AVERAGE(G200:H200)</f>
        <v>0.47804125000000042</v>
      </c>
      <c r="AE200" s="12">
        <f>_xlfn.T.TEST(E200:F200,G200:H200,2,2)</f>
        <v>0.62050213478873206</v>
      </c>
      <c r="AF200" s="13">
        <f>AVERAGE(G200:H200)-AVERAGE(E200:F200)</f>
        <v>-4.2316249999998945E-2</v>
      </c>
      <c r="AG200" s="12">
        <f>_xlfn.T.TEST(I200:J200,K200:L200,2,2)</f>
        <v>0.76521753156288486</v>
      </c>
      <c r="AH200" s="13">
        <f>AVERAGE(K200:L200)-AVERAGE(I200:J200)</f>
        <v>-0.1236037500000009</v>
      </c>
      <c r="AI200" s="12">
        <f>_xlfn.T.TEST(E200:H200,I200:L200,2,2)</f>
        <v>1.5633666092737319E-2</v>
      </c>
      <c r="AJ200" s="13">
        <f>AVERAGE(I200:L200)-AVERAGE(E200:H200)</f>
        <v>0.51868500000000139</v>
      </c>
    </row>
    <row r="201" spans="1:36" x14ac:dyDescent="0.2">
      <c r="A201" t="s">
        <v>195</v>
      </c>
      <c r="B201" t="str">
        <f>VLOOKUP(A201,Gene_Lookup!A:B,2,0)</f>
        <v xml:space="preserve">sporulation transcriptional activator Spo0A  </v>
      </c>
      <c r="C201" s="1">
        <v>4</v>
      </c>
      <c r="D201" s="1">
        <v>0.50665822469720301</v>
      </c>
      <c r="E201" s="15">
        <v>8.8000000000000007</v>
      </c>
      <c r="F201" s="14">
        <v>15.302424999999999</v>
      </c>
      <c r="G201" s="14">
        <v>14.58395</v>
      </c>
      <c r="H201" s="14">
        <v>14.095912500000001</v>
      </c>
      <c r="I201" s="14">
        <v>14.84712</v>
      </c>
      <c r="J201" s="14">
        <v>14.215820000000001</v>
      </c>
      <c r="K201" s="15">
        <v>8.8000000000000007</v>
      </c>
      <c r="L201" s="14">
        <v>14.14106</v>
      </c>
      <c r="M201" s="1">
        <f>COUNTIF(E201:L201,"&gt;8.8")</f>
        <v>6</v>
      </c>
      <c r="O201" s="16">
        <f>IF(ISBLANK(E201),500,2^E201)</f>
        <v>445.72188840761549</v>
      </c>
      <c r="P201" s="16">
        <f>IF(ISBLANK(F201),500,2^F201)</f>
        <v>40410.007532727788</v>
      </c>
      <c r="Q201" s="16">
        <f>IF(ISBLANK(G201),500,2^G201)</f>
        <v>24558.758318709206</v>
      </c>
      <c r="R201" s="16">
        <f>IF(ISBLANK(H201),500,2^H201)</f>
        <v>17510.255324185517</v>
      </c>
      <c r="S201" s="16">
        <f>IF(ISBLANK(I201),500,2^I201)</f>
        <v>29473.27994901238</v>
      </c>
      <c r="T201" s="16">
        <f>IF(ISBLANK(J201),500,2^J201)</f>
        <v>19027.78488578492</v>
      </c>
      <c r="U201" s="16">
        <f>IF(ISBLANK(K201),500,2^K201)</f>
        <v>445.72188840761549</v>
      </c>
      <c r="V201" s="16">
        <f>IF(ISBLANK(L201),500,2^L201)</f>
        <v>18066.88293263474</v>
      </c>
      <c r="X201" s="16">
        <f>SUM(O201:V201)</f>
        <v>149938.41271986981</v>
      </c>
      <c r="Y201" s="11"/>
      <c r="Z201" s="2"/>
      <c r="AA201" s="12">
        <f>_xlfn.T.TEST(E201:F201,I201:J201,2,2)</f>
        <v>0.52696216928348882</v>
      </c>
      <c r="AB201" s="13">
        <f>AVERAGE(I201:J201)-AVERAGE(E201:F201)</f>
        <v>2.4802575000000004</v>
      </c>
      <c r="AC201" s="12">
        <f>_xlfn.T.TEST(G201:H201,K201:L201,2,2)</f>
        <v>0.39663065238721118</v>
      </c>
      <c r="AD201" s="13">
        <f>AVERAGE(K201:L201)-AVERAGE(G201:H201)</f>
        <v>-2.8694012499999992</v>
      </c>
      <c r="AE201" s="12">
        <f>_xlfn.T.TEST(E201:F201,G201:H201,2,2)</f>
        <v>0.55538393756960325</v>
      </c>
      <c r="AF201" s="13">
        <f>AVERAGE(G201:H201)-AVERAGE(E201:F201)</f>
        <v>2.2887187499999992</v>
      </c>
      <c r="AG201" s="12">
        <f>_xlfn.T.TEST(I201:J201,K201:L201,2,2)</f>
        <v>0.37299096087991335</v>
      </c>
      <c r="AH201" s="13">
        <f>AVERAGE(K201:L201)-AVERAGE(I201:J201)</f>
        <v>-3.0609400000000004</v>
      </c>
      <c r="AI201" s="12">
        <f>_xlfn.T.TEST(E201:H201,I201:L201,2,2)</f>
        <v>0.92740265214102502</v>
      </c>
      <c r="AJ201" s="13">
        <f>AVERAGE(I201:L201)-AVERAGE(E201:H201)</f>
        <v>-0.19457187499999762</v>
      </c>
    </row>
    <row r="202" spans="1:36" x14ac:dyDescent="0.2">
      <c r="A202" t="s">
        <v>196</v>
      </c>
      <c r="B202" t="str">
        <f>VLOOKUP(A202,Gene_Lookup!A:B,2,0)</f>
        <v xml:space="preserve">histone family protein DNA-binding protein  </v>
      </c>
      <c r="C202" s="1">
        <v>11</v>
      </c>
      <c r="D202" s="1">
        <v>0.56565101324363898</v>
      </c>
      <c r="E202" s="14">
        <v>19.143630000000002</v>
      </c>
      <c r="F202" s="14">
        <v>19.117312500000001</v>
      </c>
      <c r="G202" s="14">
        <v>20.022259999999999</v>
      </c>
      <c r="H202" s="14">
        <v>19.1274525</v>
      </c>
      <c r="I202" s="14">
        <v>17.711565</v>
      </c>
      <c r="J202" s="14">
        <v>20.229800000000001</v>
      </c>
      <c r="K202" s="14">
        <v>19.983260000000001</v>
      </c>
      <c r="L202" s="14">
        <v>19.531857500000001</v>
      </c>
      <c r="M202" s="1">
        <f>COUNTIF(E202:L202,"&gt;8.8")</f>
        <v>8</v>
      </c>
      <c r="O202" s="16">
        <f>IF(ISBLANK(E202),500,2^E202)</f>
        <v>579171.06396562594</v>
      </c>
      <c r="P202" s="16">
        <f>IF(ISBLANK(F202),500,2^F202)</f>
        <v>568701.6639978817</v>
      </c>
      <c r="Q202" s="16">
        <f>IF(ISBLANK(G202),500,2^G202)</f>
        <v>1064880.4181968481</v>
      </c>
      <c r="R202" s="16">
        <f>IF(ISBLANK(H202),500,2^H202)</f>
        <v>572712.87059627508</v>
      </c>
      <c r="S202" s="16">
        <f>IF(ISBLANK(I202),500,2^I202)</f>
        <v>214640.82807299451</v>
      </c>
      <c r="T202" s="16">
        <f>IF(ISBLANK(J202),500,2^J202)</f>
        <v>1229636.1041498319</v>
      </c>
      <c r="U202" s="16">
        <f>IF(ISBLANK(K202),500,2^K202)</f>
        <v>1036479.3909969014</v>
      </c>
      <c r="V202" s="16">
        <f>IF(ISBLANK(L202),500,2^L202)</f>
        <v>758010.07585709449</v>
      </c>
      <c r="X202" s="16">
        <f>SUM(O202:V202)</f>
        <v>6024232.4158334536</v>
      </c>
      <c r="Y202" s="11"/>
      <c r="Z202" s="2"/>
      <c r="AA202" s="12">
        <f>_xlfn.T.TEST(E202:F202,I202:J202,2,2)</f>
        <v>0.91062833611279426</v>
      </c>
      <c r="AB202" s="13">
        <f>AVERAGE(I202:J202)-AVERAGE(E202:F202)</f>
        <v>-0.15978874999999704</v>
      </c>
      <c r="AC202" s="12">
        <f>_xlfn.T.TEST(G202:H202,K202:L202,2,2)</f>
        <v>0.75035482604780368</v>
      </c>
      <c r="AD202" s="13">
        <f>AVERAGE(K202:L202)-AVERAGE(G202:H202)</f>
        <v>0.18270250000000132</v>
      </c>
      <c r="AE202" s="12">
        <f>_xlfn.T.TEST(E202:F202,G202:H202,2,2)</f>
        <v>0.42542192467793272</v>
      </c>
      <c r="AF202" s="13">
        <f>AVERAGE(G202:H202)-AVERAGE(E202:F202)</f>
        <v>0.44438500000000047</v>
      </c>
      <c r="AG202" s="12">
        <f>_xlfn.T.TEST(I202:J202,K202:L202,2,2)</f>
        <v>0.60113069448654499</v>
      </c>
      <c r="AH202" s="13">
        <f>AVERAGE(K202:L202)-AVERAGE(I202:J202)</f>
        <v>0.78687624999999883</v>
      </c>
      <c r="AI202" s="12">
        <f>_xlfn.T.TEST(E202:H202,I202:L202,2,2)</f>
        <v>0.98566390479608135</v>
      </c>
      <c r="AJ202" s="13">
        <f>AVERAGE(I202:L202)-AVERAGE(E202:H202)</f>
        <v>1.1456875000000366E-2</v>
      </c>
    </row>
    <row r="203" spans="1:36" x14ac:dyDescent="0.2">
      <c r="A203" t="s">
        <v>197</v>
      </c>
      <c r="B203" t="str">
        <f>VLOOKUP(A203,Gene_Lookup!A:B,2,0)</f>
        <v xml:space="preserve">hydro-lyase, Fe-S type, tartrate/fumarate subfamily, alpha subunit  </v>
      </c>
      <c r="C203" s="1">
        <v>10</v>
      </c>
      <c r="D203" s="1">
        <v>0.31727664324976201</v>
      </c>
      <c r="E203" s="14">
        <v>16.377005</v>
      </c>
      <c r="F203" s="14">
        <v>17.121320000000001</v>
      </c>
      <c r="G203" s="14">
        <v>17.52506</v>
      </c>
      <c r="H203" s="14">
        <v>17.42399</v>
      </c>
      <c r="I203" s="14">
        <v>17.198530000000002</v>
      </c>
      <c r="J203" s="14">
        <v>17.376707499999998</v>
      </c>
      <c r="K203" s="14">
        <v>17.706737499999999</v>
      </c>
      <c r="L203" s="14">
        <v>17.277024999999998</v>
      </c>
      <c r="M203" s="1">
        <f>COUNTIF(E203:L203,"&gt;8.8")</f>
        <v>8</v>
      </c>
      <c r="O203" s="16">
        <f>IF(ISBLANK(E203),500,2^E203)</f>
        <v>85107.874429410629</v>
      </c>
      <c r="P203" s="16">
        <f>IF(ISBLANK(F203),500,2^F203)</f>
        <v>142570.8980963958</v>
      </c>
      <c r="Q203" s="16">
        <f>IF(ISBLANK(G203),500,2^G203)</f>
        <v>188611.74617807093</v>
      </c>
      <c r="R203" s="16">
        <f>IF(ISBLANK(H203),500,2^H203)</f>
        <v>175850.51079268576</v>
      </c>
      <c r="S203" s="16">
        <f>IF(ISBLANK(I203),500,2^I203)</f>
        <v>150408.85713296538</v>
      </c>
      <c r="T203" s="16">
        <f>IF(ISBLANK(J203),500,2^J203)</f>
        <v>170180.65206911578</v>
      </c>
      <c r="U203" s="16">
        <f>IF(ISBLANK(K203),500,2^K203)</f>
        <v>213923.80410992383</v>
      </c>
      <c r="V203" s="16">
        <f>IF(ISBLANK(L203),500,2^L203)</f>
        <v>158819.11104954334</v>
      </c>
      <c r="X203" s="16">
        <f>SUM(O203:V203)</f>
        <v>1285473.4538581115</v>
      </c>
      <c r="Y203" s="11"/>
      <c r="Z203" s="2"/>
      <c r="AA203" s="12">
        <f>_xlfn.T.TEST(E203:F203,I203:J203,2,2)</f>
        <v>0.29467951892612565</v>
      </c>
      <c r="AB203" s="13">
        <f>AVERAGE(I203:J203)-AVERAGE(E203:F203)</f>
        <v>0.53845624999999941</v>
      </c>
      <c r="AC203" s="12">
        <f>_xlfn.T.TEST(G203:H203,K203:L203,2,2)</f>
        <v>0.94448244500467204</v>
      </c>
      <c r="AD203" s="13">
        <f>AVERAGE(K203:L203)-AVERAGE(G203:H203)</f>
        <v>1.7356249999998852E-2</v>
      </c>
      <c r="AE203" s="12">
        <f>_xlfn.T.TEST(E203:F203,G203:H203,2,2)</f>
        <v>0.19317497912071235</v>
      </c>
      <c r="AF203" s="13">
        <f>AVERAGE(G203:H203)-AVERAGE(E203:F203)</f>
        <v>0.72536249999999924</v>
      </c>
      <c r="AG203" s="12">
        <f>_xlfn.T.TEST(I203:J203,K203:L203,2,2)</f>
        <v>0.47246141860492341</v>
      </c>
      <c r="AH203" s="13">
        <f>AVERAGE(K203:L203)-AVERAGE(I203:J203)</f>
        <v>0.20426249999999868</v>
      </c>
      <c r="AI203" s="12">
        <f>_xlfn.T.TEST(E203:H203,I203:L203,2,2)</f>
        <v>0.36335236253942688</v>
      </c>
      <c r="AJ203" s="13">
        <f>AVERAGE(I203:L203)-AVERAGE(E203:H203)</f>
        <v>0.27790624999999736</v>
      </c>
    </row>
    <row r="204" spans="1:36" x14ac:dyDescent="0.2">
      <c r="A204" t="s">
        <v>198</v>
      </c>
      <c r="B204" t="str">
        <f>VLOOKUP(A204,Gene_Lookup!A:B,2,0)</f>
        <v xml:space="preserve">hydro-lyase, Fe-S type, tartrate/fumarate subfamily, beta subunit  </v>
      </c>
      <c r="C204" s="1">
        <v>9</v>
      </c>
      <c r="D204" s="1">
        <v>0.333879001462622</v>
      </c>
      <c r="E204" s="14">
        <v>16.194585</v>
      </c>
      <c r="F204" s="14">
        <v>17.414259999999999</v>
      </c>
      <c r="G204" s="14">
        <v>16.175887500000002</v>
      </c>
      <c r="H204" s="14">
        <v>16.34197</v>
      </c>
      <c r="I204" s="14">
        <v>17.110642500000001</v>
      </c>
      <c r="J204" s="14">
        <v>16.52937</v>
      </c>
      <c r="K204" s="14">
        <v>17.182414999999999</v>
      </c>
      <c r="L204" s="14">
        <v>16.413187499999999</v>
      </c>
      <c r="M204" s="1">
        <f>COUNTIF(E204:L204,"&gt;8.8")</f>
        <v>8</v>
      </c>
      <c r="O204" s="16">
        <f>IF(ISBLANK(E204),500,2^E204)</f>
        <v>74999.065548566432</v>
      </c>
      <c r="P204" s="16">
        <f>IF(ISBLANK(F204),500,2^F204)</f>
        <v>174668.50869406213</v>
      </c>
      <c r="Q204" s="16">
        <f>IF(ISBLANK(G204),500,2^G204)</f>
        <v>74033.340178859435</v>
      </c>
      <c r="R204" s="16">
        <f>IF(ISBLANK(H204),500,2^H204)</f>
        <v>83065.973317732511</v>
      </c>
      <c r="S204" s="16">
        <f>IF(ISBLANK(I204),500,2^I204)</f>
        <v>141519.61472796337</v>
      </c>
      <c r="T204" s="16">
        <f>IF(ISBLANK(J204),500,2^J204)</f>
        <v>94588.02977939001</v>
      </c>
      <c r="U204" s="16">
        <f>IF(ISBLANK(K204),500,2^K204)</f>
        <v>148738.12859537938</v>
      </c>
      <c r="V204" s="16">
        <f>IF(ISBLANK(L204),500,2^L204)</f>
        <v>87269.354158082613</v>
      </c>
      <c r="X204" s="16">
        <f>SUM(O204:V204)</f>
        <v>878882.01500003587</v>
      </c>
      <c r="Y204" s="11"/>
      <c r="Z204" s="2"/>
      <c r="AA204" s="12">
        <f>_xlfn.T.TEST(E204:F204,I204:J204,2,2)</f>
        <v>0.98369052099069298</v>
      </c>
      <c r="AB204" s="13">
        <f>AVERAGE(I204:J204)-AVERAGE(E204:F204)</f>
        <v>1.5583749999997565E-2</v>
      </c>
      <c r="AC204" s="12">
        <f>_xlfn.T.TEST(G204:H204,K204:L204,2,2)</f>
        <v>0.30433641603836625</v>
      </c>
      <c r="AD204" s="13">
        <f>AVERAGE(K204:L204)-AVERAGE(G204:H204)</f>
        <v>0.53887249999999653</v>
      </c>
      <c r="AE204" s="12">
        <f>_xlfn.T.TEST(E204:F204,G204:H204,2,2)</f>
        <v>0.46895553018036029</v>
      </c>
      <c r="AF204" s="13">
        <f>AVERAGE(G204:H204)-AVERAGE(E204:F204)</f>
        <v>-0.54549374999999856</v>
      </c>
      <c r="AG204" s="12">
        <f>_xlfn.T.TEST(I204:J204,K204:L204,2,2)</f>
        <v>0.96744706628831567</v>
      </c>
      <c r="AH204" s="13">
        <f>AVERAGE(K204:L204)-AVERAGE(I204:J204)</f>
        <v>-2.2204999999999586E-2</v>
      </c>
      <c r="AI204" s="12">
        <f>_xlfn.T.TEST(E204:H204,I204:L204,2,2)</f>
        <v>0.4656774389959123</v>
      </c>
      <c r="AJ204" s="13">
        <f>AVERAGE(I204:L204)-AVERAGE(E204:H204)</f>
        <v>0.27722812499999705</v>
      </c>
    </row>
    <row r="205" spans="1:36" x14ac:dyDescent="0.2">
      <c r="A205" t="s">
        <v>199</v>
      </c>
      <c r="B205" t="str">
        <f>VLOOKUP(A205,Gene_Lookup!A:B,2,0)</f>
        <v xml:space="preserve">Domain of unknown function DUF1858  </v>
      </c>
      <c r="C205" s="1">
        <v>4</v>
      </c>
      <c r="D205" s="1">
        <v>0.28604508320108701</v>
      </c>
      <c r="E205" s="15">
        <v>8.8000000000000007</v>
      </c>
      <c r="F205" s="14">
        <v>18.47654</v>
      </c>
      <c r="G205" s="14">
        <v>18.203765000000001</v>
      </c>
      <c r="H205" s="14">
        <v>19.258980000000001</v>
      </c>
      <c r="I205" s="14">
        <v>18.855129999999999</v>
      </c>
      <c r="J205" s="14">
        <v>19.002165000000002</v>
      </c>
      <c r="K205" s="14">
        <v>17.759270000000001</v>
      </c>
      <c r="L205" s="14">
        <v>19.0230575</v>
      </c>
      <c r="M205" s="1">
        <f>COUNTIF(E205:L205,"&gt;8.8")</f>
        <v>7</v>
      </c>
      <c r="O205" s="16">
        <f>IF(ISBLANK(E205),500,2^E205)</f>
        <v>445.72188840761549</v>
      </c>
      <c r="P205" s="16">
        <f>IF(ISBLANK(F205),500,2^F205)</f>
        <v>364747.86297905794</v>
      </c>
      <c r="Q205" s="16">
        <f>IF(ISBLANK(G205),500,2^G205)</f>
        <v>301911.25191123947</v>
      </c>
      <c r="R205" s="16">
        <f>IF(ISBLANK(H205),500,2^H205)</f>
        <v>627379.9942405367</v>
      </c>
      <c r="S205" s="16">
        <f>IF(ISBLANK(I205),500,2^I205)</f>
        <v>474197.98274696252</v>
      </c>
      <c r="T205" s="16">
        <f>IF(ISBLANK(J205),500,2^J205)</f>
        <v>525075.37058303086</v>
      </c>
      <c r="U205" s="16">
        <f>IF(ISBLANK(K205),500,2^K205)</f>
        <v>221856.91572597492</v>
      </c>
      <c r="V205" s="16">
        <f>IF(ISBLANK(L205),500,2^L205)</f>
        <v>532734.6153578196</v>
      </c>
      <c r="X205" s="16">
        <f>SUM(O205:V205)</f>
        <v>3048349.7154330295</v>
      </c>
      <c r="Y205" s="11"/>
      <c r="Z205" s="2"/>
      <c r="AA205" s="12">
        <f>_xlfn.T.TEST(E205:F205,I205:J205,2,2)</f>
        <v>0.38837161898471806</v>
      </c>
      <c r="AB205" s="13">
        <f>AVERAGE(I205:J205)-AVERAGE(E205:F205)</f>
        <v>5.2903775</v>
      </c>
      <c r="AC205" s="12">
        <f>_xlfn.T.TEST(G205:H205,K205:L205,2,2)</f>
        <v>0.71950173898743564</v>
      </c>
      <c r="AD205" s="13">
        <f>AVERAGE(K205:L205)-AVERAGE(G205:H205)</f>
        <v>-0.34020874999999862</v>
      </c>
      <c r="AE205" s="12">
        <f>_xlfn.T.TEST(E205:F205,G205:H205,2,2)</f>
        <v>0.40517593900562587</v>
      </c>
      <c r="AF205" s="13">
        <f>AVERAGE(G205:H205)-AVERAGE(E205:F205)</f>
        <v>5.0931024999999988</v>
      </c>
      <c r="AG205" s="12">
        <f>_xlfn.T.TEST(I205:J205,K205:L205,2,2)</f>
        <v>0.4871277206304464</v>
      </c>
      <c r="AH205" s="13">
        <f>AVERAGE(K205:L205)-AVERAGE(I205:J205)</f>
        <v>-0.53748374999999982</v>
      </c>
      <c r="AI205" s="12">
        <f>_xlfn.T.TEST(E205:H205,I205:L205,2,2)</f>
        <v>0.35863269148476989</v>
      </c>
      <c r="AJ205" s="13">
        <f>AVERAGE(I205:L205)-AVERAGE(E205:H205)</f>
        <v>2.4750843750000016</v>
      </c>
    </row>
    <row r="206" spans="1:36" x14ac:dyDescent="0.2">
      <c r="A206" t="s">
        <v>200</v>
      </c>
      <c r="B206" t="str">
        <f>VLOOKUP(A206,Gene_Lookup!A:B,2,0)</f>
        <v xml:space="preserve">Adenylosuccinate synthetase (EC 6.3.4.4)  </v>
      </c>
      <c r="C206" s="1">
        <v>22</v>
      </c>
      <c r="D206" s="1">
        <v>0.32551371603558299</v>
      </c>
      <c r="E206" s="14">
        <v>18.15596</v>
      </c>
      <c r="F206" s="14">
        <v>18.475729999999999</v>
      </c>
      <c r="G206" s="14">
        <v>18.28565</v>
      </c>
      <c r="H206" s="14">
        <v>18.654610000000002</v>
      </c>
      <c r="I206" s="14">
        <v>18.492000000000001</v>
      </c>
      <c r="J206" s="14">
        <v>18.424969999999998</v>
      </c>
      <c r="K206" s="14">
        <v>18.3962</v>
      </c>
      <c r="L206" s="14">
        <v>19.189350000000001</v>
      </c>
      <c r="M206" s="1">
        <f>COUNTIF(E206:L206,"&gt;8.8")</f>
        <v>8</v>
      </c>
      <c r="O206" s="16">
        <f>IF(ISBLANK(E206),500,2^E206)</f>
        <v>292071.08235823049</v>
      </c>
      <c r="P206" s="16">
        <f>IF(ISBLANK(F206),500,2^F206)</f>
        <v>364543.13305536337</v>
      </c>
      <c r="Q206" s="16">
        <f>IF(ISBLANK(G206),500,2^G206)</f>
        <v>319542.87639200717</v>
      </c>
      <c r="R206" s="16">
        <f>IF(ISBLANK(H206),500,2^H206)</f>
        <v>412664.55480368732</v>
      </c>
      <c r="S206" s="16">
        <f>IF(ISBLANK(I206),500,2^I206)</f>
        <v>368677.53899802477</v>
      </c>
      <c r="T206" s="16">
        <f>IF(ISBLANK(J206),500,2^J206)</f>
        <v>351940.00770601531</v>
      </c>
      <c r="U206" s="16">
        <f>IF(ISBLANK(K206),500,2^K206)</f>
        <v>344991.19122862007</v>
      </c>
      <c r="V206" s="16">
        <f>IF(ISBLANK(L206),500,2^L206)</f>
        <v>597819.32147486368</v>
      </c>
      <c r="X206" s="16">
        <f>SUM(O206:V206)</f>
        <v>3052249.7060168125</v>
      </c>
      <c r="Y206" s="11"/>
      <c r="Z206" s="2"/>
      <c r="AA206" s="12">
        <f>_xlfn.T.TEST(E206:F206,I206:J206,2,2)</f>
        <v>0.47464690061533699</v>
      </c>
      <c r="AB206" s="13">
        <f>AVERAGE(I206:J206)-AVERAGE(E206:F206)</f>
        <v>0.1426400000000001</v>
      </c>
      <c r="AC206" s="12">
        <f>_xlfn.T.TEST(G206:H206,K206:L206,2,2)</f>
        <v>0.5375228803110641</v>
      </c>
      <c r="AD206" s="13">
        <f>AVERAGE(K206:L206)-AVERAGE(G206:H206)</f>
        <v>0.32264499999999785</v>
      </c>
      <c r="AE206" s="12">
        <f>_xlfn.T.TEST(E206:F206,G206:H206,2,2)</f>
        <v>0.59199854016381925</v>
      </c>
      <c r="AF206" s="13">
        <f>AVERAGE(G206:H206)-AVERAGE(E206:F206)</f>
        <v>0.15428500000000156</v>
      </c>
      <c r="AG206" s="12">
        <f>_xlfn.T.TEST(I206:J206,K206:L206,2,2)</f>
        <v>0.48934473236599418</v>
      </c>
      <c r="AH206" s="13">
        <f>AVERAGE(K206:L206)-AVERAGE(I206:J206)</f>
        <v>0.33428999999999931</v>
      </c>
      <c r="AI206" s="12">
        <f>_xlfn.T.TEST(E206:H206,I206:L206,2,2)</f>
        <v>0.32742740099535178</v>
      </c>
      <c r="AJ206" s="13">
        <f>AVERAGE(I206:L206)-AVERAGE(E206:H206)</f>
        <v>0.23264250000000075</v>
      </c>
    </row>
    <row r="207" spans="1:36" x14ac:dyDescent="0.2">
      <c r="A207" t="s">
        <v>201</v>
      </c>
      <c r="B207" t="str">
        <f>VLOOKUP(A207,Gene_Lookup!A:B,2,0)</f>
        <v xml:space="preserve">glycosyl transferase family 2  </v>
      </c>
      <c r="C207" s="1">
        <v>19</v>
      </c>
      <c r="D207" s="1">
        <v>0.453544361742649</v>
      </c>
      <c r="E207" s="14">
        <v>19.2382025</v>
      </c>
      <c r="F207" s="14">
        <v>19.394380000000002</v>
      </c>
      <c r="G207" s="14">
        <v>19.979395</v>
      </c>
      <c r="H207" s="14">
        <v>19.891802500000001</v>
      </c>
      <c r="I207" s="14">
        <v>19.474025000000001</v>
      </c>
      <c r="J207" s="14">
        <v>18.851600000000001</v>
      </c>
      <c r="K207" s="14">
        <v>20.125599999999999</v>
      </c>
      <c r="L207" s="14">
        <v>18.673417499999999</v>
      </c>
      <c r="M207" s="1">
        <f>COUNTIF(E207:L207,"&gt;8.8")</f>
        <v>8</v>
      </c>
      <c r="O207" s="16">
        <f>IF(ISBLANK(E207),500,2^E207)</f>
        <v>618409.30430672062</v>
      </c>
      <c r="P207" s="16">
        <f>IF(ISBLANK(F207),500,2^F207)</f>
        <v>689112.49925922719</v>
      </c>
      <c r="Q207" s="16">
        <f>IF(ISBLANK(G207),500,2^G207)</f>
        <v>1033706.3644969435</v>
      </c>
      <c r="R207" s="16">
        <f>IF(ISBLANK(H207),500,2^H207)</f>
        <v>972812.67463173415</v>
      </c>
      <c r="S207" s="16">
        <f>IF(ISBLANK(I207),500,2^I207)</f>
        <v>728225.12929056142</v>
      </c>
      <c r="T207" s="16">
        <f>IF(ISBLANK(J207),500,2^J207)</f>
        <v>473039.12892089412</v>
      </c>
      <c r="U207" s="16">
        <f>IF(ISBLANK(K207),500,2^K207)</f>
        <v>1143955.8952519333</v>
      </c>
      <c r="V207" s="16">
        <f>IF(ISBLANK(L207),500,2^L207)</f>
        <v>418079.41919919505</v>
      </c>
      <c r="X207" s="16">
        <f>SUM(O207:V207)</f>
        <v>6077340.4153572088</v>
      </c>
      <c r="Y207" s="11"/>
      <c r="Z207" s="2"/>
      <c r="AA207" s="12">
        <f>_xlfn.T.TEST(E207:F207,I207:J207,2,2)</f>
        <v>0.67959685384980828</v>
      </c>
      <c r="AB207" s="13">
        <f>AVERAGE(I207:J207)-AVERAGE(E207:F207)</f>
        <v>-0.15347874999999789</v>
      </c>
      <c r="AC207" s="12">
        <f>_xlfn.T.TEST(G207:H207,K207:L207,2,2)</f>
        <v>0.5378612989657332</v>
      </c>
      <c r="AD207" s="13">
        <f>AVERAGE(K207:L207)-AVERAGE(G207:H207)</f>
        <v>-0.53609000000000151</v>
      </c>
      <c r="AE207" s="12">
        <f>_xlfn.T.TEST(E207:F207,G207:H207,2,2)</f>
        <v>2.0266659625349528E-2</v>
      </c>
      <c r="AF207" s="13">
        <f>AVERAGE(G207:H207)-AVERAGE(E207:F207)</f>
        <v>0.61930750000000145</v>
      </c>
      <c r="AG207" s="12">
        <f>_xlfn.T.TEST(I207:J207,K207:L207,2,2)</f>
        <v>0.79273410597272909</v>
      </c>
      <c r="AH207" s="13">
        <f>AVERAGE(K207:L207)-AVERAGE(I207:J207)</f>
        <v>0.23669624999999783</v>
      </c>
      <c r="AI207" s="12">
        <f>_xlfn.T.TEST(E207:H207,I207:L207,2,2)</f>
        <v>0.39545719409633873</v>
      </c>
      <c r="AJ207" s="13">
        <f>AVERAGE(I207:L207)-AVERAGE(E207:H207)</f>
        <v>-0.3447843749999997</v>
      </c>
    </row>
    <row r="208" spans="1:36" x14ac:dyDescent="0.2">
      <c r="A208" t="s">
        <v>202</v>
      </c>
      <c r="B208" t="str">
        <f>VLOOKUP(A208,Gene_Lookup!A:B,2,0)</f>
        <v xml:space="preserve">glycosyl transferase family 39  </v>
      </c>
      <c r="C208" s="1">
        <v>16</v>
      </c>
      <c r="D208" s="1">
        <v>0.45515580770110903</v>
      </c>
      <c r="E208" s="14">
        <v>18.59263</v>
      </c>
      <c r="F208" s="14">
        <v>19.071927500000001</v>
      </c>
      <c r="G208" s="14">
        <v>19.134740000000001</v>
      </c>
      <c r="H208" s="14">
        <v>19.125005000000002</v>
      </c>
      <c r="I208" s="14">
        <v>18.78163</v>
      </c>
      <c r="J208" s="14">
        <v>18.315597499999999</v>
      </c>
      <c r="K208" s="14">
        <v>19.435334999999998</v>
      </c>
      <c r="L208" s="14">
        <v>18.276299999999999</v>
      </c>
      <c r="M208" s="1">
        <f>COUNTIF(E208:L208,"&gt;8.8")</f>
        <v>8</v>
      </c>
      <c r="O208" s="16">
        <f>IF(ISBLANK(E208),500,2^E208)</f>
        <v>395311.39050017163</v>
      </c>
      <c r="P208" s="16">
        <f>IF(ISBLANK(F208),500,2^F208)</f>
        <v>551089.64746184356</v>
      </c>
      <c r="Q208" s="16">
        <f>IF(ISBLANK(G208),500,2^G208)</f>
        <v>575613.13980417571</v>
      </c>
      <c r="R208" s="16">
        <f>IF(ISBLANK(H208),500,2^H208)</f>
        <v>571742.09964729089</v>
      </c>
      <c r="S208" s="16">
        <f>IF(ISBLANK(I208),500,2^I208)</f>
        <v>450644.41956148314</v>
      </c>
      <c r="T208" s="16">
        <f>IF(ISBLANK(J208),500,2^J208)</f>
        <v>326245.27912381827</v>
      </c>
      <c r="U208" s="16">
        <f>IF(ISBLANK(K208),500,2^K208)</f>
        <v>708955.23017195007</v>
      </c>
      <c r="V208" s="16">
        <f>IF(ISBLANK(L208),500,2^L208)</f>
        <v>317478.63892263593</v>
      </c>
      <c r="X208" s="16">
        <f>SUM(O208:V208)</f>
        <v>3897079.8451933693</v>
      </c>
      <c r="Y208" s="11"/>
      <c r="Z208" s="2"/>
      <c r="AA208" s="12">
        <f>_xlfn.T.TEST(E208:F208,I208:J208,2,2)</f>
        <v>0.48545345438318688</v>
      </c>
      <c r="AB208" s="13">
        <f>AVERAGE(I208:J208)-AVERAGE(E208:F208)</f>
        <v>-0.28366499999999917</v>
      </c>
      <c r="AC208" s="12">
        <f>_xlfn.T.TEST(G208:H208,K208:L208,2,2)</f>
        <v>0.68287862436154145</v>
      </c>
      <c r="AD208" s="13">
        <f>AVERAGE(K208:L208)-AVERAGE(G208:H208)</f>
        <v>-0.2740550000000006</v>
      </c>
      <c r="AE208" s="12">
        <f>_xlfn.T.TEST(E208:F208,G208:H208,2,2)</f>
        <v>0.34026279623280464</v>
      </c>
      <c r="AF208" s="13">
        <f>AVERAGE(G208:H208)-AVERAGE(E208:F208)</f>
        <v>0.29759375000000077</v>
      </c>
      <c r="AG208" s="12">
        <f>_xlfn.T.TEST(I208:J208,K208:L208,2,2)</f>
        <v>0.67151936551688796</v>
      </c>
      <c r="AH208" s="13">
        <f>AVERAGE(K208:L208)-AVERAGE(I208:J208)</f>
        <v>0.30720374999999933</v>
      </c>
      <c r="AI208" s="12">
        <f>_xlfn.T.TEST(E208:H208,I208:L208,2,2)</f>
        <v>0.38809355355918251</v>
      </c>
      <c r="AJ208" s="13">
        <f>AVERAGE(I208:L208)-AVERAGE(E208:H208)</f>
        <v>-0.27886000000000166</v>
      </c>
    </row>
    <row r="209" spans="1:36" x14ac:dyDescent="0.2">
      <c r="A209" t="s">
        <v>203</v>
      </c>
      <c r="B209" t="str">
        <f>VLOOKUP(A209,Gene_Lookup!A:B,2,0)</f>
        <v xml:space="preserve">hypothetical protein  </v>
      </c>
      <c r="C209" s="1">
        <v>18</v>
      </c>
      <c r="D209" s="1">
        <v>0.53339224849625699</v>
      </c>
      <c r="E209" s="14">
        <v>20.56362</v>
      </c>
      <c r="F209" s="14">
        <v>21.119985</v>
      </c>
      <c r="G209" s="14">
        <v>21.3754575</v>
      </c>
      <c r="H209" s="14">
        <v>21.610138750000001</v>
      </c>
      <c r="I209" s="14">
        <v>20.613775</v>
      </c>
      <c r="J209" s="14">
        <v>20.1269125</v>
      </c>
      <c r="K209" s="14">
        <v>21.463819999999998</v>
      </c>
      <c r="L209" s="14">
        <v>20.33907</v>
      </c>
      <c r="M209" s="1">
        <f>COUNTIF(E209:L209,"&gt;8.8")</f>
        <v>8</v>
      </c>
      <c r="O209" s="16">
        <f>IF(ISBLANK(E209),500,2^E209)</f>
        <v>1549767.1086245519</v>
      </c>
      <c r="P209" s="16">
        <f>IF(ISBLANK(F209),500,2^F209)</f>
        <v>2279024.4948020191</v>
      </c>
      <c r="Q209" s="16">
        <f>IF(ISBLANK(G209),500,2^G209)</f>
        <v>2720532.2500749771</v>
      </c>
      <c r="R209" s="16">
        <f>IF(ISBLANK(H209),500,2^H209)</f>
        <v>3201105.4014455024</v>
      </c>
      <c r="S209" s="16">
        <f>IF(ISBLANK(I209),500,2^I209)</f>
        <v>1604591.9122673806</v>
      </c>
      <c r="T209" s="16">
        <f>IF(ISBLANK(J209),500,2^J209)</f>
        <v>1144997.089163223</v>
      </c>
      <c r="U209" s="16">
        <f>IF(ISBLANK(K209),500,2^K209)</f>
        <v>2892368.6227301625</v>
      </c>
      <c r="V209" s="16">
        <f>IF(ISBLANK(L209),500,2^L209)</f>
        <v>1326386.686125471</v>
      </c>
      <c r="X209" s="16">
        <f>SUM(O209:V209)</f>
        <v>16718773.565233288</v>
      </c>
      <c r="Y209" s="11"/>
      <c r="Z209" s="2"/>
      <c r="AA209" s="12">
        <f>_xlfn.T.TEST(E209:F209,I209:J209,2,2)</f>
        <v>0.33027772650716458</v>
      </c>
      <c r="AB209" s="13">
        <f>AVERAGE(I209:J209)-AVERAGE(E209:F209)</f>
        <v>-0.47145875000000004</v>
      </c>
      <c r="AC209" s="12">
        <f>_xlfn.T.TEST(G209:H209,K209:L209,2,2)</f>
        <v>0.41151389376734504</v>
      </c>
      <c r="AD209" s="13">
        <f>AVERAGE(K209:L209)-AVERAGE(G209:H209)</f>
        <v>-0.59135312500000126</v>
      </c>
      <c r="AE209" s="12">
        <f>_xlfn.T.TEST(E209:F209,G209:H209,2,2)</f>
        <v>0.1638108828636915</v>
      </c>
      <c r="AF209" s="13">
        <f>AVERAGE(G209:H209)-AVERAGE(E209:F209)</f>
        <v>0.65099562500000019</v>
      </c>
      <c r="AG209" s="12">
        <f>_xlfn.T.TEST(I209:J209,K209:L209,2,2)</f>
        <v>0.47748051192941898</v>
      </c>
      <c r="AH209" s="13">
        <f>AVERAGE(K209:L209)-AVERAGE(I209:J209)</f>
        <v>0.53110124999999897</v>
      </c>
      <c r="AI209" s="12">
        <f>_xlfn.T.TEST(E209:H209,I209:L209,2,2)</f>
        <v>0.20053073730291668</v>
      </c>
      <c r="AJ209" s="13">
        <f>AVERAGE(I209:L209)-AVERAGE(E209:H209)</f>
        <v>-0.53140593750000065</v>
      </c>
    </row>
    <row r="210" spans="1:36" x14ac:dyDescent="0.2">
      <c r="A210" t="s">
        <v>204</v>
      </c>
      <c r="B210" t="str">
        <f>VLOOKUP(A210,Gene_Lookup!A:B,2,0)</f>
        <v xml:space="preserve">glycosyl transferase family 2  </v>
      </c>
      <c r="C210" s="1">
        <v>5</v>
      </c>
      <c r="D210" s="1">
        <v>0.49512750228562602</v>
      </c>
      <c r="E210" s="14">
        <v>16.767620000000001</v>
      </c>
      <c r="F210" s="14">
        <v>16.642119999999998</v>
      </c>
      <c r="G210" s="14">
        <v>17.236505000000001</v>
      </c>
      <c r="H210" s="14">
        <v>17.140052499999999</v>
      </c>
      <c r="I210" s="14">
        <v>14.5967325</v>
      </c>
      <c r="J210" s="14">
        <v>16.370672500000001</v>
      </c>
      <c r="K210" s="14">
        <v>16.505445000000002</v>
      </c>
      <c r="L210" s="14">
        <v>16.292915000000001</v>
      </c>
      <c r="M210" s="1">
        <f>COUNTIF(E210:L210,"&gt;8.8")</f>
        <v>8</v>
      </c>
      <c r="O210" s="16">
        <f>IF(ISBLANK(E210),500,2^E210)</f>
        <v>111572.34880900735</v>
      </c>
      <c r="P210" s="16">
        <f>IF(ISBLANK(F210),500,2^F210)</f>
        <v>102276.84237212624</v>
      </c>
      <c r="Q210" s="16">
        <f>IF(ISBLANK(G210),500,2^G210)</f>
        <v>154420.52527513064</v>
      </c>
      <c r="R210" s="16">
        <f>IF(ISBLANK(H210),500,2^H210)</f>
        <v>144434.16324453094</v>
      </c>
      <c r="S210" s="16">
        <f>IF(ISBLANK(I210),500,2^I210)</f>
        <v>24777.319508509143</v>
      </c>
      <c r="T210" s="16">
        <f>IF(ISBLANK(J210),500,2^J210)</f>
        <v>84735.124460364284</v>
      </c>
      <c r="U210" s="16">
        <f>IF(ISBLANK(K210),500,2^K210)</f>
        <v>93032.359724214897</v>
      </c>
      <c r="V210" s="16">
        <f>IF(ISBLANK(L210),500,2^L210)</f>
        <v>80289.015343457344</v>
      </c>
      <c r="X210" s="16">
        <f>SUM(O210:V210)</f>
        <v>795537.69873734075</v>
      </c>
      <c r="Y210" s="11"/>
      <c r="Z210" s="2"/>
      <c r="AA210" s="12">
        <f>_xlfn.T.TEST(E210:F210,I210:J210,2,2)</f>
        <v>0.30333293290483287</v>
      </c>
      <c r="AB210" s="13">
        <f>AVERAGE(I210:J210)-AVERAGE(E210:F210)</f>
        <v>-1.2211675</v>
      </c>
      <c r="AC210" s="12">
        <f>_xlfn.T.TEST(G210:H210,K210:L210,2,2)</f>
        <v>2.117786151053902E-2</v>
      </c>
      <c r="AD210" s="13">
        <f>AVERAGE(K210:L210)-AVERAGE(G210:H210)</f>
        <v>-0.78909875000000085</v>
      </c>
      <c r="AE210" s="12">
        <f>_xlfn.T.TEST(E210:F210,G210:H210,2,2)</f>
        <v>2.5770990849380698E-2</v>
      </c>
      <c r="AF210" s="13">
        <f>AVERAGE(G210:H210)-AVERAGE(E210:F210)</f>
        <v>0.48340875000000239</v>
      </c>
      <c r="AG210" s="12">
        <f>_xlfn.T.TEST(I210:J210,K210:L210,2,2)</f>
        <v>0.41321754696758373</v>
      </c>
      <c r="AH210" s="13">
        <f>AVERAGE(K210:L210)-AVERAGE(I210:J210)</f>
        <v>0.9154775000000015</v>
      </c>
      <c r="AI210" s="12">
        <f>_xlfn.T.TEST(E210:H210,I210:L210,2,2)</f>
        <v>7.7554684093337503E-2</v>
      </c>
      <c r="AJ210" s="13">
        <f>AVERAGE(I210:L210)-AVERAGE(E210:H210)</f>
        <v>-1.0051331250000004</v>
      </c>
    </row>
    <row r="211" spans="1:36" x14ac:dyDescent="0.2">
      <c r="A211" t="s">
        <v>205</v>
      </c>
      <c r="B211" t="str">
        <f>VLOOKUP(A211,Gene_Lookup!A:B,2,0)</f>
        <v xml:space="preserve">LL-diaminopimelate aminotransferase apoenzyme (EC 2.6.1.83)  </v>
      </c>
      <c r="C211" s="1">
        <v>6</v>
      </c>
      <c r="D211" s="1">
        <v>0.31439007878450098</v>
      </c>
      <c r="E211" s="14">
        <v>14.9102</v>
      </c>
      <c r="F211" s="14">
        <v>15.587490000000001</v>
      </c>
      <c r="G211" s="14">
        <v>13.833952500000001</v>
      </c>
      <c r="H211" s="14">
        <v>15.651177499999999</v>
      </c>
      <c r="I211" s="14">
        <v>14.840505</v>
      </c>
      <c r="J211" s="14">
        <v>15.953340000000001</v>
      </c>
      <c r="K211" s="14">
        <v>15.64851</v>
      </c>
      <c r="L211" s="14">
        <v>16.17792</v>
      </c>
      <c r="M211" s="1">
        <f>COUNTIF(E211:L211,"&gt;8.8")</f>
        <v>8</v>
      </c>
      <c r="O211" s="16">
        <f>IF(ISBLANK(E211),500,2^E211)</f>
        <v>30790.549626922511</v>
      </c>
      <c r="P211" s="16">
        <f>IF(ISBLANK(F211),500,2^F211)</f>
        <v>49238.186288243618</v>
      </c>
      <c r="Q211" s="16">
        <f>IF(ISBLANK(G211),500,2^G211)</f>
        <v>14602.750368736835</v>
      </c>
      <c r="R211" s="16">
        <f>IF(ISBLANK(H211),500,2^H211)</f>
        <v>51460.487366203182</v>
      </c>
      <c r="S211" s="16">
        <f>IF(ISBLANK(I211),500,2^I211)</f>
        <v>29338.449338031176</v>
      </c>
      <c r="T211" s="16">
        <f>IF(ISBLANK(J211),500,2^J211)</f>
        <v>63450.327934029534</v>
      </c>
      <c r="U211" s="16">
        <f>IF(ISBLANK(K211),500,2^K211)</f>
        <v>51365.426373067618</v>
      </c>
      <c r="V211" s="16">
        <f>IF(ISBLANK(L211),500,2^L211)</f>
        <v>74137.713455319434</v>
      </c>
      <c r="X211" s="16">
        <f>SUM(O211:V211)</f>
        <v>364383.89075055392</v>
      </c>
      <c r="Y211" s="11"/>
      <c r="Z211" s="2"/>
      <c r="AA211" s="12">
        <f>_xlfn.T.TEST(E211:F211,I211:J211,2,2)</f>
        <v>0.84128882459791132</v>
      </c>
      <c r="AB211" s="13">
        <f>AVERAGE(I211:J211)-AVERAGE(E211:F211)</f>
        <v>0.14807750000000119</v>
      </c>
      <c r="AC211" s="12">
        <f>_xlfn.T.TEST(G211:H211,K211:L211,2,2)</f>
        <v>0.341636267518998</v>
      </c>
      <c r="AD211" s="13">
        <f>AVERAGE(K211:L211)-AVERAGE(G211:H211)</f>
        <v>1.170650000000002</v>
      </c>
      <c r="AE211" s="12">
        <f>_xlfn.T.TEST(E211:F211,G211:H211,2,2)</f>
        <v>0.6536577984434897</v>
      </c>
      <c r="AF211" s="13">
        <f>AVERAGE(G211:H211)-AVERAGE(E211:F211)</f>
        <v>-0.50628000000000029</v>
      </c>
      <c r="AG211" s="12">
        <f>_xlfn.T.TEST(I211:J211,K211:L211,2,2)</f>
        <v>0.4902654314936733</v>
      </c>
      <c r="AH211" s="13">
        <f>AVERAGE(K211:L211)-AVERAGE(I211:J211)</f>
        <v>0.51629250000000049</v>
      </c>
      <c r="AI211" s="12">
        <f>_xlfn.T.TEST(E211:H211,I211:L211,2,2)</f>
        <v>0.24637674684119915</v>
      </c>
      <c r="AJ211" s="13">
        <f>AVERAGE(I211:L211)-AVERAGE(E211:H211)</f>
        <v>0.65936374999999892</v>
      </c>
    </row>
    <row r="212" spans="1:36" x14ac:dyDescent="0.2">
      <c r="A212" t="s">
        <v>206</v>
      </c>
      <c r="B212" t="str">
        <f>VLOOKUP(A212,Gene_Lookup!A:B,2,0)</f>
        <v xml:space="preserve">preQ(0) biosynthesis protein QueC  </v>
      </c>
      <c r="C212" s="1">
        <v>10</v>
      </c>
      <c r="D212" s="1">
        <v>0.53403975139797399</v>
      </c>
      <c r="E212" s="14">
        <v>18.712399999999999</v>
      </c>
      <c r="F212" s="14">
        <v>18.771830000000001</v>
      </c>
      <c r="G212" s="14">
        <v>18.249169999999999</v>
      </c>
      <c r="H212" s="14">
        <v>18.57676</v>
      </c>
      <c r="I212" s="14">
        <v>19.26999</v>
      </c>
      <c r="J212" s="14">
        <v>18.550879999999999</v>
      </c>
      <c r="K212" s="14">
        <v>19.523430000000001</v>
      </c>
      <c r="L212" s="14">
        <v>18.880929999999999</v>
      </c>
      <c r="M212" s="1">
        <f>COUNTIF(E212:L212,"&gt;8.8")</f>
        <v>8</v>
      </c>
      <c r="O212" s="16">
        <f>IF(ISBLANK(E212),500,2^E212)</f>
        <v>429530.18679470953</v>
      </c>
      <c r="P212" s="16">
        <f>IF(ISBLANK(F212),500,2^F212)</f>
        <v>447593.63652977208</v>
      </c>
      <c r="Q212" s="16">
        <f>IF(ISBLANK(G212),500,2^G212)</f>
        <v>311564.21170441434</v>
      </c>
      <c r="R212" s="16">
        <f>IF(ISBLANK(H212),500,2^H212)</f>
        <v>390986.69800404046</v>
      </c>
      <c r="S212" s="16">
        <f>IF(ISBLANK(I212),500,2^I212)</f>
        <v>632186.19236837782</v>
      </c>
      <c r="T212" s="16">
        <f>IF(ISBLANK(J212),500,2^J212)</f>
        <v>384035.45917410683</v>
      </c>
      <c r="U212" s="16">
        <f>IF(ISBLANK(K212),500,2^K212)</f>
        <v>753595.06929811754</v>
      </c>
      <c r="V212" s="16">
        <f>IF(ISBLANK(L212),500,2^L212)</f>
        <v>482754.43917648209</v>
      </c>
      <c r="X212" s="16">
        <f>SUM(O212:V212)</f>
        <v>3832245.8930500206</v>
      </c>
      <c r="Y212" s="11"/>
      <c r="Z212" s="2"/>
      <c r="AA212" s="12">
        <f>_xlfn.T.TEST(E212:F212,I212:J212,2,2)</f>
        <v>0.68671143783632171</v>
      </c>
      <c r="AB212" s="13">
        <f>AVERAGE(I212:J212)-AVERAGE(E212:F212)</f>
        <v>0.16832000000000136</v>
      </c>
      <c r="AC212" s="12">
        <f>_xlfn.T.TEST(G212:H212,K212:L212,2,2)</f>
        <v>0.16008681948191039</v>
      </c>
      <c r="AD212" s="13">
        <f>AVERAGE(K212:L212)-AVERAGE(G212:H212)</f>
        <v>0.78921499999999867</v>
      </c>
      <c r="AE212" s="12">
        <f>_xlfn.T.TEST(E212:F212,G212:H212,2,2)</f>
        <v>0.18663480690142942</v>
      </c>
      <c r="AF212" s="13">
        <f>AVERAGE(G212:H212)-AVERAGE(E212:F212)</f>
        <v>-0.3291499999999985</v>
      </c>
      <c r="AG212" s="12">
        <f>_xlfn.T.TEST(I212:J212,K212:L212,2,2)</f>
        <v>0.60663896624745495</v>
      </c>
      <c r="AH212" s="13">
        <f>AVERAGE(K212:L212)-AVERAGE(I212:J212)</f>
        <v>0.29174499999999881</v>
      </c>
      <c r="AI212" s="12">
        <f>_xlfn.T.TEST(E212:H212,I212:L212,2,2)</f>
        <v>9.7293241177889594E-2</v>
      </c>
      <c r="AJ212" s="13">
        <f>AVERAGE(I212:L212)-AVERAGE(E212:H212)</f>
        <v>0.47876750000000357</v>
      </c>
    </row>
    <row r="213" spans="1:36" x14ac:dyDescent="0.2">
      <c r="A213" t="s">
        <v>207</v>
      </c>
      <c r="B213" t="str">
        <f>VLOOKUP(A213,Gene_Lookup!A:B,2,0)</f>
        <v xml:space="preserve">6-pyruvoyl tetrahydropterin synthase and hypothetical protein  </v>
      </c>
      <c r="C213" s="1">
        <v>3</v>
      </c>
      <c r="D213" s="1">
        <v>0.16165176708804399</v>
      </c>
      <c r="E213" s="14">
        <v>16.00948</v>
      </c>
      <c r="F213" s="14">
        <v>17.137145</v>
      </c>
      <c r="G213" s="14">
        <v>16.875129999999999</v>
      </c>
      <c r="H213" s="14">
        <v>17.228204999999999</v>
      </c>
      <c r="I213" s="14">
        <v>17.64611</v>
      </c>
      <c r="J213" s="14">
        <v>17.17371</v>
      </c>
      <c r="K213" s="14">
        <v>18.320734999999999</v>
      </c>
      <c r="L213" s="14">
        <v>17.246845</v>
      </c>
      <c r="M213" s="1">
        <f>COUNTIF(E213:L213,"&gt;8.8")</f>
        <v>8</v>
      </c>
      <c r="O213" s="16">
        <f>IF(ISBLANK(E213),500,2^E213)</f>
        <v>65968.057344961839</v>
      </c>
      <c r="P213" s="16">
        <f>IF(ISBLANK(F213),500,2^F213)</f>
        <v>144143.37451812552</v>
      </c>
      <c r="Q213" s="16">
        <f>IF(ISBLANK(G213),500,2^G213)</f>
        <v>120204.38497589788</v>
      </c>
      <c r="R213" s="16">
        <f>IF(ISBLANK(H213),500,2^H213)</f>
        <v>153534.67585894925</v>
      </c>
      <c r="S213" s="16">
        <f>IF(ISBLANK(I213),500,2^I213)</f>
        <v>205120.19314851132</v>
      </c>
      <c r="T213" s="16">
        <f>IF(ISBLANK(J213),500,2^J213)</f>
        <v>147843.36774169354</v>
      </c>
      <c r="U213" s="16">
        <f>IF(ISBLANK(K213),500,2^K213)</f>
        <v>327409.1238211462</v>
      </c>
      <c r="V213" s="16">
        <f>IF(ISBLANK(L213),500,2^L213)</f>
        <v>155531.25470690837</v>
      </c>
      <c r="X213" s="16">
        <f>SUM(O213:V213)</f>
        <v>1319754.4321161937</v>
      </c>
      <c r="Y213" s="11"/>
      <c r="Z213" s="2"/>
      <c r="AA213" s="12">
        <f>_xlfn.T.TEST(E213:F213,I213:J213,2,2)</f>
        <v>0.30459354637779457</v>
      </c>
      <c r="AB213" s="13">
        <f>AVERAGE(I213:J213)-AVERAGE(E213:F213)</f>
        <v>0.83659749999999988</v>
      </c>
      <c r="AC213" s="12">
        <f>_xlfn.T.TEST(G213:H213,K213:L213,2,2)</f>
        <v>0.32458098171090666</v>
      </c>
      <c r="AD213" s="13">
        <f>AVERAGE(K213:L213)-AVERAGE(G213:H213)</f>
        <v>0.73212249999999912</v>
      </c>
      <c r="AE213" s="12">
        <f>_xlfn.T.TEST(E213:F213,G213:H213,2,2)</f>
        <v>0.50315858251183898</v>
      </c>
      <c r="AF213" s="13">
        <f>AVERAGE(G213:H213)-AVERAGE(E213:F213)</f>
        <v>0.47835500000000053</v>
      </c>
      <c r="AG213" s="12">
        <f>_xlfn.T.TEST(I213:J213,K213:L213,2,2)</f>
        <v>0.58911482222907252</v>
      </c>
      <c r="AH213" s="13">
        <f>AVERAGE(K213:L213)-AVERAGE(I213:J213)</f>
        <v>0.37387999999999977</v>
      </c>
      <c r="AI213" s="12">
        <f>_xlfn.T.TEST(E213:H213,I213:L213,2,2)</f>
        <v>8.6118593556382642E-2</v>
      </c>
      <c r="AJ213" s="13">
        <f>AVERAGE(I213:L213)-AVERAGE(E213:H213)</f>
        <v>0.7843599999999995</v>
      </c>
    </row>
    <row r="214" spans="1:36" x14ac:dyDescent="0.2">
      <c r="A214" t="s">
        <v>208</v>
      </c>
      <c r="B214" t="str">
        <f>VLOOKUP(A214,Gene_Lookup!A:B,2,0)</f>
        <v xml:space="preserve">glycosyl transferase group 1  </v>
      </c>
      <c r="C214" s="1">
        <v>6</v>
      </c>
      <c r="D214" s="1">
        <v>0.36180748472285801</v>
      </c>
      <c r="E214" s="14">
        <v>16.735354999999998</v>
      </c>
      <c r="F214" s="14">
        <v>16.567102500000001</v>
      </c>
      <c r="G214" s="14">
        <v>17.285399999999999</v>
      </c>
      <c r="H214" s="14">
        <v>17.756460000000001</v>
      </c>
      <c r="I214" s="14">
        <v>17.402950000000001</v>
      </c>
      <c r="J214" s="14">
        <v>15.584210000000001</v>
      </c>
      <c r="K214" s="14">
        <v>16.725680000000001</v>
      </c>
      <c r="L214" s="14">
        <v>16.165818000000002</v>
      </c>
      <c r="M214" s="1">
        <f>COUNTIF(E214:L214,"&gt;8.8")</f>
        <v>8</v>
      </c>
      <c r="O214" s="16">
        <f>IF(ISBLANK(E214),500,2^E214)</f>
        <v>109104.79637038786</v>
      </c>
      <c r="P214" s="16">
        <f>IF(ISBLANK(F214),500,2^F214)</f>
        <v>97094.536690456967</v>
      </c>
      <c r="Q214" s="16">
        <f>IF(ISBLANK(G214),500,2^G214)</f>
        <v>159743.75431421839</v>
      </c>
      <c r="R214" s="16">
        <f>IF(ISBLANK(H214),500,2^H214)</f>
        <v>221425.21590003392</v>
      </c>
      <c r="S214" s="16">
        <f>IF(ISBLANK(I214),500,2^I214)</f>
        <v>173304.549223182</v>
      </c>
      <c r="T214" s="16">
        <f>IF(ISBLANK(J214),500,2^J214)</f>
        <v>49126.369308826099</v>
      </c>
      <c r="U214" s="16">
        <f>IF(ISBLANK(K214),500,2^K214)</f>
        <v>108375.56581272387</v>
      </c>
      <c r="V214" s="16">
        <f>IF(ISBLANK(L214),500,2^L214)</f>
        <v>73518.412802355233</v>
      </c>
      <c r="X214" s="16">
        <f>SUM(O214:V214)</f>
        <v>991693.20042218431</v>
      </c>
      <c r="Y214" s="11"/>
      <c r="Z214" s="2"/>
      <c r="AA214" s="12">
        <f>_xlfn.T.TEST(E214:F214,I214:J214,2,2)</f>
        <v>0.87883618680958964</v>
      </c>
      <c r="AB214" s="13">
        <f>AVERAGE(I214:J214)-AVERAGE(E214:F214)</f>
        <v>-0.15764874999999989</v>
      </c>
      <c r="AC214" s="12">
        <f>_xlfn.T.TEST(G214:H214,K214:L214,2,2)</f>
        <v>9.8896817151691518E-2</v>
      </c>
      <c r="AD214" s="13">
        <f>AVERAGE(K214:L214)-AVERAGE(G214:H214)</f>
        <v>-1.0751810000000006</v>
      </c>
      <c r="AE214" s="12">
        <f>_xlfn.T.TEST(E214:F214,G214:H214,2,2)</f>
        <v>7.367580858378886E-2</v>
      </c>
      <c r="AF214" s="13">
        <f>AVERAGE(G214:H214)-AVERAGE(E214:F214)</f>
        <v>0.86970124999999854</v>
      </c>
      <c r="AG214" s="12">
        <f>_xlfn.T.TEST(I214:J214,K214:L214,2,2)</f>
        <v>0.96447612240611247</v>
      </c>
      <c r="AH214" s="13">
        <f>AVERAGE(K214:L214)-AVERAGE(I214:J214)</f>
        <v>-4.7831000000002177E-2</v>
      </c>
      <c r="AI214" s="12">
        <f>_xlfn.T.TEST(E214:H214,I214:L214,2,2)</f>
        <v>0.24102719218378441</v>
      </c>
      <c r="AJ214" s="13">
        <f>AVERAGE(I214:L214)-AVERAGE(E214:H214)</f>
        <v>-0.61641487500000025</v>
      </c>
    </row>
    <row r="215" spans="1:36" x14ac:dyDescent="0.2">
      <c r="A215" t="s">
        <v>989</v>
      </c>
      <c r="B215" t="str">
        <f>VLOOKUP(A215,Gene_Lookup!A:B,2,0)</f>
        <v xml:space="preserve">hemerythrin-like metal-binding protein  </v>
      </c>
      <c r="C215" s="1">
        <v>1</v>
      </c>
      <c r="D215" s="1">
        <v>1</v>
      </c>
      <c r="E215" s="14">
        <v>18.025659999999998</v>
      </c>
      <c r="F215" s="15">
        <v>8.8000000000000007</v>
      </c>
      <c r="G215" s="14">
        <v>17.2561</v>
      </c>
      <c r="H215" s="14">
        <v>15.98756</v>
      </c>
      <c r="I215" s="15">
        <v>8.8000000000000007</v>
      </c>
      <c r="J215" s="15">
        <v>8.8000000000000007</v>
      </c>
      <c r="K215" s="15">
        <v>8.8000000000000007</v>
      </c>
      <c r="L215" s="15">
        <v>8.8000000000000007</v>
      </c>
      <c r="M215" s="1">
        <f>COUNTIF(E215:L215,"&gt;8.8")</f>
        <v>3</v>
      </c>
      <c r="O215" s="16">
        <f>IF(ISBLANK(E215),500,2^E215)</f>
        <v>266848.24545903673</v>
      </c>
      <c r="P215" s="16">
        <f>IF(ISBLANK(F215),500,2^F215)</f>
        <v>445.72188840761549</v>
      </c>
      <c r="Q215" s="16">
        <f>IF(ISBLANK(G215),500,2^G215)</f>
        <v>156532.20686600305</v>
      </c>
      <c r="R215" s="16">
        <f>IF(ISBLANK(H215),500,2^H215)</f>
        <v>64973.328768542757</v>
      </c>
      <c r="S215" s="16">
        <f>IF(ISBLANK(I215),500,2^I215)</f>
        <v>445.72188840761549</v>
      </c>
      <c r="T215" s="16">
        <f>IF(ISBLANK(J215),500,2^J215)</f>
        <v>445.72188840761549</v>
      </c>
      <c r="U215" s="16">
        <f>IF(ISBLANK(K215),500,2^K215)</f>
        <v>445.72188840761549</v>
      </c>
      <c r="V215" s="16">
        <f>IF(ISBLANK(L215),500,2^L215)</f>
        <v>445.72188840761549</v>
      </c>
      <c r="X215" s="16">
        <f>SUM(O215:V215)</f>
        <v>490582.39053562051</v>
      </c>
      <c r="Y215" s="11"/>
      <c r="Z215" s="2"/>
      <c r="AA215" s="12">
        <f>_xlfn.T.TEST(E215:F215,I215:J215,2,2)</f>
        <v>0.42264973081037416</v>
      </c>
      <c r="AB215" s="13">
        <f>AVERAGE(I215:J215)-AVERAGE(E215:F215)</f>
        <v>-4.6128299999999989</v>
      </c>
      <c r="AC215" s="12">
        <f>_xlfn.T.TEST(G215:H215,K215:L215,2,2)</f>
        <v>6.5113886498518727E-3</v>
      </c>
      <c r="AD215" s="13">
        <f>AVERAGE(K215:L215)-AVERAGE(G215:H215)</f>
        <v>-7.8218299999999985</v>
      </c>
      <c r="AE215" s="12">
        <f>_xlfn.T.TEST(E215:F215,G215:H215,2,2)</f>
        <v>0.56192373029400677</v>
      </c>
      <c r="AF215" s="13">
        <f>AVERAGE(G215:H215)-AVERAGE(E215:F215)</f>
        <v>3.2089999999999996</v>
      </c>
      <c r="AG215" s="12" t="e">
        <f>_xlfn.T.TEST(I215:J215,K215:L215,2,2)</f>
        <v>#DIV/0!</v>
      </c>
      <c r="AH215" s="13">
        <f>AVERAGE(K215:L215)-AVERAGE(I215:J215)</f>
        <v>0</v>
      </c>
      <c r="AI215" s="12">
        <f>_xlfn.T.TEST(E215:H215,I215:L215,2,2)</f>
        <v>2.5941439100060908E-2</v>
      </c>
      <c r="AJ215" s="13">
        <f>AVERAGE(I215:L215)-AVERAGE(E215:H215)</f>
        <v>-6.2173300000000005</v>
      </c>
    </row>
    <row r="216" spans="1:36" x14ac:dyDescent="0.2">
      <c r="A216" t="s">
        <v>209</v>
      </c>
      <c r="B216" t="str">
        <f>VLOOKUP(A216,Gene_Lookup!A:B,2,0)</f>
        <v xml:space="preserve">flavin reductase domain protein FMN-binding protein  </v>
      </c>
      <c r="C216" s="1">
        <v>7</v>
      </c>
      <c r="D216" s="1">
        <v>0.26056612736546902</v>
      </c>
      <c r="E216" s="14">
        <v>18.205214999999999</v>
      </c>
      <c r="F216" s="14">
        <v>18.328099999999999</v>
      </c>
      <c r="G216" s="14">
        <v>17.436822500000002</v>
      </c>
      <c r="H216" s="14">
        <v>17.64396125</v>
      </c>
      <c r="I216" s="14">
        <v>18.185600000000001</v>
      </c>
      <c r="J216" s="14">
        <v>17.401340000000001</v>
      </c>
      <c r="K216" s="14">
        <v>18.589707499999999</v>
      </c>
      <c r="L216" s="14">
        <v>17.68787</v>
      </c>
      <c r="M216" s="1">
        <f>COUNTIF(E216:L216,"&gt;8.8")</f>
        <v>8</v>
      </c>
      <c r="O216" s="16">
        <f>IF(ISBLANK(E216),500,2^E216)</f>
        <v>302214.84440344601</v>
      </c>
      <c r="P216" s="16">
        <f>IF(ISBLANK(F216),500,2^F216)</f>
        <v>329084.83051450952</v>
      </c>
      <c r="Q216" s="16">
        <f>IF(ISBLANK(G216),500,2^G216)</f>
        <v>177421.6449970117</v>
      </c>
      <c r="R216" s="16">
        <f>IF(ISBLANK(H216),500,2^H216)</f>
        <v>204814.91452939055</v>
      </c>
      <c r="S216" s="16">
        <f>IF(ISBLANK(I216),500,2^I216)</f>
        <v>298133.71317812364</v>
      </c>
      <c r="T216" s="16">
        <f>IF(ISBLANK(J216),500,2^J216)</f>
        <v>173111.25494718284</v>
      </c>
      <c r="U216" s="16">
        <f>IF(ISBLANK(K216),500,2^K216)</f>
        <v>394511.40981154604</v>
      </c>
      <c r="V216" s="16">
        <f>IF(ISBLANK(L216),500,2^L216)</f>
        <v>211144.33286257612</v>
      </c>
      <c r="X216" s="16">
        <f>SUM(O216:V216)</f>
        <v>2090436.9452437866</v>
      </c>
      <c r="Y216" s="11"/>
      <c r="Z216" s="2"/>
      <c r="AA216" s="12">
        <f>_xlfn.T.TEST(E216:F216,I216:J216,2,2)</f>
        <v>0.35546952699776779</v>
      </c>
      <c r="AB216" s="13">
        <f>AVERAGE(I216:J216)-AVERAGE(E216:F216)</f>
        <v>-0.47318750000000165</v>
      </c>
      <c r="AC216" s="12">
        <f>_xlfn.T.TEST(G216:H216,K216:L216,2,2)</f>
        <v>0.32512047462418958</v>
      </c>
      <c r="AD216" s="13">
        <f>AVERAGE(K216:L216)-AVERAGE(G216:H216)</f>
        <v>0.59839687499999883</v>
      </c>
      <c r="AE216" s="12">
        <f>_xlfn.T.TEST(E216:F216,G216:H216,2,2)</f>
        <v>2.6409280720194672E-2</v>
      </c>
      <c r="AF216" s="13">
        <f>AVERAGE(G216:H216)-AVERAGE(E216:F216)</f>
        <v>-0.72626562499999991</v>
      </c>
      <c r="AG216" s="12">
        <f>_xlfn.T.TEST(I216:J216,K216:L216,2,2)</f>
        <v>0.62174473391958496</v>
      </c>
      <c r="AH216" s="13">
        <f>AVERAGE(K216:L216)-AVERAGE(I216:J216)</f>
        <v>0.34531875000000056</v>
      </c>
      <c r="AI216" s="12">
        <f>_xlfn.T.TEST(E216:H216,I216:L216,2,2)</f>
        <v>0.86011006677155699</v>
      </c>
      <c r="AJ216" s="13">
        <f>AVERAGE(I216:L216)-AVERAGE(E216:H216)</f>
        <v>6.260468749999859E-2</v>
      </c>
    </row>
    <row r="217" spans="1:36" x14ac:dyDescent="0.2">
      <c r="A217" t="s">
        <v>210</v>
      </c>
      <c r="B217" t="str">
        <f>VLOOKUP(A217,Gene_Lookup!A:B,2,0)</f>
        <v xml:space="preserve">pyruvate ferredoxin/flavodoxin oxidoreductase  </v>
      </c>
      <c r="C217" s="1">
        <v>81</v>
      </c>
      <c r="D217" s="1">
        <v>0.52308095879001604</v>
      </c>
      <c r="E217" s="14">
        <v>22.280308671875002</v>
      </c>
      <c r="F217" s="14">
        <v>22.434562499999998</v>
      </c>
      <c r="G217" s="14">
        <v>22.361415000000001</v>
      </c>
      <c r="H217" s="14">
        <v>22.540831874999999</v>
      </c>
      <c r="I217" s="14">
        <v>21.30789</v>
      </c>
      <c r="J217" s="14">
        <v>21.893254062499999</v>
      </c>
      <c r="K217" s="14">
        <v>21.980805</v>
      </c>
      <c r="L217" s="14">
        <v>21.681255</v>
      </c>
      <c r="M217" s="1">
        <f>COUNTIF(E217:L217,"&gt;8.8")</f>
        <v>8</v>
      </c>
      <c r="O217" s="16">
        <f>IF(ISBLANK(E217),500,2^E217)</f>
        <v>5093792.1863276931</v>
      </c>
      <c r="P217" s="16">
        <f>IF(ISBLANK(F217),500,2^F217)</f>
        <v>5668605.7385271601</v>
      </c>
      <c r="Q217" s="16">
        <f>IF(ISBLANK(G217),500,2^G217)</f>
        <v>5388360.7067144103</v>
      </c>
      <c r="R217" s="16">
        <f>IF(ISBLANK(H217),500,2^H217)</f>
        <v>6101920.1703337161</v>
      </c>
      <c r="S217" s="16">
        <f>IF(ISBLANK(I217),500,2^I217)</f>
        <v>2596055.8674955135</v>
      </c>
      <c r="T217" s="16">
        <f>IF(ISBLANK(J217),500,2^J217)</f>
        <v>3895167.836896963</v>
      </c>
      <c r="U217" s="16">
        <f>IF(ISBLANK(K217),500,2^K217)</f>
        <v>4138868.5534781329</v>
      </c>
      <c r="V217" s="16">
        <f>IF(ISBLANK(L217),500,2^L217)</f>
        <v>3362854.666147816</v>
      </c>
      <c r="X217" s="16">
        <f>SUM(O217:V217)</f>
        <v>36245625.725921407</v>
      </c>
      <c r="Y217" s="11"/>
      <c r="Z217" s="2"/>
      <c r="AA217" s="12">
        <f>_xlfn.T.TEST(E217:F217,I217:J217,2,2)</f>
        <v>0.12956169225367609</v>
      </c>
      <c r="AB217" s="13">
        <f>AVERAGE(I217:J217)-AVERAGE(E217:F217)</f>
        <v>-0.75686355468750222</v>
      </c>
      <c r="AC217" s="12">
        <f>_xlfn.T.TEST(G217:H217,K217:L217,2,2)</f>
        <v>7.0937583711934482E-2</v>
      </c>
      <c r="AD217" s="13">
        <f>AVERAGE(K217:L217)-AVERAGE(G217:H217)</f>
        <v>-0.62009343750000312</v>
      </c>
      <c r="AE217" s="12">
        <f>_xlfn.T.TEST(E217:F217,G217:H217,2,2)</f>
        <v>0.51141741393758067</v>
      </c>
      <c r="AF217" s="13">
        <f>AVERAGE(G217:H217)-AVERAGE(E217:F217)</f>
        <v>9.3687851562499702E-2</v>
      </c>
      <c r="AG217" s="12">
        <f>_xlfn.T.TEST(I217:J217,K217:L217,2,2)</f>
        <v>0.55590863595266282</v>
      </c>
      <c r="AH217" s="13">
        <f>AVERAGE(K217:L217)-AVERAGE(I217:J217)</f>
        <v>0.2304579687499988</v>
      </c>
      <c r="AI217" s="12">
        <f>_xlfn.T.TEST(E217:H217,I217:L217,2,2)</f>
        <v>5.032370144295987E-3</v>
      </c>
      <c r="AJ217" s="13">
        <f>AVERAGE(I217:L217)-AVERAGE(E217:H217)</f>
        <v>-0.68847849609375444</v>
      </c>
    </row>
    <row r="218" spans="1:36" x14ac:dyDescent="0.2">
      <c r="A218" t="s">
        <v>211</v>
      </c>
      <c r="B218" t="str">
        <f>VLOOKUP(A218,Gene_Lookup!A:B,2,0)</f>
        <v xml:space="preserve">S-layer domain-containing protein  </v>
      </c>
      <c r="C218" s="1">
        <v>11</v>
      </c>
      <c r="D218" s="1">
        <v>0.77843269104310997</v>
      </c>
      <c r="E218" s="14">
        <v>17.86627</v>
      </c>
      <c r="F218" s="14">
        <v>18.72794</v>
      </c>
      <c r="G218" s="14">
        <v>19.176595625000001</v>
      </c>
      <c r="H218" s="14">
        <v>18.71743</v>
      </c>
      <c r="I218" s="14">
        <v>14.99817</v>
      </c>
      <c r="J218" s="14">
        <v>16.243165000000001</v>
      </c>
      <c r="K218" s="14">
        <v>16.576280000000001</v>
      </c>
      <c r="L218" s="14">
        <v>16.189927999999998</v>
      </c>
      <c r="M218" s="1">
        <f>COUNTIF(E218:L218,"&gt;8.8")</f>
        <v>8</v>
      </c>
      <c r="O218" s="16">
        <f>IF(ISBLANK(E218),500,2^E218)</f>
        <v>238936.87570108433</v>
      </c>
      <c r="P218" s="16">
        <f>IF(ISBLANK(F218),500,2^F218)</f>
        <v>434181.8821974239</v>
      </c>
      <c r="Q218" s="16">
        <f>IF(ISBLANK(G218),500,2^G218)</f>
        <v>592557.49793239206</v>
      </c>
      <c r="R218" s="16">
        <f>IF(ISBLANK(H218),500,2^H218)</f>
        <v>431030.37051189318</v>
      </c>
      <c r="S218" s="16">
        <f>IF(ISBLANK(I218),500,2^I218)</f>
        <v>32726.461474867625</v>
      </c>
      <c r="T218" s="16">
        <f>IF(ISBLANK(J218),500,2^J218)</f>
        <v>77567.516995733371</v>
      </c>
      <c r="U218" s="16">
        <f>IF(ISBLANK(K218),500,2^K218)</f>
        <v>97714.158551228436</v>
      </c>
      <c r="V218" s="16">
        <f>IF(ISBLANK(L218),500,2^L218)</f>
        <v>74757.359904619851</v>
      </c>
      <c r="X218" s="16">
        <f>SUM(O218:V218)</f>
        <v>1979472.1232692427</v>
      </c>
      <c r="Y218" s="11"/>
      <c r="Z218" s="2"/>
      <c r="AA218" s="12">
        <f>_xlfn.T.TEST(E218:F218,I218:J218,2,2)</f>
        <v>7.1529624386728941E-2</v>
      </c>
      <c r="AB218" s="13">
        <f>AVERAGE(I218:J218)-AVERAGE(E218:F218)</f>
        <v>-2.6764375000000022</v>
      </c>
      <c r="AC218" s="12">
        <f>_xlfn.T.TEST(G218:H218,K218:L218,2,2)</f>
        <v>1.3419853067706954E-2</v>
      </c>
      <c r="AD218" s="13">
        <f>AVERAGE(K218:L218)-AVERAGE(G218:H218)</f>
        <v>-2.5639088124999994</v>
      </c>
      <c r="AE218" s="12">
        <f>_xlfn.T.TEST(E218:F218,G218:H218,2,2)</f>
        <v>0.31456918013650381</v>
      </c>
      <c r="AF218" s="13">
        <f>AVERAGE(G218:H218)-AVERAGE(E218:F218)</f>
        <v>0.64990781249999685</v>
      </c>
      <c r="AG218" s="12">
        <f>_xlfn.T.TEST(I218:J218,K218:L218,2,2)</f>
        <v>0.36263016391058545</v>
      </c>
      <c r="AH218" s="13">
        <f>AVERAGE(K218:L218)-AVERAGE(I218:J218)</f>
        <v>0.76243649999999974</v>
      </c>
      <c r="AI218" s="12">
        <f>_xlfn.T.TEST(E218:H218,I218:L218,2,2)</f>
        <v>1.0111042822148798E-3</v>
      </c>
      <c r="AJ218" s="13">
        <f>AVERAGE(I218:L218)-AVERAGE(E218:H218)</f>
        <v>-2.6201731562500044</v>
      </c>
    </row>
    <row r="219" spans="1:36" x14ac:dyDescent="0.2">
      <c r="A219" t="s">
        <v>212</v>
      </c>
      <c r="B219" t="str">
        <f>VLOOKUP(A219,Gene_Lookup!A:B,2,0)</f>
        <v xml:space="preserve">AMP-dependent synthetase and ligase  </v>
      </c>
      <c r="C219" s="1">
        <v>27</v>
      </c>
      <c r="D219" s="1">
        <v>0.27570983480415401</v>
      </c>
      <c r="E219" s="14">
        <v>19.770969999999998</v>
      </c>
      <c r="F219" s="14">
        <v>19.604089999999999</v>
      </c>
      <c r="G219" s="14">
        <v>20.065126875000001</v>
      </c>
      <c r="H219" s="14">
        <v>20.227429999999998</v>
      </c>
      <c r="I219" s="14">
        <v>20.186170000000001</v>
      </c>
      <c r="J219" s="14">
        <v>20.191939999999999</v>
      </c>
      <c r="K219" s="14">
        <v>20.6093075</v>
      </c>
      <c r="L219" s="14">
        <v>19.905367500000001</v>
      </c>
      <c r="M219" s="1">
        <f>COUNTIF(E219:L219,"&gt;8.8")</f>
        <v>8</v>
      </c>
      <c r="O219" s="16">
        <f>IF(ISBLANK(E219),500,2^E219)</f>
        <v>894653.80505765206</v>
      </c>
      <c r="P219" s="16">
        <f>IF(ISBLANK(F219),500,2^F219)</f>
        <v>796928.07652282098</v>
      </c>
      <c r="Q219" s="16">
        <f>IF(ISBLANK(G219),500,2^G219)</f>
        <v>1096996.0307611164</v>
      </c>
      <c r="R219" s="16">
        <f>IF(ISBLANK(H219),500,2^H219)</f>
        <v>1227617.7668714779</v>
      </c>
      <c r="S219" s="16">
        <f>IF(ISBLANK(I219),500,2^I219)</f>
        <v>1193006.109039013</v>
      </c>
      <c r="T219" s="16">
        <f>IF(ISBLANK(J219),500,2^J219)</f>
        <v>1197787.0425368929</v>
      </c>
      <c r="U219" s="16">
        <f>IF(ISBLANK(K219),500,2^K219)</f>
        <v>1599630.7621444203</v>
      </c>
      <c r="V219" s="16">
        <f>IF(ISBLANK(L219),500,2^L219)</f>
        <v>982002.72338237637</v>
      </c>
      <c r="X219" s="16">
        <f>SUM(O219:V219)</f>
        <v>8988622.3163157701</v>
      </c>
      <c r="Y219" s="11"/>
      <c r="Z219" s="2"/>
      <c r="AA219" s="12">
        <f>_xlfn.T.TEST(E219:F219,I219:J219,2,2)</f>
        <v>2.6611662931089353E-2</v>
      </c>
      <c r="AB219" s="13">
        <f>AVERAGE(I219:J219)-AVERAGE(E219:F219)</f>
        <v>0.50152500000000089</v>
      </c>
      <c r="AC219" s="12">
        <f>_xlfn.T.TEST(G219:H219,K219:L219,2,2)</f>
        <v>0.78754976944660704</v>
      </c>
      <c r="AD219" s="13">
        <f>AVERAGE(K219:L219)-AVERAGE(G219:H219)</f>
        <v>0.1110590624999972</v>
      </c>
      <c r="AE219" s="12">
        <f>_xlfn.T.TEST(E219:F219,G219:H219,2,2)</f>
        <v>5.8758716809894418E-2</v>
      </c>
      <c r="AF219" s="13">
        <f>AVERAGE(G219:H219)-AVERAGE(E219:F219)</f>
        <v>0.45874843750000238</v>
      </c>
      <c r="AG219" s="12">
        <f>_xlfn.T.TEST(I219:J219,K219:L219,2,2)</f>
        <v>0.86409791935021751</v>
      </c>
      <c r="AH219" s="13">
        <f>AVERAGE(K219:L219)-AVERAGE(I219:J219)</f>
        <v>6.8282499999998691E-2</v>
      </c>
      <c r="AI219" s="12">
        <f>_xlfn.T.TEST(E219:H219,I219:L219,2,2)</f>
        <v>0.18036101017156728</v>
      </c>
      <c r="AJ219" s="13">
        <f>AVERAGE(I219:L219)-AVERAGE(E219:H219)</f>
        <v>0.30629203125000259</v>
      </c>
    </row>
    <row r="220" spans="1:36" x14ac:dyDescent="0.2">
      <c r="A220" t="s">
        <v>213</v>
      </c>
      <c r="B220" t="str">
        <f>VLOOKUP(A220,Gene_Lookup!A:B,2,0)</f>
        <v xml:space="preserve">von Willebrand factor type A  </v>
      </c>
      <c r="C220" s="1">
        <v>12</v>
      </c>
      <c r="D220" s="1">
        <v>0.38180940066629798</v>
      </c>
      <c r="E220" s="14">
        <v>17.7756984570313</v>
      </c>
      <c r="F220" s="14">
        <v>17.878990000000002</v>
      </c>
      <c r="G220" s="14">
        <v>18.427219999999998</v>
      </c>
      <c r="H220" s="14">
        <v>18.196322500000001</v>
      </c>
      <c r="I220" s="14">
        <v>16.832762500000001</v>
      </c>
      <c r="J220" s="14">
        <v>16.81568</v>
      </c>
      <c r="K220" s="14">
        <v>18.013057499999999</v>
      </c>
      <c r="L220" s="14">
        <v>17.178699999999999</v>
      </c>
      <c r="M220" s="1">
        <f>COUNTIF(E220:L220,"&gt;8.8")</f>
        <v>8</v>
      </c>
      <c r="O220" s="16">
        <f>IF(ISBLANK(E220),500,2^E220)</f>
        <v>224397.71457490727</v>
      </c>
      <c r="P220" s="16">
        <f>IF(ISBLANK(F220),500,2^F220)</f>
        <v>241052.85644151166</v>
      </c>
      <c r="Q220" s="16">
        <f>IF(ISBLANK(G220),500,2^G220)</f>
        <v>352489.31494343659</v>
      </c>
      <c r="R220" s="16">
        <f>IF(ISBLANK(H220),500,2^H220)</f>
        <v>300357.77831157891</v>
      </c>
      <c r="S220" s="16">
        <f>IF(ISBLANK(I220),500,2^I220)</f>
        <v>116725.68261808813</v>
      </c>
      <c r="T220" s="16">
        <f>IF(ISBLANK(J220),500,2^J220)</f>
        <v>115351.72075757499</v>
      </c>
      <c r="U220" s="16">
        <f>IF(ISBLANK(K220),500,2^K220)</f>
        <v>264527.37428569293</v>
      </c>
      <c r="V220" s="16">
        <f>IF(ISBLANK(L220),500,2^L220)</f>
        <v>148355.61440696812</v>
      </c>
      <c r="X220" s="16">
        <f>SUM(O220:V220)</f>
        <v>1763258.0563397584</v>
      </c>
      <c r="Y220" s="11"/>
      <c r="Z220" s="2"/>
      <c r="AA220" s="12">
        <f>_xlfn.T.TEST(E220:F220,I220:J220,2,2)</f>
        <v>2.7121295898634907E-3</v>
      </c>
      <c r="AB220" s="13">
        <f>AVERAGE(I220:J220)-AVERAGE(E220:F220)</f>
        <v>-1.0031229785156484</v>
      </c>
      <c r="AC220" s="12">
        <f>_xlfn.T.TEST(G220:H220,K220:L220,2,2)</f>
        <v>0.23997399766797578</v>
      </c>
      <c r="AD220" s="13">
        <f>AVERAGE(K220:L220)-AVERAGE(G220:H220)</f>
        <v>-0.71589250000000249</v>
      </c>
      <c r="AE220" s="12">
        <f>_xlfn.T.TEST(E220:F220,G220:H220,2,2)</f>
        <v>6.1901030825400438E-2</v>
      </c>
      <c r="AF220" s="13">
        <f>AVERAGE(G220:H220)-AVERAGE(E220:F220)</f>
        <v>0.48442702148435046</v>
      </c>
      <c r="AG220" s="12">
        <f>_xlfn.T.TEST(I220:J220,K220:L220,2,2)</f>
        <v>0.20564835480812937</v>
      </c>
      <c r="AH220" s="13">
        <f>AVERAGE(K220:L220)-AVERAGE(I220:J220)</f>
        <v>0.77165749999999633</v>
      </c>
      <c r="AI220" s="12">
        <f>_xlfn.T.TEST(E220:H220,I220:L220,2,2)</f>
        <v>3.5275932828356872E-2</v>
      </c>
      <c r="AJ220" s="13">
        <f>AVERAGE(I220:L220)-AVERAGE(E220:H220)</f>
        <v>-0.85950773925782187</v>
      </c>
    </row>
    <row r="221" spans="1:36" x14ac:dyDescent="0.2">
      <c r="A221" t="s">
        <v>214</v>
      </c>
      <c r="B221" t="str">
        <f>VLOOKUP(A221,Gene_Lookup!A:B,2,0)</f>
        <v xml:space="preserve">peptidase S8 and S53 subtilisin kexin sedolisin  </v>
      </c>
      <c r="C221" s="1">
        <v>6</v>
      </c>
      <c r="D221" s="1">
        <v>0.320042768999247</v>
      </c>
      <c r="E221" s="14">
        <v>16.380019999999998</v>
      </c>
      <c r="F221" s="14">
        <v>17.085584999999998</v>
      </c>
      <c r="G221" s="14">
        <v>16.692219999999999</v>
      </c>
      <c r="H221" s="14">
        <v>15.95636</v>
      </c>
      <c r="I221" s="14">
        <v>17.599609999999998</v>
      </c>
      <c r="J221" s="14">
        <v>15.765867500000001</v>
      </c>
      <c r="K221" s="14">
        <v>17.11853</v>
      </c>
      <c r="L221" s="14">
        <v>16.249410000000001</v>
      </c>
      <c r="M221" s="1">
        <f>COUNTIF(E221:L221,"&gt;8.8")</f>
        <v>8</v>
      </c>
      <c r="O221" s="16">
        <f>IF(ISBLANK(E221),500,2^E221)</f>
        <v>85285.92214397683</v>
      </c>
      <c r="P221" s="16">
        <f>IF(ISBLANK(F221),500,2^F221)</f>
        <v>139082.84906149254</v>
      </c>
      <c r="Q221" s="16">
        <f>IF(ISBLANK(G221),500,2^G221)</f>
        <v>105890.9669772643</v>
      </c>
      <c r="R221" s="16">
        <f>IF(ISBLANK(H221),500,2^H221)</f>
        <v>63583.28790438646</v>
      </c>
      <c r="S221" s="16">
        <f>IF(ISBLANK(I221),500,2^I221)</f>
        <v>198614.30365954319</v>
      </c>
      <c r="T221" s="16">
        <f>IF(ISBLANK(J221),500,2^J221)</f>
        <v>55718.449825020507</v>
      </c>
      <c r="U221" s="16">
        <f>IF(ISBLANK(K221),500,2^K221)</f>
        <v>142295.44942589954</v>
      </c>
      <c r="V221" s="16">
        <f>IF(ISBLANK(L221),500,2^L221)</f>
        <v>77904.011595239936</v>
      </c>
      <c r="X221" s="16">
        <f>SUM(O221:V221)</f>
        <v>868375.24059282336</v>
      </c>
      <c r="Y221" s="11"/>
      <c r="Z221" s="2"/>
      <c r="AA221" s="12">
        <f>_xlfn.T.TEST(E221:F221,I221:J221,2,2)</f>
        <v>0.96398872038859462</v>
      </c>
      <c r="AB221" s="13">
        <f>AVERAGE(I221:J221)-AVERAGE(E221:F221)</f>
        <v>-5.0063749999999629E-2</v>
      </c>
      <c r="AC221" s="12">
        <f>_xlfn.T.TEST(G221:H221,K221:L221,2,2)</f>
        <v>0.59216689945799961</v>
      </c>
      <c r="AD221" s="13">
        <f>AVERAGE(K221:L221)-AVERAGE(G221:H221)</f>
        <v>0.35968000000000444</v>
      </c>
      <c r="AE221" s="12">
        <f>_xlfn.T.TEST(E221:F221,G221:H221,2,2)</f>
        <v>0.50697047490911595</v>
      </c>
      <c r="AF221" s="13">
        <f>AVERAGE(G221:H221)-AVERAGE(E221:F221)</f>
        <v>-0.4085125000000005</v>
      </c>
      <c r="AG221" s="12">
        <f>_xlfn.T.TEST(I221:J221,K221:L221,2,2)</f>
        <v>0.9991419375336712</v>
      </c>
      <c r="AH221" s="13">
        <f>AVERAGE(K221:L221)-AVERAGE(I221:J221)</f>
        <v>1.2312500000035698E-3</v>
      </c>
      <c r="AI221" s="12">
        <f>_xlfn.T.TEST(E221:H221,I221:L221,2,2)</f>
        <v>0.75718916673141923</v>
      </c>
      <c r="AJ221" s="13">
        <f>AVERAGE(I221:L221)-AVERAGE(E221:H221)</f>
        <v>0.15480812500000241</v>
      </c>
    </row>
    <row r="222" spans="1:36" x14ac:dyDescent="0.2">
      <c r="A222" t="s">
        <v>215</v>
      </c>
      <c r="B222" t="str">
        <f>VLOOKUP(A222,Gene_Lookup!A:B,2,0)</f>
        <v xml:space="preserve">hypothetical protein  </v>
      </c>
      <c r="C222" s="1">
        <v>7</v>
      </c>
      <c r="D222" s="1">
        <v>0.34799440604159299</v>
      </c>
      <c r="E222" s="14">
        <v>15.861750000000001</v>
      </c>
      <c r="F222" s="14">
        <v>17.234772499999998</v>
      </c>
      <c r="G222" s="14">
        <v>17.453557499999999</v>
      </c>
      <c r="H222" s="14">
        <v>17.576047500000001</v>
      </c>
      <c r="I222" s="14">
        <v>17.675995</v>
      </c>
      <c r="J222" s="14">
        <v>17.433199999999999</v>
      </c>
      <c r="K222" s="14">
        <v>17.983180000000001</v>
      </c>
      <c r="L222" s="14">
        <v>17.7875175</v>
      </c>
      <c r="M222" s="1">
        <f>COUNTIF(E222:L222,"&gt;8.8")</f>
        <v>8</v>
      </c>
      <c r="O222" s="16">
        <f>IF(ISBLANK(E222),500,2^E222)</f>
        <v>59547.362973776326</v>
      </c>
      <c r="P222" s="16">
        <f>IF(ISBLANK(F222),500,2^F222)</f>
        <v>154235.19644316719</v>
      </c>
      <c r="Q222" s="16">
        <f>IF(ISBLANK(G222),500,2^G222)</f>
        <v>179491.68664201524</v>
      </c>
      <c r="R222" s="16">
        <f>IF(ISBLANK(H222),500,2^H222)</f>
        <v>195396.82505362487</v>
      </c>
      <c r="S222" s="16">
        <f>IF(ISBLANK(I222),500,2^I222)</f>
        <v>209413.51101246392</v>
      </c>
      <c r="T222" s="16">
        <f>IF(ISBLANK(J222),500,2^J222)</f>
        <v>176976.71126719506</v>
      </c>
      <c r="U222" s="16">
        <f>IF(ISBLANK(K222),500,2^K222)</f>
        <v>259105.47949225002</v>
      </c>
      <c r="V222" s="16">
        <f>IF(ISBLANK(L222),500,2^L222)</f>
        <v>226243.60688152138</v>
      </c>
      <c r="X222" s="16">
        <f>SUM(O222:V222)</f>
        <v>1460410.3797660142</v>
      </c>
      <c r="Y222" s="11"/>
      <c r="Z222" s="2"/>
      <c r="AA222" s="12">
        <f>_xlfn.T.TEST(E222:F222,I222:J222,2,2)</f>
        <v>0.28569016628556232</v>
      </c>
      <c r="AB222" s="13">
        <f>AVERAGE(I222:J222)-AVERAGE(E222:F222)</f>
        <v>1.0063362500000004</v>
      </c>
      <c r="AC222" s="12">
        <f>_xlfn.T.TEST(G222:H222,K222:L222,2,2)</f>
        <v>8.4857081695963177E-2</v>
      </c>
      <c r="AD222" s="13">
        <f>AVERAGE(K222:L222)-AVERAGE(G222:H222)</f>
        <v>0.37054624999999675</v>
      </c>
      <c r="AE222" s="12">
        <f>_xlfn.T.TEST(E222:F222,G222:H222,2,2)</f>
        <v>0.29588199081815847</v>
      </c>
      <c r="AF222" s="13">
        <f>AVERAGE(G222:H222)-AVERAGE(E222:F222)</f>
        <v>0.96654125000000235</v>
      </c>
      <c r="AG222" s="12">
        <f>_xlfn.T.TEST(I222:J222,K222:L222,2,2)</f>
        <v>0.1679391623732408</v>
      </c>
      <c r="AH222" s="13">
        <f>AVERAGE(K222:L222)-AVERAGE(I222:J222)</f>
        <v>0.33075124999999872</v>
      </c>
      <c r="AI222" s="12">
        <f>_xlfn.T.TEST(E222:H222,I222:L222,2,2)</f>
        <v>0.14620507815382217</v>
      </c>
      <c r="AJ222" s="13">
        <f>AVERAGE(I222:L222)-AVERAGE(E222:H222)</f>
        <v>0.68844125000000389</v>
      </c>
    </row>
    <row r="223" spans="1:36" x14ac:dyDescent="0.2">
      <c r="A223" t="s">
        <v>216</v>
      </c>
      <c r="B223" t="str">
        <f>VLOOKUP(A223,Gene_Lookup!A:B,2,0)</f>
        <v xml:space="preserve">ABC transporter related protein  </v>
      </c>
      <c r="C223" s="1">
        <v>14</v>
      </c>
      <c r="D223" s="1">
        <v>0.40849852430939498</v>
      </c>
      <c r="E223" s="14">
        <v>17.140145</v>
      </c>
      <c r="F223" s="14">
        <v>16.819894999999999</v>
      </c>
      <c r="G223" s="14">
        <v>17.529215000000001</v>
      </c>
      <c r="H223" s="14">
        <v>17.592645000000001</v>
      </c>
      <c r="I223" s="14">
        <v>16.106850000000001</v>
      </c>
      <c r="J223" s="14">
        <v>16.023927499999999</v>
      </c>
      <c r="K223" s="14">
        <v>16.733915</v>
      </c>
      <c r="L223" s="14">
        <v>16.321267500000001</v>
      </c>
      <c r="M223" s="1">
        <f>COUNTIF(E223:L223,"&gt;8.8")</f>
        <v>8</v>
      </c>
      <c r="O223" s="16">
        <f>IF(ISBLANK(E223),500,2^E223)</f>
        <v>144443.42409871786</v>
      </c>
      <c r="P223" s="16">
        <f>IF(ISBLANK(F223),500,2^F223)</f>
        <v>115689.22690894594</v>
      </c>
      <c r="Q223" s="16">
        <f>IF(ISBLANK(G223),500,2^G223)</f>
        <v>189155.73598845131</v>
      </c>
      <c r="R223" s="16">
        <f>IF(ISBLANK(H223),500,2^H223)</f>
        <v>197657.75032808751</v>
      </c>
      <c r="S223" s="16">
        <f>IF(ISBLANK(I223),500,2^I223)</f>
        <v>70574.041039079922</v>
      </c>
      <c r="T223" s="16">
        <f>IF(ISBLANK(J223),500,2^J223)</f>
        <v>66631.996435640845</v>
      </c>
      <c r="U223" s="16">
        <f>IF(ISBLANK(K223),500,2^K223)</f>
        <v>108995.94971901921</v>
      </c>
      <c r="V223" s="16">
        <f>IF(ISBLANK(L223),500,2^L223)</f>
        <v>81882.498279974796</v>
      </c>
      <c r="X223" s="16">
        <f>SUM(O223:V223)</f>
        <v>975030.62279791734</v>
      </c>
      <c r="Y223" s="11"/>
      <c r="Z223" s="2"/>
      <c r="AA223" s="12">
        <f>_xlfn.T.TEST(E223:F223,I223:J223,2,2)</f>
        <v>3.1182945731636151E-2</v>
      </c>
      <c r="AB223" s="13">
        <f>AVERAGE(I223:J223)-AVERAGE(E223:F223)</f>
        <v>-0.91463124999999934</v>
      </c>
      <c r="AC223" s="12">
        <f>_xlfn.T.TEST(G223:H223,K223:L223,2,2)</f>
        <v>3.8469481775967006E-2</v>
      </c>
      <c r="AD223" s="13">
        <f>AVERAGE(K223:L223)-AVERAGE(G223:H223)</f>
        <v>-1.0333387499999986</v>
      </c>
      <c r="AE223" s="12">
        <f>_xlfn.T.TEST(E223:F223,G223:H223,2,2)</f>
        <v>7.0690467623861442E-2</v>
      </c>
      <c r="AF223" s="13">
        <f>AVERAGE(G223:H223)-AVERAGE(E223:F223)</f>
        <v>0.58090999999999937</v>
      </c>
      <c r="AG223" s="12">
        <f>_xlfn.T.TEST(I223:J223,K223:L223,2,2)</f>
        <v>0.1592262049090053</v>
      </c>
      <c r="AH223" s="13">
        <f>AVERAGE(K223:L223)-AVERAGE(I223:J223)</f>
        <v>0.46220250000000007</v>
      </c>
      <c r="AI223" s="12">
        <f>_xlfn.T.TEST(E223:H223,I223:L223,2,2)</f>
        <v>6.7023954250185966E-3</v>
      </c>
      <c r="AJ223" s="13">
        <f>AVERAGE(I223:L223)-AVERAGE(E223:H223)</f>
        <v>-0.97398499999999899</v>
      </c>
    </row>
    <row r="224" spans="1:36" x14ac:dyDescent="0.2">
      <c r="A224" t="s">
        <v>217</v>
      </c>
      <c r="B224" t="str">
        <f>VLOOKUP(A224,Gene_Lookup!A:B,2,0)</f>
        <v xml:space="preserve">ABC transporter related protein  </v>
      </c>
      <c r="C224" s="1">
        <v>12</v>
      </c>
      <c r="D224" s="1">
        <v>0.50127874592154698</v>
      </c>
      <c r="E224" s="14">
        <v>15.988635</v>
      </c>
      <c r="F224" s="14">
        <v>17.012699999999999</v>
      </c>
      <c r="G224" s="14">
        <v>16.939910000000001</v>
      </c>
      <c r="H224" s="14">
        <v>17.304040000000001</v>
      </c>
      <c r="I224" s="14">
        <v>15.590904999999999</v>
      </c>
      <c r="J224" s="14">
        <v>15.858829999999999</v>
      </c>
      <c r="K224" s="14">
        <v>16.092385</v>
      </c>
      <c r="L224" s="14">
        <v>15.800565000000001</v>
      </c>
      <c r="M224" s="1">
        <f>COUNTIF(E224:L224,"&gt;8.8")</f>
        <v>8</v>
      </c>
      <c r="O224" s="16">
        <f>IF(ISBLANK(E224),500,2^E224)</f>
        <v>65021.760596004693</v>
      </c>
      <c r="P224" s="16">
        <f>IF(ISBLANK(F224),500,2^F224)</f>
        <v>132230.91624617472</v>
      </c>
      <c r="Q224" s="16">
        <f>IF(ISBLANK(G224),500,2^G224)</f>
        <v>125724.8232809457</v>
      </c>
      <c r="R224" s="16">
        <f>IF(ISBLANK(H224),500,2^H224)</f>
        <v>161821.07658147189</v>
      </c>
      <c r="S224" s="16">
        <f>IF(ISBLANK(I224),500,2^I224)</f>
        <v>49354.875935306205</v>
      </c>
      <c r="T224" s="16">
        <f>IF(ISBLANK(J224),500,2^J224)</f>
        <v>59426.961607120982</v>
      </c>
      <c r="U224" s="16">
        <f>IF(ISBLANK(K224),500,2^K224)</f>
        <v>69869.974825051147</v>
      </c>
      <c r="V224" s="16">
        <f>IF(ISBLANK(L224),500,2^L224)</f>
        <v>57074.749418821419</v>
      </c>
      <c r="X224" s="16">
        <f>SUM(O224:V224)</f>
        <v>720525.13849089667</v>
      </c>
      <c r="Y224" s="11"/>
      <c r="Z224" s="2"/>
      <c r="AA224" s="12">
        <f>_xlfn.T.TEST(E224:F224,I224:J224,2,2)</f>
        <v>0.28034265414266113</v>
      </c>
      <c r="AB224" s="13">
        <f>AVERAGE(I224:J224)-AVERAGE(E224:F224)</f>
        <v>-0.77580000000000027</v>
      </c>
      <c r="AC224" s="12">
        <f>_xlfn.T.TEST(G224:H224,K224:L224,2,2)</f>
        <v>3.7210945342341151E-2</v>
      </c>
      <c r="AD224" s="13">
        <f>AVERAGE(K224:L224)-AVERAGE(G224:H224)</f>
        <v>-1.1754999999999995</v>
      </c>
      <c r="AE224" s="12">
        <f>_xlfn.T.TEST(E224:F224,G224:H224,2,2)</f>
        <v>0.3713165504897652</v>
      </c>
      <c r="AF224" s="13">
        <f>AVERAGE(G224:H224)-AVERAGE(E224:F224)</f>
        <v>0.62130750000000035</v>
      </c>
      <c r="AG224" s="12">
        <f>_xlfn.T.TEST(I224:J224,K224:L224,2,2)</f>
        <v>0.37957249944790195</v>
      </c>
      <c r="AH224" s="13">
        <f>AVERAGE(K224:L224)-AVERAGE(I224:J224)</f>
        <v>0.22160750000000107</v>
      </c>
      <c r="AI224" s="12">
        <f>_xlfn.T.TEST(E224:H224,I224:L224,2,2)</f>
        <v>1.8222946706999147E-2</v>
      </c>
      <c r="AJ224" s="13">
        <f>AVERAGE(I224:L224)-AVERAGE(E224:H224)</f>
        <v>-0.97564999999999991</v>
      </c>
    </row>
    <row r="225" spans="1:36" x14ac:dyDescent="0.2">
      <c r="A225" t="s">
        <v>218</v>
      </c>
      <c r="B225" t="str">
        <f>VLOOKUP(A225,Gene_Lookup!A:B,2,0)</f>
        <v xml:space="preserve">aminoacyl-histidine dipeptidase  </v>
      </c>
      <c r="C225" s="1">
        <v>7</v>
      </c>
      <c r="D225" s="1">
        <v>0.46474673335154698</v>
      </c>
      <c r="E225" s="14">
        <v>12.673977499999999</v>
      </c>
      <c r="F225" s="14">
        <v>14.70041</v>
      </c>
      <c r="G225" s="14">
        <v>13.776832499999999</v>
      </c>
      <c r="H225" s="14">
        <v>14.58597</v>
      </c>
      <c r="I225" s="14">
        <v>14.362562499999999</v>
      </c>
      <c r="J225" s="14">
        <v>11.359379499999999</v>
      </c>
      <c r="K225" s="14">
        <v>13.4262625</v>
      </c>
      <c r="L225" s="14">
        <v>13.6055625</v>
      </c>
      <c r="M225" s="1">
        <f>COUNTIF(E225:L225,"&gt;8.8")</f>
        <v>8</v>
      </c>
      <c r="O225" s="16">
        <f>IF(ISBLANK(E225),500,2^E225)</f>
        <v>6535.027084669865</v>
      </c>
      <c r="P225" s="16">
        <f>IF(ISBLANK(F225),500,2^F225)</f>
        <v>26623.451576655549</v>
      </c>
      <c r="Q225" s="16">
        <f>IF(ISBLANK(G225),500,2^G225)</f>
        <v>14035.885855761222</v>
      </c>
      <c r="R225" s="16">
        <f>IF(ISBLANK(H225),500,2^H225)</f>
        <v>24593.168527795486</v>
      </c>
      <c r="S225" s="16">
        <f>IF(ISBLANK(I225),500,2^I225)</f>
        <v>21065.032188985158</v>
      </c>
      <c r="T225" s="16">
        <f>IF(ISBLANK(J225),500,2^J225)</f>
        <v>2627.3259879727584</v>
      </c>
      <c r="U225" s="16">
        <f>IF(ISBLANK(K225),500,2^K225)</f>
        <v>11007.982796266291</v>
      </c>
      <c r="V225" s="16">
        <f>IF(ISBLANK(L225),500,2^L225)</f>
        <v>12464.716933652655</v>
      </c>
      <c r="X225" s="16">
        <f>SUM(O225:V225)</f>
        <v>118952.59095175899</v>
      </c>
      <c r="Y225" s="11"/>
      <c r="Z225" s="2"/>
      <c r="AA225" s="12">
        <f>_xlfn.T.TEST(E225:F225,I225:J225,2,2)</f>
        <v>0.69305144518287898</v>
      </c>
      <c r="AB225" s="13">
        <f>AVERAGE(I225:J225)-AVERAGE(E225:F225)</f>
        <v>-0.82622274999999945</v>
      </c>
      <c r="AC225" s="12">
        <f>_xlfn.T.TEST(G225:H225,K225:L225,2,2)</f>
        <v>0.2495077184692589</v>
      </c>
      <c r="AD225" s="13">
        <f>AVERAGE(K225:L225)-AVERAGE(G225:H225)</f>
        <v>-0.66548875000000152</v>
      </c>
      <c r="AE225" s="12">
        <f>_xlfn.T.TEST(E225:F225,G225:H225,2,2)</f>
        <v>0.69495730258750732</v>
      </c>
      <c r="AF225" s="13">
        <f>AVERAGE(G225:H225)-AVERAGE(E225:F225)</f>
        <v>0.49420750000000169</v>
      </c>
      <c r="AG225" s="12">
        <f>_xlfn.T.TEST(I225:J225,K225:L225,2,2)</f>
        <v>0.70576167943490331</v>
      </c>
      <c r="AH225" s="13">
        <f>AVERAGE(K225:L225)-AVERAGE(I225:J225)</f>
        <v>0.65494149999999962</v>
      </c>
      <c r="AI225" s="12">
        <f>_xlfn.T.TEST(E225:H225,I225:L225,2,2)</f>
        <v>0.38421850656646833</v>
      </c>
      <c r="AJ225" s="13">
        <f>AVERAGE(I225:L225)-AVERAGE(E225:H225)</f>
        <v>-0.74585575000000048</v>
      </c>
    </row>
    <row r="226" spans="1:36" x14ac:dyDescent="0.2">
      <c r="A226" t="s">
        <v>219</v>
      </c>
      <c r="B226" t="str">
        <f>VLOOKUP(A226,Gene_Lookup!A:B,2,0)</f>
        <v xml:space="preserve">cobalamin biosynthesis protein CobD  </v>
      </c>
      <c r="C226" s="1">
        <v>6</v>
      </c>
      <c r="D226" s="1">
        <v>0.45429734595644</v>
      </c>
      <c r="E226" s="14">
        <v>17.293500000000002</v>
      </c>
      <c r="F226" s="14">
        <v>16.711290000000002</v>
      </c>
      <c r="G226" s="14">
        <v>17.013480000000001</v>
      </c>
      <c r="H226" s="14">
        <v>17.2804</v>
      </c>
      <c r="I226" s="14">
        <v>16.382300000000001</v>
      </c>
      <c r="J226" s="14">
        <v>15.736700000000001</v>
      </c>
      <c r="K226" s="14">
        <v>15.91682</v>
      </c>
      <c r="L226" s="14">
        <v>15.221410000000001</v>
      </c>
      <c r="M226" s="1">
        <f>COUNTIF(E226:L226,"&gt;8.8")</f>
        <v>8</v>
      </c>
      <c r="O226" s="16">
        <f>IF(ISBLANK(E226),500,2^E226)</f>
        <v>160643.15685246245</v>
      </c>
      <c r="P226" s="16">
        <f>IF(ISBLANK(F226),500,2^F226)</f>
        <v>107299.95905441577</v>
      </c>
      <c r="Q226" s="16">
        <f>IF(ISBLANK(G226),500,2^G226)</f>
        <v>132302.42685539764</v>
      </c>
      <c r="R226" s="16">
        <f>IF(ISBLANK(H226),500,2^H226)</f>
        <v>159191.08290940174</v>
      </c>
      <c r="S226" s="16">
        <f>IF(ISBLANK(I226),500,2^I226)</f>
        <v>85420.812492572004</v>
      </c>
      <c r="T226" s="16">
        <f>IF(ISBLANK(J226),500,2^J226)</f>
        <v>54603.280170850805</v>
      </c>
      <c r="U226" s="16">
        <f>IF(ISBLANK(K226),500,2^K226)</f>
        <v>61864.321705469585</v>
      </c>
      <c r="V226" s="16">
        <f>IF(ISBLANK(L226),500,2^L226)</f>
        <v>38203.30944954601</v>
      </c>
      <c r="X226" s="16">
        <f>SUM(O226:V226)</f>
        <v>799528.349490116</v>
      </c>
      <c r="Y226" s="11"/>
      <c r="Z226" s="2"/>
      <c r="AA226" s="12">
        <f>_xlfn.T.TEST(E226:F226,I226:J226,2,2)</f>
        <v>0.16230450020174025</v>
      </c>
      <c r="AB226" s="13">
        <f>AVERAGE(I226:J226)-AVERAGE(E226:F226)</f>
        <v>-0.94289500000000004</v>
      </c>
      <c r="AC226" s="12">
        <f>_xlfn.T.TEST(G226:H226,K226:L226,2,2)</f>
        <v>5.1454892412848285E-2</v>
      </c>
      <c r="AD226" s="13">
        <f>AVERAGE(K226:L226)-AVERAGE(G226:H226)</f>
        <v>-1.5778250000000007</v>
      </c>
      <c r="AE226" s="12">
        <f>_xlfn.T.TEST(E226:F226,G226:H226,2,2)</f>
        <v>0.69594773935390553</v>
      </c>
      <c r="AF226" s="13">
        <f>AVERAGE(G226:H226)-AVERAGE(E226:F226)</f>
        <v>0.14454500000000081</v>
      </c>
      <c r="AG226" s="12">
        <f>_xlfn.T.TEST(I226:J226,K226:L226,2,2)</f>
        <v>0.40993423858088629</v>
      </c>
      <c r="AH226" s="13">
        <f>AVERAGE(K226:L226)-AVERAGE(I226:J226)</f>
        <v>-0.49038499999999985</v>
      </c>
      <c r="AI226" s="12">
        <f>_xlfn.T.TEST(E226:H226,I226:L226,2,2)</f>
        <v>3.8503773729238852E-3</v>
      </c>
      <c r="AJ226" s="13">
        <f>AVERAGE(I226:L226)-AVERAGE(E226:H226)</f>
        <v>-1.2603600000000004</v>
      </c>
    </row>
    <row r="227" spans="1:36" x14ac:dyDescent="0.2">
      <c r="A227" t="s">
        <v>220</v>
      </c>
      <c r="B227" t="str">
        <f>VLOOKUP(A227,Gene_Lookup!A:B,2,0)</f>
        <v xml:space="preserve">beta-lactamase superfamily hydrolase  </v>
      </c>
      <c r="C227" s="1">
        <v>13</v>
      </c>
      <c r="D227" s="1">
        <v>0.83151792359532495</v>
      </c>
      <c r="E227" s="14">
        <v>16.537154999999998</v>
      </c>
      <c r="F227" s="14">
        <v>17.0804075</v>
      </c>
      <c r="G227" s="14">
        <v>17.359895000000002</v>
      </c>
      <c r="H227" s="14">
        <v>17.687854999999999</v>
      </c>
      <c r="I227" s="14">
        <v>17.5009215</v>
      </c>
      <c r="J227" s="14">
        <v>19.867406249999998</v>
      </c>
      <c r="K227" s="14">
        <v>17.843824999999999</v>
      </c>
      <c r="L227" s="14">
        <v>20.217604999999999</v>
      </c>
      <c r="M227" s="1">
        <f>COUNTIF(E227:L227,"&gt;8.8")</f>
        <v>8</v>
      </c>
      <c r="O227" s="16">
        <f>IF(ISBLANK(E227),500,2^E227)</f>
        <v>95099.820660524376</v>
      </c>
      <c r="P227" s="16">
        <f>IF(ISBLANK(F227),500,2^F227)</f>
        <v>138584.60734310074</v>
      </c>
      <c r="Q227" s="16">
        <f>IF(ISBLANK(G227),500,2^G227)</f>
        <v>168208.95647564108</v>
      </c>
      <c r="R227" s="16">
        <f>IF(ISBLANK(H227),500,2^H227)</f>
        <v>211142.13756250311</v>
      </c>
      <c r="S227" s="16">
        <f>IF(ISBLANK(I227),500,2^I227)</f>
        <v>185482.23623836084</v>
      </c>
      <c r="T227" s="16">
        <f>IF(ISBLANK(J227),500,2^J227)</f>
        <v>956500.53503190144</v>
      </c>
      <c r="U227" s="16">
        <f>IF(ISBLANK(K227),500,2^K227)</f>
        <v>235248.33719005145</v>
      </c>
      <c r="V227" s="16">
        <f>IF(ISBLANK(L227),500,2^L227)</f>
        <v>1219285.8828754919</v>
      </c>
      <c r="X227" s="16">
        <f>SUM(O227:V227)</f>
        <v>3209552.5133775752</v>
      </c>
      <c r="Y227" s="11"/>
      <c r="Z227" s="2"/>
      <c r="AA227" s="12">
        <f>_xlfn.T.TEST(E227:F227,I227:J227,2,2)</f>
        <v>0.26241150717161621</v>
      </c>
      <c r="AB227" s="13">
        <f>AVERAGE(I227:J227)-AVERAGE(E227:F227)</f>
        <v>1.8753826250000003</v>
      </c>
      <c r="AC227" s="12">
        <f>_xlfn.T.TEST(G227:H227,K227:L227,2,2)</f>
        <v>0.33547522045902856</v>
      </c>
      <c r="AD227" s="13">
        <f>AVERAGE(K227:L227)-AVERAGE(G227:H227)</f>
        <v>1.5068400000000004</v>
      </c>
      <c r="AE227" s="12">
        <f>_xlfn.T.TEST(E227:F227,G227:H227,2,2)</f>
        <v>0.15294867263830225</v>
      </c>
      <c r="AF227" s="13">
        <f>AVERAGE(G227:H227)-AVERAGE(E227:F227)</f>
        <v>0.71509375000000119</v>
      </c>
      <c r="AG227" s="12">
        <f>_xlfn.T.TEST(I227:J227,K227:L227,2,2)</f>
        <v>0.85532259067921368</v>
      </c>
      <c r="AH227" s="13">
        <f>AVERAGE(K227:L227)-AVERAGE(I227:J227)</f>
        <v>0.34655112500000129</v>
      </c>
      <c r="AI227" s="12">
        <f>_xlfn.T.TEST(E227:H227,I227:L227,2,2)</f>
        <v>6.0550568880081958E-2</v>
      </c>
      <c r="AJ227" s="13">
        <f>AVERAGE(I227:L227)-AVERAGE(E227:H227)</f>
        <v>1.6911113124999986</v>
      </c>
    </row>
    <row r="228" spans="1:36" x14ac:dyDescent="0.2">
      <c r="A228" t="s">
        <v>221</v>
      </c>
      <c r="B228" t="str">
        <f>VLOOKUP(A228,Gene_Lookup!A:B,2,0)</f>
        <v xml:space="preserve">methyl-accepting chemotaxis sensory transducer  </v>
      </c>
      <c r="C228" s="1">
        <v>11</v>
      </c>
      <c r="D228" s="1">
        <v>0.52364807563247096</v>
      </c>
      <c r="E228" s="14">
        <v>19.325794999999999</v>
      </c>
      <c r="F228" s="14">
        <v>19.699462499999999</v>
      </c>
      <c r="G228" s="14">
        <v>19.734819999999999</v>
      </c>
      <c r="H228" s="14">
        <v>19.934435000000001</v>
      </c>
      <c r="I228" s="14">
        <v>18.938970000000001</v>
      </c>
      <c r="J228" s="14">
        <v>18.039459999999998</v>
      </c>
      <c r="K228" s="14">
        <v>19.693529999999999</v>
      </c>
      <c r="L228" s="14">
        <v>17.42642</v>
      </c>
      <c r="M228" s="1">
        <f>COUNTIF(E228:L228,"&gt;8.8")</f>
        <v>8</v>
      </c>
      <c r="O228" s="16">
        <f>IF(ISBLANK(E228),500,2^E228)</f>
        <v>657118.94015770173</v>
      </c>
      <c r="P228" s="16">
        <f>IF(ISBLANK(F228),500,2^F228)</f>
        <v>851391.10976608354</v>
      </c>
      <c r="Q228" s="16">
        <f>IF(ISBLANK(G228),500,2^G228)</f>
        <v>872514.75305211707</v>
      </c>
      <c r="R228" s="16">
        <f>IF(ISBLANK(H228),500,2^H228)</f>
        <v>1001988.8334521245</v>
      </c>
      <c r="S228" s="16">
        <f>IF(ISBLANK(I228),500,2^I228)</f>
        <v>502571.73161458364</v>
      </c>
      <c r="T228" s="16">
        <f>IF(ISBLANK(J228),500,2^J228)</f>
        <v>269413.0109509466</v>
      </c>
      <c r="U228" s="16">
        <f>IF(ISBLANK(K228),500,2^K228)</f>
        <v>847897.29645871441</v>
      </c>
      <c r="V228" s="16">
        <f>IF(ISBLANK(L228),500,2^L228)</f>
        <v>176146.95377350689</v>
      </c>
      <c r="X228" s="16">
        <f>SUM(O228:V228)</f>
        <v>5179042.6292257784</v>
      </c>
      <c r="Y228" s="11"/>
      <c r="Z228" s="2"/>
      <c r="AA228" s="12">
        <f>_xlfn.T.TEST(E228:F228,I228:J228,2,2)</f>
        <v>0.17037887335407353</v>
      </c>
      <c r="AB228" s="13">
        <f>AVERAGE(I228:J228)-AVERAGE(E228:F228)</f>
        <v>-1.023413749999996</v>
      </c>
      <c r="AC228" s="12">
        <f>_xlfn.T.TEST(G228:H228,K228:L228,2,2)</f>
        <v>0.37910824825630396</v>
      </c>
      <c r="AD228" s="13">
        <f>AVERAGE(K228:L228)-AVERAGE(G228:H228)</f>
        <v>-1.2746524999999984</v>
      </c>
      <c r="AE228" s="12">
        <f>_xlfn.T.TEST(E228:F228,G228:H228,2,2)</f>
        <v>0.26784416033559721</v>
      </c>
      <c r="AF228" s="13">
        <f>AVERAGE(G228:H228)-AVERAGE(E228:F228)</f>
        <v>0.32199875000000233</v>
      </c>
      <c r="AG228" s="12">
        <f>_xlfn.T.TEST(I228:J228,K228:L228,2,2)</f>
        <v>0.95900611801534785</v>
      </c>
      <c r="AH228" s="13">
        <f>AVERAGE(K228:L228)-AVERAGE(I228:J228)</f>
        <v>7.0759999999999934E-2</v>
      </c>
      <c r="AI228" s="12">
        <f>_xlfn.T.TEST(E228:H228,I228:L228,2,2)</f>
        <v>6.6843250062966583E-2</v>
      </c>
      <c r="AJ228" s="13">
        <f>AVERAGE(I228:L228)-AVERAGE(E228:H228)</f>
        <v>-1.1490331250000025</v>
      </c>
    </row>
    <row r="229" spans="1:36" x14ac:dyDescent="0.2">
      <c r="A229" t="s">
        <v>222</v>
      </c>
      <c r="B229" t="str">
        <f>VLOOKUP(A229,Gene_Lookup!A:B,2,0)</f>
        <v xml:space="preserve">pyruvate carboxyltransferase  </v>
      </c>
      <c r="C229" s="1">
        <v>30</v>
      </c>
      <c r="D229" s="1">
        <v>0.58504628043067997</v>
      </c>
      <c r="E229" s="14">
        <v>19.048925000000001</v>
      </c>
      <c r="F229" s="14">
        <v>18.703967500000001</v>
      </c>
      <c r="G229" s="14">
        <v>19.092755</v>
      </c>
      <c r="H229" s="14">
        <v>19.476769999999998</v>
      </c>
      <c r="I229" s="14">
        <v>19.754930000000002</v>
      </c>
      <c r="J229" s="14">
        <v>20.116710000000001</v>
      </c>
      <c r="K229" s="14">
        <v>20.0153575</v>
      </c>
      <c r="L229" s="14">
        <v>20.666805</v>
      </c>
      <c r="M229" s="1">
        <f>COUNTIF(E229:L229,"&gt;8.8")</f>
        <v>8</v>
      </c>
      <c r="O229" s="16">
        <f>IF(ISBLANK(E229),500,2^E229)</f>
        <v>542372.68587912701</v>
      </c>
      <c r="P229" s="16">
        <f>IF(ISBLANK(F229),500,2^F229)</f>
        <v>427026.92136213934</v>
      </c>
      <c r="Q229" s="16">
        <f>IF(ISBLANK(G229),500,2^G229)</f>
        <v>559103.17030562204</v>
      </c>
      <c r="R229" s="16">
        <f>IF(ISBLANK(H229),500,2^H229)</f>
        <v>729612.03424733283</v>
      </c>
      <c r="S229" s="16">
        <f>IF(ISBLANK(I229),500,2^I229)</f>
        <v>884762.06227832637</v>
      </c>
      <c r="T229" s="16">
        <f>IF(ISBLANK(J229),500,2^J229)</f>
        <v>1136928.4234520115</v>
      </c>
      <c r="U229" s="16">
        <f>IF(ISBLANK(K229),500,2^K229)</f>
        <v>1059797.7214150226</v>
      </c>
      <c r="V229" s="16">
        <f>IF(ISBLANK(L229),500,2^L229)</f>
        <v>1664670.2553230345</v>
      </c>
      <c r="X229" s="16">
        <f>SUM(O229:V229)</f>
        <v>7004273.2742626164</v>
      </c>
      <c r="Y229" s="11"/>
      <c r="Z229" s="2"/>
      <c r="AA229" s="12">
        <f>_xlfn.T.TEST(E229:F229,I229:J229,2,2)</f>
        <v>5.1409220090570362E-2</v>
      </c>
      <c r="AB229" s="13">
        <f>AVERAGE(I229:J229)-AVERAGE(E229:F229)</f>
        <v>1.0593737499999989</v>
      </c>
      <c r="AC229" s="12">
        <f>_xlfn.T.TEST(G229:H229,K229:L229,2,2)</f>
        <v>0.10780038304441142</v>
      </c>
      <c r="AD229" s="13">
        <f>AVERAGE(K229:L229)-AVERAGE(G229:H229)</f>
        <v>1.0563187500000026</v>
      </c>
      <c r="AE229" s="12">
        <f>_xlfn.T.TEST(E229:F229,G229:H229,2,2)</f>
        <v>0.25446247079677864</v>
      </c>
      <c r="AF229" s="13">
        <f>AVERAGE(G229:H229)-AVERAGE(E229:F229)</f>
        <v>0.4083162499999986</v>
      </c>
      <c r="AG229" s="12">
        <f>_xlfn.T.TEST(I229:J229,K229:L229,2,2)</f>
        <v>0.39034051360573385</v>
      </c>
      <c r="AH229" s="13">
        <f>AVERAGE(K229:L229)-AVERAGE(I229:J229)</f>
        <v>0.40526125000000235</v>
      </c>
      <c r="AI229" s="12">
        <f>_xlfn.T.TEST(E229:H229,I229:L229,2,2)</f>
        <v>5.352739431440808E-3</v>
      </c>
      <c r="AJ229" s="13">
        <f>AVERAGE(I229:L229)-AVERAGE(E229:H229)</f>
        <v>1.0578462500000008</v>
      </c>
    </row>
    <row r="230" spans="1:36" x14ac:dyDescent="0.2">
      <c r="A230" t="s">
        <v>223</v>
      </c>
      <c r="B230" t="str">
        <f>VLOOKUP(A230,Gene_Lookup!A:B,2,0)</f>
        <v xml:space="preserve">aconitase (EC 4.2.1.3)  </v>
      </c>
      <c r="C230" s="1">
        <v>34</v>
      </c>
      <c r="D230" s="1">
        <v>0.56921359679812</v>
      </c>
      <c r="E230" s="14">
        <v>20.585305000000002</v>
      </c>
      <c r="F230" s="14">
        <v>20.803717500000001</v>
      </c>
      <c r="G230" s="14">
        <v>20.616495</v>
      </c>
      <c r="H230" s="14">
        <v>20.719259999999998</v>
      </c>
      <c r="I230" s="14">
        <v>21.680660625000002</v>
      </c>
      <c r="J230" s="14">
        <v>21.572336249999999</v>
      </c>
      <c r="K230" s="14">
        <v>21.78989</v>
      </c>
      <c r="L230" s="14">
        <v>21.728403749999998</v>
      </c>
      <c r="M230" s="1">
        <f>COUNTIF(E230:L230,"&gt;8.8")</f>
        <v>8</v>
      </c>
      <c r="O230" s="16">
        <f>IF(ISBLANK(E230),500,2^E230)</f>
        <v>1573237.4460301178</v>
      </c>
      <c r="P230" s="16">
        <f>IF(ISBLANK(F230),500,2^F230)</f>
        <v>1830387.2789893046</v>
      </c>
      <c r="Q230" s="16">
        <f>IF(ISBLANK(G230),500,2^G230)</f>
        <v>1607619.999827527</v>
      </c>
      <c r="R230" s="16">
        <f>IF(ISBLANK(H230),500,2^H230)</f>
        <v>1726309.8476784914</v>
      </c>
      <c r="S230" s="16">
        <f>IF(ISBLANK(I230),500,2^I230)</f>
        <v>3361469.4911797233</v>
      </c>
      <c r="T230" s="16">
        <f>IF(ISBLANK(J230),500,2^J230)</f>
        <v>3118317.1827671533</v>
      </c>
      <c r="U230" s="16">
        <f>IF(ISBLANK(K230),500,2^K230)</f>
        <v>3625855.4992170078</v>
      </c>
      <c r="V230" s="16">
        <f>IF(ISBLANK(L230),500,2^L230)</f>
        <v>3474571.7687767157</v>
      </c>
      <c r="X230" s="16">
        <f>SUM(O230:V230)</f>
        <v>20317768.51446604</v>
      </c>
      <c r="Y230" s="11"/>
      <c r="Z230" s="2"/>
      <c r="AA230" s="12">
        <f>_xlfn.T.TEST(E230:F230,I230:J230,2,2)</f>
        <v>1.668062194657852E-2</v>
      </c>
      <c r="AB230" s="13">
        <f>AVERAGE(I230:J230)-AVERAGE(E230:F230)</f>
        <v>0.93198718749999898</v>
      </c>
      <c r="AC230" s="12">
        <f>_xlfn.T.TEST(G230:H230,K230:L230,2,2)</f>
        <v>2.9971316148857475E-3</v>
      </c>
      <c r="AD230" s="13">
        <f>AVERAGE(K230:L230)-AVERAGE(G230:H230)</f>
        <v>1.0912693749999995</v>
      </c>
      <c r="AE230" s="12">
        <f>_xlfn.T.TEST(E230:F230,G230:H230,2,2)</f>
        <v>0.84582263588988571</v>
      </c>
      <c r="AF230" s="13">
        <f>AVERAGE(G230:H230)-AVERAGE(E230:F230)</f>
        <v>-2.663375000000201E-2</v>
      </c>
      <c r="AG230" s="12">
        <f>_xlfn.T.TEST(I230:J230,K230:L230,2,2)</f>
        <v>0.16691810628039772</v>
      </c>
      <c r="AH230" s="13">
        <f>AVERAGE(K230:L230)-AVERAGE(I230:J230)</f>
        <v>0.13264843749999855</v>
      </c>
      <c r="AI230" s="12">
        <f>_xlfn.T.TEST(E230:H230,I230:L230,2,2)</f>
        <v>5.7145247104596807E-6</v>
      </c>
      <c r="AJ230" s="13">
        <f>AVERAGE(I230:L230)-AVERAGE(E230:H230)</f>
        <v>1.0116282812499975</v>
      </c>
    </row>
    <row r="231" spans="1:36" x14ac:dyDescent="0.2">
      <c r="A231" t="s">
        <v>224</v>
      </c>
      <c r="B231" t="str">
        <f>VLOOKUP(A231,Gene_Lookup!A:B,2,0)</f>
        <v xml:space="preserve">protein-L-isoaspartate(D-aspartate) O-methyltransferase  </v>
      </c>
      <c r="C231" s="1">
        <v>2</v>
      </c>
      <c r="D231" s="1">
        <v>0.27993887402548501</v>
      </c>
      <c r="E231" s="15">
        <v>8.8000000000000007</v>
      </c>
      <c r="F231" s="15">
        <v>8.8000000000000007</v>
      </c>
      <c r="G231" s="15">
        <v>8.8000000000000007</v>
      </c>
      <c r="H231" s="15">
        <v>8.8000000000000007</v>
      </c>
      <c r="I231" s="14">
        <v>14.761799999999999</v>
      </c>
      <c r="J231" s="15">
        <v>8.8000000000000007</v>
      </c>
      <c r="K231" s="14">
        <v>15.249594999999999</v>
      </c>
      <c r="L231" s="14">
        <v>15.45129</v>
      </c>
      <c r="M231" s="1">
        <f>COUNTIF(E231:L231,"&gt;8.8")</f>
        <v>3</v>
      </c>
      <c r="O231" s="16">
        <f>IF(ISBLANK(E231),500,2^E231)</f>
        <v>445.72188840761549</v>
      </c>
      <c r="P231" s="16">
        <f>IF(ISBLANK(F231),500,2^F231)</f>
        <v>445.72188840761549</v>
      </c>
      <c r="Q231" s="16">
        <f>IF(ISBLANK(G231),500,2^G231)</f>
        <v>445.72188840761549</v>
      </c>
      <c r="R231" s="16">
        <f>IF(ISBLANK(H231),500,2^H231)</f>
        <v>445.72188840761549</v>
      </c>
      <c r="S231" s="16">
        <f>IF(ISBLANK(I231),500,2^I231)</f>
        <v>27780.789898900912</v>
      </c>
      <c r="T231" s="16">
        <f>IF(ISBLANK(J231),500,2^J231)</f>
        <v>445.72188840761549</v>
      </c>
      <c r="U231" s="16">
        <f>IF(ISBLANK(K231),500,2^K231)</f>
        <v>38957.001020391552</v>
      </c>
      <c r="V231" s="16">
        <f>IF(ISBLANK(L231),500,2^L231)</f>
        <v>44802.449780750569</v>
      </c>
      <c r="X231" s="16">
        <f>SUM(O231:V231)</f>
        <v>113768.85014208111</v>
      </c>
      <c r="Y231" s="11"/>
      <c r="Z231" s="2"/>
      <c r="AA231" s="12">
        <f>_xlfn.T.TEST(E231:F231,I231:J231,2,2)</f>
        <v>0.42264973081037438</v>
      </c>
      <c r="AB231" s="13">
        <f>AVERAGE(I231:J231)-AVERAGE(E231:F231)</f>
        <v>2.9808999999999983</v>
      </c>
      <c r="AC231" s="12">
        <f>_xlfn.T.TEST(G231:H231,K231:L231,2,2)</f>
        <v>2.3693794805881277E-4</v>
      </c>
      <c r="AD231" s="13">
        <f>AVERAGE(K231:L231)-AVERAGE(G231:H231)</f>
        <v>6.5504424999999991</v>
      </c>
      <c r="AE231" s="12" t="e">
        <f>_xlfn.T.TEST(E231:F231,G231:H231,2,2)</f>
        <v>#DIV/0!</v>
      </c>
      <c r="AF231" s="13">
        <f>AVERAGE(G231:H231)-AVERAGE(E231:F231)</f>
        <v>0</v>
      </c>
      <c r="AG231" s="12">
        <f>_xlfn.T.TEST(I231:J231,K231:L231,2,2)</f>
        <v>0.35401231915802756</v>
      </c>
      <c r="AH231" s="13">
        <f>AVERAGE(K231:L231)-AVERAGE(I231:J231)</f>
        <v>3.5695425000000007</v>
      </c>
      <c r="AI231" s="12">
        <f>_xlfn.T.TEST(E231:H231,I231:L231,2,2)</f>
        <v>2.439489928999513E-2</v>
      </c>
      <c r="AJ231" s="13">
        <f>AVERAGE(I231:L231)-AVERAGE(E231:H231)</f>
        <v>4.7656712499999987</v>
      </c>
    </row>
    <row r="232" spans="1:36" x14ac:dyDescent="0.2">
      <c r="A232" t="s">
        <v>225</v>
      </c>
      <c r="B232" t="str">
        <f>VLOOKUP(A232,Gene_Lookup!A:B,2,0)</f>
        <v xml:space="preserve">two component transcriptional regulator, AraC family  </v>
      </c>
      <c r="C232" s="1">
        <v>8</v>
      </c>
      <c r="D232" s="1">
        <v>0.285779707727641</v>
      </c>
      <c r="E232" s="14">
        <v>13.34639</v>
      </c>
      <c r="F232" s="14">
        <v>13.929869999999999</v>
      </c>
      <c r="G232" s="14">
        <v>13.549353249999999</v>
      </c>
      <c r="H232" s="14">
        <v>13.720879999999999</v>
      </c>
      <c r="I232" s="14">
        <v>13.75436</v>
      </c>
      <c r="J232" s="14">
        <v>12.39166</v>
      </c>
      <c r="K232" s="14">
        <v>14.876405</v>
      </c>
      <c r="L232" s="14">
        <v>14.906067999999999</v>
      </c>
      <c r="M232" s="1">
        <f>COUNTIF(E232:L232,"&gt;8.8")</f>
        <v>8</v>
      </c>
      <c r="O232" s="16">
        <f>IF(ISBLANK(E232),500,2^E232)</f>
        <v>10415.106706995612</v>
      </c>
      <c r="P232" s="16">
        <f>IF(ISBLANK(F232),500,2^F232)</f>
        <v>15606.614598071907</v>
      </c>
      <c r="Q232" s="16">
        <f>IF(ISBLANK(G232),500,2^G232)</f>
        <v>11988.414494803174</v>
      </c>
      <c r="R232" s="16">
        <f>IF(ISBLANK(H232),500,2^H232)</f>
        <v>13501.948492662239</v>
      </c>
      <c r="S232" s="16">
        <f>IF(ISBLANK(I232),500,2^I232)</f>
        <v>13818.946363079025</v>
      </c>
      <c r="T232" s="16">
        <f>IF(ISBLANK(J232),500,2^J232)</f>
        <v>5373.5507646413362</v>
      </c>
      <c r="U232" s="16">
        <f>IF(ISBLANK(K232),500,2^K232)</f>
        <v>30077.666019541542</v>
      </c>
      <c r="V232" s="16">
        <f>IF(ISBLANK(L232),500,2^L232)</f>
        <v>30702.489068385505</v>
      </c>
      <c r="X232" s="16">
        <f>SUM(O232:V232)</f>
        <v>131484.73650818033</v>
      </c>
      <c r="Y232" s="11"/>
      <c r="Z232" s="2"/>
      <c r="AA232" s="12">
        <f>_xlfn.T.TEST(E232:F232,I232:J232,2,2)</f>
        <v>0.52543766663201585</v>
      </c>
      <c r="AB232" s="13">
        <f>AVERAGE(I232:J232)-AVERAGE(E232:F232)</f>
        <v>-0.56512000000000029</v>
      </c>
      <c r="AC232" s="12">
        <f>_xlfn.T.TEST(G232:H232,K232:L232,2,2)</f>
        <v>4.7667835225825459E-3</v>
      </c>
      <c r="AD232" s="13">
        <f>AVERAGE(K232:L232)-AVERAGE(G232:H232)</f>
        <v>1.2561198750000013</v>
      </c>
      <c r="AE232" s="12">
        <f>_xlfn.T.TEST(E232:F232,G232:H232,2,2)</f>
        <v>0.99299298954011328</v>
      </c>
      <c r="AF232" s="13">
        <f>AVERAGE(G232:H232)-AVERAGE(E232:F232)</f>
        <v>-3.0133750000018722E-3</v>
      </c>
      <c r="AG232" s="12">
        <f>_xlfn.T.TEST(I232:J232,K232:L232,2,2)</f>
        <v>0.11645577940874319</v>
      </c>
      <c r="AH232" s="13">
        <f>AVERAGE(K232:L232)-AVERAGE(I232:J232)</f>
        <v>1.8182264999999997</v>
      </c>
      <c r="AI232" s="12">
        <f>_xlfn.T.TEST(E232:H232,I232:L232,2,2)</f>
        <v>0.58981673996776718</v>
      </c>
      <c r="AJ232" s="13">
        <f>AVERAGE(I232:L232)-AVERAGE(E232:H232)</f>
        <v>0.34549993749999786</v>
      </c>
    </row>
    <row r="233" spans="1:36" x14ac:dyDescent="0.2">
      <c r="A233" t="s">
        <v>226</v>
      </c>
      <c r="B233" t="str">
        <f>VLOOKUP(A233,Gene_Lookup!A:B,2,0)</f>
        <v xml:space="preserve">PpiC-type peptidyl-prolyl cis-trans isomerase  </v>
      </c>
      <c r="C233" s="1">
        <v>7</v>
      </c>
      <c r="D233" s="1">
        <v>0.286819758259658</v>
      </c>
      <c r="E233" s="14">
        <v>14.881724999999999</v>
      </c>
      <c r="F233" s="14">
        <v>15.38167</v>
      </c>
      <c r="G233" s="14">
        <v>14.699769999999999</v>
      </c>
      <c r="H233" s="14">
        <v>15.057589999999999</v>
      </c>
      <c r="I233" s="15">
        <v>8.8000000000000007</v>
      </c>
      <c r="J233" s="15">
        <v>8.8000000000000007</v>
      </c>
      <c r="K233" s="14">
        <v>15.607475000000001</v>
      </c>
      <c r="L233" s="14">
        <v>15.113350000000001</v>
      </c>
      <c r="M233" s="1">
        <f>COUNTIF(E233:L233,"&gt;8.8")</f>
        <v>6</v>
      </c>
      <c r="O233" s="16">
        <f>IF(ISBLANK(E233),500,2^E233)</f>
        <v>30188.783455593079</v>
      </c>
      <c r="P233" s="16">
        <f>IF(ISBLANK(F233),500,2^F233)</f>
        <v>42691.759421423201</v>
      </c>
      <c r="Q233" s="16">
        <f>IF(ISBLANK(G233),500,2^G233)</f>
        <v>26611.643654875868</v>
      </c>
      <c r="R233" s="16">
        <f>IF(ISBLANK(H233),500,2^H233)</f>
        <v>34102.502733668473</v>
      </c>
      <c r="S233" s="16">
        <f>IF(ISBLANK(I233),500,2^I233)</f>
        <v>445.72188840761549</v>
      </c>
      <c r="T233" s="16">
        <f>IF(ISBLANK(J233),500,2^J233)</f>
        <v>445.72188840761549</v>
      </c>
      <c r="U233" s="16">
        <f>IF(ISBLANK(K233),500,2^K233)</f>
        <v>49925.006671269381</v>
      </c>
      <c r="V233" s="16">
        <f>IF(ISBLANK(L233),500,2^L233)</f>
        <v>35446.363348194507</v>
      </c>
      <c r="X233" s="16">
        <f>SUM(O233:V233)</f>
        <v>219857.50306183979</v>
      </c>
      <c r="Y233" s="11"/>
      <c r="Z233" s="2"/>
      <c r="AA233" s="12">
        <f>_xlfn.T.TEST(E233:F233,I233:J233,2,2)</f>
        <v>1.5549994501326482E-3</v>
      </c>
      <c r="AB233" s="13">
        <f>AVERAGE(I233:J233)-AVERAGE(E233:F233)</f>
        <v>-6.3316974999999989</v>
      </c>
      <c r="AC233" s="12">
        <f>_xlfn.T.TEST(G233:H233,K233:L233,2,2)</f>
        <v>0.25504014910215234</v>
      </c>
      <c r="AD233" s="13">
        <f>AVERAGE(K233:L233)-AVERAGE(G233:H233)</f>
        <v>0.48173250000000145</v>
      </c>
      <c r="AE233" s="12">
        <f>_xlfn.T.TEST(E233:F233,G233:H233,2,2)</f>
        <v>0.49698204073511831</v>
      </c>
      <c r="AF233" s="13">
        <f>AVERAGE(G233:H233)-AVERAGE(E233:F233)</f>
        <v>-0.25301750000000034</v>
      </c>
      <c r="AG233" s="12">
        <f>_xlfn.T.TEST(I233:J233,K233:L233,2,2)</f>
        <v>1.4152353348850324E-3</v>
      </c>
      <c r="AH233" s="13">
        <f>AVERAGE(K233:L233)-AVERAGE(I233:J233)</f>
        <v>6.5604125</v>
      </c>
      <c r="AI233" s="12">
        <f>_xlfn.T.TEST(E233:H233,I233:L233,2,2)</f>
        <v>0.17501542074256549</v>
      </c>
      <c r="AJ233" s="13">
        <f>AVERAGE(I233:L233)-AVERAGE(E233:H233)</f>
        <v>-2.9249824999999987</v>
      </c>
    </row>
    <row r="234" spans="1:36" x14ac:dyDescent="0.2">
      <c r="A234" t="s">
        <v>227</v>
      </c>
      <c r="B234" t="str">
        <f>VLOOKUP(A234,Gene_Lookup!A:B,2,0)</f>
        <v xml:space="preserve">glucose-1-phosphate adenylyltransferase  </v>
      </c>
      <c r="C234" s="1">
        <v>4</v>
      </c>
      <c r="D234" s="1">
        <v>0.326948131350567</v>
      </c>
      <c r="E234" s="14">
        <v>16.554870000000001</v>
      </c>
      <c r="F234" s="14">
        <v>16.593440000000001</v>
      </c>
      <c r="G234" s="14">
        <v>16.844799999999999</v>
      </c>
      <c r="H234" s="14">
        <v>16.5180775</v>
      </c>
      <c r="I234" s="14">
        <v>16.430869999999999</v>
      </c>
      <c r="J234" s="14">
        <v>15.709070000000001</v>
      </c>
      <c r="K234" s="14">
        <v>16.835460000000001</v>
      </c>
      <c r="L234" s="14">
        <v>15.632619999999999</v>
      </c>
      <c r="M234" s="1">
        <f>COUNTIF(E234:L234,"&gt;8.8")</f>
        <v>8</v>
      </c>
      <c r="O234" s="16">
        <f>IF(ISBLANK(E234),500,2^E234)</f>
        <v>96274.759924464495</v>
      </c>
      <c r="P234" s="16">
        <f>IF(ISBLANK(F234),500,2^F234)</f>
        <v>98883.350022066777</v>
      </c>
      <c r="Q234" s="16">
        <f>IF(ISBLANK(G234),500,2^G234)</f>
        <v>117703.68805166599</v>
      </c>
      <c r="R234" s="16">
        <f>IF(ISBLANK(H234),500,2^H234)</f>
        <v>93850.544836589761</v>
      </c>
      <c r="S234" s="16">
        <f>IF(ISBLANK(I234),500,2^I234)</f>
        <v>88345.55936664046</v>
      </c>
      <c r="T234" s="16">
        <f>IF(ISBLANK(J234),500,2^J234)</f>
        <v>53567.487135441712</v>
      </c>
      <c r="U234" s="16">
        <f>IF(ISBLANK(K234),500,2^K234)</f>
        <v>116944.13632281877</v>
      </c>
      <c r="V234" s="16">
        <f>IF(ISBLANK(L234),500,2^L234)</f>
        <v>50802.786161682372</v>
      </c>
      <c r="X234" s="16">
        <f>SUM(O234:V234)</f>
        <v>716372.31182137039</v>
      </c>
      <c r="Y234" s="11"/>
      <c r="Z234" s="2"/>
      <c r="AA234" s="12">
        <f>_xlfn.T.TEST(E234:F234,I234:J234,2,2)</f>
        <v>0.29773795829976846</v>
      </c>
      <c r="AB234" s="13">
        <f>AVERAGE(I234:J234)-AVERAGE(E234:F234)</f>
        <v>-0.50418500000000321</v>
      </c>
      <c r="AC234" s="12">
        <f>_xlfn.T.TEST(G234:H234,K234:L234,2,2)</f>
        <v>0.54735443351565216</v>
      </c>
      <c r="AD234" s="13">
        <f>AVERAGE(K234:L234)-AVERAGE(G234:H234)</f>
        <v>-0.44739874999999785</v>
      </c>
      <c r="AE234" s="12">
        <f>_xlfn.T.TEST(E234:F234,G234:H234,2,2)</f>
        <v>0.58121484840589788</v>
      </c>
      <c r="AF234" s="13">
        <f>AVERAGE(G234:H234)-AVERAGE(E234:F234)</f>
        <v>0.10728374999999701</v>
      </c>
      <c r="AG234" s="12">
        <f>_xlfn.T.TEST(I234:J234,K234:L234,2,2)</f>
        <v>0.83681117564054208</v>
      </c>
      <c r="AH234" s="13">
        <f>AVERAGE(K234:L234)-AVERAGE(I234:J234)</f>
        <v>0.16407000000000238</v>
      </c>
      <c r="AI234" s="12">
        <f>_xlfn.T.TEST(E234:H234,I234:L234,2,2)</f>
        <v>0.16325495500272103</v>
      </c>
      <c r="AJ234" s="13">
        <f>AVERAGE(I234:L234)-AVERAGE(E234:H234)</f>
        <v>-0.47579187500000231</v>
      </c>
    </row>
    <row r="235" spans="1:36" x14ac:dyDescent="0.2">
      <c r="A235" t="s">
        <v>228</v>
      </c>
      <c r="B235" t="str">
        <f>VLOOKUP(A235,Gene_Lookup!A:B,2,0)</f>
        <v xml:space="preserve">glucose-1-phosphate adenylyltransferase, GlgD subunit  </v>
      </c>
      <c r="C235" s="1">
        <v>7</v>
      </c>
      <c r="D235" s="1">
        <v>0.50577380751520895</v>
      </c>
      <c r="E235" s="14">
        <v>16.085470000000001</v>
      </c>
      <c r="F235" s="14">
        <v>17.409935000000001</v>
      </c>
      <c r="G235" s="14">
        <v>16.845784999999999</v>
      </c>
      <c r="H235" s="14">
        <v>14.45561</v>
      </c>
      <c r="I235" s="14">
        <v>13.636335000000001</v>
      </c>
      <c r="J235" s="14">
        <v>14.689114999999999</v>
      </c>
      <c r="K235" s="14">
        <v>15.03928</v>
      </c>
      <c r="L235" s="15">
        <v>8.8000000000000007</v>
      </c>
      <c r="M235" s="1">
        <f>COUNTIF(E235:L235,"&gt;8.8")</f>
        <v>7</v>
      </c>
      <c r="O235" s="16">
        <f>IF(ISBLANK(E235),500,2^E235)</f>
        <v>69535.881470803593</v>
      </c>
      <c r="P235" s="16">
        <f>IF(ISBLANK(F235),500,2^F235)</f>
        <v>174145.66079120905</v>
      </c>
      <c r="Q235" s="16">
        <f>IF(ISBLANK(G235),500,2^G235)</f>
        <v>117784.07768137372</v>
      </c>
      <c r="R235" s="16">
        <f>IF(ISBLANK(H235),500,2^H235)</f>
        <v>22468.403554109354</v>
      </c>
      <c r="S235" s="16">
        <f>IF(ISBLANK(I235),500,2^I235)</f>
        <v>12733.443508904642</v>
      </c>
      <c r="T235" s="16">
        <f>IF(ISBLANK(J235),500,2^J235)</f>
        <v>26415.827794945006</v>
      </c>
      <c r="U235" s="16">
        <f>IF(ISBLANK(K235),500,2^K235)</f>
        <v>33672.424916422751</v>
      </c>
      <c r="V235" s="16">
        <f>IF(ISBLANK(L235),500,2^L235)</f>
        <v>445.72188840761549</v>
      </c>
      <c r="X235" s="16">
        <f>SUM(O235:V235)</f>
        <v>457201.44160617574</v>
      </c>
      <c r="Y235" s="11"/>
      <c r="Z235" s="2"/>
      <c r="AA235" s="12">
        <f>_xlfn.T.TEST(E235:F235,I235:J235,2,2)</f>
        <v>9.2481020129380753E-2</v>
      </c>
      <c r="AB235" s="13">
        <f>AVERAGE(I235:J235)-AVERAGE(E235:F235)</f>
        <v>-2.5849775000000026</v>
      </c>
      <c r="AC235" s="12">
        <f>_xlfn.T.TEST(G235:H235,K235:L235,2,2)</f>
        <v>0.38023297499664166</v>
      </c>
      <c r="AD235" s="13">
        <f>AVERAGE(K235:L235)-AVERAGE(G235:H235)</f>
        <v>-3.7310574999999986</v>
      </c>
      <c r="AE235" s="12">
        <f>_xlfn.T.TEST(E235:F235,G235:H235,2,2)</f>
        <v>0.50628378015479303</v>
      </c>
      <c r="AF235" s="13">
        <f>AVERAGE(G235:H235)-AVERAGE(E235:F235)</f>
        <v>-1.0970050000000029</v>
      </c>
      <c r="AG235" s="12">
        <f>_xlfn.T.TEST(I235:J235,K235:L235,2,2)</f>
        <v>0.55183014582853895</v>
      </c>
      <c r="AH235" s="13">
        <f>AVERAGE(K235:L235)-AVERAGE(I235:J235)</f>
        <v>-2.2430849999999989</v>
      </c>
      <c r="AI235" s="12">
        <f>_xlfn.T.TEST(E235:H235,I235:L235,2,2)</f>
        <v>9.2715985577769139E-2</v>
      </c>
      <c r="AJ235" s="13">
        <f>AVERAGE(I235:L235)-AVERAGE(E235:H235)</f>
        <v>-3.1580174999999997</v>
      </c>
    </row>
    <row r="236" spans="1:36" x14ac:dyDescent="0.2">
      <c r="A236" t="s">
        <v>229</v>
      </c>
      <c r="B236" t="str">
        <f>VLOOKUP(A236,Gene_Lookup!A:B,2,0)</f>
        <v xml:space="preserve">Enoyl-[acyl-carrier-protein] reductase [NADH] (EC 1.3.1.9)  </v>
      </c>
      <c r="C236" s="1">
        <v>9</v>
      </c>
      <c r="D236" s="1">
        <v>0.37838905123439498</v>
      </c>
      <c r="E236" s="14">
        <v>19.335058125</v>
      </c>
      <c r="F236" s="14">
        <v>19.806104999999999</v>
      </c>
      <c r="G236" s="14">
        <v>19.1754775</v>
      </c>
      <c r="H236" s="14">
        <v>19.003844999999998</v>
      </c>
      <c r="I236" s="14">
        <v>19.561855000000001</v>
      </c>
      <c r="J236" s="14">
        <v>19.586205</v>
      </c>
      <c r="K236" s="14">
        <v>17.918575000000001</v>
      </c>
      <c r="L236" s="14">
        <v>19.611699999999999</v>
      </c>
      <c r="M236" s="1">
        <f>COUNTIF(E236:L236,"&gt;8.8")</f>
        <v>8</v>
      </c>
      <c r="O236" s="16">
        <f>IF(ISBLANK(E236),500,2^E236)</f>
        <v>661351.68370150786</v>
      </c>
      <c r="P236" s="16">
        <f>IF(ISBLANK(F236),500,2^F236)</f>
        <v>916709.43717656808</v>
      </c>
      <c r="Q236" s="16">
        <f>IF(ISBLANK(G236),500,2^G236)</f>
        <v>592098.42886224831</v>
      </c>
      <c r="R236" s="16">
        <f>IF(ISBLANK(H236),500,2^H236)</f>
        <v>525687.17031172838</v>
      </c>
      <c r="S236" s="16">
        <f>IF(ISBLANK(I236),500,2^I236)</f>
        <v>773936.13772803207</v>
      </c>
      <c r="T236" s="16">
        <f>IF(ISBLANK(J236),500,2^J236)</f>
        <v>787109.59440492187</v>
      </c>
      <c r="U236" s="16">
        <f>IF(ISBLANK(K236),500,2^K236)</f>
        <v>247758.49517346872</v>
      </c>
      <c r="V236" s="16">
        <f>IF(ISBLANK(L236),500,2^L236)</f>
        <v>801142.85902252095</v>
      </c>
      <c r="X236" s="16">
        <f>SUM(O236:V236)</f>
        <v>5305793.8063809965</v>
      </c>
      <c r="Y236" s="11"/>
      <c r="Z236" s="2"/>
      <c r="AA236" s="12">
        <f>_xlfn.T.TEST(E236:F236,I236:J236,2,2)</f>
        <v>0.98966119058070268</v>
      </c>
      <c r="AB236" s="13">
        <f>AVERAGE(I236:J236)-AVERAGE(E236:F236)</f>
        <v>3.4484375000012335E-3</v>
      </c>
      <c r="AC236" s="12">
        <f>_xlfn.T.TEST(G236:H236,K236:L236,2,2)</f>
        <v>0.73962004977649765</v>
      </c>
      <c r="AD236" s="13">
        <f>AVERAGE(K236:L236)-AVERAGE(G236:H236)</f>
        <v>-0.32452374999999734</v>
      </c>
      <c r="AE236" s="12">
        <f>_xlfn.T.TEST(E236:F236,G236:H236,2,2)</f>
        <v>0.19505555236139482</v>
      </c>
      <c r="AF236" s="13">
        <f>AVERAGE(G236:H236)-AVERAGE(E236:F236)</f>
        <v>-0.48092031250000034</v>
      </c>
      <c r="AG236" s="12">
        <f>_xlfn.T.TEST(I236:J236,K236:L236,2,2)</f>
        <v>0.44020136426545753</v>
      </c>
      <c r="AH236" s="13">
        <f>AVERAGE(K236:L236)-AVERAGE(I236:J236)</f>
        <v>-0.8088924999999989</v>
      </c>
      <c r="AI236" s="12">
        <f>_xlfn.T.TEST(E236:H236,I236:L236,2,2)</f>
        <v>0.73426385392204008</v>
      </c>
      <c r="AJ236" s="13">
        <f>AVERAGE(I236:L236)-AVERAGE(E236:H236)</f>
        <v>-0.16053765624999983</v>
      </c>
    </row>
    <row r="237" spans="1:36" x14ac:dyDescent="0.2">
      <c r="A237" t="s">
        <v>230</v>
      </c>
      <c r="B237" t="str">
        <f>VLOOKUP(A237,Gene_Lookup!A:B,2,0)</f>
        <v xml:space="preserve">protein of unknown function DUF342  </v>
      </c>
      <c r="C237" s="1">
        <v>6</v>
      </c>
      <c r="D237" s="1">
        <v>0.23837578596379699</v>
      </c>
      <c r="E237" s="14">
        <v>15.828099999999999</v>
      </c>
      <c r="F237" s="14">
        <v>15.848420000000001</v>
      </c>
      <c r="G237" s="14">
        <v>13.000265000000001</v>
      </c>
      <c r="H237" s="14">
        <v>14.137625</v>
      </c>
      <c r="I237" s="15">
        <v>8.8000000000000007</v>
      </c>
      <c r="J237" s="15">
        <v>8.8000000000000007</v>
      </c>
      <c r="K237" s="14">
        <v>13.561120000000001</v>
      </c>
      <c r="L237" s="15">
        <v>8.8000000000000007</v>
      </c>
      <c r="M237" s="1">
        <f>COUNTIF(E237:L237,"&gt;8.8")</f>
        <v>5</v>
      </c>
      <c r="O237" s="16">
        <f>IF(ISBLANK(E237),500,2^E237)</f>
        <v>58174.528810608877</v>
      </c>
      <c r="P237" s="16">
        <f>IF(ISBLANK(F237),500,2^F237)</f>
        <v>58999.700070839914</v>
      </c>
      <c r="Q237" s="16">
        <f>IF(ISBLANK(G237),500,2^G237)</f>
        <v>8193.504877558069</v>
      </c>
      <c r="R237" s="16">
        <f>IF(ISBLANK(H237),500,2^H237)</f>
        <v>18023.917566554224</v>
      </c>
      <c r="S237" s="16">
        <f>IF(ISBLANK(I237),500,2^I237)</f>
        <v>445.72188840761549</v>
      </c>
      <c r="T237" s="16">
        <f>IF(ISBLANK(J237),500,2^J237)</f>
        <v>445.72188840761549</v>
      </c>
      <c r="U237" s="16">
        <f>IF(ISBLANK(K237),500,2^K237)</f>
        <v>12086.592909148809</v>
      </c>
      <c r="V237" s="16">
        <f>IF(ISBLANK(L237),500,2^L237)</f>
        <v>445.72188840761549</v>
      </c>
      <c r="X237" s="16">
        <f>SUM(O237:V237)</f>
        <v>156815.40989993277</v>
      </c>
      <c r="Y237" s="11"/>
      <c r="Z237" s="2"/>
      <c r="AA237" s="12">
        <f>_xlfn.T.TEST(E237:F237,I237:J237,2,2)</f>
        <v>2.083797181756005E-6</v>
      </c>
      <c r="AB237" s="13">
        <f>AVERAGE(I237:J237)-AVERAGE(E237:F237)</f>
        <v>-7.0382599999999993</v>
      </c>
      <c r="AC237" s="12">
        <f>_xlfn.T.TEST(G237:H237,K237:L237,2,2)</f>
        <v>0.43206581100350883</v>
      </c>
      <c r="AD237" s="13">
        <f>AVERAGE(K237:L237)-AVERAGE(G237:H237)</f>
        <v>-2.3883849999999995</v>
      </c>
      <c r="AE237" s="12">
        <f>_xlfn.T.TEST(E237:F237,G237:H237,2,2)</f>
        <v>5.7457447628316949E-2</v>
      </c>
      <c r="AF237" s="13">
        <f>AVERAGE(G237:H237)-AVERAGE(E237:F237)</f>
        <v>-2.2693150000000006</v>
      </c>
      <c r="AG237" s="12">
        <f>_xlfn.T.TEST(I237:J237,K237:L237,2,2)</f>
        <v>0.42264973081037438</v>
      </c>
      <c r="AH237" s="13">
        <f>AVERAGE(K237:L237)-AVERAGE(I237:J237)</f>
        <v>2.3805599999999991</v>
      </c>
      <c r="AI237" s="12">
        <f>_xlfn.T.TEST(E237:H237,I237:L237,2,2)</f>
        <v>1.4151479480470954E-2</v>
      </c>
      <c r="AJ237" s="13">
        <f>AVERAGE(I237:L237)-AVERAGE(E237:H237)</f>
        <v>-4.7133224999999985</v>
      </c>
    </row>
    <row r="238" spans="1:36" x14ac:dyDescent="0.2">
      <c r="A238" t="s">
        <v>231</v>
      </c>
      <c r="B238" t="str">
        <f>VLOOKUP(A238,Gene_Lookup!A:B,2,0)</f>
        <v xml:space="preserve">TrkA-N domain protein  </v>
      </c>
      <c r="C238" s="1">
        <v>4</v>
      </c>
      <c r="D238" s="1">
        <v>0.62427285468124705</v>
      </c>
      <c r="E238" s="14">
        <v>14.672750000000001</v>
      </c>
      <c r="F238" s="14">
        <v>16.004919999999998</v>
      </c>
      <c r="G238" s="14">
        <v>14.90136</v>
      </c>
      <c r="H238" s="14">
        <v>15.127079999999999</v>
      </c>
      <c r="I238" s="15">
        <v>8.8000000000000007</v>
      </c>
      <c r="J238" s="15">
        <v>8.8000000000000007</v>
      </c>
      <c r="K238" s="14">
        <v>12.389799999999999</v>
      </c>
      <c r="L238" s="15">
        <v>8.8000000000000007</v>
      </c>
      <c r="M238" s="1">
        <f>COUNTIF(E238:L238,"&gt;8.8")</f>
        <v>5</v>
      </c>
      <c r="O238" s="16">
        <f>IF(ISBLANK(E238),500,2^E238)</f>
        <v>26117.876795953904</v>
      </c>
      <c r="P238" s="16">
        <f>IF(ISBLANK(F238),500,2^F238)</f>
        <v>65759.87790729705</v>
      </c>
      <c r="Q238" s="16">
        <f>IF(ISBLANK(G238),500,2^G238)</f>
        <v>30602.459805450624</v>
      </c>
      <c r="R238" s="16">
        <f>IF(ISBLANK(H238),500,2^H238)</f>
        <v>35785.313547111633</v>
      </c>
      <c r="S238" s="16">
        <f>IF(ISBLANK(I238),500,2^I238)</f>
        <v>445.72188840761549</v>
      </c>
      <c r="T238" s="16">
        <f>IF(ISBLANK(J238),500,2^J238)</f>
        <v>445.72188840761549</v>
      </c>
      <c r="U238" s="16">
        <f>IF(ISBLANK(K238),500,2^K238)</f>
        <v>5366.6273581087498</v>
      </c>
      <c r="V238" s="16">
        <f>IF(ISBLANK(L238),500,2^L238)</f>
        <v>445.72188840761549</v>
      </c>
      <c r="X238" s="16">
        <f>SUM(O238:V238)</f>
        <v>164969.32107914484</v>
      </c>
      <c r="Y238" s="11"/>
      <c r="Z238" s="2"/>
      <c r="AA238" s="12">
        <f>_xlfn.T.TEST(E238:F238,I238:J238,2,2)</f>
        <v>1.0217913179941694E-2</v>
      </c>
      <c r="AB238" s="13">
        <f>AVERAGE(I238:J238)-AVERAGE(E238:F238)</f>
        <v>-6.5388349999999988</v>
      </c>
      <c r="AC238" s="12">
        <f>_xlfn.T.TEST(G238:H238,K238:L238,2,2)</f>
        <v>0.13328664152897529</v>
      </c>
      <c r="AD238" s="13">
        <f>AVERAGE(K238:L238)-AVERAGE(G238:H238)</f>
        <v>-4.4193200000000008</v>
      </c>
      <c r="AE238" s="12">
        <f>_xlfn.T.TEST(E238:F238,G238:H238,2,2)</f>
        <v>0.67829739837133163</v>
      </c>
      <c r="AF238" s="13">
        <f>AVERAGE(G238:H238)-AVERAGE(E238:F238)</f>
        <v>-0.32461499999999965</v>
      </c>
      <c r="AG238" s="12">
        <f>_xlfn.T.TEST(I238:J238,K238:L238,2,2)</f>
        <v>0.42264973081037438</v>
      </c>
      <c r="AH238" s="13">
        <f>AVERAGE(K238:L238)-AVERAGE(I238:J238)</f>
        <v>1.7948999999999984</v>
      </c>
      <c r="AI238" s="12">
        <f>_xlfn.T.TEST(E238:H238,I238:L238,2,2)</f>
        <v>1.144298172834454E-3</v>
      </c>
      <c r="AJ238" s="13">
        <f>AVERAGE(I238:L238)-AVERAGE(E238:H238)</f>
        <v>-5.4790775000000007</v>
      </c>
    </row>
    <row r="239" spans="1:36" x14ac:dyDescent="0.2">
      <c r="A239" t="s">
        <v>232</v>
      </c>
      <c r="B239" t="str">
        <f>VLOOKUP(A239,Gene_Lookup!A:B,2,0)</f>
        <v xml:space="preserve">copper amine oxidase-like domain-containing protein  </v>
      </c>
      <c r="C239" s="1">
        <v>3</v>
      </c>
      <c r="D239" s="1">
        <v>0.66666666666666696</v>
      </c>
      <c r="E239" s="15">
        <v>8.8000000000000007</v>
      </c>
      <c r="F239" s="15">
        <v>8.8000000000000007</v>
      </c>
      <c r="G239" s="15">
        <v>8.8000000000000007</v>
      </c>
      <c r="H239" s="15">
        <v>8.8000000000000007</v>
      </c>
      <c r="I239" s="15">
        <v>8.8000000000000007</v>
      </c>
      <c r="J239" s="15">
        <v>8.8000000000000007</v>
      </c>
      <c r="K239" s="14">
        <v>14.885960000000001</v>
      </c>
      <c r="L239" s="14">
        <v>15.247540000000001</v>
      </c>
      <c r="M239" s="1">
        <f>COUNTIF(E239:L239,"&gt;8.8")</f>
        <v>2</v>
      </c>
      <c r="O239" s="16">
        <f>IF(ISBLANK(E239),500,2^E239)</f>
        <v>445.72188840761549</v>
      </c>
      <c r="P239" s="16">
        <f>IF(ISBLANK(F239),500,2^F239)</f>
        <v>445.72188840761549</v>
      </c>
      <c r="Q239" s="16">
        <f>IF(ISBLANK(G239),500,2^G239)</f>
        <v>445.72188840761549</v>
      </c>
      <c r="R239" s="16">
        <f>IF(ISBLANK(H239),500,2^H239)</f>
        <v>445.72188840761549</v>
      </c>
      <c r="S239" s="16">
        <f>IF(ISBLANK(I239),500,2^I239)</f>
        <v>445.72188840761549</v>
      </c>
      <c r="T239" s="16">
        <f>IF(ISBLANK(J239),500,2^J239)</f>
        <v>445.72188840761549</v>
      </c>
      <c r="U239" s="16">
        <f>IF(ISBLANK(K239),500,2^K239)</f>
        <v>30277.532170857532</v>
      </c>
      <c r="V239" s="16">
        <f>IF(ISBLANK(L239),500,2^L239)</f>
        <v>38901.549490542115</v>
      </c>
      <c r="X239" s="16">
        <f>SUM(O239:V239)</f>
        <v>71853.41299184534</v>
      </c>
      <c r="Y239" s="11"/>
      <c r="Z239" s="2"/>
      <c r="AA239" s="12" t="e">
        <f>_xlfn.T.TEST(E239:F239,I239:J239,2,2)</f>
        <v>#DIV/0!</v>
      </c>
      <c r="AB239" s="13">
        <f>AVERAGE(I239:J239)-AVERAGE(E239:F239)</f>
        <v>0</v>
      </c>
      <c r="AC239" s="12">
        <f>_xlfn.T.TEST(G239:H239,K239:L239,2,2)</f>
        <v>8.3123210373018904E-4</v>
      </c>
      <c r="AD239" s="13">
        <f>AVERAGE(K239:L239)-AVERAGE(G239:H239)</f>
        <v>6.26675</v>
      </c>
      <c r="AE239" s="12" t="e">
        <f>_xlfn.T.TEST(E239:F239,G239:H239,2,2)</f>
        <v>#DIV/0!</v>
      </c>
      <c r="AF239" s="13">
        <f>AVERAGE(G239:H239)-AVERAGE(E239:F239)</f>
        <v>0</v>
      </c>
      <c r="AG239" s="12">
        <f>_xlfn.T.TEST(I239:J239,K239:L239,2,2)</f>
        <v>8.3123210373018904E-4</v>
      </c>
      <c r="AH239" s="13">
        <f>AVERAGE(K239:L239)-AVERAGE(I239:J239)</f>
        <v>6.26675</v>
      </c>
      <c r="AI239" s="12">
        <f>_xlfn.T.TEST(E239:H239,I239:L239,2,2)</f>
        <v>0.13424147273862902</v>
      </c>
      <c r="AJ239" s="13">
        <f>AVERAGE(I239:L239)-AVERAGE(E239:H239)</f>
        <v>3.1333750000000009</v>
      </c>
    </row>
    <row r="240" spans="1:36" x14ac:dyDescent="0.2">
      <c r="A240" t="s">
        <v>233</v>
      </c>
      <c r="B240" t="str">
        <f>VLOOKUP(A240,Gene_Lookup!A:B,2,0)</f>
        <v xml:space="preserve">hypothetical protein  </v>
      </c>
      <c r="C240" s="1">
        <v>6</v>
      </c>
      <c r="D240" s="1">
        <v>0.33547192754716798</v>
      </c>
      <c r="E240" s="14">
        <v>17.69481</v>
      </c>
      <c r="F240" s="14">
        <v>18.3083475</v>
      </c>
      <c r="G240" s="14">
        <v>18.2745</v>
      </c>
      <c r="H240" s="14">
        <v>18.775984999999999</v>
      </c>
      <c r="I240" s="14">
        <v>18.4672625</v>
      </c>
      <c r="J240" s="14">
        <v>18.336569999999998</v>
      </c>
      <c r="K240" s="14">
        <v>18.454355</v>
      </c>
      <c r="L240" s="14">
        <v>18.2935275</v>
      </c>
      <c r="M240" s="1">
        <f>COUNTIF(E240:L240,"&gt;8.8")</f>
        <v>8</v>
      </c>
      <c r="O240" s="16">
        <f>IF(ISBLANK(E240),500,2^E240)</f>
        <v>212162.47720826199</v>
      </c>
      <c r="P240" s="16">
        <f>IF(ISBLANK(F240),500,2^F240)</f>
        <v>324609.90573371341</v>
      </c>
      <c r="Q240" s="16">
        <f>IF(ISBLANK(G240),500,2^G240)</f>
        <v>317082.77896205918</v>
      </c>
      <c r="R240" s="16">
        <f>IF(ISBLANK(H240),500,2^H240)</f>
        <v>448884.57615785394</v>
      </c>
      <c r="S240" s="16">
        <f>IF(ISBLANK(I240),500,2^I240)</f>
        <v>362409.81442661682</v>
      </c>
      <c r="T240" s="16">
        <f>IF(ISBLANK(J240),500,2^J240)</f>
        <v>331022.55586346501</v>
      </c>
      <c r="U240" s="16">
        <f>IF(ISBLANK(K240),500,2^K240)</f>
        <v>359181.86872127914</v>
      </c>
      <c r="V240" s="16">
        <f>IF(ISBLANK(L240),500,2^L240)</f>
        <v>321292.43797761202</v>
      </c>
      <c r="X240" s="16">
        <f>SUM(O240:V240)</f>
        <v>2676646.4150508614</v>
      </c>
      <c r="Y240" s="11"/>
      <c r="Z240" s="2"/>
      <c r="AA240" s="12">
        <f>_xlfn.T.TEST(E240:F240,I240:J240,2,2)</f>
        <v>0.32999621440774185</v>
      </c>
      <c r="AB240" s="13">
        <f>AVERAGE(I240:J240)-AVERAGE(E240:F240)</f>
        <v>0.40033749999999912</v>
      </c>
      <c r="AC240" s="12">
        <f>_xlfn.T.TEST(G240:H240,K240:L240,2,2)</f>
        <v>0.62358728420807319</v>
      </c>
      <c r="AD240" s="13">
        <f>AVERAGE(K240:L240)-AVERAGE(G240:H240)</f>
        <v>-0.15130124999999595</v>
      </c>
      <c r="AE240" s="12">
        <f>_xlfn.T.TEST(E240:F240,G240:H240,2,2)</f>
        <v>0.31719475772078587</v>
      </c>
      <c r="AF240" s="13">
        <f>AVERAGE(G240:H240)-AVERAGE(E240:F240)</f>
        <v>0.52366374999999721</v>
      </c>
      <c r="AG240" s="12">
        <f>_xlfn.T.TEST(I240:J240,K240:L240,2,2)</f>
        <v>0.8124788033718463</v>
      </c>
      <c r="AH240" s="13">
        <f>AVERAGE(K240:L240)-AVERAGE(I240:J240)</f>
        <v>-2.7974999999997863E-2</v>
      </c>
      <c r="AI240" s="12">
        <f>_xlfn.T.TEST(E240:H240,I240:L240,2,2)</f>
        <v>0.60083632374586449</v>
      </c>
      <c r="AJ240" s="13">
        <f>AVERAGE(I240:L240)-AVERAGE(E240:H240)</f>
        <v>0.12451812500000159</v>
      </c>
    </row>
    <row r="241" spans="1:36" x14ac:dyDescent="0.2">
      <c r="A241" t="s">
        <v>234</v>
      </c>
      <c r="B241" t="str">
        <f>VLOOKUP(A241,Gene_Lookup!A:B,2,0)</f>
        <v xml:space="preserve">Uncharacterized conserved protein UCP033563  </v>
      </c>
      <c r="C241" s="1">
        <v>8</v>
      </c>
      <c r="D241" s="1">
        <v>0.41697120476774402</v>
      </c>
      <c r="E241" s="14">
        <v>15.814575</v>
      </c>
      <c r="F241" s="14">
        <v>15.504485000000001</v>
      </c>
      <c r="G241" s="14">
        <v>15.442807500000001</v>
      </c>
      <c r="H241" s="14">
        <v>16.334038750000001</v>
      </c>
      <c r="I241" s="14">
        <v>15.165514999999999</v>
      </c>
      <c r="J241" s="14">
        <v>16.1590475</v>
      </c>
      <c r="K241" s="14">
        <v>16.580097500000001</v>
      </c>
      <c r="L241" s="14">
        <v>16.5554025</v>
      </c>
      <c r="M241" s="1">
        <f>COUNTIF(E241:L241,"&gt;8.8")</f>
        <v>8</v>
      </c>
      <c r="O241" s="16">
        <f>IF(ISBLANK(E241),500,2^E241)</f>
        <v>57631.70175679191</v>
      </c>
      <c r="P241" s="16">
        <f>IF(ISBLANK(F241),500,2^F241)</f>
        <v>46485.237301603527</v>
      </c>
      <c r="Q241" s="16">
        <f>IF(ISBLANK(G241),500,2^G241)</f>
        <v>44539.80125154421</v>
      </c>
      <c r="R241" s="16">
        <f>IF(ISBLANK(H241),500,2^H241)</f>
        <v>82610.569115702892</v>
      </c>
      <c r="S241" s="16">
        <f>IF(ISBLANK(I241),500,2^I241)</f>
        <v>36751.486911139647</v>
      </c>
      <c r="T241" s="16">
        <f>IF(ISBLANK(J241),500,2^J241)</f>
        <v>73174.202660211537</v>
      </c>
      <c r="U241" s="16">
        <f>IF(ISBLANK(K241),500,2^K241)</f>
        <v>97973.061335553342</v>
      </c>
      <c r="V241" s="16">
        <f>IF(ISBLANK(L241),500,2^L241)</f>
        <v>96310.301581287509</v>
      </c>
      <c r="X241" s="16">
        <f>SUM(O241:V241)</f>
        <v>535476.36191383458</v>
      </c>
      <c r="Y241" s="11"/>
      <c r="Z241" s="2"/>
      <c r="AA241" s="12">
        <f>_xlfn.T.TEST(E241:F241,I241:J241,2,2)</f>
        <v>0.99626169151239563</v>
      </c>
      <c r="AB241" s="13">
        <f>AVERAGE(I241:J241)-AVERAGE(E241:F241)</f>
        <v>2.7512499999993167E-3</v>
      </c>
      <c r="AC241" s="12">
        <f>_xlfn.T.TEST(G241:H241,K241:L241,2,2)</f>
        <v>0.26700963110582721</v>
      </c>
      <c r="AD241" s="13">
        <f>AVERAGE(K241:L241)-AVERAGE(G241:H241)</f>
        <v>0.67932687499999922</v>
      </c>
      <c r="AE241" s="12">
        <f>_xlfn.T.TEST(E241:F241,G241:H241,2,2)</f>
        <v>0.67552193302620434</v>
      </c>
      <c r="AF241" s="13">
        <f>AVERAGE(G241:H241)-AVERAGE(E241:F241)</f>
        <v>0.22889312500000081</v>
      </c>
      <c r="AG241" s="12">
        <f>_xlfn.T.TEST(I241:J241,K241:L241,2,2)</f>
        <v>0.21001275708112455</v>
      </c>
      <c r="AH241" s="13">
        <f>AVERAGE(K241:L241)-AVERAGE(I241:J241)</f>
        <v>0.90546875000000071</v>
      </c>
      <c r="AI241" s="12">
        <f>_xlfn.T.TEST(E241:H241,I241:L241,2,2)</f>
        <v>0.4138183815952266</v>
      </c>
      <c r="AJ241" s="13">
        <f>AVERAGE(I241:L241)-AVERAGE(E241:H241)</f>
        <v>0.34103906249999838</v>
      </c>
    </row>
    <row r="242" spans="1:36" x14ac:dyDescent="0.2">
      <c r="A242" t="s">
        <v>235</v>
      </c>
      <c r="B242" t="str">
        <f>VLOOKUP(A242,Gene_Lookup!A:B,2,0)</f>
        <v xml:space="preserve">alanyl-tRNA synthetase (EC 6.1.1.7)  </v>
      </c>
      <c r="C242" s="1">
        <v>43</v>
      </c>
      <c r="D242" s="1">
        <v>0.42906532955868398</v>
      </c>
      <c r="E242" s="14">
        <v>19.536551249999999</v>
      </c>
      <c r="F242" s="14">
        <v>19.36307</v>
      </c>
      <c r="G242" s="14">
        <v>19.634516796875001</v>
      </c>
      <c r="H242" s="14">
        <v>19.700305</v>
      </c>
      <c r="I242" s="14">
        <v>18.876257500000001</v>
      </c>
      <c r="J242" s="14">
        <v>18.887104999999998</v>
      </c>
      <c r="K242" s="14">
        <v>19.673347499999998</v>
      </c>
      <c r="L242" s="14">
        <v>18.891290625</v>
      </c>
      <c r="M242" s="1">
        <f>COUNTIF(E242:L242,"&gt;8.8")</f>
        <v>8</v>
      </c>
      <c r="O242" s="16">
        <f>IF(ISBLANK(E242),500,2^E242)</f>
        <v>760480.24712146714</v>
      </c>
      <c r="P242" s="16">
        <f>IF(ISBLANK(F242),500,2^F242)</f>
        <v>674318.19472201297</v>
      </c>
      <c r="Q242" s="16">
        <f>IF(ISBLANK(G242),500,2^G242)</f>
        <v>813913.97648866195</v>
      </c>
      <c r="R242" s="16">
        <f>IF(ISBLANK(H242),500,2^H242)</f>
        <v>851888.44736877584</v>
      </c>
      <c r="S242" s="16">
        <f>IF(ISBLANK(I242),500,2^I242)</f>
        <v>481193.45695917698</v>
      </c>
      <c r="T242" s="16">
        <f>IF(ISBLANK(J242),500,2^J242)</f>
        <v>484825.14526581031</v>
      </c>
      <c r="U242" s="16">
        <f>IF(ISBLANK(K242),500,2^K242)</f>
        <v>836118.26870273112</v>
      </c>
      <c r="V242" s="16">
        <f>IF(ISBLANK(L242),500,2^L242)</f>
        <v>486233.78866727714</v>
      </c>
      <c r="X242" s="16">
        <f>SUM(O242:V242)</f>
        <v>5388971.5252959132</v>
      </c>
      <c r="Y242" s="11"/>
      <c r="Z242" s="2"/>
      <c r="AA242" s="12">
        <f>_xlfn.T.TEST(E242:F242,I242:J242,2,2)</f>
        <v>2.2610914597837362E-2</v>
      </c>
      <c r="AB242" s="13">
        <f>AVERAGE(I242:J242)-AVERAGE(E242:F242)</f>
        <v>-0.56812937499999805</v>
      </c>
      <c r="AC242" s="12">
        <f>_xlfn.T.TEST(G242:H242,K242:L242,2,2)</f>
        <v>0.42989461672907447</v>
      </c>
      <c r="AD242" s="13">
        <f>AVERAGE(K242:L242)-AVERAGE(G242:H242)</f>
        <v>-0.38509183593750151</v>
      </c>
      <c r="AE242" s="12">
        <f>_xlfn.T.TEST(E242:F242,G242:H242,2,2)</f>
        <v>0.14360989850455819</v>
      </c>
      <c r="AF242" s="13">
        <f>AVERAGE(G242:H242)-AVERAGE(E242:F242)</f>
        <v>0.21760027343750465</v>
      </c>
      <c r="AG242" s="12">
        <f>_xlfn.T.TEST(I242:J242,K242:L242,2,2)</f>
        <v>0.41334354467603784</v>
      </c>
      <c r="AH242" s="13">
        <f>AVERAGE(K242:L242)-AVERAGE(I242:J242)</f>
        <v>0.40063781250000119</v>
      </c>
      <c r="AI242" s="12">
        <f>_xlfn.T.TEST(E242:H242,I242:L242,2,2)</f>
        <v>6.403094577712351E-2</v>
      </c>
      <c r="AJ242" s="13">
        <f>AVERAGE(I242:L242)-AVERAGE(E242:H242)</f>
        <v>-0.47661060546874978</v>
      </c>
    </row>
    <row r="243" spans="1:36" x14ac:dyDescent="0.2">
      <c r="A243" t="s">
        <v>990</v>
      </c>
      <c r="B243" t="str">
        <f>VLOOKUP(A243,Gene_Lookup!A:B,2,0)</f>
        <v xml:space="preserve">hypothetical protein  </v>
      </c>
      <c r="C243" s="1">
        <v>1</v>
      </c>
      <c r="D243" s="1">
        <v>1</v>
      </c>
      <c r="E243" s="14">
        <v>18.941859999999998</v>
      </c>
      <c r="F243" s="15">
        <v>8.8000000000000007</v>
      </c>
      <c r="G243" s="14">
        <v>13.54914</v>
      </c>
      <c r="H243" s="14">
        <v>18.323640000000001</v>
      </c>
      <c r="I243" s="15">
        <v>8.8000000000000007</v>
      </c>
      <c r="J243" s="14">
        <v>18.76268</v>
      </c>
      <c r="K243" s="15">
        <v>8.8000000000000007</v>
      </c>
      <c r="L243" s="14">
        <v>19.33145</v>
      </c>
      <c r="M243" s="1">
        <f>COUNTIF(E243:L243,"&gt;8.8")</f>
        <v>5</v>
      </c>
      <c r="O243" s="16">
        <f>IF(ISBLANK(E243),500,2^E243)</f>
        <v>503579.49000277335</v>
      </c>
      <c r="P243" s="16">
        <f>IF(ISBLANK(F243),500,2^F243)</f>
        <v>445.72188840761549</v>
      </c>
      <c r="Q243" s="16">
        <f>IF(ISBLANK(G243),500,2^G243)</f>
        <v>11986.642574623969</v>
      </c>
      <c r="R243" s="16">
        <f>IF(ISBLANK(H243),500,2^H243)</f>
        <v>328069.05659167469</v>
      </c>
      <c r="S243" s="16">
        <f>IF(ISBLANK(I243),500,2^I243)</f>
        <v>445.72188840761549</v>
      </c>
      <c r="T243" s="16">
        <f>IF(ISBLANK(J243),500,2^J243)</f>
        <v>444763.84804960637</v>
      </c>
      <c r="U243" s="16">
        <f>IF(ISBLANK(K243),500,2^K243)</f>
        <v>445.72188840761549</v>
      </c>
      <c r="V243" s="16">
        <f>IF(ISBLANK(L243),500,2^L243)</f>
        <v>659699.73508075625</v>
      </c>
      <c r="X243" s="16">
        <f>SUM(O243:V243)</f>
        <v>1949435.9379646576</v>
      </c>
      <c r="Y243" s="11"/>
      <c r="Z243" s="2"/>
      <c r="AA243" s="12">
        <f>_xlfn.T.TEST(E243:F243,I243:J243,2,2)</f>
        <v>0.99108829303111512</v>
      </c>
      <c r="AB243" s="13">
        <f>AVERAGE(I243:J243)-AVERAGE(E243:F243)</f>
        <v>-8.9589999999999392E-2</v>
      </c>
      <c r="AC243" s="12">
        <f>_xlfn.T.TEST(G243:H243,K243:L243,2,2)</f>
        <v>0.77697445435939005</v>
      </c>
      <c r="AD243" s="13">
        <f>AVERAGE(K243:L243)-AVERAGE(G243:H243)</f>
        <v>-1.8706649999999989</v>
      </c>
      <c r="AE243" s="12">
        <f>_xlfn.T.TEST(E243:F243,G243:H243,2,2)</f>
        <v>0.74783830543155116</v>
      </c>
      <c r="AF243" s="13">
        <f>AVERAGE(G243:H243)-AVERAGE(E243:F243)</f>
        <v>2.0654599999999999</v>
      </c>
      <c r="AG243" s="12">
        <f>_xlfn.T.TEST(I243:J243,K243:L243,2,2)</f>
        <v>0.97226852626330185</v>
      </c>
      <c r="AH243" s="13">
        <f>AVERAGE(K243:L243)-AVERAGE(I243:J243)</f>
        <v>0.28438500000000033</v>
      </c>
      <c r="AI243" s="12">
        <f>_xlfn.T.TEST(E243:H243,I243:L243,2,2)</f>
        <v>0.80451780420952412</v>
      </c>
      <c r="AJ243" s="13">
        <f>AVERAGE(I243:L243)-AVERAGE(E243:H243)</f>
        <v>-0.98012749999999826</v>
      </c>
    </row>
    <row r="244" spans="1:36" x14ac:dyDescent="0.2">
      <c r="A244" t="s">
        <v>991</v>
      </c>
      <c r="B244" t="str">
        <f>VLOOKUP(A244,Gene_Lookup!A:B,2,0)</f>
        <v xml:space="preserve">hypothetical protein  </v>
      </c>
      <c r="C244" s="1">
        <v>1</v>
      </c>
      <c r="D244" s="1">
        <v>1</v>
      </c>
      <c r="E244" s="15">
        <v>8.8000000000000007</v>
      </c>
      <c r="F244" s="14">
        <v>11.76141</v>
      </c>
      <c r="G244" s="15">
        <v>8.8000000000000007</v>
      </c>
      <c r="H244" s="15">
        <v>8.8000000000000007</v>
      </c>
      <c r="I244" s="15">
        <v>8.8000000000000007</v>
      </c>
      <c r="J244" s="15">
        <v>8.8000000000000007</v>
      </c>
      <c r="K244" s="14">
        <v>15.751989999999999</v>
      </c>
      <c r="L244" s="14">
        <v>14.17484</v>
      </c>
      <c r="M244" s="1">
        <f>COUNTIF(E244:L244,"&gt;8.8")</f>
        <v>3</v>
      </c>
      <c r="O244" s="16">
        <f>IF(ISBLANK(E244),500,2^E244)</f>
        <v>445.72188840761549</v>
      </c>
      <c r="P244" s="16">
        <f>IF(ISBLANK(F244),500,2^F244)</f>
        <v>3471.660125645195</v>
      </c>
      <c r="Q244" s="16">
        <f>IF(ISBLANK(G244),500,2^G244)</f>
        <v>445.72188840761549</v>
      </c>
      <c r="R244" s="16">
        <f>IF(ISBLANK(H244),500,2^H244)</f>
        <v>445.72188840761549</v>
      </c>
      <c r="S244" s="16">
        <f>IF(ISBLANK(I244),500,2^I244)</f>
        <v>445.72188840761549</v>
      </c>
      <c r="T244" s="16">
        <f>IF(ISBLANK(J244),500,2^J244)</f>
        <v>445.72188840761549</v>
      </c>
      <c r="U244" s="16">
        <f>IF(ISBLANK(K244),500,2^K244)</f>
        <v>55185.055212701154</v>
      </c>
      <c r="V244" s="16">
        <f>IF(ISBLANK(L244),500,2^L244)</f>
        <v>18494.901544381886</v>
      </c>
      <c r="X244" s="16">
        <f>SUM(O244:V244)</f>
        <v>79380.226324766321</v>
      </c>
      <c r="Y244" s="11"/>
      <c r="Z244" s="2"/>
      <c r="AA244" s="12">
        <f>_xlfn.T.TEST(E244:F244,I244:J244,2,2)</f>
        <v>0.42264973081037405</v>
      </c>
      <c r="AB244" s="13">
        <f>AVERAGE(I244:J244)-AVERAGE(E244:F244)</f>
        <v>-1.4807050000000004</v>
      </c>
      <c r="AC244" s="12">
        <f>_xlfn.T.TEST(G244:H244,K244:L244,2,2)</f>
        <v>1.5978499167348774E-2</v>
      </c>
      <c r="AD244" s="13">
        <f>AVERAGE(K244:L244)-AVERAGE(G244:H244)</f>
        <v>6.1634149999999988</v>
      </c>
      <c r="AE244" s="12">
        <f>_xlfn.T.TEST(E244:F244,G244:H244,2,2)</f>
        <v>0.42264973081037405</v>
      </c>
      <c r="AF244" s="13">
        <f>AVERAGE(G244:H244)-AVERAGE(E244:F244)</f>
        <v>-1.4807050000000004</v>
      </c>
      <c r="AG244" s="12">
        <f>_xlfn.T.TEST(I244:J244,K244:L244,2,2)</f>
        <v>1.5978499167348774E-2</v>
      </c>
      <c r="AH244" s="13">
        <f>AVERAGE(K244:L244)-AVERAGE(I244:J244)</f>
        <v>6.1634149999999988</v>
      </c>
      <c r="AI244" s="12">
        <f>_xlfn.T.TEST(E244:H244,I244:L244,2,2)</f>
        <v>0.27596307387636781</v>
      </c>
      <c r="AJ244" s="13">
        <f>AVERAGE(I244:L244)-AVERAGE(E244:H244)</f>
        <v>2.3413550000000001</v>
      </c>
    </row>
    <row r="245" spans="1:36" x14ac:dyDescent="0.2">
      <c r="A245" t="s">
        <v>992</v>
      </c>
      <c r="B245" t="str">
        <f>VLOOKUP(A245,Gene_Lookup!A:B,2,0)</f>
        <v xml:space="preserve">copper amine oxidase-like domain-containing protein  </v>
      </c>
      <c r="C245" s="1">
        <v>1</v>
      </c>
      <c r="D245" s="1">
        <v>1</v>
      </c>
      <c r="E245" s="14">
        <v>18.070959999999999</v>
      </c>
      <c r="F245" s="14">
        <v>17.844480000000001</v>
      </c>
      <c r="G245" s="14">
        <v>18.912949999999999</v>
      </c>
      <c r="H245" s="14">
        <v>17.01024</v>
      </c>
      <c r="I245" s="14">
        <v>17.559080000000002</v>
      </c>
      <c r="J245" s="14">
        <v>14.518800000000001</v>
      </c>
      <c r="K245" s="14">
        <v>17.78058</v>
      </c>
      <c r="L245" s="14">
        <v>18.262250000000002</v>
      </c>
      <c r="M245" s="1">
        <f>COUNTIF(E245:L245,"&gt;8.8")</f>
        <v>8</v>
      </c>
      <c r="O245" s="16">
        <f>IF(ISBLANK(E245),500,2^E245)</f>
        <v>275360.09983624198</v>
      </c>
      <c r="P245" s="16">
        <f>IF(ISBLANK(F245),500,2^F245)</f>
        <v>235355.1668668465</v>
      </c>
      <c r="Q245" s="16">
        <f>IF(ISBLANK(G245),500,2^G245)</f>
        <v>493588.75443826866</v>
      </c>
      <c r="R245" s="16">
        <f>IF(ISBLANK(H245),500,2^H245)</f>
        <v>132005.63587080463</v>
      </c>
      <c r="S245" s="16">
        <f>IF(ISBLANK(I245),500,2^I245)</f>
        <v>193112.22879419674</v>
      </c>
      <c r="T245" s="16">
        <f>IF(ISBLANK(J245),500,2^J245)</f>
        <v>23474.389212795977</v>
      </c>
      <c r="U245" s="16">
        <f>IF(ISBLANK(K245),500,2^K245)</f>
        <v>225158.27891564314</v>
      </c>
      <c r="V245" s="16">
        <f>IF(ISBLANK(L245),500,2^L245)</f>
        <v>314401.81052278407</v>
      </c>
      <c r="X245" s="16">
        <f>SUM(O245:V245)</f>
        <v>1892456.3644575817</v>
      </c>
      <c r="Y245" s="11"/>
      <c r="Z245" s="2"/>
      <c r="AA245" s="12">
        <f>_xlfn.T.TEST(E245:F245,I245:J245,2,2)</f>
        <v>0.33514280442744915</v>
      </c>
      <c r="AB245" s="13">
        <f>AVERAGE(I245:J245)-AVERAGE(E245:F245)</f>
        <v>-1.9187800000000017</v>
      </c>
      <c r="AC245" s="12">
        <f>_xlfn.T.TEST(G245:H245,K245:L245,2,2)</f>
        <v>0.95693765528263675</v>
      </c>
      <c r="AD245" s="13">
        <f>AVERAGE(K245:L245)-AVERAGE(G245:H245)</f>
        <v>5.9820000000001983E-2</v>
      </c>
      <c r="AE245" s="12">
        <f>_xlfn.T.TEST(E245:F245,G245:H245,2,2)</f>
        <v>0.9971400572823963</v>
      </c>
      <c r="AF245" s="13">
        <f>AVERAGE(G245:H245)-AVERAGE(E245:F245)</f>
        <v>3.8749999999971863E-3</v>
      </c>
      <c r="AG245" s="12">
        <f>_xlfn.T.TEST(I245:J245,K245:L245,2,2)</f>
        <v>0.32663313594487353</v>
      </c>
      <c r="AH245" s="13">
        <f>AVERAGE(K245:L245)-AVERAGE(I245:J245)</f>
        <v>1.9824750000000009</v>
      </c>
      <c r="AI245" s="12">
        <f>_xlfn.T.TEST(E245:H245,I245:L245,2,2)</f>
        <v>0.35883603365573824</v>
      </c>
      <c r="AJ245" s="13">
        <f>AVERAGE(I245:L245)-AVERAGE(E245:H245)</f>
        <v>-0.92947999999999809</v>
      </c>
    </row>
    <row r="246" spans="1:36" x14ac:dyDescent="0.2">
      <c r="A246" t="s">
        <v>236</v>
      </c>
      <c r="B246" t="str">
        <f>VLOOKUP(A246,Gene_Lookup!A:B,2,0)</f>
        <v xml:space="preserve">copper amine oxidase-like domain-containing protein  </v>
      </c>
      <c r="C246" s="1">
        <v>2</v>
      </c>
      <c r="D246" s="1">
        <v>0.356975362634324</v>
      </c>
      <c r="E246" s="14">
        <v>16.145119999999999</v>
      </c>
      <c r="F246" s="14">
        <v>15.560040000000001</v>
      </c>
      <c r="G246" s="14">
        <v>15.437022499999999</v>
      </c>
      <c r="H246" s="14">
        <v>18.024962500000001</v>
      </c>
      <c r="I246" s="14">
        <v>14.668737500000001</v>
      </c>
      <c r="J246" s="14">
        <v>16.515617500000001</v>
      </c>
      <c r="K246" s="14">
        <v>18.349057500000001</v>
      </c>
      <c r="L246" s="14">
        <v>17.664877499999999</v>
      </c>
      <c r="M246" s="1">
        <f>COUNTIF(E246:L246,"&gt;8.8")</f>
        <v>8</v>
      </c>
      <c r="O246" s="16">
        <f>IF(ISBLANK(E246),500,2^E246)</f>
        <v>72471.19182958176</v>
      </c>
      <c r="P246" s="16">
        <f>IF(ISBLANK(F246),500,2^F246)</f>
        <v>48310.193136592927</v>
      </c>
      <c r="Q246" s="16">
        <f>IF(ISBLANK(G246),500,2^G246)</f>
        <v>44361.560641136348</v>
      </c>
      <c r="R246" s="16">
        <f>IF(ISBLANK(H246),500,2^H246)</f>
        <v>266719.2634775078</v>
      </c>
      <c r="S246" s="16">
        <f>IF(ISBLANK(I246),500,2^I246)</f>
        <v>26045.337293259268</v>
      </c>
      <c r="T246" s="16">
        <f>IF(ISBLANK(J246),500,2^J246)</f>
        <v>93690.652683002059</v>
      </c>
      <c r="U246" s="16">
        <f>IF(ISBLANK(K246),500,2^K246)</f>
        <v>333900.2157413984</v>
      </c>
      <c r="V246" s="16">
        <f>IF(ISBLANK(L246),500,2^L246)</f>
        <v>207805.95904438529</v>
      </c>
      <c r="X246" s="16">
        <f>SUM(O246:V246)</f>
        <v>1093304.3738468639</v>
      </c>
      <c r="Y246" s="11"/>
      <c r="Z246" s="2"/>
      <c r="AA246" s="12">
        <f>_xlfn.T.TEST(E246:F246,I246:J246,2,2)</f>
        <v>0.81325603439940397</v>
      </c>
      <c r="AB246" s="13">
        <f>AVERAGE(I246:J246)-AVERAGE(E246:F246)</f>
        <v>-0.26040249999999787</v>
      </c>
      <c r="AC246" s="12">
        <f>_xlfn.T.TEST(G246:H246,K246:L246,2,2)</f>
        <v>0.44103241059044063</v>
      </c>
      <c r="AD246" s="13">
        <f>AVERAGE(K246:L246)-AVERAGE(G246:H246)</f>
        <v>1.2759750000000025</v>
      </c>
      <c r="AE246" s="12">
        <f>_xlfn.T.TEST(E246:F246,G246:H246,2,2)</f>
        <v>0.5759718092573356</v>
      </c>
      <c r="AF246" s="13">
        <f>AVERAGE(G246:H246)-AVERAGE(E246:F246)</f>
        <v>0.8784124999999996</v>
      </c>
      <c r="AG246" s="12">
        <f>_xlfn.T.TEST(I246:J246,K246:L246,2,2)</f>
        <v>0.13374042715940637</v>
      </c>
      <c r="AH246" s="13">
        <f>AVERAGE(K246:L246)-AVERAGE(I246:J246)</f>
        <v>2.41479</v>
      </c>
      <c r="AI246" s="12">
        <f>_xlfn.T.TEST(E246:H246,I246:L246,2,2)</f>
        <v>0.63059149932058478</v>
      </c>
      <c r="AJ246" s="13">
        <f>AVERAGE(I246:L246)-AVERAGE(E246:H246)</f>
        <v>0.50778624999999877</v>
      </c>
    </row>
    <row r="247" spans="1:36" x14ac:dyDescent="0.2">
      <c r="A247" t="s">
        <v>237</v>
      </c>
      <c r="B247" t="str">
        <f>VLOOKUP(A247,Gene_Lookup!A:B,2,0)</f>
        <v xml:space="preserve">hypothetical protein  </v>
      </c>
      <c r="C247" s="1">
        <v>25</v>
      </c>
      <c r="D247" s="1">
        <v>0.61507939032538195</v>
      </c>
      <c r="E247" s="14">
        <v>18.151949999999999</v>
      </c>
      <c r="F247" s="14">
        <v>18.673945</v>
      </c>
      <c r="G247" s="14">
        <v>18.734249999999999</v>
      </c>
      <c r="H247" s="14">
        <v>18.261099999999999</v>
      </c>
      <c r="I247" s="14">
        <v>17.186285000000002</v>
      </c>
      <c r="J247" s="14">
        <v>15.89662</v>
      </c>
      <c r="K247" s="14">
        <v>17.427315</v>
      </c>
      <c r="L247" s="14">
        <v>16.17107</v>
      </c>
      <c r="M247" s="1">
        <f>COUNTIF(E247:L247,"&gt;8.8")</f>
        <v>8</v>
      </c>
      <c r="O247" s="16">
        <f>IF(ISBLANK(E247),500,2^E247)</f>
        <v>291260.39207365864</v>
      </c>
      <c r="P247" s="16">
        <f>IF(ISBLANK(F247),500,2^F247)</f>
        <v>418232.31167494983</v>
      </c>
      <c r="Q247" s="16">
        <f>IF(ISBLANK(G247),500,2^G247)</f>
        <v>436085.04794607847</v>
      </c>
      <c r="R247" s="16">
        <f>IF(ISBLANK(H247),500,2^H247)</f>
        <v>314151.29464375816</v>
      </c>
      <c r="S247" s="16">
        <f>IF(ISBLANK(I247),500,2^I247)</f>
        <v>149137.6512054613</v>
      </c>
      <c r="T247" s="16">
        <f>IF(ISBLANK(J247),500,2^J247)</f>
        <v>61004.159748746381</v>
      </c>
      <c r="U247" s="16">
        <f>IF(ISBLANK(K247),500,2^K247)</f>
        <v>176256.26338513734</v>
      </c>
      <c r="V247" s="16">
        <f>IF(ISBLANK(L247),500,2^L247)</f>
        <v>73786.53763934235</v>
      </c>
      <c r="X247" s="16">
        <f>SUM(O247:V247)</f>
        <v>1919913.6583171322</v>
      </c>
      <c r="Y247" s="11"/>
      <c r="Z247" s="2"/>
      <c r="AA247" s="12">
        <f>_xlfn.T.TEST(E247:F247,I247:J247,2,2)</f>
        <v>0.1148479748761746</v>
      </c>
      <c r="AB247" s="13">
        <f>AVERAGE(I247:J247)-AVERAGE(E247:F247)</f>
        <v>-1.8714949999999995</v>
      </c>
      <c r="AC247" s="12">
        <f>_xlfn.T.TEST(G247:H247,K247:L247,2,2)</f>
        <v>0.12707055110326182</v>
      </c>
      <c r="AD247" s="13">
        <f>AVERAGE(K247:L247)-AVERAGE(G247:H247)</f>
        <v>-1.6984825000000008</v>
      </c>
      <c r="AE247" s="12">
        <f>_xlfn.T.TEST(E247:F247,G247:H247,2,2)</f>
        <v>0.83233075867698392</v>
      </c>
      <c r="AF247" s="13">
        <f>AVERAGE(G247:H247)-AVERAGE(E247:F247)</f>
        <v>8.4727499999999623E-2</v>
      </c>
      <c r="AG247" s="12">
        <f>_xlfn.T.TEST(I247:J247,K247:L247,2,2)</f>
        <v>0.80156952198211839</v>
      </c>
      <c r="AH247" s="13">
        <f>AVERAGE(K247:L247)-AVERAGE(I247:J247)</f>
        <v>0.2577399999999983</v>
      </c>
      <c r="AI247" s="12">
        <f>_xlfn.T.TEST(E247:H247,I247:L247,2,2)</f>
        <v>4.3919484658908794E-3</v>
      </c>
      <c r="AJ247" s="13">
        <f>AVERAGE(I247:L247)-AVERAGE(E247:H247)</f>
        <v>-1.7849887500000001</v>
      </c>
    </row>
    <row r="248" spans="1:36" x14ac:dyDescent="0.2">
      <c r="A248" t="s">
        <v>993</v>
      </c>
      <c r="B248" t="str">
        <f>VLOOKUP(A248,Gene_Lookup!A:B,2,0)</f>
        <v xml:space="preserve">YD repeat protein  </v>
      </c>
      <c r="C248" s="1">
        <v>1</v>
      </c>
      <c r="D248" s="1">
        <v>1</v>
      </c>
      <c r="E248" s="14">
        <v>15.058949999999999</v>
      </c>
      <c r="F248" s="15">
        <v>8.8000000000000007</v>
      </c>
      <c r="G248" s="15">
        <v>8.8000000000000007</v>
      </c>
      <c r="H248" s="15">
        <v>8.8000000000000007</v>
      </c>
      <c r="I248" s="14">
        <v>13.695550000000001</v>
      </c>
      <c r="J248" s="14">
        <v>13.40893</v>
      </c>
      <c r="K248" s="15">
        <v>8.8000000000000007</v>
      </c>
      <c r="L248" s="15">
        <v>8.8000000000000007</v>
      </c>
      <c r="M248" s="1">
        <f>COUNTIF(E248:L248,"&gt;8.8")</f>
        <v>3</v>
      </c>
      <c r="O248" s="16">
        <f>IF(ISBLANK(E248),500,2^E248)</f>
        <v>34134.665643878478</v>
      </c>
      <c r="P248" s="16">
        <f>IF(ISBLANK(F248),500,2^F248)</f>
        <v>445.72188840761549</v>
      </c>
      <c r="Q248" s="16">
        <f>IF(ISBLANK(G248),500,2^G248)</f>
        <v>445.72188840761549</v>
      </c>
      <c r="R248" s="16">
        <f>IF(ISBLANK(H248),500,2^H248)</f>
        <v>445.72188840761549</v>
      </c>
      <c r="S248" s="16">
        <f>IF(ISBLANK(I248),500,2^I248)</f>
        <v>13266.958086970983</v>
      </c>
      <c r="T248" s="16">
        <f>IF(ISBLANK(J248),500,2^J248)</f>
        <v>10876.524432408723</v>
      </c>
      <c r="U248" s="16">
        <f>IF(ISBLANK(K248),500,2^K248)</f>
        <v>445.72188840761549</v>
      </c>
      <c r="V248" s="16">
        <f>IF(ISBLANK(L248),500,2^L248)</f>
        <v>445.72188840761549</v>
      </c>
      <c r="X248" s="16">
        <f>SUM(O248:V248)</f>
        <v>60506.757605296254</v>
      </c>
      <c r="Y248" s="11"/>
      <c r="Z248" s="2"/>
      <c r="AA248" s="12">
        <f>_xlfn.T.TEST(E248:F248,I248:J248,2,2)</f>
        <v>0.65606468695452924</v>
      </c>
      <c r="AB248" s="13">
        <f>AVERAGE(I248:J248)-AVERAGE(E248:F248)</f>
        <v>1.6227650000000011</v>
      </c>
      <c r="AC248" s="12" t="e">
        <f>_xlfn.T.TEST(G248:H248,K248:L248,2,2)</f>
        <v>#DIV/0!</v>
      </c>
      <c r="AD248" s="13">
        <f>AVERAGE(K248:L248)-AVERAGE(G248:H248)</f>
        <v>0</v>
      </c>
      <c r="AE248" s="12">
        <f>_xlfn.T.TEST(E248:F248,G248:H248,2,2)</f>
        <v>0.42264973081037416</v>
      </c>
      <c r="AF248" s="13">
        <f>AVERAGE(G248:H248)-AVERAGE(E248:F248)</f>
        <v>-3.1294749999999993</v>
      </c>
      <c r="AG248" s="12">
        <f>_xlfn.T.TEST(I248:J248,K248:L248,2,2)</f>
        <v>9.0816410275641692E-4</v>
      </c>
      <c r="AH248" s="13">
        <f>AVERAGE(K248:L248)-AVERAGE(I248:J248)</f>
        <v>-4.7522400000000005</v>
      </c>
      <c r="AI248" s="12">
        <f>_xlfn.T.TEST(E248:H248,I248:L248,2,2)</f>
        <v>0.71017746704707296</v>
      </c>
      <c r="AJ248" s="13">
        <f>AVERAGE(I248:L248)-AVERAGE(E248:H248)</f>
        <v>0.81138250000000056</v>
      </c>
    </row>
    <row r="249" spans="1:36" x14ac:dyDescent="0.2">
      <c r="A249" t="s">
        <v>238</v>
      </c>
      <c r="B249" t="str">
        <f>VLOOKUP(A249,Gene_Lookup!A:B,2,0)</f>
        <v xml:space="preserve">YD repeat protein  </v>
      </c>
      <c r="C249" s="1">
        <v>2</v>
      </c>
      <c r="D249" s="1">
        <v>0.5</v>
      </c>
      <c r="E249" s="15">
        <v>8.8000000000000007</v>
      </c>
      <c r="F249" s="15">
        <v>8.8000000000000007</v>
      </c>
      <c r="G249" s="14">
        <v>13.77825</v>
      </c>
      <c r="H249" s="15">
        <v>8.8000000000000007</v>
      </c>
      <c r="I249" s="14">
        <v>9.057302</v>
      </c>
      <c r="J249" s="14">
        <v>9.8344339999999999</v>
      </c>
      <c r="K249" s="14">
        <v>13.026389999999999</v>
      </c>
      <c r="L249" s="14">
        <v>13.261200000000001</v>
      </c>
      <c r="M249" s="1">
        <f>COUNTIF(E249:L249,"&gt;8.8")</f>
        <v>5</v>
      </c>
      <c r="O249" s="16">
        <f>IF(ISBLANK(E249),500,2^E249)</f>
        <v>445.72188840761549</v>
      </c>
      <c r="P249" s="16">
        <f>IF(ISBLANK(F249),500,2^F249)</f>
        <v>445.72188840761549</v>
      </c>
      <c r="Q249" s="16">
        <f>IF(ISBLANK(G249),500,2^G249)</f>
        <v>14049.683397891044</v>
      </c>
      <c r="R249" s="16">
        <f>IF(ISBLANK(H249),500,2^H249)</f>
        <v>445.72188840761549</v>
      </c>
      <c r="S249" s="16">
        <f>IF(ISBLANK(I249),500,2^I249)</f>
        <v>532.74524458882752</v>
      </c>
      <c r="T249" s="16">
        <f>IF(ISBLANK(J249),500,2^J249)</f>
        <v>912.97655346397664</v>
      </c>
      <c r="U249" s="16">
        <f>IF(ISBLANK(K249),500,2^K249)</f>
        <v>8343.2282548558287</v>
      </c>
      <c r="V249" s="16">
        <f>IF(ISBLANK(L249),500,2^L249)</f>
        <v>9817.9084595895583</v>
      </c>
      <c r="X249" s="16">
        <f>SUM(O249:V249)</f>
        <v>34993.707575612083</v>
      </c>
      <c r="Y249" s="11"/>
      <c r="Z249" s="2"/>
      <c r="AA249" s="12">
        <f>_xlfn.T.TEST(E249:F249,I249:J249,2,2)</f>
        <v>0.23836773331367511</v>
      </c>
      <c r="AB249" s="13">
        <f>AVERAGE(I249:J249)-AVERAGE(E249:F249)</f>
        <v>0.64586800000000011</v>
      </c>
      <c r="AC249" s="12">
        <f>_xlfn.T.TEST(G249:H249,K249:L249,2,2)</f>
        <v>0.53427373592694583</v>
      </c>
      <c r="AD249" s="13">
        <f>AVERAGE(K249:L249)-AVERAGE(G249:H249)</f>
        <v>1.8546700000000005</v>
      </c>
      <c r="AE249" s="12">
        <f>_xlfn.T.TEST(E249:F249,G249:H249,2,2)</f>
        <v>0.42264973081037416</v>
      </c>
      <c r="AF249" s="13">
        <f>AVERAGE(G249:H249)-AVERAGE(E249:F249)</f>
        <v>2.4891249999999996</v>
      </c>
      <c r="AG249" s="12">
        <f>_xlfn.T.TEST(I249:J249,K249:L249,2,2)</f>
        <v>1.1835617078567395E-2</v>
      </c>
      <c r="AH249" s="13">
        <f>AVERAGE(K249:L249)-AVERAGE(I249:J249)</f>
        <v>3.697927</v>
      </c>
      <c r="AI249" s="12">
        <f>_xlfn.T.TEST(E249:H249,I249:L249,2,2)</f>
        <v>0.47679497626162426</v>
      </c>
      <c r="AJ249" s="13">
        <f>AVERAGE(I249:L249)-AVERAGE(E249:H249)</f>
        <v>1.2502689999999994</v>
      </c>
    </row>
    <row r="250" spans="1:36" x14ac:dyDescent="0.2">
      <c r="A250" t="s">
        <v>239</v>
      </c>
      <c r="B250" t="str">
        <f>VLOOKUP(A250,Gene_Lookup!A:B,2,0)</f>
        <v xml:space="preserve">amino acid ABC transporter substrate-binding protein, PAAT family (TC 3.A.1.3.-)  </v>
      </c>
      <c r="C250" s="1">
        <v>25</v>
      </c>
      <c r="D250" s="1">
        <v>0.61510478680802505</v>
      </c>
      <c r="E250" s="14">
        <v>21.592665</v>
      </c>
      <c r="F250" s="14">
        <v>21.845445000000002</v>
      </c>
      <c r="G250" s="14">
        <v>22.38438</v>
      </c>
      <c r="H250" s="14">
        <v>22.446403750000002</v>
      </c>
      <c r="I250" s="14">
        <v>21.044086249999999</v>
      </c>
      <c r="J250" s="14">
        <v>20.903655000000001</v>
      </c>
      <c r="K250" s="14">
        <v>21.390709999999999</v>
      </c>
      <c r="L250" s="14">
        <v>21.058924999999999</v>
      </c>
      <c r="M250" s="1">
        <f>COUNTIF(E250:L250,"&gt;8.8")</f>
        <v>8</v>
      </c>
      <c r="O250" s="16">
        <f>IF(ISBLANK(E250),500,2^E250)</f>
        <v>3162567.8474452444</v>
      </c>
      <c r="P250" s="16">
        <f>IF(ISBLANK(F250),500,2^F250)</f>
        <v>3768202.3287532856</v>
      </c>
      <c r="Q250" s="16">
        <f>IF(ISBLANK(G250),500,2^G250)</f>
        <v>5474819.6122095827</v>
      </c>
      <c r="R250" s="16">
        <f>IF(ISBLANK(H250),500,2^H250)</f>
        <v>5715323.5799536118</v>
      </c>
      <c r="S250" s="16">
        <f>IF(ISBLANK(I250),500,2^I250)</f>
        <v>2162226.5342639131</v>
      </c>
      <c r="T250" s="16">
        <f>IF(ISBLANK(J250),500,2^J250)</f>
        <v>1961675.5268276294</v>
      </c>
      <c r="U250" s="16">
        <f>IF(ISBLANK(K250),500,2^K250)</f>
        <v>2749446.9124665465</v>
      </c>
      <c r="V250" s="16">
        <f>IF(ISBLANK(L250),500,2^L250)</f>
        <v>2184580.7449806207</v>
      </c>
      <c r="X250" s="16">
        <f>SUM(O250:V250)</f>
        <v>27178843.086900432</v>
      </c>
      <c r="Y250" s="11"/>
      <c r="Z250" s="2"/>
      <c r="AA250" s="12">
        <f>_xlfn.T.TEST(E250:F250,I250:J250,2,2)</f>
        <v>3.5645079920084859E-2</v>
      </c>
      <c r="AB250" s="13">
        <f>AVERAGE(I250:J250)-AVERAGE(E250:F250)</f>
        <v>-0.7451843750000009</v>
      </c>
      <c r="AC250" s="12">
        <f>_xlfn.T.TEST(G250:H250,K250:L250,2,2)</f>
        <v>1.950758870117654E-2</v>
      </c>
      <c r="AD250" s="13">
        <f>AVERAGE(K250:L250)-AVERAGE(G250:H250)</f>
        <v>-1.1905743750000006</v>
      </c>
      <c r="AE250" s="12">
        <f>_xlfn.T.TEST(E250:F250,G250:H250,2,2)</f>
        <v>3.3198646210180476E-2</v>
      </c>
      <c r="AF250" s="13">
        <f>AVERAGE(G250:H250)-AVERAGE(E250:F250)</f>
        <v>0.69633687500000008</v>
      </c>
      <c r="AG250" s="12">
        <f>_xlfn.T.TEST(I250:J250,K250:L250,2,2)</f>
        <v>0.29824064223979352</v>
      </c>
      <c r="AH250" s="13">
        <f>AVERAGE(K250:L250)-AVERAGE(I250:J250)</f>
        <v>0.25094687500000035</v>
      </c>
      <c r="AI250" s="12">
        <f>_xlfn.T.TEST(E250:H250,I250:L250,2,2)</f>
        <v>5.8818741985396739E-3</v>
      </c>
      <c r="AJ250" s="13">
        <f>AVERAGE(I250:L250)-AVERAGE(E250:H250)</f>
        <v>-0.96787937500000254</v>
      </c>
    </row>
    <row r="251" spans="1:36" x14ac:dyDescent="0.2">
      <c r="A251" t="s">
        <v>240</v>
      </c>
      <c r="B251" t="str">
        <f>VLOOKUP(A251,Gene_Lookup!A:B,2,0)</f>
        <v xml:space="preserve">amino acid ABC transporter ATP-binding protein, PAAT family (TC 3.A.1.3.-)  </v>
      </c>
      <c r="C251" s="1">
        <v>6</v>
      </c>
      <c r="D251" s="1">
        <v>0.54999105027230399</v>
      </c>
      <c r="E251" s="14">
        <v>17.62323</v>
      </c>
      <c r="F251" s="14">
        <v>18.166799999999999</v>
      </c>
      <c r="G251" s="14">
        <v>18.262799999999999</v>
      </c>
      <c r="H251" s="14">
        <v>18.55341</v>
      </c>
      <c r="I251" s="14">
        <v>16.728357500000001</v>
      </c>
      <c r="J251" s="14">
        <v>16.924579999999999</v>
      </c>
      <c r="K251" s="14">
        <v>17.193874999999998</v>
      </c>
      <c r="L251" s="14">
        <v>17.061164999999999</v>
      </c>
      <c r="M251" s="1">
        <f>COUNTIF(E251:L251,"&gt;8.8")</f>
        <v>8</v>
      </c>
      <c r="O251" s="16">
        <f>IF(ISBLANK(E251),500,2^E251)</f>
        <v>201892.80896662819</v>
      </c>
      <c r="P251" s="16">
        <f>IF(ISBLANK(F251),500,2^F251)</f>
        <v>294273.88661727309</v>
      </c>
      <c r="Q251" s="16">
        <f>IF(ISBLANK(G251),500,2^G251)</f>
        <v>314521.69307349023</v>
      </c>
      <c r="R251" s="16">
        <f>IF(ISBLANK(H251),500,2^H251)</f>
        <v>384709.51856993494</v>
      </c>
      <c r="S251" s="16">
        <f>IF(ISBLANK(I251),500,2^I251)</f>
        <v>108576.88695443697</v>
      </c>
      <c r="T251" s="16">
        <f>IF(ISBLANK(J251),500,2^J251)</f>
        <v>124395.95083022917</v>
      </c>
      <c r="U251" s="16">
        <f>IF(ISBLANK(K251),500,2^K251)</f>
        <v>149924.33000367621</v>
      </c>
      <c r="V251" s="16">
        <f>IF(ISBLANK(L251),500,2^L251)</f>
        <v>136748.45425973207</v>
      </c>
      <c r="X251" s="16">
        <f>SUM(O251:V251)</f>
        <v>1715043.5292754008</v>
      </c>
      <c r="Y251" s="11"/>
      <c r="Z251" s="2"/>
      <c r="AA251" s="12">
        <f>_xlfn.T.TEST(E251:F251,I251:J251,2,2)</f>
        <v>6.5970668409915167E-2</v>
      </c>
      <c r="AB251" s="13">
        <f>AVERAGE(I251:J251)-AVERAGE(E251:F251)</f>
        <v>-1.0685462500000007</v>
      </c>
      <c r="AC251" s="12">
        <f>_xlfn.T.TEST(G251:H251,K251:L251,2,2)</f>
        <v>1.5205833566355938E-2</v>
      </c>
      <c r="AD251" s="13">
        <f>AVERAGE(K251:L251)-AVERAGE(G251:H251)</f>
        <v>-1.2805850000000021</v>
      </c>
      <c r="AE251" s="12">
        <f>_xlfn.T.TEST(E251:F251,G251:H251,2,2)</f>
        <v>0.23785471302772165</v>
      </c>
      <c r="AF251" s="13">
        <f>AVERAGE(G251:H251)-AVERAGE(E251:F251)</f>
        <v>0.51308999999999827</v>
      </c>
      <c r="AG251" s="12">
        <f>_xlfn.T.TEST(I251:J251,K251:L251,2,2)</f>
        <v>0.12615510327770063</v>
      </c>
      <c r="AH251" s="13">
        <f>AVERAGE(K251:L251)-AVERAGE(I251:J251)</f>
        <v>0.30105124999999688</v>
      </c>
      <c r="AI251" s="12">
        <f>_xlfn.T.TEST(E251:H251,I251:L251,2,2)</f>
        <v>1.6952372402075518E-3</v>
      </c>
      <c r="AJ251" s="13">
        <f>AVERAGE(I251:L251)-AVERAGE(E251:H251)</f>
        <v>-1.1745656249999996</v>
      </c>
    </row>
    <row r="252" spans="1:36" x14ac:dyDescent="0.2">
      <c r="A252" t="s">
        <v>241</v>
      </c>
      <c r="B252" t="str">
        <f>VLOOKUP(A252,Gene_Lookup!A:B,2,0)</f>
        <v xml:space="preserve">hypothetical protein  </v>
      </c>
      <c r="C252" s="1">
        <v>3</v>
      </c>
      <c r="D252" s="1">
        <v>0.50952941311294098</v>
      </c>
      <c r="E252" s="14">
        <v>16.632290000000001</v>
      </c>
      <c r="F252" s="14">
        <v>15.76337</v>
      </c>
      <c r="G252" s="14">
        <v>16.173414999999999</v>
      </c>
      <c r="H252" s="15">
        <v>8.8000000000000007</v>
      </c>
      <c r="I252" s="15">
        <v>8.8000000000000007</v>
      </c>
      <c r="J252" s="15">
        <v>8.8000000000000007</v>
      </c>
      <c r="K252" s="15">
        <v>8.8000000000000007</v>
      </c>
      <c r="L252" s="15">
        <v>8.8000000000000007</v>
      </c>
      <c r="M252" s="1">
        <f>COUNTIF(E252:L252,"&gt;8.8")</f>
        <v>3</v>
      </c>
      <c r="O252" s="16">
        <f>IF(ISBLANK(E252),500,2^E252)</f>
        <v>101582.33386795658</v>
      </c>
      <c r="P252" s="16">
        <f>IF(ISBLANK(F252),500,2^F252)</f>
        <v>55622.077102900861</v>
      </c>
      <c r="Q252" s="16">
        <f>IF(ISBLANK(G252),500,2^G252)</f>
        <v>73906.570027133435</v>
      </c>
      <c r="R252" s="16">
        <f>IF(ISBLANK(H252),500,2^H252)</f>
        <v>445.72188840761549</v>
      </c>
      <c r="S252" s="16">
        <f>IF(ISBLANK(I252),500,2^I252)</f>
        <v>445.72188840761549</v>
      </c>
      <c r="T252" s="16">
        <f>IF(ISBLANK(J252),500,2^J252)</f>
        <v>445.72188840761549</v>
      </c>
      <c r="U252" s="16">
        <f>IF(ISBLANK(K252),500,2^K252)</f>
        <v>445.72188840761549</v>
      </c>
      <c r="V252" s="16">
        <f>IF(ISBLANK(L252),500,2^L252)</f>
        <v>445.72188840761549</v>
      </c>
      <c r="X252" s="16">
        <f>SUM(O252:V252)</f>
        <v>233339.59044002902</v>
      </c>
      <c r="Y252" s="11"/>
      <c r="Z252" s="2"/>
      <c r="AA252" s="12">
        <f>_xlfn.T.TEST(E252:F252,I252:J252,2,2)</f>
        <v>3.4312405305444568E-3</v>
      </c>
      <c r="AB252" s="13">
        <f>AVERAGE(I252:J252)-AVERAGE(E252:F252)</f>
        <v>-7.397829999999999</v>
      </c>
      <c r="AC252" s="12">
        <f>_xlfn.T.TEST(G252:H252,K252:L252,2,2)</f>
        <v>0.42264973081037416</v>
      </c>
      <c r="AD252" s="13">
        <f>AVERAGE(K252:L252)-AVERAGE(G252:H252)</f>
        <v>-3.6867074999999989</v>
      </c>
      <c r="AE252" s="12">
        <f>_xlfn.T.TEST(E252:F252,G252:H252,2,2)</f>
        <v>0.42276340680793711</v>
      </c>
      <c r="AF252" s="13">
        <f>AVERAGE(G252:H252)-AVERAGE(E252:F252)</f>
        <v>-3.7111225000000001</v>
      </c>
      <c r="AG252" s="12" t="e">
        <f>_xlfn.T.TEST(I252:J252,K252:L252,2,2)</f>
        <v>#DIV/0!</v>
      </c>
      <c r="AH252" s="13">
        <f>AVERAGE(K252:L252)-AVERAGE(I252:J252)</f>
        <v>0</v>
      </c>
      <c r="AI252" s="12">
        <f>_xlfn.T.TEST(E252:H252,I252:L252,2,2)</f>
        <v>2.4438221472768095E-2</v>
      </c>
      <c r="AJ252" s="13">
        <f>AVERAGE(I252:L252)-AVERAGE(E252:H252)</f>
        <v>-5.5422687499999981</v>
      </c>
    </row>
    <row r="253" spans="1:36" x14ac:dyDescent="0.2">
      <c r="A253" t="s">
        <v>242</v>
      </c>
      <c r="B253" t="str">
        <f>VLOOKUP(A253,Gene_Lookup!A:B,2,0)</f>
        <v xml:space="preserve">TIR protein  </v>
      </c>
      <c r="C253" s="1">
        <v>10</v>
      </c>
      <c r="D253" s="1">
        <v>0.432089344302582</v>
      </c>
      <c r="E253" s="14">
        <v>18.7223775</v>
      </c>
      <c r="F253" s="14">
        <v>18.894445000000001</v>
      </c>
      <c r="G253" s="14">
        <v>18.915620000000001</v>
      </c>
      <c r="H253" s="14">
        <v>18.931480000000001</v>
      </c>
      <c r="I253" s="14">
        <v>18.010087500000001</v>
      </c>
      <c r="J253" s="14">
        <v>17.630657500000002</v>
      </c>
      <c r="K253" s="14">
        <v>18.3788725</v>
      </c>
      <c r="L253" s="14">
        <v>17.385840000000002</v>
      </c>
      <c r="M253" s="1">
        <f>COUNTIF(E253:L253,"&gt;8.8")</f>
        <v>8</v>
      </c>
      <c r="O253" s="16">
        <f>IF(ISBLANK(E253),500,2^E253)</f>
        <v>432511.06009624019</v>
      </c>
      <c r="P253" s="16">
        <f>IF(ISBLANK(F253),500,2^F253)</f>
        <v>487298.07573570369</v>
      </c>
      <c r="Q253" s="16">
        <f>IF(ISBLANK(G253),500,2^G253)</f>
        <v>494503.08643059514</v>
      </c>
      <c r="R253" s="16">
        <f>IF(ISBLANK(H253),500,2^H253)</f>
        <v>499969.30515354458</v>
      </c>
      <c r="S253" s="16">
        <f>IF(ISBLANK(I253),500,2^I253)</f>
        <v>263983.3659195588</v>
      </c>
      <c r="T253" s="16">
        <f>IF(ISBLANK(J253),500,2^J253)</f>
        <v>202934.90418172255</v>
      </c>
      <c r="U253" s="16">
        <f>IF(ISBLANK(K253),500,2^K253)</f>
        <v>340872.4554109681</v>
      </c>
      <c r="V253" s="16">
        <f>IF(ISBLANK(L253),500,2^L253)</f>
        <v>171261.34081454048</v>
      </c>
      <c r="X253" s="16">
        <f>SUM(O253:V253)</f>
        <v>2893333.5937428735</v>
      </c>
      <c r="Y253" s="11"/>
      <c r="Z253" s="2"/>
      <c r="AA253" s="12">
        <f>_xlfn.T.TEST(E253:F253,I253:J253,2,2)</f>
        <v>4.1690567368108118E-2</v>
      </c>
      <c r="AB253" s="13">
        <f>AVERAGE(I253:J253)-AVERAGE(E253:F253)</f>
        <v>-0.98803874999999763</v>
      </c>
      <c r="AC253" s="12">
        <f>_xlfn.T.TEST(G253:H253,K253:L253,2,2)</f>
        <v>0.17095338880123478</v>
      </c>
      <c r="AD253" s="13">
        <f>AVERAGE(K253:L253)-AVERAGE(G253:H253)</f>
        <v>-1.0411937499999979</v>
      </c>
      <c r="AE253" s="12">
        <f>_xlfn.T.TEST(E253:F253,G253:H253,2,2)</f>
        <v>0.31419228139515221</v>
      </c>
      <c r="AF253" s="13">
        <f>AVERAGE(G253:H253)-AVERAGE(E253:F253)</f>
        <v>0.11513874999999985</v>
      </c>
      <c r="AG253" s="12">
        <f>_xlfn.T.TEST(I253:J253,K253:L253,2,2)</f>
        <v>0.91781990693741</v>
      </c>
      <c r="AH253" s="13">
        <f>AVERAGE(K253:L253)-AVERAGE(I253:J253)</f>
        <v>6.198374999999956E-2</v>
      </c>
      <c r="AI253" s="12">
        <f>_xlfn.T.TEST(E253:H253,I253:L253,2,2)</f>
        <v>3.8974939628311231E-3</v>
      </c>
      <c r="AJ253" s="13">
        <f>AVERAGE(I253:L253)-AVERAGE(E253:H253)</f>
        <v>-1.014616249999996</v>
      </c>
    </row>
    <row r="254" spans="1:36" x14ac:dyDescent="0.2">
      <c r="A254" t="s">
        <v>243</v>
      </c>
      <c r="B254" t="str">
        <f>VLOOKUP(A254,Gene_Lookup!A:B,2,0)</f>
        <v xml:space="preserve">short-chain dehydrogenase/reductase SDR  </v>
      </c>
      <c r="C254" s="1">
        <v>9</v>
      </c>
      <c r="D254" s="1">
        <v>0.57396840164247398</v>
      </c>
      <c r="E254" s="14">
        <v>20.405494999999998</v>
      </c>
      <c r="F254" s="14">
        <v>20.420002499999999</v>
      </c>
      <c r="G254" s="14">
        <v>20.805334999999999</v>
      </c>
      <c r="H254" s="14">
        <v>21.091664999999999</v>
      </c>
      <c r="I254" s="14">
        <v>19.960725</v>
      </c>
      <c r="J254" s="14">
        <v>21.148307500000001</v>
      </c>
      <c r="K254" s="14">
        <v>19.966830000000002</v>
      </c>
      <c r="L254" s="14">
        <v>21.318950000000001</v>
      </c>
      <c r="M254" s="1">
        <f>COUNTIF(E254:L254,"&gt;8.8")</f>
        <v>8</v>
      </c>
      <c r="O254" s="16">
        <f>IF(ISBLANK(E254),500,2^E254)</f>
        <v>1388884.3086794268</v>
      </c>
      <c r="P254" s="16">
        <f>IF(ISBLANK(F254),500,2^F254)</f>
        <v>1402921.1547624026</v>
      </c>
      <c r="Q254" s="16">
        <f>IF(ISBLANK(G254),500,2^G254)</f>
        <v>1832440.5970159525</v>
      </c>
      <c r="R254" s="16">
        <f>IF(ISBLANK(H254),500,2^H254)</f>
        <v>2234723.6415357008</v>
      </c>
      <c r="S254" s="16">
        <f>IF(ISBLANK(I254),500,2^I254)</f>
        <v>1020415.2963520954</v>
      </c>
      <c r="T254" s="16">
        <f>IF(ISBLANK(J254),500,2^J254)</f>
        <v>2324207.5896150577</v>
      </c>
      <c r="U254" s="16">
        <f>IF(ISBLANK(K254),500,2^K254)</f>
        <v>1024742.4997317136</v>
      </c>
      <c r="V254" s="16">
        <f>IF(ISBLANK(L254),500,2^L254)</f>
        <v>2616034.2526612394</v>
      </c>
      <c r="X254" s="16">
        <f>SUM(O254:V254)</f>
        <v>13844369.34035359</v>
      </c>
      <c r="Y254" s="11"/>
      <c r="Z254" s="2"/>
      <c r="AA254" s="12">
        <f>_xlfn.T.TEST(E254:F254,I254:J254,2,2)</f>
        <v>0.83354605773245238</v>
      </c>
      <c r="AB254" s="13">
        <f>AVERAGE(I254:J254)-AVERAGE(E254:F254)</f>
        <v>0.14176750000000027</v>
      </c>
      <c r="AC254" s="12">
        <f>_xlfn.T.TEST(G254:H254,K254:L254,2,2)</f>
        <v>0.70154250935611517</v>
      </c>
      <c r="AD254" s="13">
        <f>AVERAGE(K254:L254)-AVERAGE(G254:H254)</f>
        <v>-0.30560999999999794</v>
      </c>
      <c r="AE254" s="12">
        <f>_xlfn.T.TEST(E254:F254,G254:H254,2,2)</f>
        <v>6.4718890558022713E-2</v>
      </c>
      <c r="AF254" s="13">
        <f>AVERAGE(G254:H254)-AVERAGE(E254:F254)</f>
        <v>0.53575125000000057</v>
      </c>
      <c r="AG254" s="12">
        <f>_xlfn.T.TEST(I254:J254,K254:L254,2,2)</f>
        <v>0.93071868436927807</v>
      </c>
      <c r="AH254" s="13">
        <f>AVERAGE(K254:L254)-AVERAGE(I254:J254)</f>
        <v>8.837375000000236E-2</v>
      </c>
      <c r="AI254" s="12">
        <f>_xlfn.T.TEST(E254:H254,I254:L254,2,2)</f>
        <v>0.84588170660020046</v>
      </c>
      <c r="AJ254" s="13">
        <f>AVERAGE(I254:L254)-AVERAGE(E254:H254)</f>
        <v>-8.1921250000000612E-2</v>
      </c>
    </row>
    <row r="255" spans="1:36" x14ac:dyDescent="0.2">
      <c r="A255" t="s">
        <v>244</v>
      </c>
      <c r="B255" t="str">
        <f>VLOOKUP(A255,Gene_Lookup!A:B,2,0)</f>
        <v xml:space="preserve">hypothetical protein  </v>
      </c>
      <c r="C255" s="1">
        <v>3</v>
      </c>
      <c r="D255" s="1">
        <v>0.48648472207875298</v>
      </c>
      <c r="E255" s="14">
        <v>16.68863</v>
      </c>
      <c r="F255" s="15">
        <v>8.8000000000000007</v>
      </c>
      <c r="G255" s="14">
        <v>16.860569999999999</v>
      </c>
      <c r="H255" s="14">
        <v>17.131550000000001</v>
      </c>
      <c r="I255" s="15">
        <v>8.8000000000000007</v>
      </c>
      <c r="J255" s="15">
        <v>8.8000000000000007</v>
      </c>
      <c r="K255" s="15">
        <v>8.8000000000000007</v>
      </c>
      <c r="L255" s="15">
        <v>8.8000000000000007</v>
      </c>
      <c r="M255" s="1">
        <f>COUNTIF(E255:L255,"&gt;8.8")</f>
        <v>3</v>
      </c>
      <c r="O255" s="16">
        <f>IF(ISBLANK(E255),500,2^E255)</f>
        <v>105627.7956401344</v>
      </c>
      <c r="P255" s="16">
        <f>IF(ISBLANK(F255),500,2^F255)</f>
        <v>445.72188840761549</v>
      </c>
      <c r="Q255" s="16">
        <f>IF(ISBLANK(G255),500,2^G255)</f>
        <v>118997.35656811237</v>
      </c>
      <c r="R255" s="16">
        <f>IF(ISBLANK(H255),500,2^H255)</f>
        <v>143585.44623501465</v>
      </c>
      <c r="S255" s="16">
        <f>IF(ISBLANK(I255),500,2^I255)</f>
        <v>445.72188840761549</v>
      </c>
      <c r="T255" s="16">
        <f>IF(ISBLANK(J255),500,2^J255)</f>
        <v>445.72188840761549</v>
      </c>
      <c r="U255" s="16">
        <f>IF(ISBLANK(K255),500,2^K255)</f>
        <v>445.72188840761549</v>
      </c>
      <c r="V255" s="16">
        <f>IF(ISBLANK(L255),500,2^L255)</f>
        <v>445.72188840761549</v>
      </c>
      <c r="X255" s="16">
        <f>SUM(O255:V255)</f>
        <v>370439.20788529946</v>
      </c>
      <c r="Y255" s="11"/>
      <c r="Z255" s="2"/>
      <c r="AA255" s="12">
        <f>_xlfn.T.TEST(E255:F255,I255:J255,2,2)</f>
        <v>0.42264973081037416</v>
      </c>
      <c r="AB255" s="13">
        <f>AVERAGE(I255:J255)-AVERAGE(E255:F255)</f>
        <v>-3.9443149999999996</v>
      </c>
      <c r="AC255" s="12">
        <f>_xlfn.T.TEST(G255:H255,K255:L255,2,2)</f>
        <v>2.7316575109037714E-4</v>
      </c>
      <c r="AD255" s="13">
        <f>AVERAGE(K255:L255)-AVERAGE(G255:H255)</f>
        <v>-8.1960599999999992</v>
      </c>
      <c r="AE255" s="12">
        <f>_xlfn.T.TEST(E255:F255,G255:H255,2,2)</f>
        <v>0.39402401467262393</v>
      </c>
      <c r="AF255" s="13">
        <f>AVERAGE(G255:H255)-AVERAGE(E255:F255)</f>
        <v>4.2517449999999997</v>
      </c>
      <c r="AG255" s="12" t="e">
        <f>_xlfn.T.TEST(I255:J255,K255:L255,2,2)</f>
        <v>#DIV/0!</v>
      </c>
      <c r="AH255" s="13">
        <f>AVERAGE(K255:L255)-AVERAGE(I255:J255)</f>
        <v>0</v>
      </c>
      <c r="AI255" s="12">
        <f>_xlfn.T.TEST(E255:H255,I255:L255,2,2)</f>
        <v>2.4102591359603649E-2</v>
      </c>
      <c r="AJ255" s="13">
        <f>AVERAGE(I255:L255)-AVERAGE(E255:H255)</f>
        <v>-6.0701874999999994</v>
      </c>
    </row>
    <row r="256" spans="1:36" x14ac:dyDescent="0.2">
      <c r="A256" t="s">
        <v>245</v>
      </c>
      <c r="B256" t="str">
        <f>VLOOKUP(A256,Gene_Lookup!A:B,2,0)</f>
        <v xml:space="preserve">signal peptide peptidase SppA, 36K type  </v>
      </c>
      <c r="C256" s="1">
        <v>3</v>
      </c>
      <c r="D256" s="1">
        <v>0.59841631716288601</v>
      </c>
      <c r="E256" s="14">
        <v>11.21796</v>
      </c>
      <c r="F256" s="14">
        <v>11.129467500000001</v>
      </c>
      <c r="G256" s="14">
        <v>13.482825</v>
      </c>
      <c r="H256" s="14">
        <v>11.96979</v>
      </c>
      <c r="I256" s="15">
        <v>8.8000000000000007</v>
      </c>
      <c r="J256" s="15">
        <v>8.8000000000000007</v>
      </c>
      <c r="K256" s="14">
        <v>11.5542675</v>
      </c>
      <c r="L256" s="15">
        <v>8.8000000000000007</v>
      </c>
      <c r="M256" s="1">
        <f>COUNTIF(E256:L256,"&gt;8.8")</f>
        <v>5</v>
      </c>
      <c r="O256" s="16">
        <f>IF(ISBLANK(E256),500,2^E256)</f>
        <v>2382.0038010056874</v>
      </c>
      <c r="P256" s="16">
        <f>IF(ISBLANK(F256),500,2^F256)</f>
        <v>2240.2864558719107</v>
      </c>
      <c r="Q256" s="16">
        <f>IF(ISBLANK(G256),500,2^G256)</f>
        <v>11448.135241710859</v>
      </c>
      <c r="R256" s="16">
        <f>IF(ISBLANK(H256),500,2^H256)</f>
        <v>4011.1216339134107</v>
      </c>
      <c r="S256" s="16">
        <f>IF(ISBLANK(I256),500,2^I256)</f>
        <v>445.72188840761549</v>
      </c>
      <c r="T256" s="16">
        <f>IF(ISBLANK(J256),500,2^J256)</f>
        <v>445.72188840761549</v>
      </c>
      <c r="U256" s="16">
        <f>IF(ISBLANK(K256),500,2^K256)</f>
        <v>3007.3300606352163</v>
      </c>
      <c r="V256" s="16">
        <f>IF(ISBLANK(L256),500,2^L256)</f>
        <v>445.72188840761549</v>
      </c>
      <c r="X256" s="16">
        <f>SUM(O256:V256)</f>
        <v>24426.042858359928</v>
      </c>
      <c r="Y256" s="11"/>
      <c r="Z256" s="2"/>
      <c r="AA256" s="12">
        <f>_xlfn.T.TEST(E256:F256,I256:J256,2,2)</f>
        <v>3.4727216397522178E-4</v>
      </c>
      <c r="AB256" s="13">
        <f>AVERAGE(I256:J256)-AVERAGE(E256:F256)</f>
        <v>-2.3737137500000003</v>
      </c>
      <c r="AC256" s="12">
        <f>_xlfn.T.TEST(G256:H256,K256:L256,2,2)</f>
        <v>0.24618651462704821</v>
      </c>
      <c r="AD256" s="13">
        <f>AVERAGE(K256:L256)-AVERAGE(G256:H256)</f>
        <v>-2.5491737500000013</v>
      </c>
      <c r="AE256" s="12">
        <f>_xlfn.T.TEST(E256:F256,G256:H256,2,2)</f>
        <v>0.17702295481793462</v>
      </c>
      <c r="AF256" s="13">
        <f>AVERAGE(G256:H256)-AVERAGE(E256:F256)</f>
        <v>1.5525937499999998</v>
      </c>
      <c r="AG256" s="12">
        <f>_xlfn.T.TEST(I256:J256,K256:L256,2,2)</f>
        <v>0.42264973081037449</v>
      </c>
      <c r="AH256" s="13">
        <f>AVERAGE(K256:L256)-AVERAGE(I256:J256)</f>
        <v>1.3771337499999987</v>
      </c>
      <c r="AI256" s="12">
        <f>_xlfn.T.TEST(E256:H256,I256:L256,2,2)</f>
        <v>3.1009454769587164E-2</v>
      </c>
      <c r="AJ256" s="13">
        <f>AVERAGE(I256:L256)-AVERAGE(E256:H256)</f>
        <v>-2.4614437500000008</v>
      </c>
    </row>
    <row r="257" spans="1:36" x14ac:dyDescent="0.2">
      <c r="A257" t="s">
        <v>246</v>
      </c>
      <c r="B257" t="str">
        <f>VLOOKUP(A257,Gene_Lookup!A:B,2,0)</f>
        <v xml:space="preserve">tryptophan synthase, beta chain (EC 4.2.1.20)  </v>
      </c>
      <c r="C257" s="1">
        <v>14</v>
      </c>
      <c r="D257" s="1">
        <v>0.37558776075903899</v>
      </c>
      <c r="E257" s="14">
        <v>18.106565</v>
      </c>
      <c r="F257" s="14">
        <v>17.48152</v>
      </c>
      <c r="G257" s="14">
        <v>17.0675025</v>
      </c>
      <c r="H257" s="14">
        <v>17.81635</v>
      </c>
      <c r="I257" s="14">
        <v>15.73518775</v>
      </c>
      <c r="J257" s="14">
        <v>17.49933</v>
      </c>
      <c r="K257" s="14">
        <v>17.257764999999999</v>
      </c>
      <c r="L257" s="14">
        <v>17.942475000000002</v>
      </c>
      <c r="M257" s="1">
        <f>COUNTIF(E257:L257,"&gt;8.8")</f>
        <v>8</v>
      </c>
      <c r="O257" s="16">
        <f>IF(ISBLANK(E257),500,2^E257)</f>
        <v>282240.40291900531</v>
      </c>
      <c r="P257" s="16">
        <f>IF(ISBLANK(F257),500,2^F257)</f>
        <v>183004.5509149947</v>
      </c>
      <c r="Q257" s="16">
        <f>IF(ISBLANK(G257),500,2^G257)</f>
        <v>137350.48698234776</v>
      </c>
      <c r="R257" s="16">
        <f>IF(ISBLANK(H257),500,2^H257)</f>
        <v>230810.60706234665</v>
      </c>
      <c r="S257" s="16">
        <f>IF(ISBLANK(I257),500,2^I257)</f>
        <v>54546.074354101998</v>
      </c>
      <c r="T257" s="16">
        <f>IF(ISBLANK(J257),500,2^J257)</f>
        <v>185277.73548856928</v>
      </c>
      <c r="U257" s="16">
        <f>IF(ISBLANK(K257),500,2^K257)</f>
        <v>156712.9634139376</v>
      </c>
      <c r="V257" s="16">
        <f>IF(ISBLANK(L257),500,2^L257)</f>
        <v>251897.10220355442</v>
      </c>
      <c r="X257" s="16">
        <f>SUM(O257:V257)</f>
        <v>1481839.9233388579</v>
      </c>
      <c r="Y257" s="11"/>
      <c r="Z257" s="2"/>
      <c r="AA257" s="12">
        <f>_xlfn.T.TEST(E257:F257,I257:J257,2,2)</f>
        <v>0.33550665179636385</v>
      </c>
      <c r="AB257" s="13">
        <f>AVERAGE(I257:J257)-AVERAGE(E257:F257)</f>
        <v>-1.1767836249999988</v>
      </c>
      <c r="AC257" s="12">
        <f>_xlfn.T.TEST(G257:H257,K257:L257,2,2)</f>
        <v>0.78469077091216433</v>
      </c>
      <c r="AD257" s="13">
        <f>AVERAGE(K257:L257)-AVERAGE(G257:H257)</f>
        <v>0.1581937499999988</v>
      </c>
      <c r="AE257" s="12">
        <f>_xlfn.T.TEST(E257:F257,G257:H257,2,2)</f>
        <v>0.54531102880789972</v>
      </c>
      <c r="AF257" s="13">
        <f>AVERAGE(G257:H257)-AVERAGE(E257:F257)</f>
        <v>-0.35211624999999813</v>
      </c>
      <c r="AG257" s="12">
        <f>_xlfn.T.TEST(I257:J257,K257:L257,2,2)</f>
        <v>0.40801474592141596</v>
      </c>
      <c r="AH257" s="13">
        <f>AVERAGE(K257:L257)-AVERAGE(I257:J257)</f>
        <v>0.98286112499999945</v>
      </c>
      <c r="AI257" s="12">
        <f>_xlfn.T.TEST(E257:H257,I257:L257,2,2)</f>
        <v>0.37272943172668482</v>
      </c>
      <c r="AJ257" s="13">
        <f>AVERAGE(I257:L257)-AVERAGE(E257:H257)</f>
        <v>-0.50929493749999821</v>
      </c>
    </row>
    <row r="258" spans="1:36" x14ac:dyDescent="0.2">
      <c r="A258" t="s">
        <v>247</v>
      </c>
      <c r="B258" t="str">
        <f>VLOOKUP(A258,Gene_Lookup!A:B,2,0)</f>
        <v xml:space="preserve">tryptophan synthase, alpha chain (EC 4.2.1.20)  </v>
      </c>
      <c r="C258" s="1">
        <v>7</v>
      </c>
      <c r="D258" s="1">
        <v>0.47694179659679597</v>
      </c>
      <c r="E258" s="14">
        <v>17.257952499999998</v>
      </c>
      <c r="F258" s="14">
        <v>17.40333</v>
      </c>
      <c r="G258" s="14">
        <v>17.314219999999999</v>
      </c>
      <c r="H258" s="14">
        <v>17.7488475</v>
      </c>
      <c r="I258" s="14">
        <v>16.754930000000002</v>
      </c>
      <c r="J258" s="14">
        <v>17.880980000000001</v>
      </c>
      <c r="K258" s="14">
        <v>16.997914999999999</v>
      </c>
      <c r="L258" s="14">
        <v>17.293687500000001</v>
      </c>
      <c r="M258" s="1">
        <f>COUNTIF(E258:L258,"&gt;8.8")</f>
        <v>8</v>
      </c>
      <c r="O258" s="16">
        <f>IF(ISBLANK(E258),500,2^E258)</f>
        <v>156733.33195289856</v>
      </c>
      <c r="P258" s="16">
        <f>IF(ISBLANK(F258),500,2^F258)</f>
        <v>173350.20294809586</v>
      </c>
      <c r="Q258" s="16">
        <f>IF(ISBLANK(G258),500,2^G258)</f>
        <v>162966.9627278251</v>
      </c>
      <c r="R258" s="16">
        <f>IF(ISBLANK(H258),500,2^H258)</f>
        <v>220259.9244716473</v>
      </c>
      <c r="S258" s="16">
        <f>IF(ISBLANK(I258),500,2^I258)</f>
        <v>110595.25778479077</v>
      </c>
      <c r="T258" s="16">
        <f>IF(ISBLANK(J258),500,2^J258)</f>
        <v>241385.58523016635</v>
      </c>
      <c r="U258" s="16">
        <f>IF(ISBLANK(K258),500,2^K258)</f>
        <v>130882.71000460364</v>
      </c>
      <c r="V258" s="16">
        <f>IF(ISBLANK(L258),500,2^L258)</f>
        <v>160664.03621258607</v>
      </c>
      <c r="X258" s="16">
        <f>SUM(O258:V258)</f>
        <v>1356838.0113326136</v>
      </c>
      <c r="Y258" s="11"/>
      <c r="Z258" s="2"/>
      <c r="AA258" s="12">
        <f>_xlfn.T.TEST(E258:F258,I258:J258,2,2)</f>
        <v>0.9842003729719575</v>
      </c>
      <c r="AB258" s="13">
        <f>AVERAGE(I258:J258)-AVERAGE(E258:F258)</f>
        <v>-1.2686249999998012E-2</v>
      </c>
      <c r="AC258" s="12">
        <f>_xlfn.T.TEST(G258:H258,K258:L258,2,2)</f>
        <v>0.27995468876896312</v>
      </c>
      <c r="AD258" s="13">
        <f>AVERAGE(K258:L258)-AVERAGE(G258:H258)</f>
        <v>-0.38573250000000314</v>
      </c>
      <c r="AE258" s="12">
        <f>_xlfn.T.TEST(E258:F258,G258:H258,2,2)</f>
        <v>0.47311248503803027</v>
      </c>
      <c r="AF258" s="13">
        <f>AVERAGE(G258:H258)-AVERAGE(E258:F258)</f>
        <v>0.20089250000000192</v>
      </c>
      <c r="AG258" s="12">
        <f>_xlfn.T.TEST(I258:J258,K258:L258,2,2)</f>
        <v>0.79531190446733624</v>
      </c>
      <c r="AH258" s="13">
        <f>AVERAGE(K258:L258)-AVERAGE(I258:J258)</f>
        <v>-0.17215375000000321</v>
      </c>
      <c r="AI258" s="12">
        <f>_xlfn.T.TEST(E258:H258,I258:L258,2,2)</f>
        <v>0.48313444288069596</v>
      </c>
      <c r="AJ258" s="13">
        <f>AVERAGE(I258:L258)-AVERAGE(E258:H258)</f>
        <v>-0.1992093749999988</v>
      </c>
    </row>
    <row r="259" spans="1:36" x14ac:dyDescent="0.2">
      <c r="A259" t="s">
        <v>248</v>
      </c>
      <c r="B259" t="str">
        <f>VLOOKUP(A259,Gene_Lookup!A:B,2,0)</f>
        <v xml:space="preserve">Spore coat protein CotH  </v>
      </c>
      <c r="C259" s="1">
        <v>2</v>
      </c>
      <c r="D259" s="1">
        <v>0.472275844381425</v>
      </c>
      <c r="E259" s="14">
        <v>11.159179999999999</v>
      </c>
      <c r="F259" s="15">
        <v>8.8000000000000007</v>
      </c>
      <c r="G259" s="14">
        <v>11.258609999999999</v>
      </c>
      <c r="H259" s="14">
        <v>12.52956</v>
      </c>
      <c r="I259" s="14">
        <v>14.540760000000001</v>
      </c>
      <c r="J259" s="14">
        <v>14.754110000000001</v>
      </c>
      <c r="K259" s="14">
        <v>13.413155</v>
      </c>
      <c r="L259" s="14">
        <v>15.489425000000001</v>
      </c>
      <c r="M259" s="1">
        <f>COUNTIF(E259:L259,"&gt;8.8")</f>
        <v>7</v>
      </c>
      <c r="O259" s="16">
        <f>IF(ISBLANK(E259),500,2^E259)</f>
        <v>2286.9038573142625</v>
      </c>
      <c r="P259" s="16">
        <f>IF(ISBLANK(F259),500,2^F259)</f>
        <v>445.72188840761549</v>
      </c>
      <c r="Q259" s="16">
        <f>IF(ISBLANK(G259),500,2^G259)</f>
        <v>2450.0746648515178</v>
      </c>
      <c r="R259" s="16">
        <f>IF(ISBLANK(H259),500,2^H259)</f>
        <v>5912.5304781674886</v>
      </c>
      <c r="S259" s="16">
        <f>IF(ISBLANK(I259),500,2^I259)</f>
        <v>23834.438205181221</v>
      </c>
      <c r="T259" s="16">
        <f>IF(ISBLANK(J259),500,2^J259)</f>
        <v>27633.103859238774</v>
      </c>
      <c r="U259" s="16">
        <f>IF(ISBLANK(K259),500,2^K259)</f>
        <v>10908.423529844447</v>
      </c>
      <c r="V259" s="16">
        <f>IF(ISBLANK(L259),500,2^L259)</f>
        <v>46002.511290128175</v>
      </c>
      <c r="X259" s="16">
        <f>SUM(O259:V259)</f>
        <v>119473.7077731335</v>
      </c>
      <c r="Y259" s="11"/>
      <c r="Z259" s="2"/>
      <c r="AA259" s="12">
        <f>_xlfn.T.TEST(E259:F259,I259:J259,2,2)</f>
        <v>5.8764497636229818E-2</v>
      </c>
      <c r="AB259" s="13">
        <f>AVERAGE(I259:J259)-AVERAGE(E259:F259)</f>
        <v>4.6678450000000016</v>
      </c>
      <c r="AC259" s="12">
        <f>_xlfn.T.TEST(G259:H259,K259:L259,2,2)</f>
        <v>0.17043804917253425</v>
      </c>
      <c r="AD259" s="13">
        <f>AVERAGE(K259:L259)-AVERAGE(G259:H259)</f>
        <v>2.5572049999999997</v>
      </c>
      <c r="AE259" s="12">
        <f>_xlfn.T.TEST(E259:F259,G259:H259,2,2)</f>
        <v>0.28925929291123897</v>
      </c>
      <c r="AF259" s="13">
        <f>AVERAGE(G259:H259)-AVERAGE(E259:F259)</f>
        <v>1.9144950000000005</v>
      </c>
      <c r="AG259" s="12">
        <f>_xlfn.T.TEST(I259:J259,K259:L259,2,2)</f>
        <v>0.86825756428245482</v>
      </c>
      <c r="AH259" s="13">
        <f>AVERAGE(K259:L259)-AVERAGE(I259:J259)</f>
        <v>-0.19614500000000135</v>
      </c>
      <c r="AI259" s="12">
        <f>_xlfn.T.TEST(E259:H259,I259:L259,2,2)</f>
        <v>6.6054470828247223E-3</v>
      </c>
      <c r="AJ259" s="13">
        <f>AVERAGE(I259:L259)-AVERAGE(E259:H259)</f>
        <v>3.6125250000000015</v>
      </c>
    </row>
    <row r="260" spans="1:36" x14ac:dyDescent="0.2">
      <c r="A260" t="s">
        <v>249</v>
      </c>
      <c r="B260" t="str">
        <f>VLOOKUP(A260,Gene_Lookup!A:B,2,0)</f>
        <v xml:space="preserve">2-isopropylmalate synthase (EC 2.3.3.13)  </v>
      </c>
      <c r="C260" s="1">
        <v>24</v>
      </c>
      <c r="D260" s="1">
        <v>0.69034107885999296</v>
      </c>
      <c r="E260" s="14">
        <v>19.6762415625</v>
      </c>
      <c r="F260" s="14">
        <v>20.16743</v>
      </c>
      <c r="G260" s="14">
        <v>19.411535000000001</v>
      </c>
      <c r="H260" s="14">
        <v>19.522535000000001</v>
      </c>
      <c r="I260" s="14">
        <v>20.935549999999999</v>
      </c>
      <c r="J260" s="14">
        <v>21.424637499999999</v>
      </c>
      <c r="K260" s="14">
        <v>20.088692500000001</v>
      </c>
      <c r="L260" s="14">
        <v>21.295159999999999</v>
      </c>
      <c r="M260" s="1">
        <f>COUNTIF(E260:L260,"&gt;8.8")</f>
        <v>8</v>
      </c>
      <c r="O260" s="16">
        <f>IF(ISBLANK(E260),500,2^E260)</f>
        <v>837797.21479568013</v>
      </c>
      <c r="P260" s="16">
        <f>IF(ISBLANK(F260),500,2^F260)</f>
        <v>1177609.6760060161</v>
      </c>
      <c r="Q260" s="16">
        <f>IF(ISBLANK(G260),500,2^G260)</f>
        <v>697355.60657975753</v>
      </c>
      <c r="R260" s="16">
        <f>IF(ISBLANK(H260),500,2^H260)</f>
        <v>753127.70897418063</v>
      </c>
      <c r="S260" s="16">
        <f>IF(ISBLANK(I260),500,2^I260)</f>
        <v>2005527.0579463507</v>
      </c>
      <c r="T260" s="16">
        <f>IF(ISBLANK(J260),500,2^J260)</f>
        <v>2814871.2394624706</v>
      </c>
      <c r="U260" s="16">
        <f>IF(ISBLANK(K260),500,2^K260)</f>
        <v>1115062.0008910669</v>
      </c>
      <c r="V260" s="16">
        <f>IF(ISBLANK(L260),500,2^L260)</f>
        <v>2573249.6505118064</v>
      </c>
      <c r="X260" s="16">
        <f>SUM(O260:V260)</f>
        <v>11974600.155167328</v>
      </c>
      <c r="Y260" s="11"/>
      <c r="Z260" s="2"/>
      <c r="AA260" s="12">
        <f>_xlfn.T.TEST(E260:F260,I260:J260,2,2)</f>
        <v>6.8199743457528994E-2</v>
      </c>
      <c r="AB260" s="13">
        <f>AVERAGE(I260:J260)-AVERAGE(E260:F260)</f>
        <v>1.258257968749998</v>
      </c>
      <c r="AC260" s="12">
        <f>_xlfn.T.TEST(G260:H260,K260:L260,2,2)</f>
        <v>0.18054201128005831</v>
      </c>
      <c r="AD260" s="13">
        <f>AVERAGE(K260:L260)-AVERAGE(G260:H260)</f>
        <v>1.2248912499999989</v>
      </c>
      <c r="AE260" s="12">
        <f>_xlfn.T.TEST(E260:F260,G260:H260,2,2)</f>
        <v>0.21262085287055377</v>
      </c>
      <c r="AF260" s="13">
        <f>AVERAGE(G260:H260)-AVERAGE(E260:F260)</f>
        <v>-0.45480078124999679</v>
      </c>
      <c r="AG260" s="12">
        <f>_xlfn.T.TEST(I260:J260,K260:L260,2,2)</f>
        <v>0.53149373683240508</v>
      </c>
      <c r="AH260" s="13">
        <f>AVERAGE(K260:L260)-AVERAGE(I260:J260)</f>
        <v>-0.48816749999999587</v>
      </c>
      <c r="AI260" s="12">
        <f>_xlfn.T.TEST(E260:H260,I260:L260,2,2)</f>
        <v>1.1229316659593007E-2</v>
      </c>
      <c r="AJ260" s="13">
        <f>AVERAGE(I260:L260)-AVERAGE(E260:H260)</f>
        <v>1.2415746093750002</v>
      </c>
    </row>
    <row r="261" spans="1:36" x14ac:dyDescent="0.2">
      <c r="A261" t="s">
        <v>250</v>
      </c>
      <c r="B261" t="str">
        <f>VLOOKUP(A261,Gene_Lookup!A:B,2,0)</f>
        <v xml:space="preserve">protein translocase subunit secA  </v>
      </c>
      <c r="C261" s="1">
        <v>33</v>
      </c>
      <c r="D261" s="1">
        <v>0.220037381033582</v>
      </c>
      <c r="E261" s="14">
        <v>18.510422500000001</v>
      </c>
      <c r="F261" s="14">
        <v>18.932722500000001</v>
      </c>
      <c r="G261" s="14">
        <v>18.920804257812499</v>
      </c>
      <c r="H261" s="14">
        <v>18.876345000000001</v>
      </c>
      <c r="I261" s="14">
        <v>18.436689999999999</v>
      </c>
      <c r="J261" s="14">
        <v>18.792580000000001</v>
      </c>
      <c r="K261" s="14">
        <v>18.698264999999999</v>
      </c>
      <c r="L261" s="14">
        <v>19.016702500000001</v>
      </c>
      <c r="M261" s="1">
        <f>COUNTIF(E261:L261,"&gt;8.8")</f>
        <v>8</v>
      </c>
      <c r="O261" s="16">
        <f>IF(ISBLANK(E261),500,2^E261)</f>
        <v>373415.55495764926</v>
      </c>
      <c r="P261" s="16">
        <f>IF(ISBLANK(F261),500,2^F261)</f>
        <v>500400.0818774291</v>
      </c>
      <c r="Q261" s="16">
        <f>IF(ISBLANK(G261),500,2^G261)</f>
        <v>496283.25693381246</v>
      </c>
      <c r="R261" s="16">
        <f>IF(ISBLANK(H261),500,2^H261)</f>
        <v>481222.64240942156</v>
      </c>
      <c r="S261" s="16">
        <f>IF(ISBLANK(I261),500,2^I261)</f>
        <v>354810.70197257516</v>
      </c>
      <c r="T261" s="16">
        <f>IF(ISBLANK(J261),500,2^J261)</f>
        <v>454077.80656886223</v>
      </c>
      <c r="U261" s="16">
        <f>IF(ISBLANK(K261),500,2^K261)</f>
        <v>425342.35555457888</v>
      </c>
      <c r="V261" s="16">
        <f>IF(ISBLANK(L261),500,2^L261)</f>
        <v>530393.10673751216</v>
      </c>
      <c r="X261" s="16">
        <f>SUM(O261:V261)</f>
        <v>3615945.5070118406</v>
      </c>
      <c r="Y261" s="11"/>
      <c r="Z261" s="2"/>
      <c r="AA261" s="12">
        <f>_xlfn.T.TEST(E261:F261,I261:J261,2,2)</f>
        <v>0.73588280597880973</v>
      </c>
      <c r="AB261" s="13">
        <f>AVERAGE(I261:J261)-AVERAGE(E261:F261)</f>
        <v>-0.1069375000000008</v>
      </c>
      <c r="AC261" s="12">
        <f>_xlfn.T.TEST(G261:H261,K261:L261,2,2)</f>
        <v>0.82214572563212851</v>
      </c>
      <c r="AD261" s="13">
        <f>AVERAGE(K261:L261)-AVERAGE(G261:H261)</f>
        <v>-4.1090878906249628E-2</v>
      </c>
      <c r="AE261" s="12">
        <f>_xlfn.T.TEST(E261:F261,G261:H261,2,2)</f>
        <v>0.49217497120412279</v>
      </c>
      <c r="AF261" s="13">
        <f>AVERAGE(G261:H261)-AVERAGE(E261:F261)</f>
        <v>0.17700212890624911</v>
      </c>
      <c r="AG261" s="12">
        <f>_xlfn.T.TEST(I261:J261,K261:L261,2,2)</f>
        <v>0.41614391028065767</v>
      </c>
      <c r="AH261" s="13">
        <f>AVERAGE(K261:L261)-AVERAGE(I261:J261)</f>
        <v>0.24284875000000028</v>
      </c>
      <c r="AI261" s="12">
        <f>_xlfn.T.TEST(E261:H261,I261:L261,2,2)</f>
        <v>0.65329081335641748</v>
      </c>
      <c r="AJ261" s="13">
        <f>AVERAGE(I261:L261)-AVERAGE(E261:H261)</f>
        <v>-7.4014189453126988E-2</v>
      </c>
    </row>
    <row r="262" spans="1:36" x14ac:dyDescent="0.2">
      <c r="A262" t="s">
        <v>251</v>
      </c>
      <c r="B262" t="str">
        <f>VLOOKUP(A262,Gene_Lookup!A:B,2,0)</f>
        <v xml:space="preserve">Tetratricopeptide TPR_1 repeat-containing protein  </v>
      </c>
      <c r="C262" s="1">
        <v>5</v>
      </c>
      <c r="D262" s="1">
        <v>0.321333611204903</v>
      </c>
      <c r="E262" s="14">
        <v>15.133184999999999</v>
      </c>
      <c r="F262" s="15">
        <v>8.8000000000000007</v>
      </c>
      <c r="G262" s="14">
        <v>13.491440000000001</v>
      </c>
      <c r="H262" s="14">
        <v>14.658759999999999</v>
      </c>
      <c r="I262" s="15">
        <v>8.8000000000000007</v>
      </c>
      <c r="J262" s="14">
        <v>15.516019999999999</v>
      </c>
      <c r="K262" s="14">
        <v>17.051375</v>
      </c>
      <c r="L262" s="14">
        <v>14.723414999999999</v>
      </c>
      <c r="M262" s="1">
        <f>COUNTIF(E262:L262,"&gt;8.8")</f>
        <v>6</v>
      </c>
      <c r="O262" s="16">
        <f>IF(ISBLANK(E262),500,2^E262)</f>
        <v>35937.065809426073</v>
      </c>
      <c r="P262" s="16">
        <f>IF(ISBLANK(F262),500,2^F262)</f>
        <v>445.72188840761549</v>
      </c>
      <c r="Q262" s="16">
        <f>IF(ISBLANK(G262),500,2^G262)</f>
        <v>11516.70187508181</v>
      </c>
      <c r="R262" s="16">
        <f>IF(ISBLANK(H262),500,2^H262)</f>
        <v>25865.832402564534</v>
      </c>
      <c r="S262" s="16">
        <f>IF(ISBLANK(I262),500,2^I262)</f>
        <v>445.72188840761549</v>
      </c>
      <c r="T262" s="16">
        <f>IF(ISBLANK(J262),500,2^J262)</f>
        <v>46858.397623921199</v>
      </c>
      <c r="U262" s="16">
        <f>IF(ISBLANK(K262),500,2^K262)</f>
        <v>135823.6328604263</v>
      </c>
      <c r="V262" s="16">
        <f>IF(ISBLANK(L262),500,2^L262)</f>
        <v>27051.388003282427</v>
      </c>
      <c r="X262" s="16">
        <f>SUM(O262:V262)</f>
        <v>283944.46235151758</v>
      </c>
      <c r="Y262" s="11"/>
      <c r="Z262" s="2"/>
      <c r="AA262" s="12">
        <f>_xlfn.T.TEST(E262:F262,I262:J262,2,2)</f>
        <v>0.97068741611676934</v>
      </c>
      <c r="AB262" s="13">
        <f>AVERAGE(I262:J262)-AVERAGE(E262:F262)</f>
        <v>0.19141750000000002</v>
      </c>
      <c r="AC262" s="12">
        <f>_xlfn.T.TEST(G262:H262,K262:L262,2,2)</f>
        <v>0.2985620354091657</v>
      </c>
      <c r="AD262" s="13">
        <f>AVERAGE(K262:L262)-AVERAGE(G262:H262)</f>
        <v>1.8122950000000007</v>
      </c>
      <c r="AE262" s="12">
        <f>_xlfn.T.TEST(E262:F262,G262:H262,2,2)</f>
        <v>0.57982297702232222</v>
      </c>
      <c r="AF262" s="13">
        <f>AVERAGE(G262:H262)-AVERAGE(E262:F262)</f>
        <v>2.1085074999999982</v>
      </c>
      <c r="AG262" s="12">
        <f>_xlfn.T.TEST(I262:J262,K262:L262,2,2)</f>
        <v>0.40412137354993027</v>
      </c>
      <c r="AH262" s="13">
        <f>AVERAGE(K262:L262)-AVERAGE(I262:J262)</f>
        <v>3.7293849999999988</v>
      </c>
      <c r="AI262" s="12">
        <f>_xlfn.T.TEST(E262:H262,I262:L262,2,2)</f>
        <v>0.68040295983998567</v>
      </c>
      <c r="AJ262" s="13">
        <f>AVERAGE(I262:L262)-AVERAGE(E262:H262)</f>
        <v>1.0018562499999994</v>
      </c>
    </row>
    <row r="263" spans="1:36" x14ac:dyDescent="0.2">
      <c r="A263" t="s">
        <v>252</v>
      </c>
      <c r="B263" t="str">
        <f>VLOOKUP(A263,Gene_Lookup!A:B,2,0)</f>
        <v xml:space="preserve">L-threonine synthase (EC 4.2.3.1)  </v>
      </c>
      <c r="C263" s="1">
        <v>25</v>
      </c>
      <c r="D263" s="1">
        <v>0.150955016754348</v>
      </c>
      <c r="E263" s="14">
        <v>20.114072499999999</v>
      </c>
      <c r="F263" s="14">
        <v>20.297875000000001</v>
      </c>
      <c r="G263" s="14">
        <v>20.212164999999999</v>
      </c>
      <c r="H263" s="14">
        <v>20.1915625</v>
      </c>
      <c r="I263" s="14">
        <v>20.443102499999998</v>
      </c>
      <c r="J263" s="14">
        <v>20.250425</v>
      </c>
      <c r="K263" s="14">
        <v>20.637765000000002</v>
      </c>
      <c r="L263" s="14">
        <v>20.134074999999999</v>
      </c>
      <c r="M263" s="1">
        <f>COUNTIF(E263:L263,"&gt;8.8")</f>
        <v>8</v>
      </c>
      <c r="O263" s="16">
        <f>IF(ISBLANK(E263),500,2^E263)</f>
        <v>1134851.8173272235</v>
      </c>
      <c r="P263" s="16">
        <f>IF(ISBLANK(F263),500,2^F263)</f>
        <v>1289048.3972989328</v>
      </c>
      <c r="Q263" s="16">
        <f>IF(ISBLANK(G263),500,2^G263)</f>
        <v>1214696.9536261607</v>
      </c>
      <c r="R263" s="16">
        <f>IF(ISBLANK(H263),500,2^H263)</f>
        <v>1197473.6669145233</v>
      </c>
      <c r="S263" s="16">
        <f>IF(ISBLANK(I263),500,2^I263)</f>
        <v>1425565.107547316</v>
      </c>
      <c r="T263" s="16">
        <f>IF(ISBLANK(J263),500,2^J263)</f>
        <v>1247341.4369632199</v>
      </c>
      <c r="U263" s="16">
        <f>IF(ISBLANK(K263),500,2^K263)</f>
        <v>1631497.1086471819</v>
      </c>
      <c r="V263" s="16">
        <f>IF(ISBLANK(L263),500,2^L263)</f>
        <v>1150695.7523379438</v>
      </c>
      <c r="X263" s="16">
        <f>SUM(O263:V263)</f>
        <v>10291170.240662502</v>
      </c>
      <c r="Y263" s="11"/>
      <c r="Z263" s="2"/>
      <c r="AA263" s="12">
        <f>_xlfn.T.TEST(E263:F263,I263:J263,2,2)</f>
        <v>0.40116904902279982</v>
      </c>
      <c r="AB263" s="13">
        <f>AVERAGE(I263:J263)-AVERAGE(E263:F263)</f>
        <v>0.14079000000000264</v>
      </c>
      <c r="AC263" s="12">
        <f>_xlfn.T.TEST(G263:H263,K263:L263,2,2)</f>
        <v>0.54120616996553605</v>
      </c>
      <c r="AD263" s="13">
        <f>AVERAGE(K263:L263)-AVERAGE(G263:H263)</f>
        <v>0.18405624999999759</v>
      </c>
      <c r="AE263" s="12">
        <f>_xlfn.T.TEST(E263:F263,G263:H263,2,2)</f>
        <v>0.96858914518295158</v>
      </c>
      <c r="AF263" s="13">
        <f>AVERAGE(G263:H263)-AVERAGE(E263:F263)</f>
        <v>-4.1099999999971715E-3</v>
      </c>
      <c r="AG263" s="12">
        <f>_xlfn.T.TEST(I263:J263,K263:L263,2,2)</f>
        <v>0.89785426359998155</v>
      </c>
      <c r="AH263" s="13">
        <f>AVERAGE(K263:L263)-AVERAGE(I263:J263)</f>
        <v>3.9156249999997783E-2</v>
      </c>
      <c r="AI263" s="12">
        <f>_xlfn.T.TEST(E263:H263,I263:L263,2,2)</f>
        <v>0.214171194198822</v>
      </c>
      <c r="AJ263" s="13">
        <f>AVERAGE(I263:L263)-AVERAGE(E263:H263)</f>
        <v>0.16242312500000011</v>
      </c>
    </row>
    <row r="264" spans="1:36" x14ac:dyDescent="0.2">
      <c r="A264" t="s">
        <v>253</v>
      </c>
      <c r="B264" t="str">
        <f>VLOOKUP(A264,Gene_Lookup!A:B,2,0)</f>
        <v xml:space="preserve">homoserine dehydrogenase (EC 1.1.1.3)  </v>
      </c>
      <c r="C264" s="1">
        <v>13</v>
      </c>
      <c r="D264" s="1">
        <v>0.48650284656209303</v>
      </c>
      <c r="E264" s="14">
        <v>17.111297499999999</v>
      </c>
      <c r="F264" s="14">
        <v>16.32873</v>
      </c>
      <c r="G264" s="14">
        <v>15.99147</v>
      </c>
      <c r="H264" s="14">
        <v>17.073270000000001</v>
      </c>
      <c r="I264" s="14">
        <v>16.896380000000001</v>
      </c>
      <c r="J264" s="14">
        <v>16.81513</v>
      </c>
      <c r="K264" s="14">
        <v>16.54317</v>
      </c>
      <c r="L264" s="14">
        <v>17.3938825</v>
      </c>
      <c r="M264" s="1">
        <f>COUNTIF(E264:L264,"&gt;8.8")</f>
        <v>8</v>
      </c>
      <c r="O264" s="16">
        <f>IF(ISBLANK(E264),500,2^E264)</f>
        <v>141583.88083450429</v>
      </c>
      <c r="P264" s="16">
        <f>IF(ISBLANK(F264),500,2^F264)</f>
        <v>82307.141889025457</v>
      </c>
      <c r="Q264" s="16">
        <f>IF(ISBLANK(G264),500,2^G264)</f>
        <v>65149.658677174724</v>
      </c>
      <c r="R264" s="16">
        <f>IF(ISBLANK(H264),500,2^H264)</f>
        <v>137900.67566439766</v>
      </c>
      <c r="S264" s="16">
        <f>IF(ISBLANK(I264),500,2^I264)</f>
        <v>121988.02445219438</v>
      </c>
      <c r="T264" s="16">
        <f>IF(ISBLANK(J264),500,2^J264)</f>
        <v>115307.75349293974</v>
      </c>
      <c r="U264" s="16">
        <f>IF(ISBLANK(K264),500,2^K264)</f>
        <v>95497.146173648478</v>
      </c>
      <c r="V264" s="16">
        <f>IF(ISBLANK(L264),500,2^L264)</f>
        <v>172218.72654386406</v>
      </c>
      <c r="X264" s="16">
        <f>SUM(O264:V264)</f>
        <v>931953.00772774871</v>
      </c>
      <c r="Y264" s="11"/>
      <c r="Z264" s="2"/>
      <c r="AA264" s="12">
        <f>_xlfn.T.TEST(E264:F264,I264:J264,2,2)</f>
        <v>0.76296107384723588</v>
      </c>
      <c r="AB264" s="13">
        <f>AVERAGE(I264:J264)-AVERAGE(E264:F264)</f>
        <v>0.13574125000000237</v>
      </c>
      <c r="AC264" s="12">
        <f>_xlfn.T.TEST(G264:H264,K264:L264,2,2)</f>
        <v>0.59100572792645312</v>
      </c>
      <c r="AD264" s="13">
        <f>AVERAGE(K264:L264)-AVERAGE(G264:H264)</f>
        <v>0.4361562499999998</v>
      </c>
      <c r="AE264" s="12">
        <f>_xlfn.T.TEST(E264:F264,G264:H264,2,2)</f>
        <v>0.80506181358898754</v>
      </c>
      <c r="AF264" s="13">
        <f>AVERAGE(G264:H264)-AVERAGE(E264:F264)</f>
        <v>-0.18764374999999944</v>
      </c>
      <c r="AG264" s="12">
        <f>_xlfn.T.TEST(I264:J264,K264:L264,2,2)</f>
        <v>0.81654697372882723</v>
      </c>
      <c r="AH264" s="13">
        <f>AVERAGE(K264:L264)-AVERAGE(I264:J264)</f>
        <v>0.11277124999999799</v>
      </c>
      <c r="AI264" s="12">
        <f>_xlfn.T.TEST(E264:H264,I264:L264,2,2)</f>
        <v>0.41910929803565899</v>
      </c>
      <c r="AJ264" s="13">
        <f>AVERAGE(I264:L264)-AVERAGE(E264:H264)</f>
        <v>0.28594875000000286</v>
      </c>
    </row>
    <row r="265" spans="1:36" x14ac:dyDescent="0.2">
      <c r="A265" t="s">
        <v>254</v>
      </c>
      <c r="B265" t="str">
        <f>VLOOKUP(A265,Gene_Lookup!A:B,2,0)</f>
        <v xml:space="preserve">aspartate kinase (EC 2.7.2.4)  </v>
      </c>
      <c r="C265" s="1">
        <v>22</v>
      </c>
      <c r="D265" s="1">
        <v>0.27080903780353499</v>
      </c>
      <c r="E265" s="14">
        <v>18.171082500000001</v>
      </c>
      <c r="F265" s="14">
        <v>18.144204999999999</v>
      </c>
      <c r="G265" s="14">
        <v>17.807337499999999</v>
      </c>
      <c r="H265" s="14">
        <v>18.461897499999999</v>
      </c>
      <c r="I265" s="14">
        <v>17.933959999999999</v>
      </c>
      <c r="J265" s="14">
        <v>18.459869999999999</v>
      </c>
      <c r="K265" s="14">
        <v>17.808520000000001</v>
      </c>
      <c r="L265" s="14">
        <v>18.7286325</v>
      </c>
      <c r="M265" s="1">
        <f>COUNTIF(E265:L265,"&gt;8.8")</f>
        <v>8</v>
      </c>
      <c r="O265" s="16">
        <f>IF(ISBLANK(E265),500,2^E265)</f>
        <v>295148.70781497448</v>
      </c>
      <c r="P265" s="16">
        <f>IF(ISBLANK(F265),500,2^F265)</f>
        <v>289700.97208830644</v>
      </c>
      <c r="Q265" s="16">
        <f>IF(ISBLANK(G265),500,2^G265)</f>
        <v>229373.23006065527</v>
      </c>
      <c r="R265" s="16">
        <f>IF(ISBLANK(H265),500,2^H265)</f>
        <v>361064.61127873173</v>
      </c>
      <c r="S265" s="16">
        <f>IF(ISBLANK(I265),500,2^I265)</f>
        <v>250414.74700775213</v>
      </c>
      <c r="T265" s="16">
        <f>IF(ISBLANK(J265),500,2^J265)</f>
        <v>360557.5433827776</v>
      </c>
      <c r="U265" s="16">
        <f>IF(ISBLANK(K265),500,2^K265)</f>
        <v>229561.31210514461</v>
      </c>
      <c r="V265" s="16">
        <f>IF(ISBLANK(L265),500,2^L265)</f>
        <v>434390.34144774324</v>
      </c>
      <c r="X265" s="16">
        <f>SUM(O265:V265)</f>
        <v>2450211.4651860856</v>
      </c>
      <c r="Y265" s="11"/>
      <c r="Z265" s="2"/>
      <c r="AA265" s="12">
        <f>_xlfn.T.TEST(E265:F265,I265:J265,2,2)</f>
        <v>0.89511584972032321</v>
      </c>
      <c r="AB265" s="13">
        <f>AVERAGE(I265:J265)-AVERAGE(E265:F265)</f>
        <v>3.9271249999998759E-2</v>
      </c>
      <c r="AC265" s="12">
        <f>_xlfn.T.TEST(G265:H265,K265:L265,2,2)</f>
        <v>0.83453972851185199</v>
      </c>
      <c r="AD265" s="13">
        <f>AVERAGE(K265:L265)-AVERAGE(G265:H265)</f>
        <v>0.13395875000000501</v>
      </c>
      <c r="AE265" s="12">
        <f>_xlfn.T.TEST(E265:F265,G265:H265,2,2)</f>
        <v>0.9503536807661519</v>
      </c>
      <c r="AF265" s="13">
        <f>AVERAGE(G265:H265)-AVERAGE(E265:F265)</f>
        <v>-2.3026250000000914E-2</v>
      </c>
      <c r="AG265" s="12">
        <f>_xlfn.T.TEST(I265:J265,K265:L265,2,2)</f>
        <v>0.90480887321797832</v>
      </c>
      <c r="AH265" s="13">
        <f>AVERAGE(K265:L265)-AVERAGE(I265:J265)</f>
        <v>7.1661250000005339E-2</v>
      </c>
      <c r="AI265" s="12">
        <f>_xlfn.T.TEST(E265:H265,I265:L265,2,2)</f>
        <v>0.74592252747755938</v>
      </c>
      <c r="AJ265" s="13">
        <f>AVERAGE(I265:L265)-AVERAGE(E265:H265)</f>
        <v>8.6615000000001885E-2</v>
      </c>
    </row>
    <row r="266" spans="1:36" x14ac:dyDescent="0.2">
      <c r="A266" t="s">
        <v>255</v>
      </c>
      <c r="B266" t="str">
        <f>VLOOKUP(A266,Gene_Lookup!A:B,2,0)</f>
        <v xml:space="preserve">YD repeat protein  </v>
      </c>
      <c r="C266" s="1">
        <v>11</v>
      </c>
      <c r="D266" s="1">
        <v>0.42748151503467302</v>
      </c>
      <c r="E266" s="14">
        <v>14.39565</v>
      </c>
      <c r="F266" s="14">
        <v>15.57673</v>
      </c>
      <c r="G266" s="14">
        <v>16.173500000000001</v>
      </c>
      <c r="H266" s="14">
        <v>16.133187499999998</v>
      </c>
      <c r="I266" s="14">
        <v>15.241705</v>
      </c>
      <c r="J266" s="14">
        <v>14.230840000000001</v>
      </c>
      <c r="K266" s="14">
        <v>15.5466</v>
      </c>
      <c r="L266" s="14">
        <v>15.522265000000001</v>
      </c>
      <c r="M266" s="1">
        <f>COUNTIF(E266:L266,"&gt;8.8")</f>
        <v>8</v>
      </c>
      <c r="O266" s="16">
        <f>IF(ISBLANK(E266),500,2^E266)</f>
        <v>21553.730936006126</v>
      </c>
      <c r="P266" s="16">
        <f>IF(ISBLANK(F266),500,2^F266)</f>
        <v>48872.320968593922</v>
      </c>
      <c r="Q266" s="16">
        <f>IF(ISBLANK(G266),500,2^G266)</f>
        <v>73910.924546515249</v>
      </c>
      <c r="R266" s="16">
        <f>IF(ISBLANK(H266),500,2^H266)</f>
        <v>71874.256167339219</v>
      </c>
      <c r="S266" s="16">
        <f>IF(ISBLANK(I266),500,2^I266)</f>
        <v>38744.52938587762</v>
      </c>
      <c r="T266" s="16">
        <f>IF(ISBLANK(J266),500,2^J266)</f>
        <v>19226.919301130918</v>
      </c>
      <c r="U266" s="16">
        <f>IF(ISBLANK(K266),500,2^K266)</f>
        <v>47862.230128422896</v>
      </c>
      <c r="V266" s="16">
        <f>IF(ISBLANK(L266),500,2^L266)</f>
        <v>47061.673406783426</v>
      </c>
      <c r="X266" s="16">
        <f>SUM(O266:V266)</f>
        <v>369106.58484066941</v>
      </c>
      <c r="Y266" s="11"/>
      <c r="Z266" s="2"/>
      <c r="AA266" s="12">
        <f>_xlfn.T.TEST(E266:F266,I266:J266,2,2)</f>
        <v>0.77830893252864608</v>
      </c>
      <c r="AB266" s="13">
        <f>AVERAGE(I266:J266)-AVERAGE(E266:F266)</f>
        <v>-0.24991750000000046</v>
      </c>
      <c r="AC266" s="12">
        <f>_xlfn.T.TEST(G266:H266,K266:L266,2,2)</f>
        <v>1.4439902509845001E-3</v>
      </c>
      <c r="AD266" s="13">
        <f>AVERAGE(K266:L266)-AVERAGE(G266:H266)</f>
        <v>-0.61891124999999647</v>
      </c>
      <c r="AE266" s="12">
        <f>_xlfn.T.TEST(E266:F266,G266:H266,2,2)</f>
        <v>0.18691110645358155</v>
      </c>
      <c r="AF266" s="13">
        <f>AVERAGE(G266:H266)-AVERAGE(E266:F266)</f>
        <v>1.1671537499999971</v>
      </c>
      <c r="AG266" s="12">
        <f>_xlfn.T.TEST(I266:J266,K266:L266,2,2)</f>
        <v>0.25515457883085091</v>
      </c>
      <c r="AH266" s="13">
        <f>AVERAGE(K266:L266)-AVERAGE(I266:J266)</f>
        <v>0.79816000000000109</v>
      </c>
      <c r="AI266" s="12">
        <f>_xlfn.T.TEST(E266:H266,I266:L266,2,2)</f>
        <v>0.43305524780414456</v>
      </c>
      <c r="AJ266" s="13">
        <f>AVERAGE(I266:L266)-AVERAGE(E266:H266)</f>
        <v>-0.43441437500000113</v>
      </c>
    </row>
    <row r="267" spans="1:36" x14ac:dyDescent="0.2">
      <c r="A267" t="s">
        <v>256</v>
      </c>
      <c r="B267" t="str">
        <f>VLOOKUP(A267,Gene_Lookup!A:B,2,0)</f>
        <v xml:space="preserve">YD repeat protein  </v>
      </c>
      <c r="C267" s="1">
        <v>21</v>
      </c>
      <c r="D267" s="1">
        <v>0.500770204047289</v>
      </c>
      <c r="E267" s="14">
        <v>14.917310000000001</v>
      </c>
      <c r="F267" s="14">
        <v>15.654585000000001</v>
      </c>
      <c r="G267" s="14">
        <v>15.59042</v>
      </c>
      <c r="H267" s="14">
        <v>16.108773750000001</v>
      </c>
      <c r="I267" s="14">
        <v>13.983449999999999</v>
      </c>
      <c r="J267" s="14">
        <v>12.4135425</v>
      </c>
      <c r="K267" s="14">
        <v>15.459210000000001</v>
      </c>
      <c r="L267" s="14">
        <v>14.27918</v>
      </c>
      <c r="M267" s="1">
        <f>COUNTIF(E267:L267,"&gt;8.8")</f>
        <v>8</v>
      </c>
      <c r="O267" s="16">
        <f>IF(ISBLANK(E267),500,2^E267)</f>
        <v>30942.66850169492</v>
      </c>
      <c r="P267" s="16">
        <f>IF(ISBLANK(F267),500,2^F267)</f>
        <v>51582.175491728427</v>
      </c>
      <c r="Q267" s="16">
        <f>IF(ISBLANK(G267),500,2^G267)</f>
        <v>49338.286780249306</v>
      </c>
      <c r="R267" s="16">
        <f>IF(ISBLANK(H267),500,2^H267)</f>
        <v>70668.210192242754</v>
      </c>
      <c r="S267" s="16">
        <f>IF(ISBLANK(I267),500,2^I267)</f>
        <v>16197.123472057312</v>
      </c>
      <c r="T267" s="16">
        <f>IF(ISBLANK(J267),500,2^J267)</f>
        <v>5455.6769331404812</v>
      </c>
      <c r="U267" s="16">
        <f>IF(ISBLANK(K267),500,2^K267)</f>
        <v>45049.079284159394</v>
      </c>
      <c r="V267" s="16">
        <f>IF(ISBLANK(L267),500,2^L267)</f>
        <v>19882.065191909849</v>
      </c>
      <c r="X267" s="16">
        <f>SUM(O267:V267)</f>
        <v>289115.28584718244</v>
      </c>
      <c r="Y267" s="11"/>
      <c r="Z267" s="2"/>
      <c r="AA267" s="12">
        <f>_xlfn.T.TEST(E267:F267,I267:J267,2,2)</f>
        <v>0.13779546916939323</v>
      </c>
      <c r="AB267" s="13">
        <f>AVERAGE(I267:J267)-AVERAGE(E267:F267)</f>
        <v>-2.0874512500000009</v>
      </c>
      <c r="AC267" s="12">
        <f>_xlfn.T.TEST(G267:H267,K267:L267,2,2)</f>
        <v>0.26757496677012982</v>
      </c>
      <c r="AD267" s="13">
        <f>AVERAGE(K267:L267)-AVERAGE(G267:H267)</f>
        <v>-0.98040187499999831</v>
      </c>
      <c r="AE267" s="12">
        <f>_xlfn.T.TEST(E267:F267,G267:H267,2,2)</f>
        <v>0.3374940248465953</v>
      </c>
      <c r="AF267" s="13">
        <f>AVERAGE(G267:H267)-AVERAGE(E267:F267)</f>
        <v>0.5636493749999989</v>
      </c>
      <c r="AG267" s="12">
        <f>_xlfn.T.TEST(I267:J267,K267:L267,2,2)</f>
        <v>0.23098019738297693</v>
      </c>
      <c r="AH267" s="13">
        <f>AVERAGE(K267:L267)-AVERAGE(I267:J267)</f>
        <v>1.6706987500000015</v>
      </c>
      <c r="AI267" s="12">
        <f>_xlfn.T.TEST(E267:H267,I267:L267,2,2)</f>
        <v>6.301856824714934E-2</v>
      </c>
      <c r="AJ267" s="13">
        <f>AVERAGE(I267:L267)-AVERAGE(E267:H267)</f>
        <v>-1.5339265624999996</v>
      </c>
    </row>
    <row r="268" spans="1:36" x14ac:dyDescent="0.2">
      <c r="A268" t="s">
        <v>257</v>
      </c>
      <c r="B268" t="str">
        <f>VLOOKUP(A268,Gene_Lookup!A:B,2,0)</f>
        <v xml:space="preserve">histidine triad (HIT) protein  </v>
      </c>
      <c r="C268" s="1">
        <v>6</v>
      </c>
      <c r="D268" s="1">
        <v>0.34484421741591198</v>
      </c>
      <c r="E268" s="14">
        <v>17.93329</v>
      </c>
      <c r="F268" s="14">
        <v>18.571664999999999</v>
      </c>
      <c r="G268" s="14">
        <v>18.979700000000001</v>
      </c>
      <c r="H268" s="14">
        <v>19.251935</v>
      </c>
      <c r="I268" s="14">
        <v>18.055669999999999</v>
      </c>
      <c r="J268" s="14">
        <v>19.11355</v>
      </c>
      <c r="K268" s="14">
        <v>19.202723750000001</v>
      </c>
      <c r="L268" s="14">
        <v>19.3015075</v>
      </c>
      <c r="M268" s="1">
        <f>COUNTIF(E268:L268,"&gt;8.8")</f>
        <v>8</v>
      </c>
      <c r="O268" s="16">
        <f>IF(ISBLANK(E268),500,2^E268)</f>
        <v>250298.4792428918</v>
      </c>
      <c r="P268" s="16">
        <f>IF(ISBLANK(F268),500,2^F268)</f>
        <v>389608.33063442912</v>
      </c>
      <c r="Q268" s="16">
        <f>IF(ISBLANK(G268),500,2^G268)</f>
        <v>516962.46167388215</v>
      </c>
      <c r="R268" s="16">
        <f>IF(ISBLANK(H268),500,2^H268)</f>
        <v>624323.82656667905</v>
      </c>
      <c r="S268" s="16">
        <f>IF(ISBLANK(I268),500,2^I268)</f>
        <v>272457.1828601025</v>
      </c>
      <c r="T268" s="16">
        <f>IF(ISBLANK(J268),500,2^J268)</f>
        <v>567220.44157087384</v>
      </c>
      <c r="U268" s="16">
        <f>IF(ISBLANK(K268),500,2^K268)</f>
        <v>603386.85849954991</v>
      </c>
      <c r="V268" s="16">
        <f>IF(ISBLANK(L268),500,2^L268)</f>
        <v>646149.06323069509</v>
      </c>
      <c r="X268" s="16">
        <f>SUM(O268:V268)</f>
        <v>3870406.6442791033</v>
      </c>
      <c r="Y268" s="11"/>
      <c r="Z268" s="2"/>
      <c r="AA268" s="12">
        <f>_xlfn.T.TEST(E268:F268,I268:J268,2,2)</f>
        <v>0.64465679810576026</v>
      </c>
      <c r="AB268" s="13">
        <f>AVERAGE(I268:J268)-AVERAGE(E268:F268)</f>
        <v>0.33213250000000016</v>
      </c>
      <c r="AC268" s="12">
        <f>_xlfn.T.TEST(G268:H268,K268:L268,2,2)</f>
        <v>0.44592537320139758</v>
      </c>
      <c r="AD268" s="13">
        <f>AVERAGE(K268:L268)-AVERAGE(G268:H268)</f>
        <v>0.13629812500000327</v>
      </c>
      <c r="AE268" s="12">
        <f>_xlfn.T.TEST(E268:F268,G268:H268,2,2)</f>
        <v>0.13062877856805222</v>
      </c>
      <c r="AF268" s="13">
        <f>AVERAGE(G268:H268)-AVERAGE(E268:F268)</f>
        <v>0.86334000000000088</v>
      </c>
      <c r="AG268" s="12">
        <f>_xlfn.T.TEST(I268:J268,K268:L268,2,2)</f>
        <v>0.33580639493544173</v>
      </c>
      <c r="AH268" s="13">
        <f>AVERAGE(K268:L268)-AVERAGE(I268:J268)</f>
        <v>0.66750562500000399</v>
      </c>
      <c r="AI268" s="12">
        <f>_xlfn.T.TEST(E268:H268,I268:L268,2,2)</f>
        <v>0.58666121596819032</v>
      </c>
      <c r="AJ268" s="13">
        <f>AVERAGE(I268:L268)-AVERAGE(E268:H268)</f>
        <v>0.23421531250000172</v>
      </c>
    </row>
    <row r="269" spans="1:36" x14ac:dyDescent="0.2">
      <c r="A269" t="s">
        <v>258</v>
      </c>
      <c r="B269" t="str">
        <f>VLOOKUP(A269,Gene_Lookup!A:B,2,0)</f>
        <v xml:space="preserve">S-layer domain-containing protein  </v>
      </c>
      <c r="C269" s="1">
        <v>23</v>
      </c>
      <c r="D269" s="1">
        <v>0.47370621207144897</v>
      </c>
      <c r="E269" s="14">
        <v>19.174847499999998</v>
      </c>
      <c r="F269" s="14">
        <v>19.847185</v>
      </c>
      <c r="G269" s="14">
        <v>20.1464</v>
      </c>
      <c r="H269" s="14">
        <v>19.176797499999999</v>
      </c>
      <c r="I269" s="14">
        <v>18.075938125</v>
      </c>
      <c r="J269" s="14">
        <v>18.381540000000001</v>
      </c>
      <c r="K269" s="14">
        <v>18.003634999999999</v>
      </c>
      <c r="L269" s="14">
        <v>18.700310000000002</v>
      </c>
      <c r="M269" s="1">
        <f>COUNTIF(E269:L269,"&gt;8.8")</f>
        <v>8</v>
      </c>
      <c r="O269" s="16">
        <f>IF(ISBLANK(E269),500,2^E269)</f>
        <v>591839.92615354375</v>
      </c>
      <c r="P269" s="16">
        <f>IF(ISBLANK(F269),500,2^F269)</f>
        <v>943187.45231313037</v>
      </c>
      <c r="Q269" s="16">
        <f>IF(ISBLANK(G269),500,2^G269)</f>
        <v>1160568.3017708096</v>
      </c>
      <c r="R269" s="16">
        <f>IF(ISBLANK(H269),500,2^H269)</f>
        <v>592640.41976356972</v>
      </c>
      <c r="S269" s="16">
        <f>IF(ISBLANK(I269),500,2^I269)</f>
        <v>276311.89121547947</v>
      </c>
      <c r="T269" s="16">
        <f>IF(ISBLANK(J269),500,2^J269)</f>
        <v>341503.3014183307</v>
      </c>
      <c r="U269" s="16">
        <f>IF(ISBLANK(K269),500,2^K269)</f>
        <v>262805.3281893956</v>
      </c>
      <c r="V269" s="16">
        <f>IF(ISBLANK(L269),500,2^L269)</f>
        <v>425945.69989713526</v>
      </c>
      <c r="X269" s="16">
        <f>SUM(O269:V269)</f>
        <v>4594802.3207213944</v>
      </c>
      <c r="Y269" s="11"/>
      <c r="Z269" s="2"/>
      <c r="AA269" s="12">
        <f>_xlfn.T.TEST(E269:F269,I269:J269,2,2)</f>
        <v>7.3860227385623256E-2</v>
      </c>
      <c r="AB269" s="13">
        <f>AVERAGE(I269:J269)-AVERAGE(E269:F269)</f>
        <v>-1.2822771874999965</v>
      </c>
      <c r="AC269" s="12">
        <f>_xlfn.T.TEST(G269:H269,K269:L269,2,2)</f>
        <v>0.15950478910543475</v>
      </c>
      <c r="AD269" s="13">
        <f>AVERAGE(K269:L269)-AVERAGE(G269:H269)</f>
        <v>-1.3096262499999973</v>
      </c>
      <c r="AE269" s="12">
        <f>_xlfn.T.TEST(E269:F269,G269:H269,2,2)</f>
        <v>0.82238361720323727</v>
      </c>
      <c r="AF269" s="13">
        <f>AVERAGE(G269:H269)-AVERAGE(E269:F269)</f>
        <v>0.15058250000000228</v>
      </c>
      <c r="AG269" s="12">
        <f>_xlfn.T.TEST(I269:J269,K269:L269,2,2)</f>
        <v>0.77669852667708705</v>
      </c>
      <c r="AH269" s="13">
        <f>AVERAGE(K269:L269)-AVERAGE(I269:J269)</f>
        <v>0.12323343750000149</v>
      </c>
      <c r="AI269" s="12">
        <f>_xlfn.T.TEST(E269:H269,I269:L269,2,2)</f>
        <v>4.3858932374826413E-3</v>
      </c>
      <c r="AJ269" s="13">
        <f>AVERAGE(I269:L269)-AVERAGE(E269:H269)</f>
        <v>-1.2959517187499969</v>
      </c>
    </row>
    <row r="270" spans="1:36" x14ac:dyDescent="0.2">
      <c r="A270" t="s">
        <v>259</v>
      </c>
      <c r="B270" t="str">
        <f>VLOOKUP(A270,Gene_Lookup!A:B,2,0)</f>
        <v xml:space="preserve">capsular exopolysaccharide family  </v>
      </c>
      <c r="C270" s="1">
        <v>21</v>
      </c>
      <c r="D270" s="1">
        <v>0.48661655302713602</v>
      </c>
      <c r="E270" s="14">
        <v>19.1415425</v>
      </c>
      <c r="F270" s="14">
        <v>19.3747775</v>
      </c>
      <c r="G270" s="14">
        <v>20.116125</v>
      </c>
      <c r="H270" s="14">
        <v>19.944459999999999</v>
      </c>
      <c r="I270" s="14">
        <v>18.59224875</v>
      </c>
      <c r="J270" s="14">
        <v>19.302935000000002</v>
      </c>
      <c r="K270" s="14">
        <v>19.564409999999999</v>
      </c>
      <c r="L270" s="14">
        <v>19.26492</v>
      </c>
      <c r="M270" s="1">
        <f>COUNTIF(E270:L270,"&gt;8.8")</f>
        <v>8</v>
      </c>
      <c r="O270" s="16">
        <f>IF(ISBLANK(E270),500,2^E270)</f>
        <v>578333.64143956138</v>
      </c>
      <c r="P270" s="16">
        <f>IF(ISBLANK(F270),500,2^F270)</f>
        <v>679812.56408256909</v>
      </c>
      <c r="Q270" s="16">
        <f>IF(ISBLANK(G270),500,2^G270)</f>
        <v>1136467.5025502285</v>
      </c>
      <c r="R270" s="16">
        <f>IF(ISBLANK(H270),500,2^H270)</f>
        <v>1008975.7010045466</v>
      </c>
      <c r="S270" s="16">
        <f>IF(ISBLANK(I270),500,2^I270)</f>
        <v>395206.93838014919</v>
      </c>
      <c r="T270" s="16">
        <f>IF(ISBLANK(J270),500,2^J270)</f>
        <v>646788.72320291505</v>
      </c>
      <c r="U270" s="16">
        <f>IF(ISBLANK(K270),500,2^K270)</f>
        <v>775307.9861054183</v>
      </c>
      <c r="V270" s="16">
        <f>IF(ISBLANK(L270),500,2^L270)</f>
        <v>629968.42729863303</v>
      </c>
      <c r="X270" s="16">
        <f>SUM(O270:V270)</f>
        <v>5850861.4840640221</v>
      </c>
      <c r="Y270" s="11"/>
      <c r="Z270" s="2"/>
      <c r="AA270" s="12">
        <f>_xlfn.T.TEST(E270:F270,I270:J270,2,2)</f>
        <v>0.49364669196852362</v>
      </c>
      <c r="AB270" s="13">
        <f>AVERAGE(I270:J270)-AVERAGE(E270:F270)</f>
        <v>-0.31056812499999964</v>
      </c>
      <c r="AC270" s="12">
        <f>_xlfn.T.TEST(G270:H270,K270:L270,2,2)</f>
        <v>7.040409597830255E-2</v>
      </c>
      <c r="AD270" s="13">
        <f>AVERAGE(K270:L270)-AVERAGE(G270:H270)</f>
        <v>-0.61562750000000221</v>
      </c>
      <c r="AE270" s="12">
        <f>_xlfn.T.TEST(E270:F270,G270:H270,2,2)</f>
        <v>3.3415411480031222E-2</v>
      </c>
      <c r="AF270" s="13">
        <f>AVERAGE(G270:H270)-AVERAGE(E270:F270)</f>
        <v>0.77213250000000144</v>
      </c>
      <c r="AG270" s="12">
        <f>_xlfn.T.TEST(I270:J270,K270:L270,2,2)</f>
        <v>0.34949162515061594</v>
      </c>
      <c r="AH270" s="13">
        <f>AVERAGE(K270:L270)-AVERAGE(I270:J270)</f>
        <v>0.46707312499999887</v>
      </c>
      <c r="AI270" s="12">
        <f>_xlfn.T.TEST(E270:H270,I270:L270,2,2)</f>
        <v>0.18590369266016513</v>
      </c>
      <c r="AJ270" s="13">
        <f>AVERAGE(I270:L270)-AVERAGE(E270:H270)</f>
        <v>-0.4630978125000027</v>
      </c>
    </row>
    <row r="271" spans="1:36" x14ac:dyDescent="0.2">
      <c r="A271" t="s">
        <v>260</v>
      </c>
      <c r="B271" t="str">
        <f>VLOOKUP(A271,Gene_Lookup!A:B,2,0)</f>
        <v xml:space="preserve">NAD-dependent epimerase/dehydratase  </v>
      </c>
      <c r="C271" s="1">
        <v>14</v>
      </c>
      <c r="D271" s="1">
        <v>0.29211712046127503</v>
      </c>
      <c r="E271" s="14">
        <v>18.40607</v>
      </c>
      <c r="F271" s="14">
        <v>18.452042500000001</v>
      </c>
      <c r="G271" s="14">
        <v>18.20224</v>
      </c>
      <c r="H271" s="14">
        <v>18.694700000000001</v>
      </c>
      <c r="I271" s="14">
        <v>18.941392499999999</v>
      </c>
      <c r="J271" s="14">
        <v>18.9531575</v>
      </c>
      <c r="K271" s="14">
        <v>19.237214999999999</v>
      </c>
      <c r="L271" s="14">
        <v>19.379104999999999</v>
      </c>
      <c r="M271" s="1">
        <f>COUNTIF(E271:L271,"&gt;8.8")</f>
        <v>8</v>
      </c>
      <c r="O271" s="16">
        <f>IF(ISBLANK(E271),500,2^E271)</f>
        <v>347359.4930551523</v>
      </c>
      <c r="P271" s="16">
        <f>IF(ISBLANK(F271),500,2^F271)</f>
        <v>358606.59625453653</v>
      </c>
      <c r="Q271" s="16">
        <f>IF(ISBLANK(G271),500,2^G271)</f>
        <v>301592.28539973858</v>
      </c>
      <c r="R271" s="16">
        <f>IF(ISBLANK(H271),500,2^H271)</f>
        <v>424292.60248885799</v>
      </c>
      <c r="S271" s="16">
        <f>IF(ISBLANK(I271),500,2^I271)</f>
        <v>503416.33336538234</v>
      </c>
      <c r="T271" s="16">
        <f>IF(ISBLANK(J271),500,2^J271)</f>
        <v>507538.41612618254</v>
      </c>
      <c r="U271" s="16">
        <f>IF(ISBLANK(K271),500,2^K271)</f>
        <v>617986.15858384361</v>
      </c>
      <c r="V271" s="16">
        <f>IF(ISBLANK(L271),500,2^L271)</f>
        <v>681854.78744872729</v>
      </c>
      <c r="X271" s="16">
        <f>SUM(O271:V271)</f>
        <v>3742646.6727224216</v>
      </c>
      <c r="Y271" s="11"/>
      <c r="Z271" s="2"/>
      <c r="AA271" s="12">
        <f>_xlfn.T.TEST(E271:F271,I271:J271,2,2)</f>
        <v>2.0897635023978136E-3</v>
      </c>
      <c r="AB271" s="13">
        <f>AVERAGE(I271:J271)-AVERAGE(E271:F271)</f>
        <v>0.51821874999999551</v>
      </c>
      <c r="AC271" s="12">
        <f>_xlfn.T.TEST(G271:H271,K271:L271,2,2)</f>
        <v>7.8522994034315619E-2</v>
      </c>
      <c r="AD271" s="13">
        <f>AVERAGE(K271:L271)-AVERAGE(G271:H271)</f>
        <v>0.85969000000000051</v>
      </c>
      <c r="AE271" s="12">
        <f>_xlfn.T.TEST(E271:F271,G271:H271,2,2)</f>
        <v>0.94457557290670513</v>
      </c>
      <c r="AF271" s="13">
        <f>AVERAGE(G271:H271)-AVERAGE(E271:F271)</f>
        <v>1.9413749999998231E-2</v>
      </c>
      <c r="AG271" s="12">
        <f>_xlfn.T.TEST(I271:J271,K271:L271,2,2)</f>
        <v>3.6778544071501169E-2</v>
      </c>
      <c r="AH271" s="13">
        <f>AVERAGE(K271:L271)-AVERAGE(I271:J271)</f>
        <v>0.36088500000000323</v>
      </c>
      <c r="AI271" s="12">
        <f>_xlfn.T.TEST(E271:H271,I271:L271,2,2)</f>
        <v>3.4921302179418061E-3</v>
      </c>
      <c r="AJ271" s="13">
        <f>AVERAGE(I271:L271)-AVERAGE(E271:H271)</f>
        <v>0.68895437499999801</v>
      </c>
    </row>
    <row r="272" spans="1:36" x14ac:dyDescent="0.2">
      <c r="A272" t="s">
        <v>261</v>
      </c>
      <c r="B272" t="str">
        <f>VLOOKUP(A272,Gene_Lookup!A:B,2,0)</f>
        <v xml:space="preserve">Oligosaccharide biosynthesis protein Alg14 like protein  </v>
      </c>
      <c r="C272" s="1">
        <v>3</v>
      </c>
      <c r="D272" s="1">
        <v>0.24816031117721199</v>
      </c>
      <c r="E272" s="15">
        <v>8.8000000000000007</v>
      </c>
      <c r="F272" s="14">
        <v>14.8810875</v>
      </c>
      <c r="G272" s="14">
        <v>16.198640000000001</v>
      </c>
      <c r="H272" s="14">
        <v>16.014880000000002</v>
      </c>
      <c r="I272" s="15">
        <v>8.8000000000000007</v>
      </c>
      <c r="J272" s="14">
        <v>14.5983125</v>
      </c>
      <c r="K272" s="14">
        <v>15.3415125</v>
      </c>
      <c r="L272" s="14">
        <v>15.782795</v>
      </c>
      <c r="M272" s="1">
        <f>COUNTIF(E272:L272,"&gt;8.8")</f>
        <v>6</v>
      </c>
      <c r="O272" s="16">
        <f>IF(ISBLANK(E272),500,2^E272)</f>
        <v>445.72188840761549</v>
      </c>
      <c r="P272" s="16">
        <f>IF(ISBLANK(F272),500,2^F272)</f>
        <v>30175.446542764272</v>
      </c>
      <c r="Q272" s="16">
        <f>IF(ISBLANK(G272),500,2^G272)</f>
        <v>75210.162836226911</v>
      </c>
      <c r="R272" s="16">
        <f>IF(ISBLANK(H272),500,2^H272)</f>
        <v>66215.438122584368</v>
      </c>
      <c r="S272" s="16">
        <f>IF(ISBLANK(I272),500,2^I272)</f>
        <v>445.72188840761549</v>
      </c>
      <c r="T272" s="16">
        <f>IF(ISBLANK(J272),500,2^J272)</f>
        <v>24804.469813000953</v>
      </c>
      <c r="U272" s="16">
        <f>IF(ISBLANK(K272),500,2^K272)</f>
        <v>41519.818020746083</v>
      </c>
      <c r="V272" s="16">
        <f>IF(ISBLANK(L272),500,2^L272)</f>
        <v>56376.05866482525</v>
      </c>
      <c r="X272" s="16">
        <f>SUM(O272:V272)</f>
        <v>295192.83777696308</v>
      </c>
      <c r="Y272" s="11"/>
      <c r="Z272" s="2"/>
      <c r="AA272" s="12">
        <f>_xlfn.T.TEST(E272:F272,I272:J272,2,2)</f>
        <v>0.97620966465705861</v>
      </c>
      <c r="AB272" s="13">
        <f>AVERAGE(I272:J272)-AVERAGE(E272:F272)</f>
        <v>-0.14138749999999867</v>
      </c>
      <c r="AC272" s="12">
        <f>_xlfn.T.TEST(G272:H272,K272:L272,2,2)</f>
        <v>0.15034299970239184</v>
      </c>
      <c r="AD272" s="13">
        <f>AVERAGE(K272:L272)-AVERAGE(G272:H272)</f>
        <v>-0.54460625000000107</v>
      </c>
      <c r="AE272" s="12">
        <f>_xlfn.T.TEST(E272:F272,G272:H272,2,2)</f>
        <v>0.29584760709569224</v>
      </c>
      <c r="AF272" s="13">
        <f>AVERAGE(G272:H272)-AVERAGE(E272:F272)</f>
        <v>4.2662162500000012</v>
      </c>
      <c r="AG272" s="12">
        <f>_xlfn.T.TEST(I272:J272,K272:L272,2,2)</f>
        <v>0.3152944231678747</v>
      </c>
      <c r="AH272" s="13">
        <f>AVERAGE(K272:L272)-AVERAGE(I272:J272)</f>
        <v>3.8629974999999988</v>
      </c>
      <c r="AI272" s="12">
        <f>_xlfn.T.TEST(E272:H272,I272:L272,2,2)</f>
        <v>0.89057740324632062</v>
      </c>
      <c r="AJ272" s="13">
        <f>AVERAGE(I272:L272)-AVERAGE(E272:H272)</f>
        <v>-0.34299687500000076</v>
      </c>
    </row>
    <row r="273" spans="1:36" x14ac:dyDescent="0.2">
      <c r="A273" t="s">
        <v>262</v>
      </c>
      <c r="B273" t="str">
        <f>VLOOKUP(A273,Gene_Lookup!A:B,2,0)</f>
        <v xml:space="preserve">glycosyl transferase group 1  </v>
      </c>
      <c r="C273" s="1">
        <v>7</v>
      </c>
      <c r="D273" s="1">
        <v>0.281812915675485</v>
      </c>
      <c r="E273" s="14">
        <v>15.92934</v>
      </c>
      <c r="F273" s="14">
        <v>15.033720000000001</v>
      </c>
      <c r="G273" s="14">
        <v>15.677390000000001</v>
      </c>
      <c r="H273" s="14">
        <v>15.508755000000001</v>
      </c>
      <c r="I273" s="14">
        <v>15.671111249999999</v>
      </c>
      <c r="J273" s="14">
        <v>14.603120000000001</v>
      </c>
      <c r="K273" s="14">
        <v>16.132290000000001</v>
      </c>
      <c r="L273" s="14">
        <v>15.63649</v>
      </c>
      <c r="M273" s="1">
        <f>COUNTIF(E273:L273,"&gt;8.8")</f>
        <v>8</v>
      </c>
      <c r="O273" s="16">
        <f>IF(ISBLANK(E273),500,2^E273)</f>
        <v>62403.529120763655</v>
      </c>
      <c r="P273" s="16">
        <f>IF(ISBLANK(F273),500,2^F273)</f>
        <v>33542.904553937973</v>
      </c>
      <c r="Q273" s="16">
        <f>IF(ISBLANK(G273),500,2^G273)</f>
        <v>52404.024827193214</v>
      </c>
      <c r="R273" s="16">
        <f>IF(ISBLANK(H273),500,2^H273)</f>
        <v>46623.025253878484</v>
      </c>
      <c r="S273" s="16">
        <f>IF(ISBLANK(I273),500,2^I273)</f>
        <v>52176.452949629631</v>
      </c>
      <c r="T273" s="16">
        <f>IF(ISBLANK(J273),500,2^J273)</f>
        <v>24887.263744235646</v>
      </c>
      <c r="U273" s="16">
        <f>IF(ISBLANK(K273),500,2^K273)</f>
        <v>71829.557126788059</v>
      </c>
      <c r="V273" s="16">
        <f>IF(ISBLANK(L273),500,2^L273)</f>
        <v>50939.246542879911</v>
      </c>
      <c r="X273" s="16">
        <f>SUM(O273:V273)</f>
        <v>394806.00411930657</v>
      </c>
      <c r="Y273" s="11"/>
      <c r="Z273" s="2"/>
      <c r="AA273" s="12">
        <f>_xlfn.T.TEST(E273:F273,I273:J273,2,2)</f>
        <v>0.67010957369807067</v>
      </c>
      <c r="AB273" s="13">
        <f>AVERAGE(I273:J273)-AVERAGE(E273:F273)</f>
        <v>-0.3444143749999995</v>
      </c>
      <c r="AC273" s="12">
        <f>_xlfn.T.TEST(G273:H273,K273:L273,2,2)</f>
        <v>0.38170411005273541</v>
      </c>
      <c r="AD273" s="13">
        <f>AVERAGE(K273:L273)-AVERAGE(G273:H273)</f>
        <v>0.29131749999999812</v>
      </c>
      <c r="AE273" s="12">
        <f>_xlfn.T.TEST(E273:F273,G273:H273,2,2)</f>
        <v>0.8294481516352098</v>
      </c>
      <c r="AF273" s="13">
        <f>AVERAGE(G273:H273)-AVERAGE(E273:F273)</f>
        <v>0.11154250000000232</v>
      </c>
      <c r="AG273" s="12">
        <f>_xlfn.T.TEST(I273:J273,K273:L273,2,2)</f>
        <v>0.33205296402539008</v>
      </c>
      <c r="AH273" s="13">
        <f>AVERAGE(K273:L273)-AVERAGE(I273:J273)</f>
        <v>0.74727437499999994</v>
      </c>
      <c r="AI273" s="12">
        <f>_xlfn.T.TEST(E273:H273,I273:L273,2,2)</f>
        <v>0.94573016779650176</v>
      </c>
      <c r="AJ273" s="13">
        <f>AVERAGE(I273:L273)-AVERAGE(E273:H273)</f>
        <v>-2.6548437500000688E-2</v>
      </c>
    </row>
    <row r="274" spans="1:36" x14ac:dyDescent="0.2">
      <c r="A274" t="s">
        <v>263</v>
      </c>
      <c r="B274" t="str">
        <f>VLOOKUP(A274,Gene_Lookup!A:B,2,0)</f>
        <v xml:space="preserve">glycosyltransferase  </v>
      </c>
      <c r="C274" s="1">
        <v>9</v>
      </c>
      <c r="D274" s="1">
        <v>0.39809710868937098</v>
      </c>
      <c r="E274" s="14">
        <v>17.388559999999998</v>
      </c>
      <c r="F274" s="14">
        <v>16.98631</v>
      </c>
      <c r="G274" s="14">
        <v>16.985220000000002</v>
      </c>
      <c r="H274" s="14">
        <v>16.30611</v>
      </c>
      <c r="I274" s="14">
        <v>16.231560000000002</v>
      </c>
      <c r="J274" s="14">
        <v>15.770336</v>
      </c>
      <c r="K274" s="14">
        <v>16.901145</v>
      </c>
      <c r="L274" s="14">
        <v>15.855499999999999</v>
      </c>
      <c r="M274" s="1">
        <f>COUNTIF(E274:L274,"&gt;8.8")</f>
        <v>8</v>
      </c>
      <c r="O274" s="16">
        <f>IF(ISBLANK(E274),500,2^E274)</f>
        <v>171584.53472552134</v>
      </c>
      <c r="P274" s="16">
        <f>IF(ISBLANK(F274),500,2^F274)</f>
        <v>129834.11609986942</v>
      </c>
      <c r="Q274" s="16">
        <f>IF(ISBLANK(G274),500,2^G274)</f>
        <v>129736.05952174684</v>
      </c>
      <c r="R274" s="16">
        <f>IF(ISBLANK(H274),500,2^H274)</f>
        <v>81026.713242359576</v>
      </c>
      <c r="S274" s="16">
        <f>IF(ISBLANK(I274),500,2^I274)</f>
        <v>76946.068788218166</v>
      </c>
      <c r="T274" s="16">
        <f>IF(ISBLANK(J274),500,2^J274)</f>
        <v>55891.295691609281</v>
      </c>
      <c r="U274" s="16">
        <f>IF(ISBLANK(K274),500,2^K274)</f>
        <v>122391.59825352143</v>
      </c>
      <c r="V274" s="16">
        <f>IF(ISBLANK(L274),500,2^L274)</f>
        <v>59289.951658914164</v>
      </c>
      <c r="X274" s="16">
        <f>SUM(O274:V274)</f>
        <v>826700.33798176015</v>
      </c>
      <c r="Y274" s="11"/>
      <c r="Z274" s="2"/>
      <c r="AA274" s="12">
        <f>_xlfn.T.TEST(E274:F274,I274:J274,2,2)</f>
        <v>6.0535815924308678E-2</v>
      </c>
      <c r="AB274" s="13">
        <f>AVERAGE(I274:J274)-AVERAGE(E274:F274)</f>
        <v>-1.1864869999999996</v>
      </c>
      <c r="AC274" s="12">
        <f>_xlfn.T.TEST(G274:H274,K274:L274,2,2)</f>
        <v>0.70981356780083305</v>
      </c>
      <c r="AD274" s="13">
        <f>AVERAGE(K274:L274)-AVERAGE(G274:H274)</f>
        <v>-0.26734250000000159</v>
      </c>
      <c r="AE274" s="12">
        <f>_xlfn.T.TEST(E274:F274,G274:H274,2,2)</f>
        <v>0.30348128005149666</v>
      </c>
      <c r="AF274" s="13">
        <f>AVERAGE(G274:H274)-AVERAGE(E274:F274)</f>
        <v>-0.54176999999999964</v>
      </c>
      <c r="AG274" s="12">
        <f>_xlfn.T.TEST(I274:J274,K274:L274,2,2)</f>
        <v>0.57688071311391764</v>
      </c>
      <c r="AH274" s="13">
        <f>AVERAGE(K274:L274)-AVERAGE(I274:J274)</f>
        <v>0.37737449999999839</v>
      </c>
      <c r="AI274" s="12">
        <f>_xlfn.T.TEST(E274:H274,I274:L274,2,2)</f>
        <v>7.7441367674914108E-2</v>
      </c>
      <c r="AJ274" s="13">
        <f>AVERAGE(I274:L274)-AVERAGE(E274:H274)</f>
        <v>-0.72691474999999883</v>
      </c>
    </row>
    <row r="275" spans="1:36" x14ac:dyDescent="0.2">
      <c r="A275" t="s">
        <v>264</v>
      </c>
      <c r="B275" t="str">
        <f>VLOOKUP(A275,Gene_Lookup!A:B,2,0)</f>
        <v xml:space="preserve">glycosyl transferase family 2  </v>
      </c>
      <c r="C275" s="1">
        <v>6</v>
      </c>
      <c r="D275" s="1">
        <v>0.66172446394627704</v>
      </c>
      <c r="E275" s="14">
        <v>17.396402500000001</v>
      </c>
      <c r="F275" s="14">
        <v>16.951350000000001</v>
      </c>
      <c r="G275" s="14">
        <v>17.998022500000001</v>
      </c>
      <c r="H275" s="14">
        <v>17.470655000000001</v>
      </c>
      <c r="I275" s="14">
        <v>14.4707335</v>
      </c>
      <c r="J275" s="14">
        <v>16.73911</v>
      </c>
      <c r="K275" s="14">
        <v>16.302524999999999</v>
      </c>
      <c r="L275" s="14">
        <v>17.069434999999999</v>
      </c>
      <c r="M275" s="1">
        <f>COUNTIF(E275:L275,"&gt;8.8")</f>
        <v>8</v>
      </c>
      <c r="O275" s="16">
        <f>IF(ISBLANK(E275),500,2^E275)</f>
        <v>172519.80919284813</v>
      </c>
      <c r="P275" s="16">
        <f>IF(ISBLANK(F275),500,2^F275)</f>
        <v>126725.73448049484</v>
      </c>
      <c r="Q275" s="16">
        <f>IF(ISBLANK(G275),500,2^G275)</f>
        <v>261784.9257469232</v>
      </c>
      <c r="R275" s="16">
        <f>IF(ISBLANK(H275),500,2^H275)</f>
        <v>181631.51226530797</v>
      </c>
      <c r="S275" s="16">
        <f>IF(ISBLANK(I275),500,2^I275)</f>
        <v>22705.174434722863</v>
      </c>
      <c r="T275" s="16">
        <f>IF(ISBLANK(J275),500,2^J275)</f>
        <v>109389.14068683361</v>
      </c>
      <c r="U275" s="16">
        <f>IF(ISBLANK(K275),500,2^K275)</f>
        <v>80825.617276168705</v>
      </c>
      <c r="V275" s="16">
        <f>IF(ISBLANK(L275),500,2^L275)</f>
        <v>137534.59218858078</v>
      </c>
      <c r="X275" s="16">
        <f>SUM(O275:V275)</f>
        <v>1093116.5062718801</v>
      </c>
      <c r="Y275" s="11"/>
      <c r="Z275" s="2"/>
      <c r="AA275" s="12">
        <f>_xlfn.T.TEST(E275:F275,I275:J275,2,2)</f>
        <v>0.30752045808783202</v>
      </c>
      <c r="AB275" s="13">
        <f>AVERAGE(I275:J275)-AVERAGE(E275:F275)</f>
        <v>-1.5689545000000003</v>
      </c>
      <c r="AC275" s="12">
        <f>_xlfn.T.TEST(G275:H275,K275:L275,2,2)</f>
        <v>0.15305805225356583</v>
      </c>
      <c r="AD275" s="13">
        <f>AVERAGE(K275:L275)-AVERAGE(G275:H275)</f>
        <v>-1.0483587499999985</v>
      </c>
      <c r="AE275" s="12">
        <f>_xlfn.T.TEST(E275:F275,G275:H275,2,2)</f>
        <v>0.24578786680802256</v>
      </c>
      <c r="AF275" s="13">
        <f>AVERAGE(G275:H275)-AVERAGE(E275:F275)</f>
        <v>0.56046249999999986</v>
      </c>
      <c r="AG275" s="12">
        <f>_xlfn.T.TEST(I275:J275,K275:L275,2,2)</f>
        <v>0.46185551721899887</v>
      </c>
      <c r="AH275" s="13">
        <f>AVERAGE(K275:L275)-AVERAGE(I275:J275)</f>
        <v>1.0810582500000017</v>
      </c>
      <c r="AI275" s="12">
        <f>_xlfn.T.TEST(E275:H275,I275:L275,2,2)</f>
        <v>7.8663694659880157E-2</v>
      </c>
      <c r="AJ275" s="13">
        <f>AVERAGE(I275:L275)-AVERAGE(E275:H275)</f>
        <v>-1.3086566250000011</v>
      </c>
    </row>
    <row r="276" spans="1:36" x14ac:dyDescent="0.2">
      <c r="A276" t="s">
        <v>265</v>
      </c>
      <c r="B276" t="str">
        <f>VLOOKUP(A276,Gene_Lookup!A:B,2,0)</f>
        <v xml:space="preserve">UDP-glucose dehydrogenase  </v>
      </c>
      <c r="C276" s="1">
        <v>28</v>
      </c>
      <c r="D276" s="1">
        <v>0.31867506014410402</v>
      </c>
      <c r="E276" s="14">
        <v>20.420674999999999</v>
      </c>
      <c r="F276" s="14">
        <v>20.461514999999999</v>
      </c>
      <c r="G276" s="14">
        <v>20.608889375</v>
      </c>
      <c r="H276" s="14">
        <v>20.610299999999999</v>
      </c>
      <c r="I276" s="14">
        <v>20.38288</v>
      </c>
      <c r="J276" s="14">
        <v>20.35812</v>
      </c>
      <c r="K276" s="14">
        <v>20.591764999999999</v>
      </c>
      <c r="L276" s="14">
        <v>20.4652221875</v>
      </c>
      <c r="M276" s="1">
        <f>COUNTIF(E276:L276,"&gt;8.8")</f>
        <v>8</v>
      </c>
      <c r="O276" s="16">
        <f>IF(ISBLANK(E276),500,2^E276)</f>
        <v>1403575.2669468662</v>
      </c>
      <c r="P276" s="16">
        <f>IF(ISBLANK(F276),500,2^F276)</f>
        <v>1443875.5813677898</v>
      </c>
      <c r="Q276" s="16">
        <f>IF(ISBLANK(G276),500,2^G276)</f>
        <v>1599167.2208694555</v>
      </c>
      <c r="R276" s="16">
        <f>IF(ISBLANK(H276),500,2^H276)</f>
        <v>1600731.6044685314</v>
      </c>
      <c r="S276" s="16">
        <f>IF(ISBLANK(I276),500,2^I276)</f>
        <v>1367282.57167741</v>
      </c>
      <c r="T276" s="16">
        <f>IF(ISBLANK(J276),500,2^J276)</f>
        <v>1344017.0412697541</v>
      </c>
      <c r="U276" s="16">
        <f>IF(ISBLANK(K276),500,2^K276)</f>
        <v>1580297.7751063076</v>
      </c>
      <c r="V276" s="16">
        <f>IF(ISBLANK(L276),500,2^L276)</f>
        <v>1447590.5734429569</v>
      </c>
      <c r="X276" s="16">
        <f>SUM(O276:V276)</f>
        <v>11786537.635149071</v>
      </c>
      <c r="Y276" s="11"/>
      <c r="Z276" s="2"/>
      <c r="AA276" s="12">
        <f>_xlfn.T.TEST(E276:F276,I276:J276,2,2)</f>
        <v>9.7906522810366603E-2</v>
      </c>
      <c r="AB276" s="13">
        <f>AVERAGE(I276:J276)-AVERAGE(E276:F276)</f>
        <v>-7.0594999999997299E-2</v>
      </c>
      <c r="AC276" s="12">
        <f>_xlfn.T.TEST(G276:H276,K276:L276,2,2)</f>
        <v>0.32845576448539415</v>
      </c>
      <c r="AD276" s="13">
        <f>AVERAGE(K276:L276)-AVERAGE(G276:H276)</f>
        <v>-8.1101093750000075E-2</v>
      </c>
      <c r="AE276" s="12">
        <f>_xlfn.T.TEST(E276:F276,G276:H276,2,2)</f>
        <v>1.4387294487737567E-2</v>
      </c>
      <c r="AF276" s="13">
        <f>AVERAGE(G276:H276)-AVERAGE(E276:F276)</f>
        <v>0.16849968750000244</v>
      </c>
      <c r="AG276" s="12">
        <f>_xlfn.T.TEST(I276:J276,K276:L276,2,2)</f>
        <v>0.13387585741811081</v>
      </c>
      <c r="AH276" s="13">
        <f>AVERAGE(K276:L276)-AVERAGE(I276:J276)</f>
        <v>0.15799359374999966</v>
      </c>
      <c r="AI276" s="12">
        <f>_xlfn.T.TEST(E276:H276,I276:L276,2,2)</f>
        <v>0.33375003264324404</v>
      </c>
      <c r="AJ276" s="13">
        <f>AVERAGE(I276:L276)-AVERAGE(E276:H276)</f>
        <v>-7.5848046874998687E-2</v>
      </c>
    </row>
    <row r="277" spans="1:36" x14ac:dyDescent="0.2">
      <c r="A277" t="s">
        <v>266</v>
      </c>
      <c r="B277" t="str">
        <f>VLOOKUP(A277,Gene_Lookup!A:B,2,0)</f>
        <v xml:space="preserve">single-strand binding protein  </v>
      </c>
      <c r="C277" s="1">
        <v>6</v>
      </c>
      <c r="D277" s="1">
        <v>0.445280523097277</v>
      </c>
      <c r="E277" s="14">
        <v>17.5075</v>
      </c>
      <c r="F277" s="14">
        <v>17.687805000000001</v>
      </c>
      <c r="G277" s="14">
        <v>17.449915000000001</v>
      </c>
      <c r="H277" s="14">
        <v>18.119385000000001</v>
      </c>
      <c r="I277" s="14">
        <v>17.408715000000001</v>
      </c>
      <c r="J277" s="14">
        <v>17.462430000000001</v>
      </c>
      <c r="K277" s="14">
        <v>17.861149999999999</v>
      </c>
      <c r="L277" s="14">
        <v>17.466699999999999</v>
      </c>
      <c r="M277" s="1">
        <f>COUNTIF(E277:L277,"&gt;8.8")</f>
        <v>8</v>
      </c>
      <c r="O277" s="16">
        <f>IF(ISBLANK(E277),500,2^E277)</f>
        <v>186329.94213183329</v>
      </c>
      <c r="P277" s="16">
        <f>IF(ISBLANK(F277),500,2^F277)</f>
        <v>211134.82006043961</v>
      </c>
      <c r="Q277" s="16">
        <f>IF(ISBLANK(G277),500,2^G277)</f>
        <v>179039.07968572926</v>
      </c>
      <c r="R277" s="16">
        <f>IF(ISBLANK(H277),500,2^H277)</f>
        <v>284759.60902830667</v>
      </c>
      <c r="S277" s="16">
        <f>IF(ISBLANK(I277),500,2^I277)</f>
        <v>173998.45857997093</v>
      </c>
      <c r="T277" s="16">
        <f>IF(ISBLANK(J277),500,2^J277)</f>
        <v>180598.95257006292</v>
      </c>
      <c r="U277" s="16">
        <f>IF(ISBLANK(K277),500,2^K277)</f>
        <v>238090.41228302874</v>
      </c>
      <c r="V277" s="16">
        <f>IF(ISBLANK(L277),500,2^L277)</f>
        <v>181134.27004507466</v>
      </c>
      <c r="X277" s="16">
        <f>SUM(O277:V277)</f>
        <v>1635085.544384446</v>
      </c>
      <c r="Y277" s="11"/>
      <c r="Z277" s="2"/>
      <c r="AA277" s="12">
        <f>_xlfn.T.TEST(E277:F277,I277:J277,2,2)</f>
        <v>0.22702859926292251</v>
      </c>
      <c r="AB277" s="13">
        <f>AVERAGE(I277:J277)-AVERAGE(E277:F277)</f>
        <v>-0.16208000000000311</v>
      </c>
      <c r="AC277" s="12">
        <f>_xlfn.T.TEST(G277:H277,K277:L277,2,2)</f>
        <v>0.78539768934569154</v>
      </c>
      <c r="AD277" s="13">
        <f>AVERAGE(K277:L277)-AVERAGE(G277:H277)</f>
        <v>-0.12072500000000019</v>
      </c>
      <c r="AE277" s="12">
        <f>_xlfn.T.TEST(E277:F277,G277:H277,2,2)</f>
        <v>0.64361578792743757</v>
      </c>
      <c r="AF277" s="13">
        <f>AVERAGE(G277:H277)-AVERAGE(E277:F277)</f>
        <v>0.18699749999999682</v>
      </c>
      <c r="AG277" s="12">
        <f>_xlfn.T.TEST(I277:J277,K277:L277,2,2)</f>
        <v>0.37000613230064805</v>
      </c>
      <c r="AH277" s="13">
        <f>AVERAGE(K277:L277)-AVERAGE(I277:J277)</f>
        <v>0.22835249999999974</v>
      </c>
      <c r="AI277" s="12">
        <f>_xlfn.T.TEST(E277:H277,I277:L277,2,2)</f>
        <v>0.4715738076884084</v>
      </c>
      <c r="AJ277" s="13">
        <f>AVERAGE(I277:L277)-AVERAGE(E277:H277)</f>
        <v>-0.1414025000000052</v>
      </c>
    </row>
    <row r="278" spans="1:36" x14ac:dyDescent="0.2">
      <c r="A278" t="s">
        <v>267</v>
      </c>
      <c r="B278" t="str">
        <f>VLOOKUP(A278,Gene_Lookup!A:B,2,0)</f>
        <v xml:space="preserve">SSU ribosomal protein S21P  </v>
      </c>
      <c r="C278" s="1">
        <v>2</v>
      </c>
      <c r="D278" s="1">
        <v>0.48588791570923201</v>
      </c>
      <c r="E278" s="14">
        <v>16.138175</v>
      </c>
      <c r="F278" s="15">
        <v>8.8000000000000007</v>
      </c>
      <c r="G278" s="14">
        <v>16.807745000000001</v>
      </c>
      <c r="H278" s="14">
        <v>15.223805</v>
      </c>
      <c r="I278" s="15">
        <v>8.8000000000000007</v>
      </c>
      <c r="J278" s="14">
        <v>17.096299999999999</v>
      </c>
      <c r="K278" s="15">
        <v>8.8000000000000007</v>
      </c>
      <c r="L278" s="15">
        <v>8.8000000000000007</v>
      </c>
      <c r="M278" s="1">
        <f>COUNTIF(E278:L278,"&gt;8.8")</f>
        <v>4</v>
      </c>
      <c r="O278" s="16">
        <f>IF(ISBLANK(E278),500,2^E278)</f>
        <v>72123.160606784892</v>
      </c>
      <c r="P278" s="16">
        <f>IF(ISBLANK(F278),500,2^F278)</f>
        <v>445.72188840761549</v>
      </c>
      <c r="Q278" s="16">
        <f>IF(ISBLANK(G278),500,2^G278)</f>
        <v>114719.01369755658</v>
      </c>
      <c r="R278" s="16">
        <f>IF(ISBLANK(H278),500,2^H278)</f>
        <v>38266.782957135038</v>
      </c>
      <c r="S278" s="16">
        <f>IF(ISBLANK(I278),500,2^I278)</f>
        <v>445.72188840761549</v>
      </c>
      <c r="T278" s="16">
        <f>IF(ISBLANK(J278),500,2^J278)</f>
        <v>140119.6729176449</v>
      </c>
      <c r="U278" s="16">
        <f>IF(ISBLANK(K278),500,2^K278)</f>
        <v>445.72188840761549</v>
      </c>
      <c r="V278" s="16">
        <f>IF(ISBLANK(L278),500,2^L278)</f>
        <v>445.72188840761549</v>
      </c>
      <c r="X278" s="16">
        <f>SUM(O278:V278)</f>
        <v>367011.51773275185</v>
      </c>
      <c r="Y278" s="11"/>
      <c r="Z278" s="2"/>
      <c r="AA278" s="12">
        <f>_xlfn.T.TEST(E278:F278,I278:J278,2,2)</f>
        <v>0.93894602642012015</v>
      </c>
      <c r="AB278" s="13">
        <f>AVERAGE(I278:J278)-AVERAGE(E278:F278)</f>
        <v>0.4790624999999995</v>
      </c>
      <c r="AC278" s="12">
        <f>_xlfn.T.TEST(G278:H278,K278:L278,2,2)</f>
        <v>1.1832851699587256E-2</v>
      </c>
      <c r="AD278" s="13">
        <f>AVERAGE(K278:L278)-AVERAGE(G278:H278)</f>
        <v>-7.2157750000000007</v>
      </c>
      <c r="AE278" s="12">
        <f>_xlfn.T.TEST(E278:F278,G278:H278,2,2)</f>
        <v>0.44445737018413112</v>
      </c>
      <c r="AF278" s="13">
        <f>AVERAGE(G278:H278)-AVERAGE(E278:F278)</f>
        <v>3.5466875000000009</v>
      </c>
      <c r="AG278" s="12">
        <f>_xlfn.T.TEST(I278:J278,K278:L278,2,2)</f>
        <v>0.42264973081037416</v>
      </c>
      <c r="AH278" s="13">
        <f>AVERAGE(K278:L278)-AVERAGE(I278:J278)</f>
        <v>-4.1481499999999993</v>
      </c>
      <c r="AI278" s="12">
        <f>_xlfn.T.TEST(E278:H278,I278:L278,2,2)</f>
        <v>0.27035676766393257</v>
      </c>
      <c r="AJ278" s="13">
        <f>AVERAGE(I278:L278)-AVERAGE(E278:H278)</f>
        <v>-3.3683562499999979</v>
      </c>
    </row>
    <row r="279" spans="1:36" x14ac:dyDescent="0.2">
      <c r="A279" t="s">
        <v>268</v>
      </c>
      <c r="B279" t="str">
        <f>VLOOKUP(A279,Gene_Lookup!A:B,2,0)</f>
        <v xml:space="preserve">exonuclease RecJ (EC 3.1.-.-)  </v>
      </c>
      <c r="C279" s="1">
        <v>2</v>
      </c>
      <c r="D279" s="1">
        <v>0.147966886903942</v>
      </c>
      <c r="E279" s="15">
        <v>8.8000000000000007</v>
      </c>
      <c r="F279" s="14">
        <v>16.69436</v>
      </c>
      <c r="G279" s="14">
        <v>15.812125</v>
      </c>
      <c r="H279" s="14">
        <v>16.050905</v>
      </c>
      <c r="I279" s="14">
        <v>16.525569999999998</v>
      </c>
      <c r="J279" s="15">
        <v>8.8000000000000007</v>
      </c>
      <c r="K279" s="14">
        <v>14.6553</v>
      </c>
      <c r="L279" s="14">
        <v>14.099875000000001</v>
      </c>
      <c r="M279" s="1">
        <f>COUNTIF(E279:L279,"&gt;8.8")</f>
        <v>6</v>
      </c>
      <c r="O279" s="16">
        <f>IF(ISBLANK(E279),500,2^E279)</f>
        <v>445.72188840761549</v>
      </c>
      <c r="P279" s="16">
        <f>IF(ISBLANK(F279),500,2^F279)</f>
        <v>106048.15530385639</v>
      </c>
      <c r="Q279" s="16">
        <f>IF(ISBLANK(G279),500,2^G279)</f>
        <v>57533.914045976278</v>
      </c>
      <c r="R279" s="16">
        <f>IF(ISBLANK(H279),500,2^H279)</f>
        <v>67889.695778112567</v>
      </c>
      <c r="S279" s="16">
        <f>IF(ISBLANK(I279),500,2^I279)</f>
        <v>94339.216585756993</v>
      </c>
      <c r="T279" s="16">
        <f>IF(ISBLANK(J279),500,2^J279)</f>
        <v>445.72188840761549</v>
      </c>
      <c r="U279" s="16">
        <f>IF(ISBLANK(K279),500,2^K279)</f>
        <v>25803.872982910339</v>
      </c>
      <c r="V279" s="16">
        <f>IF(ISBLANK(L279),500,2^L279)</f>
        <v>17558.415023552956</v>
      </c>
      <c r="X279" s="16">
        <f>SUM(O279:V279)</f>
        <v>370064.71349698072</v>
      </c>
      <c r="Y279" s="11"/>
      <c r="Z279" s="2"/>
      <c r="AA279" s="12">
        <f>_xlfn.T.TEST(E279:F279,I279:J279,2,2)</f>
        <v>0.98919519526254185</v>
      </c>
      <c r="AB279" s="13">
        <f>AVERAGE(I279:J279)-AVERAGE(E279:F279)</f>
        <v>-8.4395000000000664E-2</v>
      </c>
      <c r="AC279" s="12">
        <f>_xlfn.T.TEST(G279:H279,K279:L279,2,2)</f>
        <v>3.582159978644537E-2</v>
      </c>
      <c r="AD279" s="13">
        <f>AVERAGE(K279:L279)-AVERAGE(G279:H279)</f>
        <v>-1.5539275000000004</v>
      </c>
      <c r="AE279" s="12">
        <f>_xlfn.T.TEST(E279:F279,G279:H279,2,2)</f>
        <v>0.50467354218241101</v>
      </c>
      <c r="AF279" s="13">
        <f>AVERAGE(G279:H279)-AVERAGE(E279:F279)</f>
        <v>3.1843350000000008</v>
      </c>
      <c r="AG279" s="12">
        <f>_xlfn.T.TEST(I279:J279,K279:L279,2,2)</f>
        <v>0.70120590591524001</v>
      </c>
      <c r="AH279" s="13">
        <f>AVERAGE(K279:L279)-AVERAGE(I279:J279)</f>
        <v>1.7148025000000011</v>
      </c>
      <c r="AI279" s="12">
        <f>_xlfn.T.TEST(E279:H279,I279:L279,2,2)</f>
        <v>0.75313495449660917</v>
      </c>
      <c r="AJ279" s="13">
        <f>AVERAGE(I279:L279)-AVERAGE(E279:H279)</f>
        <v>-0.81916125000000228</v>
      </c>
    </row>
    <row r="280" spans="1:36" x14ac:dyDescent="0.2">
      <c r="A280" t="s">
        <v>269</v>
      </c>
      <c r="B280" t="str">
        <f>VLOOKUP(A280,Gene_Lookup!A:B,2,0)</f>
        <v xml:space="preserve">adenine phosphoribosyltransferase (EC 2.4.2.7)  </v>
      </c>
      <c r="C280" s="1">
        <v>4</v>
      </c>
      <c r="D280" s="1">
        <v>0.53535862503091702</v>
      </c>
      <c r="E280" s="14">
        <v>19.355084999999999</v>
      </c>
      <c r="F280" s="14">
        <v>19.168712500000002</v>
      </c>
      <c r="G280" s="14">
        <v>18.362492499999998</v>
      </c>
      <c r="H280" s="14">
        <v>18.519992500000001</v>
      </c>
      <c r="I280" s="14">
        <v>18.893439999999998</v>
      </c>
      <c r="J280" s="14">
        <v>17.082875000000001</v>
      </c>
      <c r="K280" s="14">
        <v>18.67867</v>
      </c>
      <c r="L280" s="14">
        <v>16.154579999999999</v>
      </c>
      <c r="M280" s="1">
        <f>COUNTIF(E280:L280,"&gt;8.8")</f>
        <v>8</v>
      </c>
      <c r="O280" s="16">
        <f>IF(ISBLANK(E280),500,2^E280)</f>
        <v>670596.3011374023</v>
      </c>
      <c r="P280" s="16">
        <f>IF(ISBLANK(F280),500,2^F280)</f>
        <v>589328.49541423656</v>
      </c>
      <c r="Q280" s="16">
        <f>IF(ISBLANK(G280),500,2^G280)</f>
        <v>337024.16211269918</v>
      </c>
      <c r="R280" s="16">
        <f>IF(ISBLANK(H280),500,2^H280)</f>
        <v>375900.81037138018</v>
      </c>
      <c r="S280" s="16">
        <f>IF(ISBLANK(I280),500,2^I280)</f>
        <v>486958.73580998846</v>
      </c>
      <c r="T280" s="16">
        <f>IF(ISBLANK(J280),500,2^J280)</f>
        <v>138821.83704697824</v>
      </c>
      <c r="U280" s="16">
        <f>IF(ISBLANK(K280),500,2^K280)</f>
        <v>419604.31837982812</v>
      </c>
      <c r="V280" s="16">
        <f>IF(ISBLANK(L280),500,2^L280)</f>
        <v>72947.959338311543</v>
      </c>
      <c r="X280" s="16">
        <f>SUM(O280:V280)</f>
        <v>3091182.6196108242</v>
      </c>
      <c r="Y280" s="11"/>
      <c r="Z280" s="2"/>
      <c r="AA280" s="12">
        <f>_xlfn.T.TEST(E280:F280,I280:J280,2,2)</f>
        <v>0.29657146829723147</v>
      </c>
      <c r="AB280" s="13">
        <f>AVERAGE(I280:J280)-AVERAGE(E280:F280)</f>
        <v>-1.2737412500000005</v>
      </c>
      <c r="AC280" s="12">
        <f>_xlfn.T.TEST(G280:H280,K280:L280,2,2)</f>
        <v>0.50285643886498044</v>
      </c>
      <c r="AD280" s="13">
        <f>AVERAGE(K280:L280)-AVERAGE(G280:H280)</f>
        <v>-1.0246175000000015</v>
      </c>
      <c r="AE280" s="12">
        <f>_xlfn.T.TEST(E280:F280,G280:H280,2,2)</f>
        <v>2.1395321121281428E-2</v>
      </c>
      <c r="AF280" s="13">
        <f>AVERAGE(G280:H280)-AVERAGE(E280:F280)</f>
        <v>-0.82065624999999898</v>
      </c>
      <c r="AG280" s="12">
        <f>_xlfn.T.TEST(I280:J280,K280:L280,2,2)</f>
        <v>0.74818293952740111</v>
      </c>
      <c r="AH280" s="13">
        <f>AVERAGE(K280:L280)-AVERAGE(I280:J280)</f>
        <v>-0.5715325</v>
      </c>
      <c r="AI280" s="12">
        <f>_xlfn.T.TEST(E280:H280,I280:L280,2,2)</f>
        <v>0.15101865719969979</v>
      </c>
      <c r="AJ280" s="13">
        <f>AVERAGE(I280:L280)-AVERAGE(E280:H280)</f>
        <v>-1.1491793750000028</v>
      </c>
    </row>
    <row r="281" spans="1:36" x14ac:dyDescent="0.2">
      <c r="A281" t="s">
        <v>270</v>
      </c>
      <c r="B281" t="str">
        <f>VLOOKUP(A281,Gene_Lookup!A:B,2,0)</f>
        <v xml:space="preserve">(p)ppGpp synthetase I, SpoT/RelA  </v>
      </c>
      <c r="C281" s="1">
        <v>8</v>
      </c>
      <c r="D281" s="1">
        <v>0.46643714586066298</v>
      </c>
      <c r="E281" s="14">
        <v>14.279870000000001</v>
      </c>
      <c r="F281" s="14">
        <v>14.678615000000001</v>
      </c>
      <c r="G281" s="14">
        <v>14.18319</v>
      </c>
      <c r="H281" s="14">
        <v>15.420030000000001</v>
      </c>
      <c r="I281" s="14">
        <v>12.03529</v>
      </c>
      <c r="J281" s="15">
        <v>8.8000000000000007</v>
      </c>
      <c r="K281" s="15">
        <v>8.8000000000000007</v>
      </c>
      <c r="L281" s="15">
        <v>8.8000000000000007</v>
      </c>
      <c r="M281" s="1">
        <f>COUNTIF(E281:L281,"&gt;8.8")</f>
        <v>5</v>
      </c>
      <c r="O281" s="16">
        <f>IF(ISBLANK(E281),500,2^E281)</f>
        <v>19891.576492448508</v>
      </c>
      <c r="P281" s="16">
        <f>IF(ISBLANK(F281),500,2^F281)</f>
        <v>26224.270129342614</v>
      </c>
      <c r="Q281" s="16">
        <f>IF(ISBLANK(G281),500,2^G281)</f>
        <v>18602.256319534914</v>
      </c>
      <c r="R281" s="16">
        <f>IF(ISBLANK(H281),500,2^H281)</f>
        <v>43842.121777045519</v>
      </c>
      <c r="S281" s="16">
        <f>IF(ISBLANK(I281),500,2^I281)</f>
        <v>4197.4283986886276</v>
      </c>
      <c r="T281" s="16">
        <f>IF(ISBLANK(J281),500,2^J281)</f>
        <v>445.72188840761549</v>
      </c>
      <c r="U281" s="16">
        <f>IF(ISBLANK(K281),500,2^K281)</f>
        <v>445.72188840761549</v>
      </c>
      <c r="V281" s="16">
        <f>IF(ISBLANK(L281),500,2^L281)</f>
        <v>445.72188840761549</v>
      </c>
      <c r="X281" s="16">
        <f>SUM(O281:V281)</f>
        <v>114094.81878228302</v>
      </c>
      <c r="Y281" s="11"/>
      <c r="Z281" s="2"/>
      <c r="AA281" s="12">
        <f>_xlfn.T.TEST(E281:F281,I281:J281,2,2)</f>
        <v>0.13029333847522373</v>
      </c>
      <c r="AB281" s="13">
        <f>AVERAGE(I281:J281)-AVERAGE(E281:F281)</f>
        <v>-4.0615975000000013</v>
      </c>
      <c r="AC281" s="12">
        <f>_xlfn.T.TEST(G281:H281,K281:L281,2,2)</f>
        <v>1.0451559740497203E-2</v>
      </c>
      <c r="AD281" s="13">
        <f>AVERAGE(K281:L281)-AVERAGE(G281:H281)</f>
        <v>-6.0016099999999994</v>
      </c>
      <c r="AE281" s="12">
        <f>_xlfn.T.TEST(E281:F281,G281:H281,2,2)</f>
        <v>0.66896267831266476</v>
      </c>
      <c r="AF281" s="13">
        <f>AVERAGE(G281:H281)-AVERAGE(E281:F281)</f>
        <v>0.32236749999999859</v>
      </c>
      <c r="AG281" s="12">
        <f>_xlfn.T.TEST(I281:J281,K281:L281,2,2)</f>
        <v>0.42264973081037416</v>
      </c>
      <c r="AH281" s="13">
        <f>AVERAGE(K281:L281)-AVERAGE(I281:J281)</f>
        <v>-1.6176449999999996</v>
      </c>
      <c r="AI281" s="12">
        <f>_xlfn.T.TEST(E281:H281,I281:L281,2,2)</f>
        <v>1.0758257683308378E-3</v>
      </c>
      <c r="AJ281" s="13">
        <f>AVERAGE(I281:L281)-AVERAGE(E281:H281)</f>
        <v>-5.0316037500000004</v>
      </c>
    </row>
    <row r="282" spans="1:36" x14ac:dyDescent="0.2">
      <c r="A282" t="s">
        <v>994</v>
      </c>
      <c r="B282" t="str">
        <f>VLOOKUP(A282,Gene_Lookup!A:B,2,0)</f>
        <v xml:space="preserve">beta-lactamase-like protein  </v>
      </c>
      <c r="C282" s="1">
        <v>1</v>
      </c>
      <c r="D282" s="1">
        <v>1</v>
      </c>
      <c r="E282" s="14">
        <v>15.9186</v>
      </c>
      <c r="F282" s="15">
        <v>8.8000000000000007</v>
      </c>
      <c r="G282" s="14">
        <v>16.299969999999998</v>
      </c>
      <c r="H282" s="14">
        <v>17.045359999999999</v>
      </c>
      <c r="I282" s="15">
        <v>8.8000000000000007</v>
      </c>
      <c r="J282" s="15">
        <v>8.8000000000000007</v>
      </c>
      <c r="K282" s="14">
        <v>16.701560000000001</v>
      </c>
      <c r="L282" s="15">
        <v>8.8000000000000007</v>
      </c>
      <c r="M282" s="1">
        <f>COUNTIF(E282:L282,"&gt;8.8")</f>
        <v>4</v>
      </c>
      <c r="O282" s="16">
        <f>IF(ISBLANK(E282),500,2^E282)</f>
        <v>61940.697134556838</v>
      </c>
      <c r="P282" s="16">
        <f>IF(ISBLANK(F282),500,2^F282)</f>
        <v>445.72188840761549</v>
      </c>
      <c r="Q282" s="16">
        <f>IF(ISBLANK(G282),500,2^G282)</f>
        <v>80682.602507974909</v>
      </c>
      <c r="R282" s="16">
        <f>IF(ISBLANK(H282),500,2^H282)</f>
        <v>135258.52493015875</v>
      </c>
      <c r="S282" s="16">
        <f>IF(ISBLANK(I282),500,2^I282)</f>
        <v>445.72188840761549</v>
      </c>
      <c r="T282" s="16">
        <f>IF(ISBLANK(J282),500,2^J282)</f>
        <v>445.72188840761549</v>
      </c>
      <c r="U282" s="16">
        <f>IF(ISBLANK(K282),500,2^K282)</f>
        <v>106578.72841247541</v>
      </c>
      <c r="V282" s="16">
        <f>IF(ISBLANK(L282),500,2^L282)</f>
        <v>445.72188840761549</v>
      </c>
      <c r="X282" s="16">
        <f>SUM(O282:V282)</f>
        <v>386243.44053879636</v>
      </c>
      <c r="Y282" s="11"/>
      <c r="Z282" s="2"/>
      <c r="AA282" s="12">
        <f>_xlfn.T.TEST(E282:F282,I282:J282,2,2)</f>
        <v>0.42264973081037416</v>
      </c>
      <c r="AB282" s="13">
        <f>AVERAGE(I282:J282)-AVERAGE(E282:F282)</f>
        <v>-3.5593000000000004</v>
      </c>
      <c r="AC282" s="12">
        <f>_xlfn.T.TEST(G282:H282,K282:L282,2,2)</f>
        <v>0.42718003730640053</v>
      </c>
      <c r="AD282" s="13">
        <f>AVERAGE(K282:L282)-AVERAGE(G282:H282)</f>
        <v>-3.9218849999999978</v>
      </c>
      <c r="AE282" s="12">
        <f>_xlfn.T.TEST(E282:F282,G282:H282,2,2)</f>
        <v>0.35135647675395454</v>
      </c>
      <c r="AF282" s="13">
        <f>AVERAGE(G282:H282)-AVERAGE(E282:F282)</f>
        <v>4.3133649999999975</v>
      </c>
      <c r="AG282" s="12">
        <f>_xlfn.T.TEST(I282:J282,K282:L282,2,2)</f>
        <v>0.42264973081037416</v>
      </c>
      <c r="AH282" s="13">
        <f>AVERAGE(K282:L282)-AVERAGE(I282:J282)</f>
        <v>3.95078</v>
      </c>
      <c r="AI282" s="12">
        <f>_xlfn.T.TEST(E282:H282,I282:L282,2,2)</f>
        <v>0.22330763054801039</v>
      </c>
      <c r="AJ282" s="13">
        <f>AVERAGE(I282:L282)-AVERAGE(E282:H282)</f>
        <v>-3.7405924999999982</v>
      </c>
    </row>
    <row r="283" spans="1:36" x14ac:dyDescent="0.2">
      <c r="A283" t="s">
        <v>271</v>
      </c>
      <c r="B283" t="str">
        <f>VLOOKUP(A283,Gene_Lookup!A:B,2,0)</f>
        <v xml:space="preserve">Coproporphyrinogen dehydrogenase  </v>
      </c>
      <c r="C283" s="1">
        <v>3</v>
      </c>
      <c r="D283" s="1">
        <v>0.35696851681735098</v>
      </c>
      <c r="E283" s="15">
        <v>8.8000000000000007</v>
      </c>
      <c r="F283" s="14">
        <v>18.194510000000001</v>
      </c>
      <c r="G283" s="14">
        <v>13.9355495</v>
      </c>
      <c r="H283" s="14">
        <v>15.967079999999999</v>
      </c>
      <c r="I283" s="14">
        <v>18.303989999999999</v>
      </c>
      <c r="J283" s="14">
        <v>17.908929000000001</v>
      </c>
      <c r="K283" s="14">
        <v>17.959821999999999</v>
      </c>
      <c r="L283" s="14">
        <v>18.32694</v>
      </c>
      <c r="M283" s="1">
        <f>COUNTIF(E283:L283,"&gt;8.8")</f>
        <v>7</v>
      </c>
      <c r="O283" s="16">
        <f>IF(ISBLANK(E283),500,2^E283)</f>
        <v>445.72188840761549</v>
      </c>
      <c r="P283" s="16">
        <f>IF(ISBLANK(F283),500,2^F283)</f>
        <v>299980.66698238743</v>
      </c>
      <c r="Q283" s="16">
        <f>IF(ISBLANK(G283),500,2^G283)</f>
        <v>15668.174710029392</v>
      </c>
      <c r="R283" s="16">
        <f>IF(ISBLANK(H283),500,2^H283)</f>
        <v>64057.505591366607</v>
      </c>
      <c r="S283" s="16">
        <f>IF(ISBLANK(I283),500,2^I283)</f>
        <v>323630.93677501107</v>
      </c>
      <c r="T283" s="16">
        <f>IF(ISBLANK(J283),500,2^J283)</f>
        <v>246107.48323194904</v>
      </c>
      <c r="U283" s="16">
        <f>IF(ISBLANK(K283),500,2^K283)</f>
        <v>254944.20152780076</v>
      </c>
      <c r="V283" s="16">
        <f>IF(ISBLANK(L283),500,2^L283)</f>
        <v>328820.33596425178</v>
      </c>
      <c r="X283" s="16">
        <f>SUM(O283:V283)</f>
        <v>1533655.0266712038</v>
      </c>
      <c r="Y283" s="11"/>
      <c r="Z283" s="2"/>
      <c r="AA283" s="12">
        <f>_xlfn.T.TEST(E283:F283,I283:J283,2,2)</f>
        <v>0.43027256743053888</v>
      </c>
      <c r="AB283" s="13">
        <f>AVERAGE(I283:J283)-AVERAGE(E283:F283)</f>
        <v>4.6092044999999988</v>
      </c>
      <c r="AC283" s="12">
        <f>_xlfn.T.TEST(G283:H283,K283:L283,2,2)</f>
        <v>9.0584318905551187E-2</v>
      </c>
      <c r="AD283" s="13">
        <f>AVERAGE(K283:L283)-AVERAGE(G283:H283)</f>
        <v>3.1920662499999981</v>
      </c>
      <c r="AE283" s="12">
        <f>_xlfn.T.TEST(E283:F283,G283:H283,2,2)</f>
        <v>0.79079090564721577</v>
      </c>
      <c r="AF283" s="13">
        <f>AVERAGE(G283:H283)-AVERAGE(E283:F283)</f>
        <v>1.454059749999999</v>
      </c>
      <c r="AG283" s="12">
        <f>_xlfn.T.TEST(I283:J283,K283:L283,2,2)</f>
        <v>0.90363160155423905</v>
      </c>
      <c r="AH283" s="13">
        <f>AVERAGE(K283:L283)-AVERAGE(I283:J283)</f>
        <v>3.6921499999998275E-2</v>
      </c>
      <c r="AI283" s="12">
        <f>_xlfn.T.TEST(E283:H283,I283:L283,2,2)</f>
        <v>0.10027793873064061</v>
      </c>
      <c r="AJ283" s="13">
        <f>AVERAGE(I283:L283)-AVERAGE(E283:H283)</f>
        <v>3.9006353750000038</v>
      </c>
    </row>
    <row r="284" spans="1:36" x14ac:dyDescent="0.2">
      <c r="A284" t="s">
        <v>272</v>
      </c>
      <c r="B284" t="str">
        <f>VLOOKUP(A284,Gene_Lookup!A:B,2,0)</f>
        <v xml:space="preserve">hypothetical protein  </v>
      </c>
      <c r="C284" s="1">
        <v>7</v>
      </c>
      <c r="D284" s="1">
        <v>0.30340593262021598</v>
      </c>
      <c r="E284" s="14">
        <v>15.070080000000001</v>
      </c>
      <c r="F284" s="14">
        <v>15.2412925</v>
      </c>
      <c r="G284" s="14">
        <v>15.66033</v>
      </c>
      <c r="H284" s="14">
        <v>16.075042499999999</v>
      </c>
      <c r="I284" s="15">
        <v>8.8000000000000007</v>
      </c>
      <c r="J284" s="15">
        <v>8.8000000000000007</v>
      </c>
      <c r="K284" s="14">
        <v>15.718249999999999</v>
      </c>
      <c r="L284" s="14">
        <v>14.54485</v>
      </c>
      <c r="M284" s="1">
        <f>COUNTIF(E284:L284,"&gt;8.8")</f>
        <v>6</v>
      </c>
      <c r="O284" s="16">
        <f>IF(ISBLANK(E284),500,2^E284)</f>
        <v>34399.023722979517</v>
      </c>
      <c r="P284" s="16">
        <f>IF(ISBLANK(F284),500,2^F284)</f>
        <v>38733.45300916097</v>
      </c>
      <c r="Q284" s="16">
        <f>IF(ISBLANK(G284),500,2^G284)</f>
        <v>51787.991970778276</v>
      </c>
      <c r="R284" s="16">
        <f>IF(ISBLANK(H284),500,2^H284)</f>
        <v>69035.102510564684</v>
      </c>
      <c r="S284" s="16">
        <f>IF(ISBLANK(I284),500,2^I284)</f>
        <v>445.72188840761549</v>
      </c>
      <c r="T284" s="16">
        <f>IF(ISBLANK(J284),500,2^J284)</f>
        <v>445.72188840761549</v>
      </c>
      <c r="U284" s="16">
        <f>IF(ISBLANK(K284),500,2^K284)</f>
        <v>53909.428685906976</v>
      </c>
      <c r="V284" s="16">
        <f>IF(ISBLANK(L284),500,2^L284)</f>
        <v>23902.104039429709</v>
      </c>
      <c r="X284" s="16">
        <f>SUM(O284:V284)</f>
        <v>272658.54771563539</v>
      </c>
      <c r="Y284" s="11"/>
      <c r="Z284" s="2"/>
      <c r="AA284" s="12">
        <f>_xlfn.T.TEST(E284:F284,I284:J284,2,2)</f>
        <v>1.8137101400003247E-4</v>
      </c>
      <c r="AB284" s="13">
        <f>AVERAGE(I284:J284)-AVERAGE(E284:F284)</f>
        <v>-6.3556862499999998</v>
      </c>
      <c r="AC284" s="12">
        <f>_xlfn.T.TEST(G284:H284,K284:L284,2,2)</f>
        <v>0.35838150725010931</v>
      </c>
      <c r="AD284" s="13">
        <f>AVERAGE(K284:L284)-AVERAGE(G284:H284)</f>
        <v>-0.73613624999999772</v>
      </c>
      <c r="AE284" s="12">
        <f>_xlfn.T.TEST(E284:F284,G284:H284,2,2)</f>
        <v>8.6574306507707921E-2</v>
      </c>
      <c r="AF284" s="13">
        <f>AVERAGE(G284:H284)-AVERAGE(E284:F284)</f>
        <v>0.71199999999999797</v>
      </c>
      <c r="AG284" s="12">
        <f>_xlfn.T.TEST(I284:J284,K284:L284,2,2)</f>
        <v>8.477388648305632E-3</v>
      </c>
      <c r="AH284" s="13">
        <f>AVERAGE(K284:L284)-AVERAGE(I284:J284)</f>
        <v>6.33155</v>
      </c>
      <c r="AI284" s="12">
        <f>_xlfn.T.TEST(E284:H284,I284:L284,2,2)</f>
        <v>0.10479351052467266</v>
      </c>
      <c r="AJ284" s="13">
        <f>AVERAGE(I284:L284)-AVERAGE(E284:H284)</f>
        <v>-3.5459112499999996</v>
      </c>
    </row>
    <row r="285" spans="1:36" x14ac:dyDescent="0.2">
      <c r="A285" t="s">
        <v>273</v>
      </c>
      <c r="B285" t="str">
        <f>VLOOKUP(A285,Gene_Lookup!A:B,2,0)</f>
        <v xml:space="preserve">type II secretion system protein E  </v>
      </c>
      <c r="C285" s="1">
        <v>3</v>
      </c>
      <c r="D285" s="1">
        <v>0.572851507241117</v>
      </c>
      <c r="E285" s="15">
        <v>8.8000000000000007</v>
      </c>
      <c r="F285" s="14">
        <v>15.612975</v>
      </c>
      <c r="G285" s="14">
        <v>12.607125</v>
      </c>
      <c r="H285" s="14">
        <v>13.536989999999999</v>
      </c>
      <c r="I285" s="15">
        <v>8.8000000000000007</v>
      </c>
      <c r="J285" s="15">
        <v>8.8000000000000007</v>
      </c>
      <c r="K285" s="14">
        <v>12.503030000000001</v>
      </c>
      <c r="L285" s="14">
        <v>12.584580000000001</v>
      </c>
      <c r="M285" s="1">
        <f>COUNTIF(E285:L285,"&gt;8.8")</f>
        <v>5</v>
      </c>
      <c r="O285" s="16">
        <f>IF(ISBLANK(E285),500,2^E285)</f>
        <v>445.72188840761549</v>
      </c>
      <c r="P285" s="16">
        <f>IF(ISBLANK(F285),500,2^F285)</f>
        <v>50115.699507242629</v>
      </c>
      <c r="Q285" s="16">
        <f>IF(ISBLANK(G285),500,2^G285)</f>
        <v>6239.1120322707784</v>
      </c>
      <c r="R285" s="16">
        <f>IF(ISBLANK(H285),500,2^H285)</f>
        <v>11886.118097999577</v>
      </c>
      <c r="S285" s="16">
        <f>IF(ISBLANK(I285),500,2^I285)</f>
        <v>445.72188840761549</v>
      </c>
      <c r="T285" s="16">
        <f>IF(ISBLANK(J285),500,2^J285)</f>
        <v>445.72188840761549</v>
      </c>
      <c r="U285" s="16">
        <f>IF(ISBLANK(K285),500,2^K285)</f>
        <v>5804.7974022112339</v>
      </c>
      <c r="V285" s="16">
        <f>IF(ISBLANK(L285),500,2^L285)</f>
        <v>6142.371261525408</v>
      </c>
      <c r="X285" s="16">
        <f>SUM(O285:V285)</f>
        <v>81525.26396647247</v>
      </c>
      <c r="Y285" s="11"/>
      <c r="Z285" s="2"/>
      <c r="AA285" s="12">
        <f>_xlfn.T.TEST(E285:F285,I285:J285,2,2)</f>
        <v>0.42264973081037416</v>
      </c>
      <c r="AB285" s="13">
        <f>AVERAGE(I285:J285)-AVERAGE(E285:F285)</f>
        <v>-3.4064875000000008</v>
      </c>
      <c r="AC285" s="12">
        <f>_xlfn.T.TEST(G285:H285,K285:L285,2,2)</f>
        <v>0.37514455390636903</v>
      </c>
      <c r="AD285" s="13">
        <f>AVERAGE(K285:L285)-AVERAGE(G285:H285)</f>
        <v>-0.5282524999999989</v>
      </c>
      <c r="AE285" s="12">
        <f>_xlfn.T.TEST(E285:F285,G285:H285,2,2)</f>
        <v>0.82473401800537816</v>
      </c>
      <c r="AF285" s="13">
        <f>AVERAGE(G285:H285)-AVERAGE(E285:F285)</f>
        <v>0.86556999999999817</v>
      </c>
      <c r="AG285" s="12">
        <f>_xlfn.T.TEST(I285:J285,K285:L285,2,2)</f>
        <v>1.1859987552666738E-4</v>
      </c>
      <c r="AH285" s="13">
        <f>AVERAGE(K285:L285)-AVERAGE(I285:J285)</f>
        <v>3.743805</v>
      </c>
      <c r="AI285" s="12">
        <f>_xlfn.T.TEST(E285:H285,I285:L285,2,2)</f>
        <v>0.31363267171692949</v>
      </c>
      <c r="AJ285" s="13">
        <f>AVERAGE(I285:L285)-AVERAGE(E285:H285)</f>
        <v>-1.967369999999999</v>
      </c>
    </row>
    <row r="286" spans="1:36" x14ac:dyDescent="0.2">
      <c r="A286" t="s">
        <v>274</v>
      </c>
      <c r="B286" t="str">
        <f>VLOOKUP(A286,Gene_Lookup!A:B,2,0)</f>
        <v xml:space="preserve">Type II secretion system F domain  </v>
      </c>
      <c r="C286" s="1">
        <v>3</v>
      </c>
      <c r="D286" s="1">
        <v>0.38375038118398502</v>
      </c>
      <c r="E286" s="15">
        <v>8.8000000000000007</v>
      </c>
      <c r="F286" s="14">
        <v>14.83539</v>
      </c>
      <c r="G286" s="14">
        <v>15.25745</v>
      </c>
      <c r="H286" s="14">
        <v>15.06683</v>
      </c>
      <c r="I286" s="14">
        <v>13.518459999999999</v>
      </c>
      <c r="J286" s="15">
        <v>8.8000000000000007</v>
      </c>
      <c r="K286" s="14">
        <v>15.12534</v>
      </c>
      <c r="L286" s="14">
        <v>14.30359</v>
      </c>
      <c r="M286" s="1">
        <f>COUNTIF(E286:L286,"&gt;8.8")</f>
        <v>6</v>
      </c>
      <c r="O286" s="16">
        <f>IF(ISBLANK(E286),500,2^E286)</f>
        <v>445.72188840761549</v>
      </c>
      <c r="P286" s="16">
        <f>IF(ISBLANK(F286),500,2^F286)</f>
        <v>29234.615573896575</v>
      </c>
      <c r="Q286" s="16">
        <f>IF(ISBLANK(G286),500,2^G286)</f>
        <v>39169.687556823745</v>
      </c>
      <c r="R286" s="16">
        <f>IF(ISBLANK(H286),500,2^H286)</f>
        <v>34321.619285798552</v>
      </c>
      <c r="S286" s="16">
        <f>IF(ISBLANK(I286),500,2^I286)</f>
        <v>11734.428827177733</v>
      </c>
      <c r="T286" s="16">
        <f>IF(ISBLANK(J286),500,2^J286)</f>
        <v>445.72188840761549</v>
      </c>
      <c r="U286" s="16">
        <f>IF(ISBLANK(K286),500,2^K286)</f>
        <v>35742.179752467819</v>
      </c>
      <c r="V286" s="16">
        <f>IF(ISBLANK(L286),500,2^L286)</f>
        <v>20221.326229029484</v>
      </c>
      <c r="X286" s="16">
        <f>SUM(O286:V286)</f>
        <v>171315.30100200913</v>
      </c>
      <c r="Y286" s="11"/>
      <c r="Z286" s="2"/>
      <c r="AA286" s="12">
        <f>_xlfn.T.TEST(E286:F286,I286:J286,2,2)</f>
        <v>0.87933495739118273</v>
      </c>
      <c r="AB286" s="13">
        <f>AVERAGE(I286:J286)-AVERAGE(E286:F286)</f>
        <v>-0.65846499999999963</v>
      </c>
      <c r="AC286" s="12">
        <f>_xlfn.T.TEST(G286:H286,K286:L286,2,2)</f>
        <v>0.39973842198695309</v>
      </c>
      <c r="AD286" s="13">
        <f>AVERAGE(K286:L286)-AVERAGE(G286:H286)</f>
        <v>-0.44767500000000027</v>
      </c>
      <c r="AE286" s="12">
        <f>_xlfn.T.TEST(E286:F286,G286:H286,2,2)</f>
        <v>0.38336388997347892</v>
      </c>
      <c r="AF286" s="13">
        <f>AVERAGE(G286:H286)-AVERAGE(E286:F286)</f>
        <v>3.3444450000000003</v>
      </c>
      <c r="AG286" s="12">
        <f>_xlfn.T.TEST(I286:J286,K286:L286,2,2)</f>
        <v>0.27593704386642737</v>
      </c>
      <c r="AH286" s="13">
        <f>AVERAGE(K286:L286)-AVERAGE(I286:J286)</f>
        <v>3.5552349999999997</v>
      </c>
      <c r="AI286" s="12">
        <f>_xlfn.T.TEST(E286:H286,I286:L286,2,2)</f>
        <v>0.80217811414732565</v>
      </c>
      <c r="AJ286" s="13">
        <f>AVERAGE(I286:L286)-AVERAGE(E286:H286)</f>
        <v>-0.55306999999999995</v>
      </c>
    </row>
    <row r="287" spans="1:36" x14ac:dyDescent="0.2">
      <c r="A287" t="s">
        <v>275</v>
      </c>
      <c r="B287" t="str">
        <f>VLOOKUP(A287,Gene_Lookup!A:B,2,0)</f>
        <v xml:space="preserve">Forkhead-associated protein  </v>
      </c>
      <c r="C287" s="1">
        <v>2</v>
      </c>
      <c r="D287" s="1">
        <v>0.40948173280072298</v>
      </c>
      <c r="E287" s="14">
        <v>15.20025</v>
      </c>
      <c r="F287" s="14">
        <v>16.11375</v>
      </c>
      <c r="G287" s="15">
        <v>8.8000000000000007</v>
      </c>
      <c r="H287" s="14">
        <v>16.32883</v>
      </c>
      <c r="I287" s="15">
        <v>8.8000000000000007</v>
      </c>
      <c r="J287" s="14">
        <v>15.783200000000001</v>
      </c>
      <c r="K287" s="14">
        <v>16.23461</v>
      </c>
      <c r="L287" s="15">
        <v>8.8000000000000007</v>
      </c>
      <c r="M287" s="1">
        <f>COUNTIF(E287:L287,"&gt;8.8")</f>
        <v>5</v>
      </c>
      <c r="O287" s="16">
        <f>IF(ISBLANK(E287),500,2^E287)</f>
        <v>37647.070871594231</v>
      </c>
      <c r="P287" s="16">
        <f>IF(ISBLANK(F287),500,2^F287)</f>
        <v>70912.385058943386</v>
      </c>
      <c r="Q287" s="16">
        <f>IF(ISBLANK(G287),500,2^G287)</f>
        <v>445.72188840761549</v>
      </c>
      <c r="R287" s="16">
        <f>IF(ISBLANK(H287),500,2^H287)</f>
        <v>82312.847183087622</v>
      </c>
      <c r="S287" s="16">
        <f>IF(ISBLANK(I287),500,2^I287)</f>
        <v>445.72188840761549</v>
      </c>
      <c r="T287" s="16">
        <f>IF(ISBLANK(J287),500,2^J287)</f>
        <v>56391.887033404084</v>
      </c>
      <c r="U287" s="16">
        <f>IF(ISBLANK(K287),500,2^K287)</f>
        <v>77108.912460820357</v>
      </c>
      <c r="V287" s="16">
        <f>IF(ISBLANK(L287),500,2^L287)</f>
        <v>445.72188840761549</v>
      </c>
      <c r="X287" s="16">
        <f>SUM(O287:V287)</f>
        <v>325710.26827307255</v>
      </c>
      <c r="Y287" s="11"/>
      <c r="Z287" s="2"/>
      <c r="AA287" s="12">
        <f>_xlfn.T.TEST(E287:F287,I287:J287,2,2)</f>
        <v>0.44007667636523451</v>
      </c>
      <c r="AB287" s="13">
        <f>AVERAGE(I287:J287)-AVERAGE(E287:F287)</f>
        <v>-3.3653999999999993</v>
      </c>
      <c r="AC287" s="12">
        <f>_xlfn.T.TEST(G287:H287,K287:L287,2,2)</f>
        <v>0.99370356919462888</v>
      </c>
      <c r="AD287" s="13">
        <f>AVERAGE(K287:L287)-AVERAGE(G287:H287)</f>
        <v>-4.7109999999999985E-2</v>
      </c>
      <c r="AE287" s="12">
        <f>_xlfn.T.TEST(E287:F287,G287:H287,2,2)</f>
        <v>0.50043488778032974</v>
      </c>
      <c r="AF287" s="13">
        <f>AVERAGE(G287:H287)-AVERAGE(E287:F287)</f>
        <v>-3.0925849999999997</v>
      </c>
      <c r="AG287" s="12">
        <f>_xlfn.T.TEST(I287:J287,K287:L287,2,2)</f>
        <v>0.96872145298729129</v>
      </c>
      <c r="AH287" s="13">
        <f>AVERAGE(K287:L287)-AVERAGE(I287:J287)</f>
        <v>0.2257049999999996</v>
      </c>
      <c r="AI287" s="12">
        <f>_xlfn.T.TEST(E287:H287,I287:L287,2,2)</f>
        <v>0.55702018491145</v>
      </c>
      <c r="AJ287" s="13">
        <f>AVERAGE(I287:L287)-AVERAGE(E287:H287)</f>
        <v>-1.7062549999999987</v>
      </c>
    </row>
    <row r="288" spans="1:36" x14ac:dyDescent="0.2">
      <c r="A288" t="s">
        <v>276</v>
      </c>
      <c r="B288" t="str">
        <f>VLOOKUP(A288,Gene_Lookup!A:B,2,0)</f>
        <v xml:space="preserve">histidyl-tRNA synthetase (EC 6.1.1.21)  </v>
      </c>
      <c r="C288" s="1">
        <v>22</v>
      </c>
      <c r="D288" s="1">
        <v>0.34264649880558701</v>
      </c>
      <c r="E288" s="14">
        <v>17.682400000000001</v>
      </c>
      <c r="F288" s="14">
        <v>17.335270000000001</v>
      </c>
      <c r="G288" s="14">
        <v>17.534032499999999</v>
      </c>
      <c r="H288" s="14">
        <v>17.880624999999998</v>
      </c>
      <c r="I288" s="14">
        <v>17.211069999999999</v>
      </c>
      <c r="J288" s="14">
        <v>16.799679999999999</v>
      </c>
      <c r="K288" s="14">
        <v>17.490044999999999</v>
      </c>
      <c r="L288" s="14">
        <v>17.297867499999999</v>
      </c>
      <c r="M288" s="1">
        <f>COUNTIF(E288:L288,"&gt;8.8")</f>
        <v>8</v>
      </c>
      <c r="O288" s="16">
        <f>IF(ISBLANK(E288),500,2^E288)</f>
        <v>210345.2916865217</v>
      </c>
      <c r="P288" s="16">
        <f>IF(ISBLANK(F288),500,2^F288)</f>
        <v>165362.20432794178</v>
      </c>
      <c r="Q288" s="16">
        <f>IF(ISBLANK(G288),500,2^G288)</f>
        <v>189788.42749966314</v>
      </c>
      <c r="R288" s="16">
        <f>IF(ISBLANK(H288),500,2^H288)</f>
        <v>241326.19545047605</v>
      </c>
      <c r="S288" s="16">
        <f>IF(ISBLANK(I288),500,2^I288)</f>
        <v>151721.91913617219</v>
      </c>
      <c r="T288" s="16">
        <f>IF(ISBLANK(J288),500,2^J288)</f>
        <v>114079.49698373613</v>
      </c>
      <c r="U288" s="16">
        <f>IF(ISBLANK(K288),500,2^K288)</f>
        <v>184089.14070227792</v>
      </c>
      <c r="V288" s="16">
        <f>IF(ISBLANK(L288),500,2^L288)</f>
        <v>161130.21200804765</v>
      </c>
      <c r="X288" s="16">
        <f>SUM(O288:V288)</f>
        <v>1417842.8877948364</v>
      </c>
      <c r="Y288" s="11"/>
      <c r="Z288" s="2"/>
      <c r="AA288" s="12">
        <f>_xlfn.T.TEST(E288:F288,I288:J288,2,2)</f>
        <v>0.20230536148733325</v>
      </c>
      <c r="AB288" s="13">
        <f>AVERAGE(I288:J288)-AVERAGE(E288:F288)</f>
        <v>-0.50346000000000046</v>
      </c>
      <c r="AC288" s="12">
        <f>_xlfn.T.TEST(G288:H288,K288:L288,2,2)</f>
        <v>0.25457530272641571</v>
      </c>
      <c r="AD288" s="13">
        <f>AVERAGE(K288:L288)-AVERAGE(G288:H288)</f>
        <v>-0.31337249999999983</v>
      </c>
      <c r="AE288" s="12">
        <f>_xlfn.T.TEST(E288:F288,G288:H288,2,2)</f>
        <v>0.50331929306714607</v>
      </c>
      <c r="AF288" s="13">
        <f>AVERAGE(G288:H288)-AVERAGE(E288:F288)</f>
        <v>0.19849374999999725</v>
      </c>
      <c r="AG288" s="12">
        <f>_xlfn.T.TEST(I288:J288,K288:L288,2,2)</f>
        <v>0.22910612954008636</v>
      </c>
      <c r="AH288" s="13">
        <f>AVERAGE(K288:L288)-AVERAGE(I288:J288)</f>
        <v>0.38858124999999788</v>
      </c>
      <c r="AI288" s="12">
        <f>_xlfn.T.TEST(E288:H288,I288:L288,2,2)</f>
        <v>7.0161701359429687E-2</v>
      </c>
      <c r="AJ288" s="13">
        <f>AVERAGE(I288:L288)-AVERAGE(E288:H288)</f>
        <v>-0.40841625000000192</v>
      </c>
    </row>
    <row r="289" spans="1:36" x14ac:dyDescent="0.2">
      <c r="A289" t="s">
        <v>277</v>
      </c>
      <c r="B289" t="str">
        <f>VLOOKUP(A289,Gene_Lookup!A:B,2,0)</f>
        <v xml:space="preserve">aspartyl-tRNA synthetase (EC 6.1.1.12)  </v>
      </c>
      <c r="C289" s="1">
        <v>23</v>
      </c>
      <c r="D289" s="1">
        <v>0.350608749264956</v>
      </c>
      <c r="E289" s="14">
        <v>17.442072499999998</v>
      </c>
      <c r="F289" s="14">
        <v>17.102135000000001</v>
      </c>
      <c r="G289" s="14">
        <v>16.872766250000002</v>
      </c>
      <c r="H289" s="14">
        <v>16.961510000000001</v>
      </c>
      <c r="I289" s="14">
        <v>16.501925</v>
      </c>
      <c r="J289" s="14">
        <v>16.056392500000001</v>
      </c>
      <c r="K289" s="14">
        <v>16.78763</v>
      </c>
      <c r="L289" s="14">
        <v>16.703344999999999</v>
      </c>
      <c r="M289" s="1">
        <f>COUNTIF(E289:L289,"&gt;8.8")</f>
        <v>8</v>
      </c>
      <c r="O289" s="16">
        <f>IF(ISBLANK(E289),500,2^E289)</f>
        <v>178068.46256838381</v>
      </c>
      <c r="P289" s="16">
        <f>IF(ISBLANK(F289),500,2^F289)</f>
        <v>140687.53646008097</v>
      </c>
      <c r="Q289" s="16">
        <f>IF(ISBLANK(G289),500,2^G289)</f>
        <v>120007.60016110502</v>
      </c>
      <c r="R289" s="16">
        <f>IF(ISBLANK(H289),500,2^H289)</f>
        <v>127621.33454424665</v>
      </c>
      <c r="S289" s="16">
        <f>IF(ISBLANK(I289),500,2^I289)</f>
        <v>92805.648795385016</v>
      </c>
      <c r="T289" s="16">
        <f>IF(ISBLANK(J289),500,2^J289)</f>
        <v>68148.415818108799</v>
      </c>
      <c r="U289" s="16">
        <f>IF(ISBLANK(K289),500,2^K289)</f>
        <v>113130.62491635187</v>
      </c>
      <c r="V289" s="16">
        <f>IF(ISBLANK(L289),500,2^L289)</f>
        <v>106710.67644317777</v>
      </c>
      <c r="X289" s="16">
        <f>SUM(O289:V289)</f>
        <v>947180.29970683996</v>
      </c>
      <c r="Y289" s="11"/>
      <c r="Z289" s="2"/>
      <c r="AA289" s="12">
        <f>_xlfn.T.TEST(E289:F289,I289:J289,2,2)</f>
        <v>7.1230098289399746E-2</v>
      </c>
      <c r="AB289" s="13">
        <f>AVERAGE(I289:J289)-AVERAGE(E289:F289)</f>
        <v>-0.99294499999999886</v>
      </c>
      <c r="AC289" s="12">
        <f>_xlfn.T.TEST(G289:H289,K289:L289,2,2)</f>
        <v>0.10707136123033212</v>
      </c>
      <c r="AD289" s="13">
        <f>AVERAGE(K289:L289)-AVERAGE(G289:H289)</f>
        <v>-0.17165062500000161</v>
      </c>
      <c r="AE289" s="12">
        <f>_xlfn.T.TEST(E289:F289,G289:H289,2,2)</f>
        <v>0.18071611900811757</v>
      </c>
      <c r="AF289" s="13">
        <f>AVERAGE(G289:H289)-AVERAGE(E289:F289)</f>
        <v>-0.3549656249999984</v>
      </c>
      <c r="AG289" s="12">
        <f>_xlfn.T.TEST(I289:J289,K289:L289,2,2)</f>
        <v>0.17597939816680352</v>
      </c>
      <c r="AH289" s="13">
        <f>AVERAGE(K289:L289)-AVERAGE(I289:J289)</f>
        <v>0.46632874999999885</v>
      </c>
      <c r="AI289" s="12">
        <f>_xlfn.T.TEST(E289:H289,I289:L289,2,2)</f>
        <v>2.9951219570340672E-2</v>
      </c>
      <c r="AJ289" s="13">
        <f>AVERAGE(I289:L289)-AVERAGE(E289:H289)</f>
        <v>-0.58229781249999846</v>
      </c>
    </row>
    <row r="290" spans="1:36" x14ac:dyDescent="0.2">
      <c r="A290" t="s">
        <v>278</v>
      </c>
      <c r="B290" t="str">
        <f>VLOOKUP(A290,Gene_Lookup!A:B,2,0)</f>
        <v xml:space="preserve">signal peptidase I  </v>
      </c>
      <c r="C290" s="1">
        <v>2</v>
      </c>
      <c r="D290" s="1">
        <v>0.108466599387694</v>
      </c>
      <c r="E290" s="14">
        <v>16.295784999999999</v>
      </c>
      <c r="F290" s="14">
        <v>16.63945</v>
      </c>
      <c r="G290" s="14">
        <v>16.955414999999999</v>
      </c>
      <c r="H290" s="15">
        <v>8.8000000000000007</v>
      </c>
      <c r="I290" s="15">
        <v>8.8000000000000007</v>
      </c>
      <c r="J290" s="15">
        <v>8.8000000000000007</v>
      </c>
      <c r="K290" s="15">
        <v>8.8000000000000007</v>
      </c>
      <c r="L290" s="15">
        <v>8.8000000000000007</v>
      </c>
      <c r="M290" s="1">
        <f>COUNTIF(E290:L290,"&gt;8.8")</f>
        <v>3</v>
      </c>
      <c r="O290" s="16">
        <f>IF(ISBLANK(E290),500,2^E290)</f>
        <v>80448.895858721604</v>
      </c>
      <c r="P290" s="16">
        <f>IF(ISBLANK(F290),500,2^F290)</f>
        <v>102087.73336225153</v>
      </c>
      <c r="Q290" s="16">
        <f>IF(ISBLANK(G290),500,2^G290)</f>
        <v>127083.30591360191</v>
      </c>
      <c r="R290" s="16">
        <f>IF(ISBLANK(H290),500,2^H290)</f>
        <v>445.72188840761549</v>
      </c>
      <c r="S290" s="16">
        <f>IF(ISBLANK(I290),500,2^I290)</f>
        <v>445.72188840761549</v>
      </c>
      <c r="T290" s="16">
        <f>IF(ISBLANK(J290),500,2^J290)</f>
        <v>445.72188840761549</v>
      </c>
      <c r="U290" s="16">
        <f>IF(ISBLANK(K290),500,2^K290)</f>
        <v>445.72188840761549</v>
      </c>
      <c r="V290" s="16">
        <f>IF(ISBLANK(L290),500,2^L290)</f>
        <v>445.72188840761549</v>
      </c>
      <c r="X290" s="16">
        <f>SUM(O290:V290)</f>
        <v>311848.544576613</v>
      </c>
      <c r="Y290" s="11"/>
      <c r="Z290" s="2"/>
      <c r="AA290" s="12">
        <f>_xlfn.T.TEST(E290:F290,I290:J290,2,2)</f>
        <v>5.0183705310655918E-4</v>
      </c>
      <c r="AB290" s="13">
        <f>AVERAGE(I290:J290)-AVERAGE(E290:F290)</f>
        <v>-7.6676174999999986</v>
      </c>
      <c r="AC290" s="12">
        <f>_xlfn.T.TEST(G290:H290,K290:L290,2,2)</f>
        <v>0.42264973081037416</v>
      </c>
      <c r="AD290" s="13">
        <f>AVERAGE(K290:L290)-AVERAGE(G290:H290)</f>
        <v>-4.0777074999999989</v>
      </c>
      <c r="AE290" s="12">
        <f>_xlfn.T.TEST(E290:F290,G290:H290,2,2)</f>
        <v>0.47185444826659328</v>
      </c>
      <c r="AF290" s="13">
        <f>AVERAGE(G290:H290)-AVERAGE(E290:F290)</f>
        <v>-3.5899099999999997</v>
      </c>
      <c r="AG290" s="12" t="e">
        <f>_xlfn.T.TEST(I290:J290,K290:L290,2,2)</f>
        <v>#DIV/0!</v>
      </c>
      <c r="AH290" s="13">
        <f>AVERAGE(K290:L290)-AVERAGE(I290:J290)</f>
        <v>0</v>
      </c>
      <c r="AI290" s="12">
        <f>_xlfn.T.TEST(E290:H290,I290:L290,2,2)</f>
        <v>2.422851915312688E-2</v>
      </c>
      <c r="AJ290" s="13">
        <f>AVERAGE(I290:L290)-AVERAGE(E290:H290)</f>
        <v>-5.872662499999997</v>
      </c>
    </row>
    <row r="291" spans="1:36" x14ac:dyDescent="0.2">
      <c r="A291" t="s">
        <v>279</v>
      </c>
      <c r="B291" t="str">
        <f>VLOOKUP(A291,Gene_Lookup!A:B,2,0)</f>
        <v xml:space="preserve">CoA-substrate-specific enzyme activase  </v>
      </c>
      <c r="C291" s="1">
        <v>41</v>
      </c>
      <c r="D291" s="1">
        <v>0.436497596348915</v>
      </c>
      <c r="E291" s="14">
        <v>16.042357500000001</v>
      </c>
      <c r="F291" s="14">
        <v>16.764794999999999</v>
      </c>
      <c r="G291" s="14">
        <v>17.159189999999999</v>
      </c>
      <c r="H291" s="14">
        <v>17.1814</v>
      </c>
      <c r="I291" s="14">
        <v>16.815581406250001</v>
      </c>
      <c r="J291" s="14">
        <v>15.938935000000001</v>
      </c>
      <c r="K291" s="14">
        <v>17.665209999999998</v>
      </c>
      <c r="L291" s="14">
        <v>15.93329</v>
      </c>
      <c r="M291" s="1">
        <f>COUNTIF(E291:L291,"&gt;8.8")</f>
        <v>8</v>
      </c>
      <c r="O291" s="16">
        <f>IF(ISBLANK(E291),500,2^E291)</f>
        <v>67488.660534014372</v>
      </c>
      <c r="P291" s="16">
        <f>IF(ISBLANK(F291),500,2^F291)</f>
        <v>111354.08820455257</v>
      </c>
      <c r="Q291" s="16">
        <f>IF(ISBLANK(G291),500,2^G291)</f>
        <v>146362.86137464384</v>
      </c>
      <c r="R291" s="16">
        <f>IF(ISBLANK(H291),500,2^H291)</f>
        <v>148633.52152185931</v>
      </c>
      <c r="S291" s="16">
        <f>IF(ISBLANK(I291),500,2^I291)</f>
        <v>115343.83789266516</v>
      </c>
      <c r="T291" s="16">
        <f>IF(ISBLANK(J291),500,2^J291)</f>
        <v>62819.94241202742</v>
      </c>
      <c r="U291" s="16">
        <f>IF(ISBLANK(K291),500,2^K291)</f>
        <v>207853.85790194175</v>
      </c>
      <c r="V291" s="16">
        <f>IF(ISBLANK(L291),500,2^L291)</f>
        <v>62574.619810722936</v>
      </c>
      <c r="X291" s="16">
        <f>SUM(O291:V291)</f>
        <v>922431.38965242729</v>
      </c>
      <c r="Y291" s="11"/>
      <c r="Z291" s="2"/>
      <c r="AA291" s="12">
        <f>_xlfn.T.TEST(E291:F291,I291:J291,2,2)</f>
        <v>0.96725316670204453</v>
      </c>
      <c r="AB291" s="13">
        <f>AVERAGE(I291:J291)-AVERAGE(E291:F291)</f>
        <v>-2.6318046874997947E-2</v>
      </c>
      <c r="AC291" s="12">
        <f>_xlfn.T.TEST(G291:H291,K291:L291,2,2)</f>
        <v>0.71005866020793129</v>
      </c>
      <c r="AD291" s="13">
        <f>AVERAGE(K291:L291)-AVERAGE(G291:H291)</f>
        <v>-0.37104499999999874</v>
      </c>
      <c r="AE291" s="12">
        <f>_xlfn.T.TEST(E291:F291,G291:H291,2,2)</f>
        <v>0.16791763687534345</v>
      </c>
      <c r="AF291" s="13">
        <f>AVERAGE(G291:H291)-AVERAGE(E291:F291)</f>
        <v>0.76671874999999901</v>
      </c>
      <c r="AG291" s="12">
        <f>_xlfn.T.TEST(I291:J291,K291:L291,2,2)</f>
        <v>0.70613448609284013</v>
      </c>
      <c r="AH291" s="13">
        <f>AVERAGE(K291:L291)-AVERAGE(I291:J291)</f>
        <v>0.42199179687499822</v>
      </c>
      <c r="AI291" s="12">
        <f>_xlfn.T.TEST(E291:H291,I291:L291,2,2)</f>
        <v>0.70065033631456253</v>
      </c>
      <c r="AJ291" s="13">
        <f>AVERAGE(I291:L291)-AVERAGE(E291:H291)</f>
        <v>-0.19868152343749657</v>
      </c>
    </row>
    <row r="292" spans="1:36" x14ac:dyDescent="0.2">
      <c r="A292" t="s">
        <v>280</v>
      </c>
      <c r="B292" t="str">
        <f>VLOOKUP(A292,Gene_Lookup!A:B,2,0)</f>
        <v xml:space="preserve">GTP-binding protein LepA  </v>
      </c>
      <c r="C292" s="1">
        <v>11</v>
      </c>
      <c r="D292" s="1">
        <v>0.25120268034306298</v>
      </c>
      <c r="E292" s="14">
        <v>16.099305000000001</v>
      </c>
      <c r="F292" s="14">
        <v>16.247319999999998</v>
      </c>
      <c r="G292" s="14">
        <v>16.459420000000001</v>
      </c>
      <c r="H292" s="14">
        <v>16.19257</v>
      </c>
      <c r="I292" s="14">
        <v>16.259640000000001</v>
      </c>
      <c r="J292" s="14">
        <v>16.549045</v>
      </c>
      <c r="K292" s="14">
        <v>16.129950000000001</v>
      </c>
      <c r="L292" s="14">
        <v>16.448589999999999</v>
      </c>
      <c r="M292" s="1">
        <f>COUNTIF(E292:L292,"&gt;8.8")</f>
        <v>8</v>
      </c>
      <c r="O292" s="16">
        <f>IF(ISBLANK(E292),500,2^E292)</f>
        <v>70205.916685017903</v>
      </c>
      <c r="P292" s="16">
        <f>IF(ISBLANK(F292),500,2^F292)</f>
        <v>77791.235505938297</v>
      </c>
      <c r="Q292" s="16">
        <f>IF(ISBLANK(G292),500,2^G292)</f>
        <v>90111.274292627044</v>
      </c>
      <c r="R292" s="16">
        <f>IF(ISBLANK(H292),500,2^H292)</f>
        <v>74894.388104113386</v>
      </c>
      <c r="S292" s="16">
        <f>IF(ISBLANK(I292),500,2^I292)</f>
        <v>78458.383988275236</v>
      </c>
      <c r="T292" s="16">
        <f>IF(ISBLANK(J292),500,2^J292)</f>
        <v>95886.826339184001</v>
      </c>
      <c r="U292" s="16">
        <f>IF(ISBLANK(K292),500,2^K292)</f>
        <v>71713.146574486949</v>
      </c>
      <c r="V292" s="16">
        <f>IF(ISBLANK(L292),500,2^L292)</f>
        <v>89437.361048908162</v>
      </c>
      <c r="X292" s="16">
        <f>SUM(O292:V292)</f>
        <v>648498.53253855102</v>
      </c>
      <c r="Y292" s="11"/>
      <c r="Z292" s="2"/>
      <c r="AA292" s="12">
        <f>_xlfn.T.TEST(E292:F292,I292:J292,2,2)</f>
        <v>0.2910878752930619</v>
      </c>
      <c r="AB292" s="13">
        <f>AVERAGE(I292:J292)-AVERAGE(E292:F292)</f>
        <v>0.23102999999999696</v>
      </c>
      <c r="AC292" s="12">
        <f>_xlfn.T.TEST(G292:H292,K292:L292,2,2)</f>
        <v>0.87600185532218178</v>
      </c>
      <c r="AD292" s="13">
        <f>AVERAGE(K292:L292)-AVERAGE(G292:H292)</f>
        <v>-3.672499999999701E-2</v>
      </c>
      <c r="AE292" s="12">
        <f>_xlfn.T.TEST(E292:F292,G292:H292,2,2)</f>
        <v>0.42238037316665267</v>
      </c>
      <c r="AF292" s="13">
        <f>AVERAGE(G292:H292)-AVERAGE(E292:F292)</f>
        <v>0.15268249999999739</v>
      </c>
      <c r="AG292" s="12">
        <f>_xlfn.T.TEST(I292:J292,K292:L292,2,2)</f>
        <v>0.64636579743149281</v>
      </c>
      <c r="AH292" s="13">
        <f>AVERAGE(K292:L292)-AVERAGE(I292:J292)</f>
        <v>-0.11507249999999658</v>
      </c>
      <c r="AI292" s="12">
        <f>_xlfn.T.TEST(E292:H292,I292:L292,2,2)</f>
        <v>0.4527261578087034</v>
      </c>
      <c r="AJ292" s="13">
        <f>AVERAGE(I292:L292)-AVERAGE(E292:H292)</f>
        <v>9.7152499999999975E-2</v>
      </c>
    </row>
    <row r="293" spans="1:36" x14ac:dyDescent="0.2">
      <c r="A293" t="s">
        <v>281</v>
      </c>
      <c r="B293" t="str">
        <f>VLOOKUP(A293,Gene_Lookup!A:B,2,0)</f>
        <v xml:space="preserve">heat-inducible transcription repressor HrcA  </v>
      </c>
      <c r="C293" s="1">
        <v>5</v>
      </c>
      <c r="D293" s="1">
        <v>0.35311143219636398</v>
      </c>
      <c r="E293" s="14">
        <v>14.059905000000001</v>
      </c>
      <c r="F293" s="14">
        <v>14.22386</v>
      </c>
      <c r="G293" s="14">
        <v>14.67825</v>
      </c>
      <c r="H293" s="14">
        <v>13.81657</v>
      </c>
      <c r="I293" s="14">
        <v>14.132725000000001</v>
      </c>
      <c r="J293" s="14">
        <v>14.7498</v>
      </c>
      <c r="K293" s="14">
        <v>15.09389</v>
      </c>
      <c r="L293" s="14">
        <v>14.31399</v>
      </c>
      <c r="M293" s="1">
        <f>COUNTIF(E293:L293,"&gt;8.8")</f>
        <v>8</v>
      </c>
      <c r="O293" s="16">
        <f>IF(ISBLANK(E293),500,2^E293)</f>
        <v>17078.634377902523</v>
      </c>
      <c r="P293" s="16">
        <f>IF(ISBLANK(F293),500,2^F293)</f>
        <v>19134.120916571348</v>
      </c>
      <c r="Q293" s="16">
        <f>IF(ISBLANK(G293),500,2^G293)</f>
        <v>26217.63626175862</v>
      </c>
      <c r="R293" s="16">
        <f>IF(ISBLANK(H293),500,2^H293)</f>
        <v>14427.862912802873</v>
      </c>
      <c r="S293" s="16">
        <f>IF(ISBLANK(I293),500,2^I293)</f>
        <v>17962.804592547196</v>
      </c>
      <c r="T293" s="16">
        <f>IF(ISBLANK(J293),500,2^J293)</f>
        <v>27550.674135865414</v>
      </c>
      <c r="U293" s="16">
        <f>IF(ISBLANK(K293),500,2^K293)</f>
        <v>34971.450135411091</v>
      </c>
      <c r="V293" s="16">
        <f>IF(ISBLANK(L293),500,2^L293)</f>
        <v>20367.622997228296</v>
      </c>
      <c r="X293" s="16">
        <f>SUM(O293:V293)</f>
        <v>177710.80633008736</v>
      </c>
      <c r="Y293" s="11"/>
      <c r="Z293" s="2"/>
      <c r="AA293" s="12">
        <f>_xlfn.T.TEST(E293:F293,I293:J293,2,2)</f>
        <v>0.44735214611538288</v>
      </c>
      <c r="AB293" s="13">
        <f>AVERAGE(I293:J293)-AVERAGE(E293:F293)</f>
        <v>0.29937999999999931</v>
      </c>
      <c r="AC293" s="12">
        <f>_xlfn.T.TEST(G293:H293,K293:L293,2,2)</f>
        <v>0.51438140677475097</v>
      </c>
      <c r="AD293" s="13">
        <f>AVERAGE(K293:L293)-AVERAGE(G293:H293)</f>
        <v>0.45652999999999899</v>
      </c>
      <c r="AE293" s="12">
        <f>_xlfn.T.TEST(E293:F293,G293:H293,2,2)</f>
        <v>0.83226828040691214</v>
      </c>
      <c r="AF293" s="13">
        <f>AVERAGE(G293:H293)-AVERAGE(E293:F293)</f>
        <v>0.10552749999999911</v>
      </c>
      <c r="AG293" s="12">
        <f>_xlfn.T.TEST(I293:J293,K293:L293,2,2)</f>
        <v>0.65007804437705219</v>
      </c>
      <c r="AH293" s="13">
        <f>AVERAGE(K293:L293)-AVERAGE(I293:J293)</f>
        <v>0.26267749999999879</v>
      </c>
      <c r="AI293" s="12">
        <f>_xlfn.T.TEST(E293:H293,I293:L293,2,2)</f>
        <v>0.22976142807764988</v>
      </c>
      <c r="AJ293" s="13">
        <f>AVERAGE(I293:L293)-AVERAGE(E293:H293)</f>
        <v>0.37795500000000182</v>
      </c>
    </row>
    <row r="294" spans="1:36" x14ac:dyDescent="0.2">
      <c r="A294" t="s">
        <v>282</v>
      </c>
      <c r="B294" t="str">
        <f>VLOOKUP(A294,Gene_Lookup!A:B,2,0)</f>
        <v xml:space="preserve">GrpE protein  </v>
      </c>
      <c r="C294" s="1">
        <v>2</v>
      </c>
      <c r="D294" s="1">
        <v>0.44018042852883899</v>
      </c>
      <c r="E294" s="14">
        <v>17.483335</v>
      </c>
      <c r="F294" s="14">
        <v>17.191559999999999</v>
      </c>
      <c r="G294" s="14">
        <v>16.589759999999998</v>
      </c>
      <c r="H294" s="14">
        <v>13.4873615</v>
      </c>
      <c r="I294" s="14">
        <v>14.284155</v>
      </c>
      <c r="J294" s="15">
        <v>8.8000000000000007</v>
      </c>
      <c r="K294" s="15">
        <v>8.8000000000000007</v>
      </c>
      <c r="L294" s="15">
        <v>8.8000000000000007</v>
      </c>
      <c r="M294" s="1">
        <f>COUNTIF(E294:L294,"&gt;8.8")</f>
        <v>5</v>
      </c>
      <c r="O294" s="16">
        <f>IF(ISBLANK(E294),500,2^E294)</f>
        <v>183234.92689387829</v>
      </c>
      <c r="P294" s="16">
        <f>IF(ISBLANK(F294),500,2^F294)</f>
        <v>149683.94898157247</v>
      </c>
      <c r="Q294" s="16">
        <f>IF(ISBLANK(G294),500,2^G294)</f>
        <v>98631.441608128254</v>
      </c>
      <c r="R294" s="16">
        <f>IF(ISBLANK(H294),500,2^H294)</f>
        <v>11484.190126966216</v>
      </c>
      <c r="S294" s="16">
        <f>IF(ISBLANK(I294),500,2^I294)</f>
        <v>19950.744999044076</v>
      </c>
      <c r="T294" s="16">
        <f>IF(ISBLANK(J294),500,2^J294)</f>
        <v>445.72188840761549</v>
      </c>
      <c r="U294" s="16">
        <f>IF(ISBLANK(K294),500,2^K294)</f>
        <v>445.72188840761549</v>
      </c>
      <c r="V294" s="16">
        <f>IF(ISBLANK(L294),500,2^L294)</f>
        <v>445.72188840761549</v>
      </c>
      <c r="X294" s="16">
        <f>SUM(O294:V294)</f>
        <v>464322.41827481211</v>
      </c>
      <c r="Y294" s="11"/>
      <c r="Z294" s="2"/>
      <c r="AA294" s="12">
        <f>_xlfn.T.TEST(E294:F294,I294:J294,2,2)</f>
        <v>0.1692611614746703</v>
      </c>
      <c r="AB294" s="13">
        <f>AVERAGE(I294:J294)-AVERAGE(E294:F294)</f>
        <v>-5.7953699999999984</v>
      </c>
      <c r="AC294" s="12">
        <f>_xlfn.T.TEST(G294:H294,K294:L294,2,2)</f>
        <v>5.6625029904069257E-2</v>
      </c>
      <c r="AD294" s="13">
        <f>AVERAGE(K294:L294)-AVERAGE(G294:H294)</f>
        <v>-6.2385607499999978</v>
      </c>
      <c r="AE294" s="12">
        <f>_xlfn.T.TEST(E294:F294,G294:H294,2,2)</f>
        <v>0.27806006536754913</v>
      </c>
      <c r="AF294" s="13">
        <f>AVERAGE(G294:H294)-AVERAGE(E294:F294)</f>
        <v>-2.2988867500000012</v>
      </c>
      <c r="AG294" s="12">
        <f>_xlfn.T.TEST(I294:J294,K294:L294,2,2)</f>
        <v>0.42264973081037416</v>
      </c>
      <c r="AH294" s="13">
        <f>AVERAGE(K294:L294)-AVERAGE(I294:J294)</f>
        <v>-2.7420775000000006</v>
      </c>
      <c r="AI294" s="12">
        <f>_xlfn.T.TEST(E294:H294,I294:L294,2,2)</f>
        <v>1.0768490211569033E-2</v>
      </c>
      <c r="AJ294" s="13">
        <f>AVERAGE(I294:L294)-AVERAGE(E294:H294)</f>
        <v>-6.0169653749999981</v>
      </c>
    </row>
    <row r="295" spans="1:36" x14ac:dyDescent="0.2">
      <c r="A295" t="s">
        <v>283</v>
      </c>
      <c r="B295" t="str">
        <f>VLOOKUP(A295,Gene_Lookup!A:B,2,0)</f>
        <v xml:space="preserve">chaperone protein DnaK  </v>
      </c>
      <c r="C295" s="1">
        <v>27</v>
      </c>
      <c r="D295" s="1">
        <v>0.35063025042523599</v>
      </c>
      <c r="E295" s="14">
        <v>19.658235000000001</v>
      </c>
      <c r="F295" s="14">
        <v>20.0443</v>
      </c>
      <c r="G295" s="14">
        <v>20.000319999999999</v>
      </c>
      <c r="H295" s="14">
        <v>19.703405</v>
      </c>
      <c r="I295" s="14">
        <v>19.730065</v>
      </c>
      <c r="J295" s="14">
        <v>19.32978</v>
      </c>
      <c r="K295" s="14">
        <v>20.4292725</v>
      </c>
      <c r="L295" s="14">
        <v>19.957065</v>
      </c>
      <c r="M295" s="1">
        <f>COUNTIF(E295:L295,"&gt;8.8")</f>
        <v>8</v>
      </c>
      <c r="O295" s="16">
        <f>IF(ISBLANK(E295),500,2^E295)</f>
        <v>827405.48735600256</v>
      </c>
      <c r="P295" s="16">
        <f>IF(ISBLANK(F295),500,2^F295)</f>
        <v>1081273.4569670693</v>
      </c>
      <c r="Q295" s="16">
        <f>IF(ISBLANK(G295),500,2^G295)</f>
        <v>1048808.6073953905</v>
      </c>
      <c r="R295" s="16">
        <f>IF(ISBLANK(H295),500,2^H295)</f>
        <v>853720.91606187786</v>
      </c>
      <c r="S295" s="16">
        <f>IF(ISBLANK(I295),500,2^I295)</f>
        <v>869643.75261177483</v>
      </c>
      <c r="T295" s="16">
        <f>IF(ISBLANK(J295),500,2^J295)</f>
        <v>658936.53763876867</v>
      </c>
      <c r="U295" s="16">
        <f>IF(ISBLANK(K295),500,2^K295)</f>
        <v>1411964.611812932</v>
      </c>
      <c r="V295" s="16">
        <f>IF(ISBLANK(L295),500,2^L295)</f>
        <v>1017829.8666236856</v>
      </c>
      <c r="X295" s="16">
        <f>SUM(O295:V295)</f>
        <v>7769583.2364675002</v>
      </c>
      <c r="Y295" s="11"/>
      <c r="Z295" s="2"/>
      <c r="AA295" s="12">
        <f>_xlfn.T.TEST(E295:F295,I295:J295,2,2)</f>
        <v>0.36722969052619148</v>
      </c>
      <c r="AB295" s="13">
        <f>AVERAGE(I295:J295)-AVERAGE(E295:F295)</f>
        <v>-0.32134500000000088</v>
      </c>
      <c r="AC295" s="12">
        <f>_xlfn.T.TEST(G295:H295,K295:L295,2,2)</f>
        <v>0.34564631629257725</v>
      </c>
      <c r="AD295" s="13">
        <f>AVERAGE(K295:L295)-AVERAGE(G295:H295)</f>
        <v>0.34130624999999881</v>
      </c>
      <c r="AE295" s="12">
        <f>_xlfn.T.TEST(E295:F295,G295:H295,2,2)</f>
        <v>0.99827229468578582</v>
      </c>
      <c r="AF295" s="13">
        <f>AVERAGE(G295:H295)-AVERAGE(E295:F295)</f>
        <v>5.950000000005673E-4</v>
      </c>
      <c r="AG295" s="12">
        <f>_xlfn.T.TEST(I295:J295,K295:L295,2,2)</f>
        <v>0.16538100106106879</v>
      </c>
      <c r="AH295" s="13">
        <f>AVERAGE(K295:L295)-AVERAGE(I295:J295)</f>
        <v>0.66324625000000026</v>
      </c>
      <c r="AI295" s="12">
        <f>_xlfn.T.TEST(E295:H295,I295:L295,2,2)</f>
        <v>0.96945225082552189</v>
      </c>
      <c r="AJ295" s="13">
        <f>AVERAGE(I295:L295)-AVERAGE(E295:H295)</f>
        <v>9.9806249999971897E-3</v>
      </c>
    </row>
    <row r="296" spans="1:36" x14ac:dyDescent="0.2">
      <c r="A296" t="s">
        <v>284</v>
      </c>
      <c r="B296" t="str">
        <f>VLOOKUP(A296,Gene_Lookup!A:B,2,0)</f>
        <v xml:space="preserve">chaperone protein DnaJ  </v>
      </c>
      <c r="C296" s="1">
        <v>7</v>
      </c>
      <c r="D296" s="1">
        <v>0.66874557664033096</v>
      </c>
      <c r="E296" s="14">
        <v>17.9813075</v>
      </c>
      <c r="F296" s="14">
        <v>18.20363</v>
      </c>
      <c r="G296" s="14">
        <v>18.333729999999999</v>
      </c>
      <c r="H296" s="14">
        <v>18.295502500000001</v>
      </c>
      <c r="I296" s="14">
        <v>17.38644</v>
      </c>
      <c r="J296" s="14">
        <v>17.098344999999998</v>
      </c>
      <c r="K296" s="14">
        <v>17.935166250000002</v>
      </c>
      <c r="L296" s="14">
        <v>17.173245000000001</v>
      </c>
      <c r="M296" s="1">
        <f>COUNTIF(E296:L296,"&gt;8.8")</f>
        <v>8</v>
      </c>
      <c r="O296" s="16">
        <f>IF(ISBLANK(E296),500,2^E296)</f>
        <v>258769.39995078716</v>
      </c>
      <c r="P296" s="16">
        <f>IF(ISBLANK(F296),500,2^F296)</f>
        <v>301883.00192704395</v>
      </c>
      <c r="Q296" s="16">
        <f>IF(ISBLANK(G296),500,2^G296)</f>
        <v>330371.5663448007</v>
      </c>
      <c r="R296" s="16">
        <f>IF(ISBLANK(H296),500,2^H296)</f>
        <v>321732.57749817497</v>
      </c>
      <c r="S296" s="16">
        <f>IF(ISBLANK(I296),500,2^I296)</f>
        <v>171332.58121685349</v>
      </c>
      <c r="T296" s="16">
        <f>IF(ISBLANK(J296),500,2^J296)</f>
        <v>140318.43142554234</v>
      </c>
      <c r="U296" s="16">
        <f>IF(ISBLANK(K296),500,2^K296)</f>
        <v>250624.20853211568</v>
      </c>
      <c r="V296" s="16">
        <f>IF(ISBLANK(L296),500,2^L296)</f>
        <v>147795.72351600902</v>
      </c>
      <c r="X296" s="16">
        <f>SUM(O296:V296)</f>
        <v>1922827.4904113275</v>
      </c>
      <c r="Y296" s="11"/>
      <c r="Z296" s="2"/>
      <c r="AA296" s="12">
        <f>_xlfn.T.TEST(E296:F296,I296:J296,2,2)</f>
        <v>4.2888150220210849E-2</v>
      </c>
      <c r="AB296" s="13">
        <f>AVERAGE(I296:J296)-AVERAGE(E296:F296)</f>
        <v>-0.85007625000000075</v>
      </c>
      <c r="AC296" s="12">
        <f>_xlfn.T.TEST(G296:H296,K296:L296,2,2)</f>
        <v>0.18438712190926854</v>
      </c>
      <c r="AD296" s="13">
        <f>AVERAGE(K296:L296)-AVERAGE(G296:H296)</f>
        <v>-0.76041062499999867</v>
      </c>
      <c r="AE296" s="12">
        <f>_xlfn.T.TEST(E296:F296,G296:H296,2,2)</f>
        <v>0.18771479181173567</v>
      </c>
      <c r="AF296" s="13">
        <f>AVERAGE(G296:H296)-AVERAGE(E296:F296)</f>
        <v>0.22214749999999839</v>
      </c>
      <c r="AG296" s="12">
        <f>_xlfn.T.TEST(I296:J296,K296:L296,2,2)</f>
        <v>0.52392933395944441</v>
      </c>
      <c r="AH296" s="13">
        <f>AVERAGE(K296:L296)-AVERAGE(I296:J296)</f>
        <v>0.31181312500000047</v>
      </c>
      <c r="AI296" s="12">
        <f>_xlfn.T.TEST(E296:H296,I296:L296,2,2)</f>
        <v>7.7124490225080585E-3</v>
      </c>
      <c r="AJ296" s="13">
        <f>AVERAGE(I296:L296)-AVERAGE(E296:H296)</f>
        <v>-0.80524343749999971</v>
      </c>
    </row>
    <row r="297" spans="1:36" x14ac:dyDescent="0.2">
      <c r="A297" t="s">
        <v>285</v>
      </c>
      <c r="B297" t="str">
        <f>VLOOKUP(A297,Gene_Lookup!A:B,2,0)</f>
        <v xml:space="preserve">[LSU ribosomal protein L11P]-lysine N-methyltransferase (EC 2.1.1.-)  </v>
      </c>
      <c r="C297" s="1">
        <v>9</v>
      </c>
      <c r="D297" s="1">
        <v>0.38083973792389902</v>
      </c>
      <c r="E297" s="14">
        <v>17.4250325</v>
      </c>
      <c r="F297" s="14">
        <v>17.536545</v>
      </c>
      <c r="G297" s="14">
        <v>17.318155000000001</v>
      </c>
      <c r="H297" s="14">
        <v>17.530169999999998</v>
      </c>
      <c r="I297" s="14">
        <v>17.085740000000001</v>
      </c>
      <c r="J297" s="14">
        <v>16.685124999999999</v>
      </c>
      <c r="K297" s="14">
        <v>17.667400000000001</v>
      </c>
      <c r="L297" s="14">
        <v>16.704049999999999</v>
      </c>
      <c r="M297" s="1">
        <f>COUNTIF(E297:L297,"&gt;8.8")</f>
        <v>8</v>
      </c>
      <c r="O297" s="16">
        <f>IF(ISBLANK(E297),500,2^E297)</f>
        <v>175977.62733763998</v>
      </c>
      <c r="P297" s="16">
        <f>IF(ISBLANK(F297),500,2^F297)</f>
        <v>190119.23814974597</v>
      </c>
      <c r="Q297" s="16">
        <f>IF(ISBLANK(G297),500,2^G297)</f>
        <v>163412.06742807615</v>
      </c>
      <c r="R297" s="16">
        <f>IF(ISBLANK(H297),500,2^H297)</f>
        <v>189280.99013087337</v>
      </c>
      <c r="S297" s="16">
        <f>IF(ISBLANK(I297),500,2^I297)</f>
        <v>139097.79262135734</v>
      </c>
      <c r="T297" s="16">
        <f>IF(ISBLANK(J297),500,2^J297)</f>
        <v>105371.48640677087</v>
      </c>
      <c r="U297" s="16">
        <f>IF(ISBLANK(K297),500,2^K297)</f>
        <v>208169.6180631645</v>
      </c>
      <c r="V297" s="16">
        <f>IF(ISBLANK(L297),500,2^L297)</f>
        <v>106762.83536053769</v>
      </c>
      <c r="X297" s="16">
        <f>SUM(O297:V297)</f>
        <v>1278191.6554981659</v>
      </c>
      <c r="Y297" s="11"/>
      <c r="Z297" s="2"/>
      <c r="AA297" s="12">
        <f>_xlfn.T.TEST(E297:F297,I297:J297,2,2)</f>
        <v>0.10339619549055523</v>
      </c>
      <c r="AB297" s="13">
        <f>AVERAGE(I297:J297)-AVERAGE(E297:F297)</f>
        <v>-0.59535625000000181</v>
      </c>
      <c r="AC297" s="12">
        <f>_xlfn.T.TEST(G297:H297,K297:L297,2,2)</f>
        <v>0.67652923877786286</v>
      </c>
      <c r="AD297" s="13">
        <f>AVERAGE(K297:L297)-AVERAGE(G297:H297)</f>
        <v>-0.23843750000000341</v>
      </c>
      <c r="AE297" s="12">
        <f>_xlfn.T.TEST(E297:F297,G297:H297,2,2)</f>
        <v>0.6829500461407787</v>
      </c>
      <c r="AF297" s="13">
        <f>AVERAGE(G297:H297)-AVERAGE(E297:F297)</f>
        <v>-5.6626250000000766E-2</v>
      </c>
      <c r="AG297" s="12">
        <f>_xlfn.T.TEST(I297:J297,K297:L297,2,2)</f>
        <v>0.62299418538843954</v>
      </c>
      <c r="AH297" s="13">
        <f>AVERAGE(K297:L297)-AVERAGE(I297:J297)</f>
        <v>0.30029249999999763</v>
      </c>
      <c r="AI297" s="12">
        <f>_xlfn.T.TEST(E297:H297,I297:L297,2,2)</f>
        <v>0.12726944878342317</v>
      </c>
      <c r="AJ297" s="13">
        <f>AVERAGE(I297:L297)-AVERAGE(E297:H297)</f>
        <v>-0.41689687500000261</v>
      </c>
    </row>
    <row r="298" spans="1:36" x14ac:dyDescent="0.2">
      <c r="A298" t="s">
        <v>286</v>
      </c>
      <c r="B298" t="str">
        <f>VLOOKUP(A298,Gene_Lookup!A:B,2,0)</f>
        <v xml:space="preserve">YicC-like domain-containing protein  </v>
      </c>
      <c r="C298" s="1">
        <v>13</v>
      </c>
      <c r="D298" s="1">
        <v>0.151917224958526</v>
      </c>
      <c r="E298" s="14">
        <v>17.956177499999999</v>
      </c>
      <c r="F298" s="14">
        <v>17.4289375</v>
      </c>
      <c r="G298" s="14">
        <v>17.769780000000001</v>
      </c>
      <c r="H298" s="14">
        <v>18.032229999999998</v>
      </c>
      <c r="I298" s="14">
        <v>17.591200000000001</v>
      </c>
      <c r="J298" s="14">
        <v>18.039459999999998</v>
      </c>
      <c r="K298" s="14">
        <v>18.380749999999999</v>
      </c>
      <c r="L298" s="14">
        <v>17.529209999999999</v>
      </c>
      <c r="M298" s="1">
        <f>COUNTIF(E298:L298,"&gt;8.8")</f>
        <v>8</v>
      </c>
      <c r="O298" s="16">
        <f>IF(ISBLANK(E298),500,2^E298)</f>
        <v>254300.98067136915</v>
      </c>
      <c r="P298" s="16">
        <f>IF(ISBLANK(F298),500,2^F298)</f>
        <v>176454.59820170896</v>
      </c>
      <c r="Q298" s="16">
        <f>IF(ISBLANK(G298),500,2^G298)</f>
        <v>223479.03961853505</v>
      </c>
      <c r="R298" s="16">
        <f>IF(ISBLANK(H298),500,2^H298)</f>
        <v>268066.23747384985</v>
      </c>
      <c r="S298" s="16">
        <f>IF(ISBLANK(I298),500,2^I298)</f>
        <v>197459.87589656111</v>
      </c>
      <c r="T298" s="16">
        <f>IF(ISBLANK(J298),500,2^J298)</f>
        <v>269413.0109509466</v>
      </c>
      <c r="U298" s="16">
        <f>IF(ISBLANK(K298),500,2^K298)</f>
        <v>341316.35008907429</v>
      </c>
      <c r="V298" s="16">
        <f>IF(ISBLANK(L298),500,2^L298)</f>
        <v>189155.08042576155</v>
      </c>
      <c r="X298" s="16">
        <f>SUM(O298:V298)</f>
        <v>1919645.1733278066</v>
      </c>
      <c r="Y298" s="11"/>
      <c r="Z298" s="2"/>
      <c r="AA298" s="12">
        <f>_xlfn.T.TEST(E298:F298,I298:J298,2,2)</f>
        <v>0.75665110162986304</v>
      </c>
      <c r="AB298" s="13">
        <f>AVERAGE(I298:J298)-AVERAGE(E298:F298)</f>
        <v>0.12277249999999995</v>
      </c>
      <c r="AC298" s="12">
        <f>_xlfn.T.TEST(G298:H298,K298:L298,2,2)</f>
        <v>0.91464880123377879</v>
      </c>
      <c r="AD298" s="13">
        <f>AVERAGE(K298:L298)-AVERAGE(G298:H298)</f>
        <v>5.3975000000001216E-2</v>
      </c>
      <c r="AE298" s="12">
        <f>_xlfn.T.TEST(E298:F298,G298:H298,2,2)</f>
        <v>0.55240464950834134</v>
      </c>
      <c r="AF298" s="13">
        <f>AVERAGE(G298:H298)-AVERAGE(E298:F298)</f>
        <v>0.20844749999999834</v>
      </c>
      <c r="AG298" s="12">
        <f>_xlfn.T.TEST(I298:J298,K298:L298,2,2)</f>
        <v>0.79896188187084061</v>
      </c>
      <c r="AH298" s="13">
        <f>AVERAGE(K298:L298)-AVERAGE(I298:J298)</f>
        <v>0.13964999999999961</v>
      </c>
      <c r="AI298" s="12">
        <f>_xlfn.T.TEST(E298:H298,I298:L298,2,2)</f>
        <v>0.7268837146066679</v>
      </c>
      <c r="AJ298" s="13">
        <f>AVERAGE(I298:L298)-AVERAGE(E298:H298)</f>
        <v>8.8373749999998807E-2</v>
      </c>
    </row>
    <row r="299" spans="1:36" x14ac:dyDescent="0.2">
      <c r="A299" t="s">
        <v>287</v>
      </c>
      <c r="B299" t="str">
        <f>VLOOKUP(A299,Gene_Lookup!A:B,2,0)</f>
        <v xml:space="preserve">protein of unknown function DUF370  </v>
      </c>
      <c r="C299" s="1">
        <v>5</v>
      </c>
      <c r="D299" s="1">
        <v>0.53541544460700297</v>
      </c>
      <c r="E299" s="14">
        <v>19.576072499999999</v>
      </c>
      <c r="F299" s="14">
        <v>21.098199999999999</v>
      </c>
      <c r="G299" s="14">
        <v>20.708717499999999</v>
      </c>
      <c r="H299" s="14">
        <v>21.05265</v>
      </c>
      <c r="I299" s="14">
        <v>21.49574625</v>
      </c>
      <c r="J299" s="14">
        <v>21.933795</v>
      </c>
      <c r="K299" s="14">
        <v>21.700595</v>
      </c>
      <c r="L299" s="14">
        <v>22.515235000000001</v>
      </c>
      <c r="M299" s="1">
        <f>COUNTIF(E299:L299,"&gt;8.8")</f>
        <v>8</v>
      </c>
      <c r="O299" s="16">
        <f>IF(ISBLANK(E299),500,2^E299)</f>
        <v>781600.84420768498</v>
      </c>
      <c r="P299" s="16">
        <f>IF(ISBLANK(F299),500,2^F299)</f>
        <v>2244869.2678734511</v>
      </c>
      <c r="Q299" s="16">
        <f>IF(ISBLANK(G299),500,2^G299)</f>
        <v>1713740.8113748175</v>
      </c>
      <c r="R299" s="16">
        <f>IF(ISBLANK(H299),500,2^H299)</f>
        <v>2175099.5483532064</v>
      </c>
      <c r="S299" s="16">
        <f>IF(ISBLANK(I299),500,2^I299)</f>
        <v>2957089.0318344501</v>
      </c>
      <c r="T299" s="16">
        <f>IF(ISBLANK(J299),500,2^J299)</f>
        <v>4006177.7422388331</v>
      </c>
      <c r="U299" s="16">
        <f>IF(ISBLANK(K299),500,2^K299)</f>
        <v>3408238.8198502106</v>
      </c>
      <c r="V299" s="16">
        <f>IF(ISBLANK(L299),500,2^L299)</f>
        <v>5994612.2166801561</v>
      </c>
      <c r="X299" s="16">
        <f>SUM(O299:V299)</f>
        <v>23281428.282412812</v>
      </c>
      <c r="Y299" s="11"/>
      <c r="Z299" s="2"/>
      <c r="AA299" s="12">
        <f>_xlfn.T.TEST(E299:F299,I299:J299,2,2)</f>
        <v>0.22406875810029203</v>
      </c>
      <c r="AB299" s="13">
        <f>AVERAGE(I299:J299)-AVERAGE(E299:F299)</f>
        <v>1.3776343749999995</v>
      </c>
      <c r="AC299" s="12">
        <f>_xlfn.T.TEST(G299:H299,K299:L299,2,2)</f>
        <v>0.10898335686869709</v>
      </c>
      <c r="AD299" s="13">
        <f>AVERAGE(K299:L299)-AVERAGE(G299:H299)</f>
        <v>1.2272312499999991</v>
      </c>
      <c r="AE299" s="12">
        <f>_xlfn.T.TEST(E299:F299,G299:H299,2,2)</f>
        <v>0.55810967873474926</v>
      </c>
      <c r="AF299" s="13">
        <f>AVERAGE(G299:H299)-AVERAGE(E299:F299)</f>
        <v>0.54354749999999896</v>
      </c>
      <c r="AG299" s="12">
        <f>_xlfn.T.TEST(I299:J299,K299:L299,2,2)</f>
        <v>0.48480772565710473</v>
      </c>
      <c r="AH299" s="13">
        <f>AVERAGE(K299:L299)-AVERAGE(I299:J299)</f>
        <v>0.39314437499999855</v>
      </c>
      <c r="AI299" s="12">
        <f>_xlfn.T.TEST(E299:H299,I299:L299,2,2)</f>
        <v>2.0667317689651795E-2</v>
      </c>
      <c r="AJ299" s="13">
        <f>AVERAGE(I299:L299)-AVERAGE(E299:H299)</f>
        <v>1.3024328124999975</v>
      </c>
    </row>
    <row r="300" spans="1:36" x14ac:dyDescent="0.2">
      <c r="A300" t="s">
        <v>288</v>
      </c>
      <c r="B300" t="str">
        <f>VLOOKUP(A300,Gene_Lookup!A:B,2,0)</f>
        <v xml:space="preserve">guanylate kinase (EC 2.7.4.8)  </v>
      </c>
      <c r="C300" s="1">
        <v>5</v>
      </c>
      <c r="D300" s="1">
        <v>0.28942914251403001</v>
      </c>
      <c r="E300" s="14">
        <v>17.942530000000001</v>
      </c>
      <c r="F300" s="15">
        <v>8.8000000000000007</v>
      </c>
      <c r="G300" s="14">
        <v>17.513829999999999</v>
      </c>
      <c r="H300" s="14">
        <v>17.55855</v>
      </c>
      <c r="I300" s="14">
        <v>17.37622</v>
      </c>
      <c r="J300" s="14">
        <v>17.913540000000001</v>
      </c>
      <c r="K300" s="14">
        <v>18.139949999999999</v>
      </c>
      <c r="L300" s="14">
        <v>17.91311</v>
      </c>
      <c r="M300" s="1">
        <f>COUNTIF(E300:L300,"&gt;8.8")</f>
        <v>7</v>
      </c>
      <c r="O300" s="16">
        <f>IF(ISBLANK(E300),500,2^E300)</f>
        <v>251906.70548374648</v>
      </c>
      <c r="P300" s="16">
        <f>IF(ISBLANK(F300),500,2^F300)</f>
        <v>445.72188840761549</v>
      </c>
      <c r="Q300" s="16">
        <f>IF(ISBLANK(G300),500,2^G300)</f>
        <v>187149.28358623252</v>
      </c>
      <c r="R300" s="16">
        <f>IF(ISBLANK(H300),500,2^H300)</f>
        <v>193041.29856937411</v>
      </c>
      <c r="S300" s="16">
        <f>IF(ISBLANK(I300),500,2^I300)</f>
        <v>170123.15616726739</v>
      </c>
      <c r="T300" s="16">
        <f>IF(ISBLANK(J300),500,2^J300)</f>
        <v>246895.32610737777</v>
      </c>
      <c r="U300" s="16">
        <f>IF(ISBLANK(K300),500,2^K300)</f>
        <v>288847.80382084229</v>
      </c>
      <c r="V300" s="16">
        <f>IF(ISBLANK(L300),500,2^L300)</f>
        <v>246821.74910920588</v>
      </c>
      <c r="X300" s="16">
        <f>SUM(O300:V300)</f>
        <v>1585231.0447324542</v>
      </c>
      <c r="Y300" s="11"/>
      <c r="Z300" s="2"/>
      <c r="AA300" s="12">
        <f>_xlfn.T.TEST(E300:F300,I300:J300,2,2)</f>
        <v>0.44920080916119276</v>
      </c>
      <c r="AB300" s="13">
        <f>AVERAGE(I300:J300)-AVERAGE(E300:F300)</f>
        <v>4.2736149999999995</v>
      </c>
      <c r="AC300" s="12">
        <f>_xlfn.T.TEST(G300:H300,K300:L300,2,2)</f>
        <v>5.1340350230370868E-2</v>
      </c>
      <c r="AD300" s="13">
        <f>AVERAGE(K300:L300)-AVERAGE(G300:H300)</f>
        <v>0.49034000000000333</v>
      </c>
      <c r="AE300" s="12">
        <f>_xlfn.T.TEST(E300:F300,G300:H300,2,2)</f>
        <v>0.45841754328611861</v>
      </c>
      <c r="AF300" s="13">
        <f>AVERAGE(G300:H300)-AVERAGE(E300:F300)</f>
        <v>4.1649249999999967</v>
      </c>
      <c r="AG300" s="12">
        <f>_xlfn.T.TEST(I300:J300,K300:L300,2,2)</f>
        <v>0.32079704632817074</v>
      </c>
      <c r="AH300" s="13">
        <f>AVERAGE(K300:L300)-AVERAGE(I300:J300)</f>
        <v>0.38165000000000049</v>
      </c>
      <c r="AI300" s="12">
        <f>_xlfn.T.TEST(E300:H300,I300:L300,2,2)</f>
        <v>0.32571633411734874</v>
      </c>
      <c r="AJ300" s="13">
        <f>AVERAGE(I300:L300)-AVERAGE(E300:H300)</f>
        <v>2.3819775000000014</v>
      </c>
    </row>
    <row r="301" spans="1:36" x14ac:dyDescent="0.2">
      <c r="A301" t="s">
        <v>289</v>
      </c>
      <c r="B301" t="str">
        <f>VLOOKUP(A301,Gene_Lookup!A:B,2,0)</f>
        <v xml:space="preserve">Phosphopantothenate-cysteine ligase (EC 6.3.2.5)/Phosphopantothenoylcysteine decarboxylase (EC 4.1.1.36)  </v>
      </c>
      <c r="C301" s="1">
        <v>18</v>
      </c>
      <c r="D301" s="1">
        <v>0.30059786113794301</v>
      </c>
      <c r="E301" s="14">
        <v>19.028590000000001</v>
      </c>
      <c r="F301" s="14">
        <v>19.211960000000001</v>
      </c>
      <c r="G301" s="14">
        <v>18.149915</v>
      </c>
      <c r="H301" s="14">
        <v>18.985912500000001</v>
      </c>
      <c r="I301" s="14">
        <v>18.488299999999999</v>
      </c>
      <c r="J301" s="14">
        <v>18.175509999999999</v>
      </c>
      <c r="K301" s="14">
        <v>19.004390000000001</v>
      </c>
      <c r="L301" s="14">
        <v>18.443059999999999</v>
      </c>
      <c r="M301" s="1">
        <f>COUNTIF(E301:L301,"&gt;8.8")</f>
        <v>8</v>
      </c>
      <c r="O301" s="16">
        <f>IF(ISBLANK(E301),500,2^E301)</f>
        <v>534781.48785540916</v>
      </c>
      <c r="P301" s="16">
        <f>IF(ISBLANK(F301),500,2^F301)</f>
        <v>607262.18165800348</v>
      </c>
      <c r="Q301" s="16">
        <f>IF(ISBLANK(G301),500,2^G301)</f>
        <v>290849.84303229692</v>
      </c>
      <c r="R301" s="16">
        <f>IF(ISBLANK(H301),500,2^H301)</f>
        <v>519193.39340936352</v>
      </c>
      <c r="S301" s="16">
        <f>IF(ISBLANK(I301),500,2^I301)</f>
        <v>367733.2235845559</v>
      </c>
      <c r="T301" s="16">
        <f>IF(ISBLANK(J301),500,2^J301)</f>
        <v>296055.88369078794</v>
      </c>
      <c r="U301" s="16">
        <f>IF(ISBLANK(K301),500,2^K301)</f>
        <v>525885.79415203258</v>
      </c>
      <c r="V301" s="16">
        <f>IF(ISBLANK(L301),500,2^L301)</f>
        <v>356380.77819809754</v>
      </c>
      <c r="X301" s="16">
        <f>SUM(O301:V301)</f>
        <v>3498142.5855805469</v>
      </c>
      <c r="Y301" s="11"/>
      <c r="Z301" s="2"/>
      <c r="AA301" s="12">
        <f>_xlfn.T.TEST(E301:F301,I301:J301,2,2)</f>
        <v>4.9022844866425559E-2</v>
      </c>
      <c r="AB301" s="13">
        <f>AVERAGE(I301:J301)-AVERAGE(E301:F301)</f>
        <v>-0.78837000000000046</v>
      </c>
      <c r="AC301" s="12">
        <f>_xlfn.T.TEST(G301:H301,K301:L301,2,2)</f>
        <v>0.78623249894423475</v>
      </c>
      <c r="AD301" s="13">
        <f>AVERAGE(K301:L301)-AVERAGE(G301:H301)</f>
        <v>0.15581124999999929</v>
      </c>
      <c r="AE301" s="12">
        <f>_xlfn.T.TEST(E301:F301,G301:H301,2,2)</f>
        <v>0.32586774951908892</v>
      </c>
      <c r="AF301" s="13">
        <f>AVERAGE(G301:H301)-AVERAGE(E301:F301)</f>
        <v>-0.55236124999999703</v>
      </c>
      <c r="AG301" s="12">
        <f>_xlfn.T.TEST(I301:J301,K301:L301,2,2)</f>
        <v>0.34695522821520952</v>
      </c>
      <c r="AH301" s="13">
        <f>AVERAGE(K301:L301)-AVERAGE(I301:J301)</f>
        <v>0.39182000000000272</v>
      </c>
      <c r="AI301" s="12">
        <f>_xlfn.T.TEST(E301:H301,I301:L301,2,2)</f>
        <v>0.32210615356266603</v>
      </c>
      <c r="AJ301" s="13">
        <f>AVERAGE(I301:L301)-AVERAGE(E301:H301)</f>
        <v>-0.31627937500000058</v>
      </c>
    </row>
    <row r="302" spans="1:36" x14ac:dyDescent="0.2">
      <c r="A302" t="s">
        <v>290</v>
      </c>
      <c r="B302" t="str">
        <f>VLOOKUP(A302,Gene_Lookup!A:B,2,0)</f>
        <v xml:space="preserve">glycyl-tRNA synthetase (EC 6.1.1.14)  </v>
      </c>
      <c r="C302" s="1">
        <v>26</v>
      </c>
      <c r="D302" s="1">
        <v>0.37002862995096802</v>
      </c>
      <c r="E302" s="14">
        <v>19.424785</v>
      </c>
      <c r="F302" s="14">
        <v>19.331785</v>
      </c>
      <c r="G302" s="14">
        <v>19.148135</v>
      </c>
      <c r="H302" s="14">
        <v>19.30632125</v>
      </c>
      <c r="I302" s="14">
        <v>19.557099999999998</v>
      </c>
      <c r="J302" s="14">
        <v>19.546994999999999</v>
      </c>
      <c r="K302" s="14">
        <v>20.150622500000001</v>
      </c>
      <c r="L302" s="14">
        <v>19.261590000000002</v>
      </c>
      <c r="M302" s="1">
        <f>COUNTIF(E302:L302,"&gt;8.8")</f>
        <v>8</v>
      </c>
      <c r="O302" s="16">
        <f>IF(ISBLANK(E302),500,2^E302)</f>
        <v>703789.76109600649</v>
      </c>
      <c r="P302" s="16">
        <f>IF(ISBLANK(F302),500,2^F302)</f>
        <v>659852.93798607029</v>
      </c>
      <c r="Q302" s="16">
        <f>IF(ISBLANK(G302),500,2^G302)</f>
        <v>580982.4264085308</v>
      </c>
      <c r="R302" s="16">
        <f>IF(ISBLANK(H302),500,2^H302)</f>
        <v>648308.62909831898</v>
      </c>
      <c r="S302" s="16">
        <f>IF(ISBLANK(I302),500,2^I302)</f>
        <v>771389.50916451204</v>
      </c>
      <c r="T302" s="16">
        <f>IF(ISBLANK(J302),500,2^J302)</f>
        <v>766005.38036200614</v>
      </c>
      <c r="U302" s="16">
        <f>IF(ISBLANK(K302),500,2^K302)</f>
        <v>1163970.0449959231</v>
      </c>
      <c r="V302" s="16">
        <f>IF(ISBLANK(L302),500,2^L302)</f>
        <v>628516.02355356736</v>
      </c>
      <c r="X302" s="16">
        <f>SUM(O302:V302)</f>
        <v>5922814.7126649357</v>
      </c>
      <c r="Y302" s="11"/>
      <c r="Z302" s="2"/>
      <c r="AA302" s="12">
        <f>_xlfn.T.TEST(E302:F302,I302:J302,2,2)</f>
        <v>6.5427737601563396E-2</v>
      </c>
      <c r="AB302" s="13">
        <f>AVERAGE(I302:J302)-AVERAGE(E302:F302)</f>
        <v>0.17376250000000226</v>
      </c>
      <c r="AC302" s="12">
        <f>_xlfn.T.TEST(G302:H302,K302:L302,2,2)</f>
        <v>0.40000624799137863</v>
      </c>
      <c r="AD302" s="13">
        <f>AVERAGE(K302:L302)-AVERAGE(G302:H302)</f>
        <v>0.47887812500000138</v>
      </c>
      <c r="AE302" s="12">
        <f>_xlfn.T.TEST(E302:F302,G302:H302,2,2)</f>
        <v>0.24142886324700674</v>
      </c>
      <c r="AF302" s="13">
        <f>AVERAGE(G302:H302)-AVERAGE(E302:F302)</f>
        <v>-0.15105687499999831</v>
      </c>
      <c r="AG302" s="12">
        <f>_xlfn.T.TEST(I302:J302,K302:L302,2,2)</f>
        <v>0.76199145482103248</v>
      </c>
      <c r="AH302" s="13">
        <f>AVERAGE(K302:L302)-AVERAGE(I302:J302)</f>
        <v>0.1540587500000008</v>
      </c>
      <c r="AI302" s="12">
        <f>_xlfn.T.TEST(E302:H302,I302:L302,2,2)</f>
        <v>0.14612168165645711</v>
      </c>
      <c r="AJ302" s="13">
        <f>AVERAGE(I302:L302)-AVERAGE(E302:H302)</f>
        <v>0.32632031250000182</v>
      </c>
    </row>
    <row r="303" spans="1:36" x14ac:dyDescent="0.2">
      <c r="A303" t="s">
        <v>291</v>
      </c>
      <c r="B303" t="str">
        <f>VLOOKUP(A303,Gene_Lookup!A:B,2,0)</f>
        <v xml:space="preserve">signal transduction histidine kinase regulating citrate/malate metabolism  </v>
      </c>
      <c r="C303" s="1">
        <v>4</v>
      </c>
      <c r="D303" s="1">
        <v>0.38116121987943602</v>
      </c>
      <c r="E303" s="15">
        <v>8.8000000000000007</v>
      </c>
      <c r="F303" s="15">
        <v>8.8000000000000007</v>
      </c>
      <c r="G303" s="14">
        <v>18.84741</v>
      </c>
      <c r="H303" s="14">
        <v>17.323435</v>
      </c>
      <c r="I303" s="15">
        <v>8.8000000000000007</v>
      </c>
      <c r="J303" s="14">
        <v>13.644076</v>
      </c>
      <c r="K303" s="14">
        <v>17.150970999999998</v>
      </c>
      <c r="L303" s="14">
        <v>12.86599</v>
      </c>
      <c r="M303" s="1">
        <f>COUNTIF(E303:L303,"&gt;8.8")</f>
        <v>5</v>
      </c>
      <c r="O303" s="16">
        <f>IF(ISBLANK(E303),500,2^E303)</f>
        <v>445.72188840761549</v>
      </c>
      <c r="P303" s="16">
        <f>IF(ISBLANK(F303),500,2^F303)</f>
        <v>445.72188840761549</v>
      </c>
      <c r="Q303" s="16">
        <f>IF(ISBLANK(G303),500,2^G303)</f>
        <v>471667.2807610078</v>
      </c>
      <c r="R303" s="16">
        <f>IF(ISBLANK(H303),500,2^H303)</f>
        <v>164011.22143725803</v>
      </c>
      <c r="S303" s="16">
        <f>IF(ISBLANK(I303),500,2^I303)</f>
        <v>445.72188840761549</v>
      </c>
      <c r="T303" s="16">
        <f>IF(ISBLANK(J303),500,2^J303)</f>
        <v>12801.95036730125</v>
      </c>
      <c r="U303" s="16">
        <f>IF(ISBLANK(K303),500,2^K303)</f>
        <v>145531.40620613794</v>
      </c>
      <c r="V303" s="16">
        <f>IF(ISBLANK(L303),500,2^L303)</f>
        <v>7465.3283450871777</v>
      </c>
      <c r="X303" s="16">
        <f>SUM(O303:V303)</f>
        <v>802814.35278201499</v>
      </c>
      <c r="Y303" s="11"/>
      <c r="Z303" s="2"/>
      <c r="AA303" s="12">
        <f>_xlfn.T.TEST(E303:F303,I303:J303,2,2)</f>
        <v>0.42264973081037416</v>
      </c>
      <c r="AB303" s="13">
        <f>AVERAGE(I303:J303)-AVERAGE(E303:F303)</f>
        <v>2.4220380000000006</v>
      </c>
      <c r="AC303" s="12">
        <f>_xlfn.T.TEST(G303:H303,K303:L303,2,2)</f>
        <v>0.30867197324706197</v>
      </c>
      <c r="AD303" s="13">
        <f>AVERAGE(K303:L303)-AVERAGE(G303:H303)</f>
        <v>-3.0769420000000007</v>
      </c>
      <c r="AE303" s="12">
        <f>_xlfn.T.TEST(E303:F303,G303:H303,2,2)</f>
        <v>6.6670268415099689E-3</v>
      </c>
      <c r="AF303" s="13">
        <f>AVERAGE(G303:H303)-AVERAGE(E303:F303)</f>
        <v>9.2854224999999992</v>
      </c>
      <c r="AG303" s="12">
        <f>_xlfn.T.TEST(I303:J303,K303:L303,2,2)</f>
        <v>0.36224997112843305</v>
      </c>
      <c r="AH303" s="13">
        <f>AVERAGE(K303:L303)-AVERAGE(I303:J303)</f>
        <v>3.7864424999999979</v>
      </c>
      <c r="AI303" s="12">
        <f>_xlfn.T.TEST(E303:H303,I303:L303,2,2)</f>
        <v>0.92175082939427377</v>
      </c>
      <c r="AJ303" s="13">
        <f>AVERAGE(I303:L303)-AVERAGE(E303:H303)</f>
        <v>-0.32745200000000096</v>
      </c>
    </row>
    <row r="304" spans="1:36" x14ac:dyDescent="0.2">
      <c r="A304" t="s">
        <v>292</v>
      </c>
      <c r="B304" t="str">
        <f>VLOOKUP(A304,Gene_Lookup!A:B,2,0)</f>
        <v xml:space="preserve">pyruvate phosphate dikinase (EC 2.7.9.1)  </v>
      </c>
      <c r="C304" s="1">
        <v>74</v>
      </c>
      <c r="D304" s="1">
        <v>0.418692900063178</v>
      </c>
      <c r="E304" s="14">
        <v>22.486194999999999</v>
      </c>
      <c r="F304" s="14">
        <v>22.63308</v>
      </c>
      <c r="G304" s="14">
        <v>22.27788</v>
      </c>
      <c r="H304" s="14">
        <v>22.53407</v>
      </c>
      <c r="I304" s="14">
        <v>21.970345312500001</v>
      </c>
      <c r="J304" s="14">
        <v>21.767170312499999</v>
      </c>
      <c r="K304" s="14">
        <v>22.12895</v>
      </c>
      <c r="L304" s="14">
        <v>21.79965</v>
      </c>
      <c r="M304" s="1">
        <f>COUNTIF(E304:L304,"&gt;8.8")</f>
        <v>8</v>
      </c>
      <c r="O304" s="16">
        <f>IF(ISBLANK(E304),500,2^E304)</f>
        <v>5875153.0326808402</v>
      </c>
      <c r="P304" s="16">
        <f>IF(ISBLANK(F304),500,2^F304)</f>
        <v>6504830.3482927373</v>
      </c>
      <c r="Q304" s="16">
        <f>IF(ISBLANK(G304),500,2^G304)</f>
        <v>5085224.3723779563</v>
      </c>
      <c r="R304" s="16">
        <f>IF(ISBLANK(H304),500,2^H304)</f>
        <v>6073387.5436170008</v>
      </c>
      <c r="S304" s="16">
        <f>IF(ISBLANK(I304),500,2^I304)</f>
        <v>4108969.8458946235</v>
      </c>
      <c r="T304" s="16">
        <f>IF(ISBLANK(J304),500,2^J304)</f>
        <v>3569202.4694210631</v>
      </c>
      <c r="U304" s="16">
        <f>IF(ISBLANK(K304),500,2^K304)</f>
        <v>4586461.1860831184</v>
      </c>
      <c r="V304" s="16">
        <f>IF(ISBLANK(L304),500,2^L304)</f>
        <v>3650467.9933423898</v>
      </c>
      <c r="X304" s="16">
        <f>SUM(O304:V304)</f>
        <v>39453696.791709729</v>
      </c>
      <c r="Y304" s="11"/>
      <c r="Z304" s="2"/>
      <c r="AA304" s="12">
        <f>_xlfn.T.TEST(E304:F304,I304:J304,2,2)</f>
        <v>3.1379929721622069E-2</v>
      </c>
      <c r="AB304" s="13">
        <f>AVERAGE(I304:J304)-AVERAGE(E304:F304)</f>
        <v>-0.69087968750000073</v>
      </c>
      <c r="AC304" s="12">
        <f>_xlfn.T.TEST(G304:H304,K304:L304,2,2)</f>
        <v>0.16844401759741301</v>
      </c>
      <c r="AD304" s="13">
        <f>AVERAGE(K304:L304)-AVERAGE(G304:H304)</f>
        <v>-0.44167499999999649</v>
      </c>
      <c r="AE304" s="12">
        <f>_xlfn.T.TEST(E304:F304,G304:H304,2,2)</f>
        <v>0.40730645939660448</v>
      </c>
      <c r="AF304" s="13">
        <f>AVERAGE(G304:H304)-AVERAGE(E304:F304)</f>
        <v>-0.15366250000000292</v>
      </c>
      <c r="AG304" s="12">
        <f>_xlfn.T.TEST(I304:J304,K304:L304,2,2)</f>
        <v>0.67032379056861457</v>
      </c>
      <c r="AH304" s="13">
        <f>AVERAGE(K304:L304)-AVERAGE(I304:J304)</f>
        <v>9.5542187500001319E-2</v>
      </c>
      <c r="AI304" s="12">
        <f>_xlfn.T.TEST(E304:H304,I304:L304,2,2)</f>
        <v>2.3458266303599193E-3</v>
      </c>
      <c r="AJ304" s="13">
        <f>AVERAGE(I304:L304)-AVERAGE(E304:H304)</f>
        <v>-0.56627734374999861</v>
      </c>
    </row>
    <row r="305" spans="1:36" x14ac:dyDescent="0.2">
      <c r="A305" t="s">
        <v>293</v>
      </c>
      <c r="B305" t="str">
        <f>VLOOKUP(A305,Gene_Lookup!A:B,2,0)</f>
        <v xml:space="preserve">cellulosome anchoring protein cohesin region  </v>
      </c>
      <c r="C305" s="1">
        <v>28</v>
      </c>
      <c r="D305" s="1">
        <v>0.34085097726216801</v>
      </c>
      <c r="E305" s="14">
        <v>20.147845</v>
      </c>
      <c r="F305" s="14">
        <v>20.410740000000001</v>
      </c>
      <c r="G305" s="14">
        <v>20.603899999999999</v>
      </c>
      <c r="H305" s="14">
        <v>20.889387500000002</v>
      </c>
      <c r="I305" s="14">
        <v>20.018877499999999</v>
      </c>
      <c r="J305" s="14">
        <v>20.384074999999999</v>
      </c>
      <c r="K305" s="14">
        <v>21.031650500000001</v>
      </c>
      <c r="L305" s="14">
        <v>20.399999999999999</v>
      </c>
      <c r="M305" s="1">
        <f>COUNTIF(E305:L305,"&gt;8.8")</f>
        <v>8</v>
      </c>
      <c r="O305" s="16">
        <f>IF(ISBLANK(E305),500,2^E305)</f>
        <v>1161731.3066188465</v>
      </c>
      <c r="P305" s="16">
        <f>IF(ISBLANK(F305),500,2^F305)</f>
        <v>1393942.8664631019</v>
      </c>
      <c r="Q305" s="16">
        <f>IF(ISBLANK(G305),500,2^G305)</f>
        <v>1593646.2592564845</v>
      </c>
      <c r="R305" s="16">
        <f>IF(ISBLANK(H305),500,2^H305)</f>
        <v>1942371.1932597638</v>
      </c>
      <c r="S305" s="16">
        <f>IF(ISBLANK(I305),500,2^I305)</f>
        <v>1062386.655697712</v>
      </c>
      <c r="T305" s="16">
        <f>IF(ISBLANK(J305),500,2^J305)</f>
        <v>1368415.5758836924</v>
      </c>
      <c r="U305" s="16">
        <f>IF(ISBLANK(K305),500,2^K305)</f>
        <v>2143668.6605954445</v>
      </c>
      <c r="V305" s="16">
        <f>IF(ISBLANK(L305),500,2^L305)</f>
        <v>1383604.327046596</v>
      </c>
      <c r="X305" s="16">
        <f>SUM(O305:V305)</f>
        <v>12049766.844821641</v>
      </c>
      <c r="Y305" s="11"/>
      <c r="Z305" s="2"/>
      <c r="AA305" s="12">
        <f>_xlfn.T.TEST(E305:F305,I305:J305,2,2)</f>
        <v>0.76243810601727557</v>
      </c>
      <c r="AB305" s="13">
        <f>AVERAGE(I305:J305)-AVERAGE(E305:F305)</f>
        <v>-7.7816250000001475E-2</v>
      </c>
      <c r="AC305" s="12">
        <f>_xlfn.T.TEST(G305:H305,K305:L305,2,2)</f>
        <v>0.93724770908714827</v>
      </c>
      <c r="AD305" s="13">
        <f>AVERAGE(K305:L305)-AVERAGE(G305:H305)</f>
        <v>-3.081849999999875E-2</v>
      </c>
      <c r="AE305" s="12">
        <f>_xlfn.T.TEST(E305:F305,G305:H305,2,2)</f>
        <v>0.13767201401440765</v>
      </c>
      <c r="AF305" s="13">
        <f>AVERAGE(G305:H305)-AVERAGE(E305:F305)</f>
        <v>0.46735125000000011</v>
      </c>
      <c r="AG305" s="12">
        <f>_xlfn.T.TEST(I305:J305,K305:L305,2,2)</f>
        <v>0.29397382239830372</v>
      </c>
      <c r="AH305" s="13">
        <f>AVERAGE(K305:L305)-AVERAGE(I305:J305)</f>
        <v>0.51434900000000283</v>
      </c>
      <c r="AI305" s="12">
        <f>_xlfn.T.TEST(E305:H305,I305:L305,2,2)</f>
        <v>0.84268699131300417</v>
      </c>
      <c r="AJ305" s="13">
        <f>AVERAGE(I305:L305)-AVERAGE(E305:H305)</f>
        <v>-5.4317375000003665E-2</v>
      </c>
    </row>
    <row r="306" spans="1:36" x14ac:dyDescent="0.2">
      <c r="A306" t="s">
        <v>294</v>
      </c>
      <c r="B306" t="str">
        <f>VLOOKUP(A306,Gene_Lookup!A:B,2,0)</f>
        <v xml:space="preserve">Cupin 2 conserved barrel domain protein  </v>
      </c>
      <c r="C306" s="1">
        <v>2</v>
      </c>
      <c r="D306" s="1">
        <v>0.49623737144010099</v>
      </c>
      <c r="E306" s="15">
        <v>8.8000000000000007</v>
      </c>
      <c r="F306" s="14">
        <v>16.98631</v>
      </c>
      <c r="G306" s="14">
        <v>17.55462</v>
      </c>
      <c r="H306" s="14">
        <v>17.954825</v>
      </c>
      <c r="I306" s="14">
        <v>18.495660000000001</v>
      </c>
      <c r="J306" s="14">
        <v>18.553294999999999</v>
      </c>
      <c r="K306" s="15">
        <v>8.8000000000000007</v>
      </c>
      <c r="L306" s="14">
        <v>18.61298</v>
      </c>
      <c r="M306" s="1">
        <f>COUNTIF(E306:L306,"&gt;8.8")</f>
        <v>6</v>
      </c>
      <c r="O306" s="16">
        <f>IF(ISBLANK(E306),500,2^E306)</f>
        <v>445.72188840761549</v>
      </c>
      <c r="P306" s="16">
        <f>IF(ISBLANK(F306),500,2^F306)</f>
        <v>129834.11609986942</v>
      </c>
      <c r="Q306" s="16">
        <f>IF(ISBLANK(G306),500,2^G306)</f>
        <v>192516.15645053019</v>
      </c>
      <c r="R306" s="16">
        <f>IF(ISBLANK(H306),500,2^H306)</f>
        <v>254062.68990491805</v>
      </c>
      <c r="S306" s="16">
        <f>IF(ISBLANK(I306),500,2^I306)</f>
        <v>369614.03133410093</v>
      </c>
      <c r="T306" s="16">
        <f>IF(ISBLANK(J306),500,2^J306)</f>
        <v>384678.85385553789</v>
      </c>
      <c r="U306" s="16">
        <f>IF(ISBLANK(K306),500,2^K306)</f>
        <v>445.72188840761549</v>
      </c>
      <c r="V306" s="16">
        <f>IF(ISBLANK(L306),500,2^L306)</f>
        <v>400926.98556258157</v>
      </c>
      <c r="X306" s="16">
        <f>SUM(O306:V306)</f>
        <v>1732524.2769843533</v>
      </c>
      <c r="Y306" s="11"/>
      <c r="Z306" s="2"/>
      <c r="AA306" s="12">
        <f>_xlfn.T.TEST(E306:F306,I306:J306,2,2)</f>
        <v>0.30270635292134296</v>
      </c>
      <c r="AB306" s="13">
        <f>AVERAGE(I306:J306)-AVERAGE(E306:F306)</f>
        <v>5.6313224999999996</v>
      </c>
      <c r="AC306" s="12">
        <f>_xlfn.T.TEST(G306:H306,K306:L306,2,2)</f>
        <v>0.49638703483940327</v>
      </c>
      <c r="AD306" s="13">
        <f>AVERAGE(K306:L306)-AVERAGE(G306:H306)</f>
        <v>-4.0482324999999992</v>
      </c>
      <c r="AE306" s="12">
        <f>_xlfn.T.TEST(E306:F306,G306:H306,2,2)</f>
        <v>0.3573242195903864</v>
      </c>
      <c r="AF306" s="13">
        <f>AVERAGE(G306:H306)-AVERAGE(E306:F306)</f>
        <v>4.8615674999999996</v>
      </c>
      <c r="AG306" s="12">
        <f>_xlfn.T.TEST(I306:J306,K306:L306,2,2)</f>
        <v>0.42966200267962951</v>
      </c>
      <c r="AH306" s="13">
        <f>AVERAGE(K306:L306)-AVERAGE(I306:J306)</f>
        <v>-4.8179874999999992</v>
      </c>
      <c r="AI306" s="12">
        <f>_xlfn.T.TEST(E306:H306,I306:L306,2,2)</f>
        <v>0.81698102173441789</v>
      </c>
      <c r="AJ306" s="13">
        <f>AVERAGE(I306:L306)-AVERAGE(E306:H306)</f>
        <v>0.79154500000000283</v>
      </c>
    </row>
    <row r="307" spans="1:36" x14ac:dyDescent="0.2">
      <c r="A307" t="s">
        <v>295</v>
      </c>
      <c r="B307" t="str">
        <f>VLOOKUP(A307,Gene_Lookup!A:B,2,0)</f>
        <v xml:space="preserve">glycosyl transferase group 1  </v>
      </c>
      <c r="C307" s="1">
        <v>5</v>
      </c>
      <c r="D307" s="1">
        <v>0.59658652149999103</v>
      </c>
      <c r="E307" s="14">
        <v>16.019195</v>
      </c>
      <c r="F307" s="14">
        <v>15.944015</v>
      </c>
      <c r="G307" s="14">
        <v>15.6995425</v>
      </c>
      <c r="H307" s="14">
        <v>14.5136675</v>
      </c>
      <c r="I307" s="14">
        <v>14.005822500000001</v>
      </c>
      <c r="J307" s="14">
        <v>12.480399999999999</v>
      </c>
      <c r="K307" s="14">
        <v>13.9979625</v>
      </c>
      <c r="L307" s="14">
        <v>13.10446</v>
      </c>
      <c r="M307" s="1">
        <f>COUNTIF(E307:L307,"&gt;8.8")</f>
        <v>8</v>
      </c>
      <c r="O307" s="16">
        <f>IF(ISBLANK(E307),500,2^E307)</f>
        <v>66413.780334483803</v>
      </c>
      <c r="P307" s="16">
        <f>IF(ISBLANK(F307),500,2^F307)</f>
        <v>63041.533121417393</v>
      </c>
      <c r="Q307" s="16">
        <f>IF(ISBLANK(G307),500,2^G307)</f>
        <v>53214.895138928856</v>
      </c>
      <c r="R307" s="16">
        <f>IF(ISBLANK(H307),500,2^H307)</f>
        <v>23391.02561858105</v>
      </c>
      <c r="S307" s="16">
        <f>IF(ISBLANK(I307),500,2^I307)</f>
        <v>16450.256969176531</v>
      </c>
      <c r="T307" s="16">
        <f>IF(ISBLANK(J307),500,2^J307)</f>
        <v>5714.4542208820721</v>
      </c>
      <c r="U307" s="16">
        <f>IF(ISBLANK(K307),500,2^K307)</f>
        <v>16360.877415270264</v>
      </c>
      <c r="V307" s="16">
        <f>IF(ISBLANK(L307),500,2^L307)</f>
        <v>8807.1529168732959</v>
      </c>
      <c r="X307" s="16">
        <f>SUM(O307:V307)</f>
        <v>253393.97573561326</v>
      </c>
      <c r="Y307" s="11"/>
      <c r="Z307" s="2"/>
      <c r="AA307" s="12">
        <f>_xlfn.T.TEST(E307:F307,I307:J307,2,2)</f>
        <v>6.9724336591153624E-2</v>
      </c>
      <c r="AB307" s="13">
        <f>AVERAGE(I307:J307)-AVERAGE(E307:F307)</f>
        <v>-2.7384937499999999</v>
      </c>
      <c r="AC307" s="12">
        <f>_xlfn.T.TEST(G307:H307,K307:L307,2,2)</f>
        <v>0.17115749999637841</v>
      </c>
      <c r="AD307" s="13">
        <f>AVERAGE(K307:L307)-AVERAGE(G307:H307)</f>
        <v>-1.5553937500000004</v>
      </c>
      <c r="AE307" s="12">
        <f>_xlfn.T.TEST(E307:F307,G307:H307,2,2)</f>
        <v>0.278704788160686</v>
      </c>
      <c r="AF307" s="13">
        <f>AVERAGE(G307:H307)-AVERAGE(E307:F307)</f>
        <v>-0.875</v>
      </c>
      <c r="AG307" s="12">
        <f>_xlfn.T.TEST(I307:J307,K307:L307,2,2)</f>
        <v>0.76069178335336252</v>
      </c>
      <c r="AH307" s="13">
        <f>AVERAGE(K307:L307)-AVERAGE(I307:J307)</f>
        <v>0.3080999999999996</v>
      </c>
      <c r="AI307" s="12">
        <f>_xlfn.T.TEST(E307:H307,I307:L307,2,2)</f>
        <v>5.6585308079699853E-3</v>
      </c>
      <c r="AJ307" s="13">
        <f>AVERAGE(I307:L307)-AVERAGE(E307:H307)</f>
        <v>-2.1469437499999984</v>
      </c>
    </row>
    <row r="308" spans="1:36" x14ac:dyDescent="0.2">
      <c r="A308" t="s">
        <v>296</v>
      </c>
      <c r="B308" t="str">
        <f>VLOOKUP(A308,Gene_Lookup!A:B,2,0)</f>
        <v xml:space="preserve">RNA-metabolising metallo-beta-lactamase  </v>
      </c>
      <c r="C308" s="1">
        <v>22</v>
      </c>
      <c r="D308" s="1">
        <v>0.18342968720042499</v>
      </c>
      <c r="E308" s="14">
        <v>17.409099999999999</v>
      </c>
      <c r="F308" s="14">
        <v>18.45365</v>
      </c>
      <c r="G308" s="14">
        <v>17.984929999999999</v>
      </c>
      <c r="H308" s="14">
        <v>18.426159999999999</v>
      </c>
      <c r="I308" s="14">
        <v>17.86403</v>
      </c>
      <c r="J308" s="14">
        <v>17.386434999999999</v>
      </c>
      <c r="K308" s="14">
        <v>18.089479999999998</v>
      </c>
      <c r="L308" s="14">
        <v>18.193059999999999</v>
      </c>
      <c r="M308" s="1">
        <f>COUNTIF(E308:L308,"&gt;8.8")</f>
        <v>8</v>
      </c>
      <c r="O308" s="16">
        <f>IF(ISBLANK(E308),500,2^E308)</f>
        <v>174044.89829446457</v>
      </c>
      <c r="P308" s="16">
        <f>IF(ISBLANK(F308),500,2^F308)</f>
        <v>359006.39064087276</v>
      </c>
      <c r="Q308" s="16">
        <f>IF(ISBLANK(G308),500,2^G308)</f>
        <v>259419.96709862282</v>
      </c>
      <c r="R308" s="16">
        <f>IF(ISBLANK(H308),500,2^H308)</f>
        <v>352230.42347020697</v>
      </c>
      <c r="S308" s="16">
        <f>IF(ISBLANK(I308),500,2^I308)</f>
        <v>238566.17829250009</v>
      </c>
      <c r="T308" s="16">
        <f>IF(ISBLANK(J308),500,2^J308)</f>
        <v>171331.98742440413</v>
      </c>
      <c r="U308" s="16">
        <f>IF(ISBLANK(K308),500,2^K308)</f>
        <v>278917.70685764903</v>
      </c>
      <c r="V308" s="16">
        <f>IF(ISBLANK(L308),500,2^L308)</f>
        <v>299679.31885210925</v>
      </c>
      <c r="X308" s="16">
        <f>SUM(O308:V308)</f>
        <v>2133196.8709308296</v>
      </c>
      <c r="Y308" s="11"/>
      <c r="Z308" s="2"/>
      <c r="AA308" s="12">
        <f>_xlfn.T.TEST(E308:F308,I308:J308,2,2)</f>
        <v>0.64727553465506227</v>
      </c>
      <c r="AB308" s="13">
        <f>AVERAGE(I308:J308)-AVERAGE(E308:F308)</f>
        <v>-0.30614249999999998</v>
      </c>
      <c r="AC308" s="12">
        <f>_xlfn.T.TEST(G308:H308,K308:L308,2,2)</f>
        <v>0.8033563432304619</v>
      </c>
      <c r="AD308" s="13">
        <f>AVERAGE(K308:L308)-AVERAGE(G308:H308)</f>
        <v>-6.427500000000208E-2</v>
      </c>
      <c r="AE308" s="12">
        <f>_xlfn.T.TEST(E308:F308,G308:H308,2,2)</f>
        <v>0.6764499052309072</v>
      </c>
      <c r="AF308" s="13">
        <f>AVERAGE(G308:H308)-AVERAGE(E308:F308)</f>
        <v>0.27417000000000158</v>
      </c>
      <c r="AG308" s="12">
        <f>_xlfn.T.TEST(I308:J308,K308:L308,2,2)</f>
        <v>0.16909348633794585</v>
      </c>
      <c r="AH308" s="13">
        <f>AVERAGE(K308:L308)-AVERAGE(I308:J308)</f>
        <v>0.51603749999999948</v>
      </c>
      <c r="AI308" s="12">
        <f>_xlfn.T.TEST(E308:H308,I308:L308,2,2)</f>
        <v>0.56381214028179039</v>
      </c>
      <c r="AJ308" s="13">
        <f>AVERAGE(I308:L308)-AVERAGE(E308:H308)</f>
        <v>-0.18520874999999748</v>
      </c>
    </row>
    <row r="309" spans="1:36" x14ac:dyDescent="0.2">
      <c r="A309" t="s">
        <v>297</v>
      </c>
      <c r="B309" t="str">
        <f>VLOOKUP(A309,Gene_Lookup!A:B,2,0)</f>
        <v xml:space="preserve">nicotinate-nucleotide-dimethylbenzimidazole phosphoribosyltransferase (EC 2.4.2.21)  </v>
      </c>
      <c r="C309" s="1">
        <v>4</v>
      </c>
      <c r="D309" s="1">
        <v>0.15130029193503</v>
      </c>
      <c r="E309" s="15">
        <v>8.8000000000000007</v>
      </c>
      <c r="F309" s="15">
        <v>8.8000000000000007</v>
      </c>
      <c r="G309" s="15">
        <v>8.8000000000000007</v>
      </c>
      <c r="H309" s="15">
        <v>8.8000000000000007</v>
      </c>
      <c r="I309" s="14">
        <v>15.001144999999999</v>
      </c>
      <c r="J309" s="14">
        <v>15.106859999999999</v>
      </c>
      <c r="K309" s="15">
        <v>8.8000000000000007</v>
      </c>
      <c r="L309" s="14">
        <v>15.867559999999999</v>
      </c>
      <c r="M309" s="1">
        <f>COUNTIF(E309:L309,"&gt;8.8")</f>
        <v>3</v>
      </c>
      <c r="O309" s="16">
        <f>IF(ISBLANK(E309),500,2^E309)</f>
        <v>445.72188840761549</v>
      </c>
      <c r="P309" s="16">
        <f>IF(ISBLANK(F309),500,2^F309)</f>
        <v>445.72188840761549</v>
      </c>
      <c r="Q309" s="16">
        <f>IF(ISBLANK(G309),500,2^G309)</f>
        <v>445.72188840761549</v>
      </c>
      <c r="R309" s="16">
        <f>IF(ISBLANK(H309),500,2^H309)</f>
        <v>445.72188840761549</v>
      </c>
      <c r="S309" s="16">
        <f>IF(ISBLANK(I309),500,2^I309)</f>
        <v>32794.016761381921</v>
      </c>
      <c r="T309" s="16">
        <f>IF(ISBLANK(J309),500,2^J309)</f>
        <v>35287.265111375411</v>
      </c>
      <c r="U309" s="16">
        <f>IF(ISBLANK(K309),500,2^K309)</f>
        <v>445.72188840761549</v>
      </c>
      <c r="V309" s="16">
        <f>IF(ISBLANK(L309),500,2^L309)</f>
        <v>59787.654752802882</v>
      </c>
      <c r="X309" s="16">
        <f>SUM(O309:V309)</f>
        <v>130097.54606759828</v>
      </c>
      <c r="Y309" s="11"/>
      <c r="Z309" s="2"/>
      <c r="AA309" s="12">
        <f>_xlfn.T.TEST(E309:F309,I309:J309,2,2)</f>
        <v>7.1425058490360763E-5</v>
      </c>
      <c r="AB309" s="13">
        <f>AVERAGE(I309:J309)-AVERAGE(E309:F309)</f>
        <v>6.2540024999999986</v>
      </c>
      <c r="AC309" s="12">
        <f>_xlfn.T.TEST(G309:H309,K309:L309,2,2)</f>
        <v>0.42264973081037416</v>
      </c>
      <c r="AD309" s="13">
        <f>AVERAGE(K309:L309)-AVERAGE(G309:H309)</f>
        <v>3.5337800000000001</v>
      </c>
      <c r="AE309" s="12" t="e">
        <f>_xlfn.T.TEST(E309:F309,G309:H309,2,2)</f>
        <v>#DIV/0!</v>
      </c>
      <c r="AF309" s="13">
        <f>AVERAGE(G309:H309)-AVERAGE(E309:F309)</f>
        <v>0</v>
      </c>
      <c r="AG309" s="12">
        <f>_xlfn.T.TEST(I309:J309,K309:L309,2,2)</f>
        <v>0.52196100932204437</v>
      </c>
      <c r="AH309" s="13">
        <f>AVERAGE(K309:L309)-AVERAGE(I309:J309)</f>
        <v>-2.7202224999999984</v>
      </c>
      <c r="AI309" s="12">
        <f>_xlfn.T.TEST(E309:H309,I309:L309,2,2)</f>
        <v>2.4661228148219468E-2</v>
      </c>
      <c r="AJ309" s="13">
        <f>AVERAGE(I309:L309)-AVERAGE(E309:H309)</f>
        <v>4.8938912499999994</v>
      </c>
    </row>
    <row r="310" spans="1:36" x14ac:dyDescent="0.2">
      <c r="A310" t="s">
        <v>298</v>
      </c>
      <c r="B310" t="str">
        <f>VLOOKUP(A310,Gene_Lookup!A:B,2,0)</f>
        <v xml:space="preserve">phosphoglycerate mutase (EC 5.4.2.1)  </v>
      </c>
      <c r="C310" s="1">
        <v>17</v>
      </c>
      <c r="D310" s="1">
        <v>0.25291594586376398</v>
      </c>
      <c r="E310" s="14">
        <v>15.306225</v>
      </c>
      <c r="F310" s="14">
        <v>15.306760000000001</v>
      </c>
      <c r="G310" s="14">
        <v>15.748865</v>
      </c>
      <c r="H310" s="14">
        <v>15.806240000000001</v>
      </c>
      <c r="I310" s="14">
        <v>16.685580000000002</v>
      </c>
      <c r="J310" s="14">
        <v>16.3507</v>
      </c>
      <c r="K310" s="14">
        <v>16.173559999999998</v>
      </c>
      <c r="L310" s="14">
        <v>16.311855000000001</v>
      </c>
      <c r="M310" s="1">
        <f>COUNTIF(E310:L310,"&gt;8.8")</f>
        <v>8</v>
      </c>
      <c r="O310" s="16">
        <f>IF(ISBLANK(E310),500,2^E310)</f>
        <v>40516.586147569396</v>
      </c>
      <c r="P310" s="16">
        <f>IF(ISBLANK(F310),500,2^F310)</f>
        <v>40531.613851024907</v>
      </c>
      <c r="Q310" s="16">
        <f>IF(ISBLANK(G310),500,2^G310)</f>
        <v>55065.649064350124</v>
      </c>
      <c r="R310" s="16">
        <f>IF(ISBLANK(H310),500,2^H310)</f>
        <v>57299.701384750384</v>
      </c>
      <c r="S310" s="16">
        <f>IF(ISBLANK(I310),500,2^I310)</f>
        <v>105404.72391441588</v>
      </c>
      <c r="T310" s="16">
        <f>IF(ISBLANK(J310),500,2^J310)</f>
        <v>83570.14392320918</v>
      </c>
      <c r="U310" s="16">
        <f>IF(ISBLANK(K310),500,2^K310)</f>
        <v>73913.998479373084</v>
      </c>
      <c r="V310" s="16">
        <f>IF(ISBLANK(L310),500,2^L310)</f>
        <v>81350.015481350987</v>
      </c>
      <c r="X310" s="16">
        <f>SUM(O310:V310)</f>
        <v>537652.43224604381</v>
      </c>
      <c r="Y310" s="11"/>
      <c r="Z310" s="2"/>
      <c r="AA310" s="12">
        <f>_xlfn.T.TEST(E310:F310,I310:J310,2,2)</f>
        <v>1.856688102977417E-2</v>
      </c>
      <c r="AB310" s="13">
        <f>AVERAGE(I310:J310)-AVERAGE(E310:F310)</f>
        <v>1.2116475000000015</v>
      </c>
      <c r="AC310" s="12">
        <f>_xlfn.T.TEST(G310:H310,K310:L310,2,2)</f>
        <v>2.4937000446068815E-2</v>
      </c>
      <c r="AD310" s="13">
        <f>AVERAGE(K310:L310)-AVERAGE(G310:H310)</f>
        <v>0.4651550000000011</v>
      </c>
      <c r="AE310" s="12">
        <f>_xlfn.T.TEST(E310:F310,G310:H310,2,2)</f>
        <v>3.6886089200507785E-3</v>
      </c>
      <c r="AF310" s="13">
        <f>AVERAGE(G310:H310)-AVERAGE(E310:F310)</f>
        <v>0.47105999999999959</v>
      </c>
      <c r="AG310" s="12">
        <f>_xlfn.T.TEST(I310:J310,K310:L310,2,2)</f>
        <v>0.26778293724780367</v>
      </c>
      <c r="AH310" s="13">
        <f>AVERAGE(K310:L310)-AVERAGE(I310:J310)</f>
        <v>-0.27543250000000086</v>
      </c>
      <c r="AI310" s="12">
        <f>_xlfn.T.TEST(E310:H310,I310:L310,2,2)</f>
        <v>2.9794468545212972E-3</v>
      </c>
      <c r="AJ310" s="13">
        <f>AVERAGE(I310:L310)-AVERAGE(E310:H310)</f>
        <v>0.83840124999999688</v>
      </c>
    </row>
    <row r="311" spans="1:36" x14ac:dyDescent="0.2">
      <c r="A311" t="s">
        <v>299</v>
      </c>
      <c r="B311" t="str">
        <f>VLOOKUP(A311,Gene_Lookup!A:B,2,0)</f>
        <v xml:space="preserve">peptidase S1 and S6 chymotrypsin/Hap  </v>
      </c>
      <c r="C311" s="1">
        <v>12</v>
      </c>
      <c r="D311" s="1">
        <v>0.43047475214279102</v>
      </c>
      <c r="E311" s="14">
        <v>18.390075</v>
      </c>
      <c r="F311" s="14">
        <v>18.355499999999999</v>
      </c>
      <c r="G311" s="14">
        <v>18.724530000000001</v>
      </c>
      <c r="H311" s="14">
        <v>18.985215</v>
      </c>
      <c r="I311" s="14">
        <v>17.930052499999999</v>
      </c>
      <c r="J311" s="14">
        <v>18.669352499999999</v>
      </c>
      <c r="K311" s="14">
        <v>19.241195000000001</v>
      </c>
      <c r="L311" s="14">
        <v>18.563535000000002</v>
      </c>
      <c r="M311" s="1">
        <f>COUNTIF(E311:L311,"&gt;8.8")</f>
        <v>8</v>
      </c>
      <c r="O311" s="16">
        <f>IF(ISBLANK(E311),500,2^E311)</f>
        <v>343529.62674126792</v>
      </c>
      <c r="P311" s="16">
        <f>IF(ISBLANK(F311),500,2^F311)</f>
        <v>335394.61499392672</v>
      </c>
      <c r="Q311" s="16">
        <f>IF(ISBLANK(G311),500,2^G311)</f>
        <v>433156.84793551557</v>
      </c>
      <c r="R311" s="16">
        <f>IF(ISBLANK(H311),500,2^H311)</f>
        <v>518942.43956642563</v>
      </c>
      <c r="S311" s="16">
        <f>IF(ISBLANK(I311),500,2^I311)</f>
        <v>249737.42319538974</v>
      </c>
      <c r="T311" s="16">
        <f>IF(ISBLANK(J311),500,2^J311)</f>
        <v>416903.07856183895</v>
      </c>
      <c r="U311" s="16">
        <f>IF(ISBLANK(K311),500,2^K311)</f>
        <v>619693.36670716002</v>
      </c>
      <c r="V311" s="16">
        <f>IF(ISBLANK(L311),500,2^L311)</f>
        <v>387418.95072366874</v>
      </c>
      <c r="X311" s="16">
        <f>SUM(O311:V311)</f>
        <v>3304776.3484251932</v>
      </c>
      <c r="Y311" s="11"/>
      <c r="Z311" s="2"/>
      <c r="AA311" s="12">
        <f>_xlfn.T.TEST(E311:F311,I311:J311,2,2)</f>
        <v>0.86168989257990747</v>
      </c>
      <c r="AB311" s="13">
        <f>AVERAGE(I311:J311)-AVERAGE(E311:F311)</f>
        <v>-7.3085000000002509E-2</v>
      </c>
      <c r="AC311" s="12">
        <f>_xlfn.T.TEST(G311:H311,K311:L311,2,2)</f>
        <v>0.90788922248019821</v>
      </c>
      <c r="AD311" s="13">
        <f>AVERAGE(K311:L311)-AVERAGE(G311:H311)</f>
        <v>4.7492500000004156E-2</v>
      </c>
      <c r="AE311" s="12">
        <f>_xlfn.T.TEST(E311:F311,G311:H311,2,2)</f>
        <v>6.6997881310201013E-2</v>
      </c>
      <c r="AF311" s="13">
        <f>AVERAGE(G311:H311)-AVERAGE(E311:F311)</f>
        <v>0.48208499999999788</v>
      </c>
      <c r="AG311" s="12">
        <f>_xlfn.T.TEST(I311:J311,K311:L311,2,2)</f>
        <v>0.35242334437134804</v>
      </c>
      <c r="AH311" s="13">
        <f>AVERAGE(K311:L311)-AVERAGE(I311:J311)</f>
        <v>0.60266250000000454</v>
      </c>
      <c r="AI311" s="12">
        <f>_xlfn.T.TEST(E311:H311,I311:L311,2,2)</f>
        <v>0.96813435616132804</v>
      </c>
      <c r="AJ311" s="13">
        <f>AVERAGE(I311:L311)-AVERAGE(E311:H311)</f>
        <v>-1.2796250000000953E-2</v>
      </c>
    </row>
    <row r="312" spans="1:36" x14ac:dyDescent="0.2">
      <c r="A312" t="s">
        <v>300</v>
      </c>
      <c r="B312" t="str">
        <f>VLOOKUP(A312,Gene_Lookup!A:B,2,0)</f>
        <v xml:space="preserve">glycogen synthase (ADP-glucose)  </v>
      </c>
      <c r="C312" s="1">
        <v>25</v>
      </c>
      <c r="D312" s="1">
        <v>0.49666282854207999</v>
      </c>
      <c r="E312" s="14">
        <v>19.219439999999999</v>
      </c>
      <c r="F312" s="14">
        <v>19.456975</v>
      </c>
      <c r="G312" s="14">
        <v>19.903079999999999</v>
      </c>
      <c r="H312" s="14">
        <v>19.9911575</v>
      </c>
      <c r="I312" s="14">
        <v>17.675995</v>
      </c>
      <c r="J312" s="14">
        <v>18.317617500000001</v>
      </c>
      <c r="K312" s="14">
        <v>19.468937499999999</v>
      </c>
      <c r="L312" s="14">
        <v>18.217130000000001</v>
      </c>
      <c r="M312" s="1">
        <f>COUNTIF(E312:L312,"&gt;8.8")</f>
        <v>8</v>
      </c>
      <c r="O312" s="16">
        <f>IF(ISBLANK(E312),500,2^E312)</f>
        <v>610418.85492987488</v>
      </c>
      <c r="P312" s="16">
        <f>IF(ISBLANK(F312),500,2^F312)</f>
        <v>719669.50406352989</v>
      </c>
      <c r="Q312" s="16">
        <f>IF(ISBLANK(G312),500,2^G312)</f>
        <v>980446.91897147556</v>
      </c>
      <c r="R312" s="16">
        <f>IF(ISBLANK(H312),500,2^H312)</f>
        <v>1042168.7717760769</v>
      </c>
      <c r="S312" s="16">
        <f>IF(ISBLANK(I312),500,2^I312)</f>
        <v>209413.51101246392</v>
      </c>
      <c r="T312" s="16">
        <f>IF(ISBLANK(J312),500,2^J312)</f>
        <v>326702.3937760485</v>
      </c>
      <c r="U312" s="16">
        <f>IF(ISBLANK(K312),500,2^K312)</f>
        <v>725661.64875287027</v>
      </c>
      <c r="V312" s="16">
        <f>IF(ISBLANK(L312),500,2^L312)</f>
        <v>304721.12632079469</v>
      </c>
      <c r="X312" s="16">
        <f>SUM(O312:V312)</f>
        <v>4919202.7296031341</v>
      </c>
      <c r="Y312" s="11"/>
      <c r="Z312" s="2"/>
      <c r="AA312" s="12">
        <f>_xlfn.T.TEST(E312:F312,I312:J312,2,2)</f>
        <v>5.931029126732057E-2</v>
      </c>
      <c r="AB312" s="13">
        <f>AVERAGE(I312:J312)-AVERAGE(E312:F312)</f>
        <v>-1.3414012500000005</v>
      </c>
      <c r="AC312" s="12">
        <f>_xlfn.T.TEST(G312:H312,K312:L312,2,2)</f>
        <v>0.22053889019779782</v>
      </c>
      <c r="AD312" s="13">
        <f>AVERAGE(K312:L312)-AVERAGE(G312:H312)</f>
        <v>-1.1040850000000013</v>
      </c>
      <c r="AE312" s="12">
        <f>_xlfn.T.TEST(E312:F312,G312:H312,2,2)</f>
        <v>4.0654121032442141E-2</v>
      </c>
      <c r="AF312" s="13">
        <f>AVERAGE(G312:H312)-AVERAGE(E312:F312)</f>
        <v>0.60891125000000201</v>
      </c>
      <c r="AG312" s="12">
        <f>_xlfn.T.TEST(I312:J312,K312:L312,2,2)</f>
        <v>0.35201131621746995</v>
      </c>
      <c r="AH312" s="13">
        <f>AVERAGE(K312:L312)-AVERAGE(I312:J312)</f>
        <v>0.84622750000000124</v>
      </c>
      <c r="AI312" s="12">
        <f>_xlfn.T.TEST(E312:H312,I312:L312,2,2)</f>
        <v>2.6730453162685488E-2</v>
      </c>
      <c r="AJ312" s="13">
        <f>AVERAGE(I312:L312)-AVERAGE(E312:H312)</f>
        <v>-1.2227431250000009</v>
      </c>
    </row>
    <row r="313" spans="1:36" x14ac:dyDescent="0.2">
      <c r="A313" t="s">
        <v>301</v>
      </c>
      <c r="B313" t="str">
        <f>VLOOKUP(A313,Gene_Lookup!A:B,2,0)</f>
        <v xml:space="preserve">LSU ribosomal protein L28P  </v>
      </c>
      <c r="C313" s="1">
        <v>3</v>
      </c>
      <c r="D313" s="1">
        <v>0.66372470817893503</v>
      </c>
      <c r="E313" s="14">
        <v>15.25339</v>
      </c>
      <c r="F313" s="14">
        <v>15.041130000000001</v>
      </c>
      <c r="G313" s="14">
        <v>17.305340000000001</v>
      </c>
      <c r="H313" s="14">
        <v>14.96039</v>
      </c>
      <c r="I313" s="14">
        <v>15.982100000000001</v>
      </c>
      <c r="J313" s="14">
        <v>18.043530000000001</v>
      </c>
      <c r="K313" s="14">
        <v>14.266014999999999</v>
      </c>
      <c r="L313" s="15">
        <v>8.8000000000000007</v>
      </c>
      <c r="M313" s="1">
        <f>COUNTIF(E313:L313,"&gt;8.8")</f>
        <v>7</v>
      </c>
      <c r="O313" s="16">
        <f>IF(ISBLANK(E313),500,2^E313)</f>
        <v>39059.612059982712</v>
      </c>
      <c r="P313" s="16">
        <f>IF(ISBLANK(F313),500,2^F313)</f>
        <v>33715.631513721302</v>
      </c>
      <c r="Q313" s="16">
        <f>IF(ISBLANK(G313),500,2^G313)</f>
        <v>161966.95786766653</v>
      </c>
      <c r="R313" s="16">
        <f>IF(ISBLANK(H313),500,2^H313)</f>
        <v>31880.574344830391</v>
      </c>
      <c r="S313" s="16">
        <f>IF(ISBLANK(I313),500,2^I313)</f>
        <v>64727.896496089917</v>
      </c>
      <c r="T313" s="16">
        <f>IF(ISBLANK(J313),500,2^J313)</f>
        <v>270174.1275191817</v>
      </c>
      <c r="U313" s="16">
        <f>IF(ISBLANK(K313),500,2^K313)</f>
        <v>19701.461013065156</v>
      </c>
      <c r="V313" s="16">
        <f>IF(ISBLANK(L313),500,2^L313)</f>
        <v>445.72188840761549</v>
      </c>
      <c r="X313" s="16">
        <f>SUM(O313:V313)</f>
        <v>621671.98270294536</v>
      </c>
      <c r="Y313" s="11"/>
      <c r="Z313" s="2"/>
      <c r="AA313" s="12">
        <f>_xlfn.T.TEST(E313:F313,I313:J313,2,2)</f>
        <v>0.21359253698844161</v>
      </c>
      <c r="AB313" s="13">
        <f>AVERAGE(I313:J313)-AVERAGE(E313:F313)</f>
        <v>1.8655550000000005</v>
      </c>
      <c r="AC313" s="12">
        <f>_xlfn.T.TEST(G313:H313,K313:L313,2,2)</f>
        <v>0.26198181259302533</v>
      </c>
      <c r="AD313" s="13">
        <f>AVERAGE(K313:L313)-AVERAGE(G313:H313)</f>
        <v>-4.5998575000000024</v>
      </c>
      <c r="AE313" s="12">
        <f>_xlfn.T.TEST(E313:F313,G313:H313,2,2)</f>
        <v>0.49058317761555681</v>
      </c>
      <c r="AF313" s="13">
        <f>AVERAGE(G313:H313)-AVERAGE(E313:F313)</f>
        <v>0.98560500000000317</v>
      </c>
      <c r="AG313" s="12">
        <f>_xlfn.T.TEST(I313:J313,K313:L313,2,2)</f>
        <v>0.20146651586512798</v>
      </c>
      <c r="AH313" s="13">
        <f>AVERAGE(K313:L313)-AVERAGE(I313:J313)</f>
        <v>-5.4798074999999997</v>
      </c>
      <c r="AI313" s="12">
        <f>_xlfn.T.TEST(E313:H313,I313:L313,2,2)</f>
        <v>0.53121874492844501</v>
      </c>
      <c r="AJ313" s="13">
        <f>AVERAGE(I313:L313)-AVERAGE(E313:H313)</f>
        <v>-1.3671512499999992</v>
      </c>
    </row>
    <row r="314" spans="1:36" x14ac:dyDescent="0.2">
      <c r="A314" t="s">
        <v>302</v>
      </c>
      <c r="B314" t="str">
        <f>VLOOKUP(A314,Gene_Lookup!A:B,2,0)</f>
        <v xml:space="preserve">ATP-dependent DNA helicase RecG (EC 3.6.1.-)  </v>
      </c>
      <c r="C314" s="1">
        <v>2</v>
      </c>
      <c r="D314" s="1">
        <v>0.107895929259349</v>
      </c>
      <c r="E314" s="15">
        <v>8.8000000000000007</v>
      </c>
      <c r="F314" s="15">
        <v>8.8000000000000007</v>
      </c>
      <c r="G314" s="15">
        <v>8.8000000000000007</v>
      </c>
      <c r="H314" s="14">
        <v>13.58817</v>
      </c>
      <c r="I314" s="14">
        <v>11.634925000000001</v>
      </c>
      <c r="J314" s="14">
        <v>12.660785000000001</v>
      </c>
      <c r="K314" s="14">
        <v>14.323980000000001</v>
      </c>
      <c r="L314" s="14">
        <v>12.354050000000001</v>
      </c>
      <c r="M314" s="1">
        <f>COUNTIF(E314:L314,"&gt;8.8")</f>
        <v>5</v>
      </c>
      <c r="O314" s="16">
        <f>IF(ISBLANK(E314),500,2^E314)</f>
        <v>445.72188840761549</v>
      </c>
      <c r="P314" s="16">
        <f>IF(ISBLANK(F314),500,2^F314)</f>
        <v>445.72188840761549</v>
      </c>
      <c r="Q314" s="16">
        <f>IF(ISBLANK(G314),500,2^G314)</f>
        <v>445.72188840761549</v>
      </c>
      <c r="R314" s="16">
        <f>IF(ISBLANK(H314),500,2^H314)</f>
        <v>12315.349922329529</v>
      </c>
      <c r="S314" s="16">
        <f>IF(ISBLANK(I314),500,2^I314)</f>
        <v>3180.2511790464296</v>
      </c>
      <c r="T314" s="16">
        <f>IF(ISBLANK(J314),500,2^J314)</f>
        <v>6475.5409431748067</v>
      </c>
      <c r="U314" s="16">
        <f>IF(ISBLANK(K314),500,2^K314)</f>
        <v>20509.148859442161</v>
      </c>
      <c r="V314" s="16">
        <f>IF(ISBLANK(L314),500,2^L314)</f>
        <v>5235.2764293904338</v>
      </c>
      <c r="X314" s="16">
        <f>SUM(O314:V314)</f>
        <v>49052.732998606203</v>
      </c>
      <c r="Y314" s="11"/>
      <c r="Z314" s="2"/>
      <c r="AA314" s="12">
        <f>_xlfn.T.TEST(E314:F314,I314:J314,2,2)</f>
        <v>2.2678308682262137E-2</v>
      </c>
      <c r="AB314" s="13">
        <f>AVERAGE(I314:J314)-AVERAGE(E314:F314)</f>
        <v>3.3478549999999991</v>
      </c>
      <c r="AC314" s="12">
        <f>_xlfn.T.TEST(G314:H314,K314:L314,2,2)</f>
        <v>0.49449584652581124</v>
      </c>
      <c r="AD314" s="13">
        <f>AVERAGE(K314:L314)-AVERAGE(G314:H314)</f>
        <v>2.1449299999999987</v>
      </c>
      <c r="AE314" s="12">
        <f>_xlfn.T.TEST(E314:F314,G314:H314,2,2)</f>
        <v>0.42264973081037416</v>
      </c>
      <c r="AF314" s="13">
        <f>AVERAGE(G314:H314)-AVERAGE(E314:F314)</f>
        <v>2.3940850000000005</v>
      </c>
      <c r="AG314" s="12">
        <f>_xlfn.T.TEST(I314:J314,K314:L314,2,2)</f>
        <v>0.39569806198815172</v>
      </c>
      <c r="AH314" s="13">
        <f>AVERAGE(K314:L314)-AVERAGE(I314:J314)</f>
        <v>1.19116</v>
      </c>
      <c r="AI314" s="12">
        <f>_xlfn.T.TEST(E314:H314,I314:L314,2,2)</f>
        <v>8.3641746743665854E-2</v>
      </c>
      <c r="AJ314" s="13">
        <f>AVERAGE(I314:L314)-AVERAGE(E314:H314)</f>
        <v>2.7463924999999989</v>
      </c>
    </row>
    <row r="315" spans="1:36" x14ac:dyDescent="0.2">
      <c r="A315" t="s">
        <v>303</v>
      </c>
      <c r="B315" t="str">
        <f>VLOOKUP(A315,Gene_Lookup!A:B,2,0)</f>
        <v xml:space="preserve">H+-ATPase subunit H  </v>
      </c>
      <c r="C315" s="1">
        <v>7</v>
      </c>
      <c r="D315" s="1">
        <v>0.252439696148274</v>
      </c>
      <c r="E315" s="14">
        <v>17.979019999999998</v>
      </c>
      <c r="F315" s="15">
        <v>8.8000000000000007</v>
      </c>
      <c r="G315" s="14">
        <v>17.652709999999999</v>
      </c>
      <c r="H315" s="14">
        <v>18.153255000000001</v>
      </c>
      <c r="I315" s="15">
        <v>8.8000000000000007</v>
      </c>
      <c r="J315" s="14">
        <v>19.760739999999998</v>
      </c>
      <c r="K315" s="14">
        <v>17.62687</v>
      </c>
      <c r="L315" s="14">
        <v>17.80939</v>
      </c>
      <c r="M315" s="1">
        <f>COUNTIF(E315:L315,"&gt;8.8")</f>
        <v>6</v>
      </c>
      <c r="O315" s="16">
        <f>IF(ISBLANK(E315),500,2^E315)</f>
        <v>258359.42697997566</v>
      </c>
      <c r="P315" s="16">
        <f>IF(ISBLANK(F315),500,2^F315)</f>
        <v>445.72188840761549</v>
      </c>
      <c r="Q315" s="16">
        <f>IF(ISBLANK(G315),500,2^G315)</f>
        <v>206060.72084927352</v>
      </c>
      <c r="R315" s="16">
        <f>IF(ISBLANK(H315),500,2^H315)</f>
        <v>291523.97291468823</v>
      </c>
      <c r="S315" s="16">
        <f>IF(ISBLANK(I315),500,2^I315)</f>
        <v>445.72188840761549</v>
      </c>
      <c r="T315" s="16">
        <f>IF(ISBLANK(J315),500,2^J315)</f>
        <v>888332.34716320876</v>
      </c>
      <c r="U315" s="16">
        <f>IF(ISBLANK(K315),500,2^K315)</f>
        <v>202402.83892303976</v>
      </c>
      <c r="V315" s="16">
        <f>IF(ISBLANK(L315),500,2^L315)</f>
        <v>229699.78805942091</v>
      </c>
      <c r="X315" s="16">
        <f>SUM(O315:V315)</f>
        <v>2077270.538666422</v>
      </c>
      <c r="Y315" s="11"/>
      <c r="Z315" s="2"/>
      <c r="AA315" s="12">
        <f>_xlfn.T.TEST(E315:F315,I315:J315,2,2)</f>
        <v>0.9122165863732582</v>
      </c>
      <c r="AB315" s="13">
        <f>AVERAGE(I315:J315)-AVERAGE(E315:F315)</f>
        <v>0.89085999999999999</v>
      </c>
      <c r="AC315" s="12">
        <f>_xlfn.T.TEST(G315:H315,K315:L315,2,2)</f>
        <v>0.5595001039967904</v>
      </c>
      <c r="AD315" s="13">
        <f>AVERAGE(K315:L315)-AVERAGE(G315:H315)</f>
        <v>-0.18485249999999809</v>
      </c>
      <c r="AE315" s="12">
        <f>_xlfn.T.TEST(E315:F315,G315:H315,2,2)</f>
        <v>0.42965096874032005</v>
      </c>
      <c r="AF315" s="13">
        <f>AVERAGE(G315:H315)-AVERAGE(E315:F315)</f>
        <v>4.5134725000000007</v>
      </c>
      <c r="AG315" s="12">
        <f>_xlfn.T.TEST(I315:J315,K315:L315,2,2)</f>
        <v>0.5945850592972034</v>
      </c>
      <c r="AH315" s="13">
        <f>AVERAGE(K315:L315)-AVERAGE(I315:J315)</f>
        <v>3.4377600000000026</v>
      </c>
      <c r="AI315" s="12">
        <f>_xlfn.T.TEST(E315:H315,I315:L315,2,2)</f>
        <v>0.91947097387229559</v>
      </c>
      <c r="AJ315" s="13">
        <f>AVERAGE(I315:L315)-AVERAGE(E315:H315)</f>
        <v>0.35300374999999917</v>
      </c>
    </row>
    <row r="316" spans="1:36" x14ac:dyDescent="0.2">
      <c r="A316" t="s">
        <v>304</v>
      </c>
      <c r="B316" t="str">
        <f>VLOOKUP(A316,Gene_Lookup!A:B,2,0)</f>
        <v xml:space="preserve">proteinase inhibitor I4 serpin  </v>
      </c>
      <c r="C316" s="1">
        <v>16</v>
      </c>
      <c r="D316" s="1">
        <v>0.48724606473084903</v>
      </c>
      <c r="E316" s="14">
        <v>17.363164999999999</v>
      </c>
      <c r="F316" s="14">
        <v>19.414535000000001</v>
      </c>
      <c r="G316" s="14">
        <v>18.903839999999999</v>
      </c>
      <c r="H316" s="14">
        <v>18.94839</v>
      </c>
      <c r="I316" s="14">
        <v>18.011945000000001</v>
      </c>
      <c r="J316" s="14">
        <v>17.744479999999999</v>
      </c>
      <c r="K316" s="14">
        <v>18.978580000000001</v>
      </c>
      <c r="L316" s="14">
        <v>17.436920000000001</v>
      </c>
      <c r="M316" s="1">
        <f>COUNTIF(E316:L316,"&gt;8.8")</f>
        <v>8</v>
      </c>
      <c r="O316" s="16">
        <f>IF(ISBLANK(E316),500,2^E316)</f>
        <v>168590.64983769163</v>
      </c>
      <c r="P316" s="16">
        <f>IF(ISBLANK(F316),500,2^F316)</f>
        <v>698807.22555272444</v>
      </c>
      <c r="Q316" s="16">
        <f>IF(ISBLANK(G316),500,2^G316)</f>
        <v>490481.77324523468</v>
      </c>
      <c r="R316" s="16">
        <f>IF(ISBLANK(H316),500,2^H316)</f>
        <v>505863.98341302812</v>
      </c>
      <c r="S316" s="16">
        <f>IF(ISBLANK(I316),500,2^I316)</f>
        <v>264323.46891510865</v>
      </c>
      <c r="T316" s="16">
        <f>IF(ISBLANK(J316),500,2^J316)</f>
        <v>219594.13541541807</v>
      </c>
      <c r="U316" s="16">
        <f>IF(ISBLANK(K316),500,2^K316)</f>
        <v>516561.28661361738</v>
      </c>
      <c r="V316" s="16">
        <f>IF(ISBLANK(L316),500,2^L316)</f>
        <v>177433.63588520765</v>
      </c>
      <c r="X316" s="16">
        <f>SUM(O316:V316)</f>
        <v>3041656.1588780307</v>
      </c>
      <c r="Y316" s="11"/>
      <c r="Z316" s="2"/>
      <c r="AA316" s="12">
        <f>_xlfn.T.TEST(E316:F316,I316:J316,2,2)</f>
        <v>0.6704246539696086</v>
      </c>
      <c r="AB316" s="13">
        <f>AVERAGE(I316:J316)-AVERAGE(E316:F316)</f>
        <v>-0.51063749999999786</v>
      </c>
      <c r="AC316" s="12">
        <f>_xlfn.T.TEST(G316:H316,K316:L316,2,2)</f>
        <v>0.44991191431533772</v>
      </c>
      <c r="AD316" s="13">
        <f>AVERAGE(K316:L316)-AVERAGE(G316:H316)</f>
        <v>-0.71836499999999859</v>
      </c>
      <c r="AE316" s="12">
        <f>_xlfn.T.TEST(E316:F316,G316:H316,2,2)</f>
        <v>0.65274125339315414</v>
      </c>
      <c r="AF316" s="13">
        <f>AVERAGE(G316:H316)-AVERAGE(E316:F316)</f>
        <v>0.53726500000000144</v>
      </c>
      <c r="AG316" s="12">
        <f>_xlfn.T.TEST(I316:J316,K316:L316,2,2)</f>
        <v>0.71454665279889817</v>
      </c>
      <c r="AH316" s="13">
        <f>AVERAGE(K316:L316)-AVERAGE(I316:J316)</f>
        <v>0.3295375000000007</v>
      </c>
      <c r="AI316" s="12">
        <f>_xlfn.T.TEST(E316:H316,I316:L316,2,2)</f>
        <v>0.31240128171244164</v>
      </c>
      <c r="AJ316" s="13">
        <f>AVERAGE(I316:L316)-AVERAGE(E316:H316)</f>
        <v>-0.61450125</v>
      </c>
    </row>
    <row r="317" spans="1:36" x14ac:dyDescent="0.2">
      <c r="A317" t="s">
        <v>305</v>
      </c>
      <c r="B317" t="str">
        <f>VLOOKUP(A317,Gene_Lookup!A:B,2,0)</f>
        <v xml:space="preserve">iron-sulfur cluster-binding protein  </v>
      </c>
      <c r="C317" s="1">
        <v>16</v>
      </c>
      <c r="D317" s="1">
        <v>0.47749175425767498</v>
      </c>
      <c r="E317" s="14">
        <v>19.003229999999999</v>
      </c>
      <c r="F317" s="14">
        <v>18.567232499999999</v>
      </c>
      <c r="G317" s="14">
        <v>19.147788125000002</v>
      </c>
      <c r="H317" s="14">
        <v>19.161259999999999</v>
      </c>
      <c r="I317" s="14">
        <v>18.856535000000001</v>
      </c>
      <c r="J317" s="14">
        <v>18.815964999999998</v>
      </c>
      <c r="K317" s="14">
        <v>19.76243625</v>
      </c>
      <c r="L317" s="14">
        <v>18.66995</v>
      </c>
      <c r="M317" s="1">
        <f>COUNTIF(E317:L317,"&gt;8.8")</f>
        <v>8</v>
      </c>
      <c r="O317" s="16">
        <f>IF(ISBLANK(E317),500,2^E317)</f>
        <v>525463.1252420313</v>
      </c>
      <c r="P317" s="16">
        <f>IF(ISBLANK(F317),500,2^F317)</f>
        <v>388413.14475688734</v>
      </c>
      <c r="Q317" s="16">
        <f>IF(ISBLANK(G317),500,2^G317)</f>
        <v>580842.75444174511</v>
      </c>
      <c r="R317" s="16">
        <f>IF(ISBLANK(H317),500,2^H317)</f>
        <v>586292.06273825199</v>
      </c>
      <c r="S317" s="16">
        <f>IF(ISBLANK(I317),500,2^I317)</f>
        <v>474660.01572853845</v>
      </c>
      <c r="T317" s="16">
        <f>IF(ISBLANK(J317),500,2^J317)</f>
        <v>461498.04155486502</v>
      </c>
      <c r="U317" s="16">
        <f>IF(ISBLANK(K317),500,2^K317)</f>
        <v>889377.41897602414</v>
      </c>
      <c r="V317" s="16">
        <f>IF(ISBLANK(L317),500,2^L317)</f>
        <v>417075.77699946892</v>
      </c>
      <c r="X317" s="16">
        <f>SUM(O317:V317)</f>
        <v>4323622.3404378127</v>
      </c>
      <c r="Y317" s="11"/>
      <c r="Z317" s="2"/>
      <c r="AA317" s="12">
        <f>_xlfn.T.TEST(E317:F317,I317:J317,2,2)</f>
        <v>0.83741828411343266</v>
      </c>
      <c r="AB317" s="13">
        <f>AVERAGE(I317:J317)-AVERAGE(E317:F317)</f>
        <v>5.1018750000000779E-2</v>
      </c>
      <c r="AC317" s="12">
        <f>_xlfn.T.TEST(G317:H317,K317:L317,2,2)</f>
        <v>0.92042913062912324</v>
      </c>
      <c r="AD317" s="13">
        <f>AVERAGE(K317:L317)-AVERAGE(G317:H317)</f>
        <v>6.1669062499998262E-2</v>
      </c>
      <c r="AE317" s="12">
        <f>_xlfn.T.TEST(E317:F317,G317:H317,2,2)</f>
        <v>0.23249459835669861</v>
      </c>
      <c r="AF317" s="13">
        <f>AVERAGE(G317:H317)-AVERAGE(E317:F317)</f>
        <v>0.36929281250000301</v>
      </c>
      <c r="AG317" s="12">
        <f>_xlfn.T.TEST(I317:J317,K317:L317,2,2)</f>
        <v>0.55890375037716278</v>
      </c>
      <c r="AH317" s="13">
        <f>AVERAGE(K317:L317)-AVERAGE(I317:J317)</f>
        <v>0.37994312500000049</v>
      </c>
      <c r="AI317" s="12">
        <f>_xlfn.T.TEST(E317:H317,I317:L317,2,2)</f>
        <v>0.84971474424597293</v>
      </c>
      <c r="AJ317" s="13">
        <f>AVERAGE(I317:L317)-AVERAGE(E317:H317)</f>
        <v>5.634390624999952E-2</v>
      </c>
    </row>
    <row r="318" spans="1:36" x14ac:dyDescent="0.2">
      <c r="A318" t="s">
        <v>306</v>
      </c>
      <c r="B318" t="str">
        <f>VLOOKUP(A318,Gene_Lookup!A:B,2,0)</f>
        <v xml:space="preserve">alpha-phosphoglucomutase (EC 5.4.2.2)  </v>
      </c>
      <c r="C318" s="1">
        <v>42</v>
      </c>
      <c r="D318" s="1">
        <v>0.49742533410584</v>
      </c>
      <c r="E318" s="14">
        <v>19.209050000000001</v>
      </c>
      <c r="F318" s="14">
        <v>19.102912499999999</v>
      </c>
      <c r="G318" s="14">
        <v>18.955190000000002</v>
      </c>
      <c r="H318" s="14">
        <v>19.550270000000001</v>
      </c>
      <c r="I318" s="14">
        <v>19.429158125000001</v>
      </c>
      <c r="J318" s="14">
        <v>20.041585000000001</v>
      </c>
      <c r="K318" s="14">
        <v>19.920468750000001</v>
      </c>
      <c r="L318" s="14">
        <v>20.05704015625</v>
      </c>
      <c r="M318" s="1">
        <f>COUNTIF(E318:L318,"&gt;8.8")</f>
        <v>8</v>
      </c>
      <c r="O318" s="16">
        <f>IF(ISBLANK(E318),500,2^E318)</f>
        <v>606038.53293726151</v>
      </c>
      <c r="P318" s="16">
        <f>IF(ISBLANK(F318),500,2^F318)</f>
        <v>563053.50597302255</v>
      </c>
      <c r="Q318" s="16">
        <f>IF(ISBLANK(G318),500,2^G318)</f>
        <v>508253.95114449313</v>
      </c>
      <c r="R318" s="16">
        <f>IF(ISBLANK(H318),500,2^H318)</f>
        <v>767746.23141825048</v>
      </c>
      <c r="S318" s="16">
        <f>IF(ISBLANK(I318),500,2^I318)</f>
        <v>705926.33875936561</v>
      </c>
      <c r="T318" s="16">
        <f>IF(ISBLANK(J318),500,2^J318)</f>
        <v>1079240.5277716534</v>
      </c>
      <c r="U318" s="16">
        <f>IF(ISBLANK(K318),500,2^K318)</f>
        <v>992335.71311544836</v>
      </c>
      <c r="V318" s="16">
        <f>IF(ISBLANK(L318),500,2^L318)</f>
        <v>1090864.2551705374</v>
      </c>
      <c r="X318" s="16">
        <f>SUM(O318:V318)</f>
        <v>6313459.0562900323</v>
      </c>
      <c r="Y318" s="11"/>
      <c r="Z318" s="2"/>
      <c r="AA318" s="12">
        <f>_xlfn.T.TEST(E318:F318,I318:J318,2,2)</f>
        <v>0.20328818770626922</v>
      </c>
      <c r="AB318" s="13">
        <f>AVERAGE(I318:J318)-AVERAGE(E318:F318)</f>
        <v>0.57939031249999928</v>
      </c>
      <c r="AC318" s="12">
        <f>_xlfn.T.TEST(G318:H318,K318:L318,2,2)</f>
        <v>0.1374359225252737</v>
      </c>
      <c r="AD318" s="13">
        <f>AVERAGE(K318:L318)-AVERAGE(G318:H318)</f>
        <v>0.73602445312500109</v>
      </c>
      <c r="AE318" s="12">
        <f>_xlfn.T.TEST(E318:F318,G318:H318,2,2)</f>
        <v>0.77923266987522843</v>
      </c>
      <c r="AF318" s="13">
        <f>AVERAGE(G318:H318)-AVERAGE(E318:F318)</f>
        <v>9.6748749999999717E-2</v>
      </c>
      <c r="AG318" s="12">
        <f>_xlfn.T.TEST(I318:J318,K318:L318,2,2)</f>
        <v>0.50408713976365171</v>
      </c>
      <c r="AH318" s="13">
        <f>AVERAGE(K318:L318)-AVERAGE(I318:J318)</f>
        <v>0.25338289062500152</v>
      </c>
      <c r="AI318" s="12">
        <f>_xlfn.T.TEST(E318:H318,I318:L318,2,2)</f>
        <v>1.4772031753172422E-2</v>
      </c>
      <c r="AJ318" s="13">
        <f>AVERAGE(I318:L318)-AVERAGE(E318:H318)</f>
        <v>0.65770738281249663</v>
      </c>
    </row>
    <row r="319" spans="1:36" x14ac:dyDescent="0.2">
      <c r="A319" t="s">
        <v>307</v>
      </c>
      <c r="B319" t="str">
        <f>VLOOKUP(A319,Gene_Lookup!A:B,2,0)</f>
        <v xml:space="preserve">DNA polymerase III catalytic subunit, DnaE type  </v>
      </c>
      <c r="C319" s="1">
        <v>10</v>
      </c>
      <c r="D319" s="1">
        <v>0.24812230310010799</v>
      </c>
      <c r="E319" s="14">
        <v>14.31256</v>
      </c>
      <c r="F319" s="14">
        <v>14.61725</v>
      </c>
      <c r="G319" s="14">
        <v>14.094440000000001</v>
      </c>
      <c r="H319" s="14">
        <v>13.477945</v>
      </c>
      <c r="I319" s="14">
        <v>14.9921775</v>
      </c>
      <c r="J319" s="14">
        <v>12.55763</v>
      </c>
      <c r="K319" s="14">
        <v>14.626155000000001</v>
      </c>
      <c r="L319" s="14">
        <v>13.364839999999999</v>
      </c>
      <c r="M319" s="1">
        <f>COUNTIF(E319:L319,"&gt;8.8")</f>
        <v>8</v>
      </c>
      <c r="O319" s="16">
        <f>IF(ISBLANK(E319),500,2^E319)</f>
        <v>20347.444601846844</v>
      </c>
      <c r="P319" s="16">
        <f>IF(ISBLANK(F319),500,2^F319)</f>
        <v>25132.211399134889</v>
      </c>
      <c r="Q319" s="16">
        <f>IF(ISBLANK(G319),500,2^G319)</f>
        <v>17492.392438095674</v>
      </c>
      <c r="R319" s="16">
        <f>IF(ISBLANK(H319),500,2^H319)</f>
        <v>11409.476676787073</v>
      </c>
      <c r="S319" s="16">
        <f>IF(ISBLANK(I319),500,2^I319)</f>
        <v>32590.808005661966</v>
      </c>
      <c r="T319" s="16">
        <f>IF(ISBLANK(J319),500,2^J319)</f>
        <v>6028.6948831996851</v>
      </c>
      <c r="U319" s="16">
        <f>IF(ISBLANK(K319),500,2^K319)</f>
        <v>25287.819110204062</v>
      </c>
      <c r="V319" s="16">
        <f>IF(ISBLANK(L319),500,2^L319)</f>
        <v>10549.156305194851</v>
      </c>
      <c r="X319" s="16">
        <f>SUM(O319:V319)</f>
        <v>148838.00342012505</v>
      </c>
      <c r="Y319" s="11"/>
      <c r="Z319" s="2"/>
      <c r="AA319" s="12">
        <f>_xlfn.T.TEST(E319:F319,I319:J319,2,2)</f>
        <v>0.63044057136098841</v>
      </c>
      <c r="AB319" s="13">
        <f>AVERAGE(I319:J319)-AVERAGE(E319:F319)</f>
        <v>-0.6900012499999999</v>
      </c>
      <c r="AC319" s="12">
        <f>_xlfn.T.TEST(G319:H319,K319:L319,2,2)</f>
        <v>0.79369547894503645</v>
      </c>
      <c r="AD319" s="13">
        <f>AVERAGE(K319:L319)-AVERAGE(G319:H319)</f>
        <v>0.20930499999999874</v>
      </c>
      <c r="AE319" s="12">
        <f>_xlfn.T.TEST(E319:F319,G319:H319,2,2)</f>
        <v>0.18709877614780102</v>
      </c>
      <c r="AF319" s="13">
        <f>AVERAGE(G319:H319)-AVERAGE(E319:F319)</f>
        <v>-0.67871249999999961</v>
      </c>
      <c r="AG319" s="12">
        <f>_xlfn.T.TEST(I319:J319,K319:L319,2,2)</f>
        <v>0.88695123400604803</v>
      </c>
      <c r="AH319" s="13">
        <f>AVERAGE(K319:L319)-AVERAGE(I319:J319)</f>
        <v>0.22059374999999903</v>
      </c>
      <c r="AI319" s="12">
        <f>_xlfn.T.TEST(E319:H319,I319:L319,2,2)</f>
        <v>0.70840657539317764</v>
      </c>
      <c r="AJ319" s="13">
        <f>AVERAGE(I319:L319)-AVERAGE(E319:H319)</f>
        <v>-0.24034812500000058</v>
      </c>
    </row>
    <row r="320" spans="1:36" x14ac:dyDescent="0.2">
      <c r="A320" t="s">
        <v>308</v>
      </c>
      <c r="B320" t="str">
        <f>VLOOKUP(A320,Gene_Lookup!A:B,2,0)</f>
        <v xml:space="preserve">6-phosphofructokinase (EC 2.7.1.11)  </v>
      </c>
      <c r="C320" s="1">
        <v>22</v>
      </c>
      <c r="D320" s="1">
        <v>0.38408708352342402</v>
      </c>
      <c r="E320" s="14">
        <v>20.392890000000001</v>
      </c>
      <c r="F320" s="14">
        <v>20.57216</v>
      </c>
      <c r="G320" s="14">
        <v>20.568380000000001</v>
      </c>
      <c r="H320" s="14">
        <v>20.58577</v>
      </c>
      <c r="I320" s="14">
        <v>20.718579999999999</v>
      </c>
      <c r="J320" s="14">
        <v>20.932011249999999</v>
      </c>
      <c r="K320" s="14">
        <v>20.869669999999999</v>
      </c>
      <c r="L320" s="14">
        <v>20.977025000000001</v>
      </c>
      <c r="M320" s="1">
        <f>COUNTIF(E320:L320,"&gt;8.8")</f>
        <v>8</v>
      </c>
      <c r="O320" s="16">
        <f>IF(ISBLANK(E320),500,2^E320)</f>
        <v>1376802.3172797626</v>
      </c>
      <c r="P320" s="16">
        <f>IF(ISBLANK(F320),500,2^F320)</f>
        <v>1558968.1249934172</v>
      </c>
      <c r="Q320" s="16">
        <f>IF(ISBLANK(G320),500,2^G320)</f>
        <v>1554888.8247245466</v>
      </c>
      <c r="R320" s="16">
        <f>IF(ISBLANK(H320),500,2^H320)</f>
        <v>1573744.6033290627</v>
      </c>
      <c r="S320" s="16">
        <f>IF(ISBLANK(I320),500,2^I320)</f>
        <v>1725496.3603816268</v>
      </c>
      <c r="T320" s="16">
        <f>IF(ISBLANK(J320),500,2^J320)</f>
        <v>2000613.7798868453</v>
      </c>
      <c r="U320" s="16">
        <f>IF(ISBLANK(K320),500,2^K320)</f>
        <v>1916005.1391088539</v>
      </c>
      <c r="V320" s="16">
        <f>IF(ISBLANK(L320),500,2^L320)</f>
        <v>2064019.2565945447</v>
      </c>
      <c r="X320" s="16">
        <f>SUM(O320:V320)</f>
        <v>13770538.406298658</v>
      </c>
      <c r="Y320" s="11"/>
      <c r="Z320" s="2"/>
      <c r="AA320" s="12">
        <f>_xlfn.T.TEST(E320:F320,I320:J320,2,2)</f>
        <v>0.13309264870943593</v>
      </c>
      <c r="AB320" s="13">
        <f>AVERAGE(I320:J320)-AVERAGE(E320:F320)</f>
        <v>0.34277062499999644</v>
      </c>
      <c r="AC320" s="12">
        <f>_xlfn.T.TEST(G320:H320,K320:L320,2,2)</f>
        <v>2.3783988901916155E-2</v>
      </c>
      <c r="AD320" s="13">
        <f>AVERAGE(K320:L320)-AVERAGE(G320:H320)</f>
        <v>0.34627249999999776</v>
      </c>
      <c r="AE320" s="12">
        <f>_xlfn.T.TEST(E320:F320,G320:H320,2,2)</f>
        <v>0.40391505022824481</v>
      </c>
      <c r="AF320" s="13">
        <f>AVERAGE(G320:H320)-AVERAGE(E320:F320)</f>
        <v>9.4549999999998136E-2</v>
      </c>
      <c r="AG320" s="12">
        <f>_xlfn.T.TEST(I320:J320,K320:L320,2,2)</f>
        <v>0.49801515765378535</v>
      </c>
      <c r="AH320" s="13">
        <f>AVERAGE(K320:L320)-AVERAGE(I320:J320)</f>
        <v>9.8051874999999455E-2</v>
      </c>
      <c r="AI320" s="12">
        <f>_xlfn.T.TEST(E320:H320,I320:L320,2,2)</f>
        <v>3.181303676852962E-3</v>
      </c>
      <c r="AJ320" s="13">
        <f>AVERAGE(I320:L320)-AVERAGE(E320:H320)</f>
        <v>0.34452156249999888</v>
      </c>
    </row>
    <row r="321" spans="1:36" x14ac:dyDescent="0.2">
      <c r="A321" t="s">
        <v>309</v>
      </c>
      <c r="B321" t="str">
        <f>VLOOKUP(A321,Gene_Lookup!A:B,2,0)</f>
        <v xml:space="preserve">thioesterase superfamily protein  </v>
      </c>
      <c r="C321" s="1">
        <v>2</v>
      </c>
      <c r="D321" s="1">
        <v>0.28838908470313801</v>
      </c>
      <c r="E321" s="14">
        <v>14.956580000000001</v>
      </c>
      <c r="F321" s="14">
        <v>15.666090000000001</v>
      </c>
      <c r="G321" s="15">
        <v>8.8000000000000007</v>
      </c>
      <c r="H321" s="15">
        <v>8.8000000000000007</v>
      </c>
      <c r="I321" s="15">
        <v>8.8000000000000007</v>
      </c>
      <c r="J321" s="14">
        <v>15.328815000000001</v>
      </c>
      <c r="K321" s="15">
        <v>8.8000000000000007</v>
      </c>
      <c r="L321" s="15">
        <v>8.8000000000000007</v>
      </c>
      <c r="M321" s="1">
        <f>COUNTIF(E321:L321,"&gt;8.8")</f>
        <v>3</v>
      </c>
      <c r="O321" s="16">
        <f>IF(ISBLANK(E321),500,2^E321)</f>
        <v>31796.492305293905</v>
      </c>
      <c r="P321" s="16">
        <f>IF(ISBLANK(F321),500,2^F321)</f>
        <v>51995.170273713826</v>
      </c>
      <c r="Q321" s="16">
        <f>IF(ISBLANK(G321),500,2^G321)</f>
        <v>445.72188840761549</v>
      </c>
      <c r="R321" s="16">
        <f>IF(ISBLANK(H321),500,2^H321)</f>
        <v>445.72188840761549</v>
      </c>
      <c r="S321" s="16">
        <f>IF(ISBLANK(I321),500,2^I321)</f>
        <v>445.72188840761549</v>
      </c>
      <c r="T321" s="16">
        <f>IF(ISBLANK(J321),500,2^J321)</f>
        <v>41155.995681883818</v>
      </c>
      <c r="U321" s="16">
        <f>IF(ISBLANK(K321),500,2^K321)</f>
        <v>445.72188840761549</v>
      </c>
      <c r="V321" s="16">
        <f>IF(ISBLANK(L321),500,2^L321)</f>
        <v>445.72188840761549</v>
      </c>
      <c r="X321" s="16">
        <f>SUM(O321:V321)</f>
        <v>127176.26770292962</v>
      </c>
      <c r="Y321" s="11"/>
      <c r="Z321" s="2"/>
      <c r="AA321" s="12">
        <f>_xlfn.T.TEST(E321:F321,I321:J321,2,2)</f>
        <v>0.42697569262805513</v>
      </c>
      <c r="AB321" s="13">
        <f>AVERAGE(I321:J321)-AVERAGE(E321:F321)</f>
        <v>-3.2469274999999982</v>
      </c>
      <c r="AC321" s="12" t="e">
        <f>_xlfn.T.TEST(G321:H321,K321:L321,2,2)</f>
        <v>#DIV/0!</v>
      </c>
      <c r="AD321" s="13">
        <f>AVERAGE(K321:L321)-AVERAGE(G321:H321)</f>
        <v>0</v>
      </c>
      <c r="AE321" s="12">
        <f>_xlfn.T.TEST(E321:F321,G321:H321,2,2)</f>
        <v>2.9552110180469959E-3</v>
      </c>
      <c r="AF321" s="13">
        <f>AVERAGE(G321:H321)-AVERAGE(E321:F321)</f>
        <v>-6.511334999999999</v>
      </c>
      <c r="AG321" s="12">
        <f>_xlfn.T.TEST(I321:J321,K321:L321,2,2)</f>
        <v>0.42264973081037416</v>
      </c>
      <c r="AH321" s="13">
        <f>AVERAGE(K321:L321)-AVERAGE(I321:J321)</f>
        <v>-3.2644075000000008</v>
      </c>
      <c r="AI321" s="12">
        <f>_xlfn.T.TEST(E321:H321,I321:L321,2,2)</f>
        <v>0.53913612305506131</v>
      </c>
      <c r="AJ321" s="13">
        <f>AVERAGE(I321:L321)-AVERAGE(E321:H321)</f>
        <v>-1.6234637499999991</v>
      </c>
    </row>
    <row r="322" spans="1:36" x14ac:dyDescent="0.2">
      <c r="A322" t="s">
        <v>310</v>
      </c>
      <c r="B322" t="str">
        <f>VLOOKUP(A322,Gene_Lookup!A:B,2,0)</f>
        <v xml:space="preserve">Carbohydrate-binding CenC domain protein  </v>
      </c>
      <c r="C322" s="1">
        <v>4</v>
      </c>
      <c r="D322" s="1">
        <v>0.60121145084722205</v>
      </c>
      <c r="E322" s="14">
        <v>14.901910000000001</v>
      </c>
      <c r="F322" s="14">
        <v>14.6790225</v>
      </c>
      <c r="G322" s="14">
        <v>15.984562499999999</v>
      </c>
      <c r="H322" s="14">
        <v>15.709457499999999</v>
      </c>
      <c r="I322" s="15">
        <v>8.8000000000000007</v>
      </c>
      <c r="J322" s="15">
        <v>8.8000000000000007</v>
      </c>
      <c r="K322" s="14">
        <v>16.771525</v>
      </c>
      <c r="L322" s="15">
        <v>8.8000000000000007</v>
      </c>
      <c r="M322" s="1">
        <f>COUNTIF(E322:L322,"&gt;8.8")</f>
        <v>5</v>
      </c>
      <c r="O322" s="16">
        <f>IF(ISBLANK(E322),500,2^E322)</f>
        <v>30614.128634371471</v>
      </c>
      <c r="P322" s="16">
        <f>IF(ISBLANK(F322),500,2^F322)</f>
        <v>26231.678416709128</v>
      </c>
      <c r="Q322" s="16">
        <f>IF(ISBLANK(G322),500,2^G322)</f>
        <v>64838.473263538348</v>
      </c>
      <c r="R322" s="16">
        <f>IF(ISBLANK(H322),500,2^H322)</f>
        <v>53581.877002037472</v>
      </c>
      <c r="S322" s="16">
        <f>IF(ISBLANK(I322),500,2^I322)</f>
        <v>445.72188840761549</v>
      </c>
      <c r="T322" s="16">
        <f>IF(ISBLANK(J322),500,2^J322)</f>
        <v>445.72188840761549</v>
      </c>
      <c r="U322" s="16">
        <f>IF(ISBLANK(K322),500,2^K322)</f>
        <v>111874.75520249471</v>
      </c>
      <c r="V322" s="16">
        <f>IF(ISBLANK(L322),500,2^L322)</f>
        <v>445.72188840761549</v>
      </c>
      <c r="X322" s="16">
        <f>SUM(O322:V322)</f>
        <v>288478.07818437403</v>
      </c>
      <c r="Y322" s="11"/>
      <c r="Z322" s="2"/>
      <c r="AA322" s="12">
        <f>_xlfn.T.TEST(E322:F322,I322:J322,2,2)</f>
        <v>3.4591133761314752E-4</v>
      </c>
      <c r="AB322" s="13">
        <f>AVERAGE(I322:J322)-AVERAGE(E322:F322)</f>
        <v>-5.9904662500000008</v>
      </c>
      <c r="AC322" s="12">
        <f>_xlfn.T.TEST(G322:H322,K322:L322,2,2)</f>
        <v>0.52296922532530954</v>
      </c>
      <c r="AD322" s="13">
        <f>AVERAGE(K322:L322)-AVERAGE(G322:H322)</f>
        <v>-3.0612474999999986</v>
      </c>
      <c r="AE322" s="12">
        <f>_xlfn.T.TEST(E322:F322,G322:H322,2,2)</f>
        <v>2.6946009721159257E-2</v>
      </c>
      <c r="AF322" s="13">
        <f>AVERAGE(G322:H322)-AVERAGE(E322:F322)</f>
        <v>1.0565437499999977</v>
      </c>
      <c r="AG322" s="12">
        <f>_xlfn.T.TEST(I322:J322,K322:L322,2,2)</f>
        <v>0.42264973081037416</v>
      </c>
      <c r="AH322" s="13">
        <f>AVERAGE(K322:L322)-AVERAGE(I322:J322)</f>
        <v>3.9857624999999999</v>
      </c>
      <c r="AI322" s="12">
        <f>_xlfn.T.TEST(E322:H322,I322:L322,2,2)</f>
        <v>6.6034647463392118E-2</v>
      </c>
      <c r="AJ322" s="13">
        <f>AVERAGE(I322:L322)-AVERAGE(E322:H322)</f>
        <v>-4.5258568749999988</v>
      </c>
    </row>
    <row r="323" spans="1:36" x14ac:dyDescent="0.2">
      <c r="A323" t="s">
        <v>311</v>
      </c>
      <c r="B323" t="str">
        <f>VLOOKUP(A323,Gene_Lookup!A:B,2,0)</f>
        <v xml:space="preserve">glycoside hydrolase family 3 domain protein  </v>
      </c>
      <c r="C323" s="1">
        <v>16</v>
      </c>
      <c r="D323" s="1">
        <v>0.53177519424782504</v>
      </c>
      <c r="E323" s="14">
        <v>16.970865</v>
      </c>
      <c r="F323" s="14">
        <v>17.329995</v>
      </c>
      <c r="G323" s="14">
        <v>17.736067500000001</v>
      </c>
      <c r="H323" s="14">
        <v>18.2912225</v>
      </c>
      <c r="I323" s="14">
        <v>17.840432499999999</v>
      </c>
      <c r="J323" s="14">
        <v>14.03232</v>
      </c>
      <c r="K323" s="14">
        <v>19.242609999999999</v>
      </c>
      <c r="L323" s="15">
        <v>8.8000000000000007</v>
      </c>
      <c r="M323" s="1">
        <f>COUNTIF(E323:L323,"&gt;8.8")</f>
        <v>7</v>
      </c>
      <c r="O323" s="16">
        <f>IF(ISBLANK(E323),500,2^E323)</f>
        <v>128451.57016639528</v>
      </c>
      <c r="P323" s="16">
        <f>IF(ISBLANK(F323),500,2^F323)</f>
        <v>164758.6860142423</v>
      </c>
      <c r="Q323" s="16">
        <f>IF(ISBLANK(G323),500,2^G323)</f>
        <v>218317.38595319551</v>
      </c>
      <c r="R323" s="16">
        <f>IF(ISBLANK(H323),500,2^H323)</f>
        <v>320779.51754027052</v>
      </c>
      <c r="S323" s="16">
        <f>IF(ISBLANK(I323),500,2^I323)</f>
        <v>234695.80019981167</v>
      </c>
      <c r="T323" s="16">
        <f>IF(ISBLANK(J323),500,2^J323)</f>
        <v>16755.185052348592</v>
      </c>
      <c r="U323" s="16">
        <f>IF(ISBLANK(K323),500,2^K323)</f>
        <v>620301.46214397694</v>
      </c>
      <c r="V323" s="16">
        <f>IF(ISBLANK(L323),500,2^L323)</f>
        <v>445.72188840761549</v>
      </c>
      <c r="X323" s="16">
        <f>SUM(O323:V323)</f>
        <v>1704505.3289586483</v>
      </c>
      <c r="Y323" s="11"/>
      <c r="Z323" s="2"/>
      <c r="AA323" s="12">
        <f>_xlfn.T.TEST(E323:F323,I323:J323,2,2)</f>
        <v>0.59049292378562934</v>
      </c>
      <c r="AB323" s="13">
        <f>AVERAGE(I323:J323)-AVERAGE(E323:F323)</f>
        <v>-1.2140537500000015</v>
      </c>
      <c r="AC323" s="12">
        <f>_xlfn.T.TEST(G323:H323,K323:L323,2,2)</f>
        <v>0.52491304408331807</v>
      </c>
      <c r="AD323" s="13">
        <f>AVERAGE(K323:L323)-AVERAGE(G323:H323)</f>
        <v>-3.9923400000000004</v>
      </c>
      <c r="AE323" s="12">
        <f>_xlfn.T.TEST(E323:F323,G323:H323,2,2)</f>
        <v>0.12068957132958369</v>
      </c>
      <c r="AF323" s="13">
        <f>AVERAGE(G323:H323)-AVERAGE(E323:F323)</f>
        <v>0.86321500000000029</v>
      </c>
      <c r="AG323" s="12">
        <f>_xlfn.T.TEST(I323:J323,K323:L323,2,2)</f>
        <v>0.76326891208972381</v>
      </c>
      <c r="AH323" s="13">
        <f>AVERAGE(K323:L323)-AVERAGE(I323:J323)</f>
        <v>-1.9150712499999987</v>
      </c>
      <c r="AI323" s="12">
        <f>_xlfn.T.TEST(E323:H323,I323:L323,2,2)</f>
        <v>0.31084659739239306</v>
      </c>
      <c r="AJ323" s="13">
        <f>AVERAGE(I323:L323)-AVERAGE(E323:H323)</f>
        <v>-2.6031968750000019</v>
      </c>
    </row>
    <row r="324" spans="1:36" x14ac:dyDescent="0.2">
      <c r="A324" t="s">
        <v>312</v>
      </c>
      <c r="B324" t="str">
        <f>VLOOKUP(A324,Gene_Lookup!A:B,2,0)</f>
        <v xml:space="preserve">pyruvate phosphate dikinase PEP/pyruvate-binding protein  </v>
      </c>
      <c r="C324" s="1">
        <v>5</v>
      </c>
      <c r="D324" s="1">
        <v>0.14825136946057699</v>
      </c>
      <c r="E324" s="14">
        <v>15.68187</v>
      </c>
      <c r="F324" s="14">
        <v>15.6532</v>
      </c>
      <c r="G324" s="14">
        <v>16.550460000000001</v>
      </c>
      <c r="H324" s="14">
        <v>16.39912</v>
      </c>
      <c r="I324" s="14">
        <v>16.057480000000002</v>
      </c>
      <c r="J324" s="15">
        <v>8.8000000000000007</v>
      </c>
      <c r="K324" s="14">
        <v>15.48779</v>
      </c>
      <c r="L324" s="14">
        <v>15.86725</v>
      </c>
      <c r="M324" s="1">
        <f>COUNTIF(E324:L324,"&gt;8.8")</f>
        <v>7</v>
      </c>
      <c r="O324" s="16">
        <f>IF(ISBLANK(E324),500,2^E324)</f>
        <v>52567.007937122624</v>
      </c>
      <c r="P324" s="16">
        <f>IF(ISBLANK(F324),500,2^F324)</f>
        <v>51532.67990890814</v>
      </c>
      <c r="Q324" s="16">
        <f>IF(ISBLANK(G324),500,2^G324)</f>
        <v>95980.918586544431</v>
      </c>
      <c r="R324" s="16">
        <f>IF(ISBLANK(H324),500,2^H324)</f>
        <v>86422.539245151565</v>
      </c>
      <c r="S324" s="16">
        <f>IF(ISBLANK(I324),500,2^I324)</f>
        <v>68199.805293789948</v>
      </c>
      <c r="T324" s="16">
        <f>IF(ISBLANK(J324),500,2^J324)</f>
        <v>445.72188840761549</v>
      </c>
      <c r="U324" s="16">
        <f>IF(ISBLANK(K324),500,2^K324)</f>
        <v>45950.406375357255</v>
      </c>
      <c r="V324" s="16">
        <f>IF(ISBLANK(L324),500,2^L324)</f>
        <v>59774.809223207434</v>
      </c>
      <c r="X324" s="16">
        <f>SUM(O324:V324)</f>
        <v>460873.88845848897</v>
      </c>
      <c r="Y324" s="11"/>
      <c r="Z324" s="2"/>
      <c r="AA324" s="12">
        <f>_xlfn.T.TEST(E324:F324,I324:J324,2,2)</f>
        <v>0.46628687396514568</v>
      </c>
      <c r="AB324" s="13">
        <f>AVERAGE(I324:J324)-AVERAGE(E324:F324)</f>
        <v>-3.2387949999999996</v>
      </c>
      <c r="AC324" s="12">
        <f>_xlfn.T.TEST(G324:H324,K324:L324,2,2)</f>
        <v>5.9811539965814675E-2</v>
      </c>
      <c r="AD324" s="13">
        <f>AVERAGE(K324:L324)-AVERAGE(G324:H324)</f>
        <v>-0.79726999999999748</v>
      </c>
      <c r="AE324" s="12">
        <f>_xlfn.T.TEST(E324:F324,G324:H324,2,2)</f>
        <v>8.9796248901128708E-3</v>
      </c>
      <c r="AF324" s="13">
        <f>AVERAGE(G324:H324)-AVERAGE(E324:F324)</f>
        <v>0.80725499999999784</v>
      </c>
      <c r="AG324" s="12">
        <f>_xlfn.T.TEST(I324:J324,K324:L324,2,2)</f>
        <v>0.46562991887467631</v>
      </c>
      <c r="AH324" s="13">
        <f>AVERAGE(K324:L324)-AVERAGE(I324:J324)</f>
        <v>3.24878</v>
      </c>
      <c r="AI324" s="12">
        <f>_xlfn.T.TEST(E324:H324,I324:L324,2,2)</f>
        <v>0.29787016923465037</v>
      </c>
      <c r="AJ324" s="13">
        <f>AVERAGE(I324:L324)-AVERAGE(E324:H324)</f>
        <v>-2.0180325000000003</v>
      </c>
    </row>
    <row r="325" spans="1:36" x14ac:dyDescent="0.2">
      <c r="A325" t="s">
        <v>313</v>
      </c>
      <c r="B325" t="str">
        <f>VLOOKUP(A325,Gene_Lookup!A:B,2,0)</f>
        <v xml:space="preserve">Xanthine/uracil/vitamin C permease  </v>
      </c>
      <c r="C325" s="1">
        <v>3</v>
      </c>
      <c r="D325" s="1">
        <v>0.20331099657055601</v>
      </c>
      <c r="E325" s="15">
        <v>8.8000000000000007</v>
      </c>
      <c r="F325" s="14">
        <v>12.69562</v>
      </c>
      <c r="G325" s="14">
        <v>14.384790000000001</v>
      </c>
      <c r="H325" s="14">
        <v>14.917249999999999</v>
      </c>
      <c r="I325" s="15">
        <v>8.8000000000000007</v>
      </c>
      <c r="J325" s="15">
        <v>8.8000000000000007</v>
      </c>
      <c r="K325" s="14">
        <v>16.4644075</v>
      </c>
      <c r="L325" s="14">
        <v>14.661695</v>
      </c>
      <c r="M325" s="1">
        <f>COUNTIF(E325:L325,"&gt;8.8")</f>
        <v>5</v>
      </c>
      <c r="O325" s="16">
        <f>IF(ISBLANK(E325),500,2^E325)</f>
        <v>445.72188840761549</v>
      </c>
      <c r="P325" s="16">
        <f>IF(ISBLANK(F325),500,2^F325)</f>
        <v>6633.8009097046834</v>
      </c>
      <c r="Q325" s="16">
        <f>IF(ISBLANK(G325),500,2^G325)</f>
        <v>21392.092672594554</v>
      </c>
      <c r="R325" s="16">
        <f>IF(ISBLANK(H325),500,2^H325)</f>
        <v>30941.381659048369</v>
      </c>
      <c r="S325" s="16">
        <f>IF(ISBLANK(I325),500,2^I325)</f>
        <v>445.72188840761549</v>
      </c>
      <c r="T325" s="16">
        <f>IF(ISBLANK(J325),500,2^J325)</f>
        <v>445.72188840761549</v>
      </c>
      <c r="U325" s="16">
        <f>IF(ISBLANK(K325),500,2^K325)</f>
        <v>90423.334512955436</v>
      </c>
      <c r="V325" s="16">
        <f>IF(ISBLANK(L325),500,2^L325)</f>
        <v>25918.507077269289</v>
      </c>
      <c r="X325" s="16">
        <f>SUM(O325:V325)</f>
        <v>176646.28249679517</v>
      </c>
      <c r="Y325" s="11"/>
      <c r="Z325" s="2"/>
      <c r="AA325" s="12">
        <f>_xlfn.T.TEST(E325:F325,I325:J325,2,2)</f>
        <v>0.42264973081037416</v>
      </c>
      <c r="AB325" s="13">
        <f>AVERAGE(I325:J325)-AVERAGE(E325:F325)</f>
        <v>-1.9478100000000005</v>
      </c>
      <c r="AC325" s="12">
        <f>_xlfn.T.TEST(G325:H325,K325:L325,2,2)</f>
        <v>0.43421290421043401</v>
      </c>
      <c r="AD325" s="13">
        <f>AVERAGE(K325:L325)-AVERAGE(G325:H325)</f>
        <v>0.91203125000000185</v>
      </c>
      <c r="AE325" s="12">
        <f>_xlfn.T.TEST(E325:F325,G325:H325,2,2)</f>
        <v>0.18549975333177871</v>
      </c>
      <c r="AF325" s="13">
        <f>AVERAGE(G325:H325)-AVERAGE(E325:F325)</f>
        <v>3.9032099999999978</v>
      </c>
      <c r="AG325" s="12">
        <f>_xlfn.T.TEST(I325:J325,K325:L325,2,2)</f>
        <v>1.7302964712248299E-2</v>
      </c>
      <c r="AH325" s="13">
        <f>AVERAGE(K325:L325)-AVERAGE(I325:J325)</f>
        <v>6.7630512500000002</v>
      </c>
      <c r="AI325" s="12">
        <f>_xlfn.T.TEST(E325:H325,I325:L325,2,2)</f>
        <v>0.83768991230084611</v>
      </c>
      <c r="AJ325" s="13">
        <f>AVERAGE(I325:L325)-AVERAGE(E325:H325)</f>
        <v>-0.5178893750000011</v>
      </c>
    </row>
    <row r="326" spans="1:36" x14ac:dyDescent="0.2">
      <c r="A326" t="s">
        <v>314</v>
      </c>
      <c r="B326" t="str">
        <f>VLOOKUP(A326,Gene_Lookup!A:B,2,0)</f>
        <v xml:space="preserve">5-(carboxyamino)imidazole ribonucleotide mutase  </v>
      </c>
      <c r="C326" s="1">
        <v>4</v>
      </c>
      <c r="D326" s="1">
        <v>0.514004598369181</v>
      </c>
      <c r="E326" s="14">
        <v>16.73856</v>
      </c>
      <c r="F326" s="14">
        <v>18.172070000000001</v>
      </c>
      <c r="G326" s="14">
        <v>18.0140025</v>
      </c>
      <c r="H326" s="14">
        <v>18.955312500000002</v>
      </c>
      <c r="I326" s="14">
        <v>16.497457499999999</v>
      </c>
      <c r="J326" s="14">
        <v>19.444385</v>
      </c>
      <c r="K326" s="14">
        <v>18.601310000000002</v>
      </c>
      <c r="L326" s="14">
        <v>19.1174225</v>
      </c>
      <c r="M326" s="1">
        <f>COUNTIF(E326:L326,"&gt;8.8")</f>
        <v>8</v>
      </c>
      <c r="O326" s="16">
        <f>IF(ISBLANK(E326),500,2^E326)</f>
        <v>109347.44610902225</v>
      </c>
      <c r="P326" s="16">
        <f>IF(ISBLANK(F326),500,2^F326)</f>
        <v>295350.8011977952</v>
      </c>
      <c r="Q326" s="16">
        <f>IF(ISBLANK(G326),500,2^G326)</f>
        <v>264700.70284815266</v>
      </c>
      <c r="R326" s="16">
        <f>IF(ISBLANK(H326),500,2^H326)</f>
        <v>508297.1090889218</v>
      </c>
      <c r="S326" s="16">
        <f>IF(ISBLANK(I326),500,2^I326)</f>
        <v>92518.708077054936</v>
      </c>
      <c r="T326" s="16">
        <f>IF(ISBLANK(J326),500,2^J326)</f>
        <v>713416.47157254</v>
      </c>
      <c r="U326" s="16">
        <f>IF(ISBLANK(K326),500,2^K326)</f>
        <v>397696.95761687186</v>
      </c>
      <c r="V326" s="16">
        <f>IF(ISBLANK(L326),500,2^L326)</f>
        <v>568745.02698603959</v>
      </c>
      <c r="X326" s="16">
        <f>SUM(O326:V326)</f>
        <v>2950073.2234963984</v>
      </c>
      <c r="Y326" s="11"/>
      <c r="Z326" s="2"/>
      <c r="AA326" s="12">
        <f>_xlfn.T.TEST(E326:F326,I326:J326,2,2)</f>
        <v>0.78280424881778532</v>
      </c>
      <c r="AB326" s="13">
        <f>AVERAGE(I326:J326)-AVERAGE(E326:F326)</f>
        <v>0.51560625000000115</v>
      </c>
      <c r="AC326" s="12">
        <f>_xlfn.T.TEST(G326:H326,K326:L326,2,2)</f>
        <v>0.55736284193971131</v>
      </c>
      <c r="AD326" s="13">
        <f>AVERAGE(K326:L326)-AVERAGE(G326:H326)</f>
        <v>0.37470874999999992</v>
      </c>
      <c r="AE326" s="12">
        <f>_xlfn.T.TEST(E326:F326,G326:H326,2,2)</f>
        <v>0.3528647826764878</v>
      </c>
      <c r="AF326" s="13">
        <f>AVERAGE(G326:H326)-AVERAGE(E326:F326)</f>
        <v>1.029342500000002</v>
      </c>
      <c r="AG326" s="12">
        <f>_xlfn.T.TEST(I326:J326,K326:L326,2,2)</f>
        <v>0.61279294448977328</v>
      </c>
      <c r="AH326" s="13">
        <f>AVERAGE(K326:L326)-AVERAGE(I326:J326)</f>
        <v>0.88844500000000082</v>
      </c>
      <c r="AI326" s="12">
        <f>_xlfn.T.TEST(E326:H326,I326:L326,2,2)</f>
        <v>0.60067262768176599</v>
      </c>
      <c r="AJ326" s="13">
        <f>AVERAGE(I326:L326)-AVERAGE(E326:H326)</f>
        <v>0.44515750000000054</v>
      </c>
    </row>
    <row r="327" spans="1:36" x14ac:dyDescent="0.2">
      <c r="A327" t="s">
        <v>315</v>
      </c>
      <c r="B327" t="str">
        <f>VLOOKUP(A327,Gene_Lookup!A:B,2,0)</f>
        <v xml:space="preserve">amidophosphoribosyltransferase (EC 2.4.2.14)  </v>
      </c>
      <c r="C327" s="1">
        <v>15</v>
      </c>
      <c r="D327" s="1">
        <v>0.342146198332684</v>
      </c>
      <c r="E327" s="14">
        <v>18.08783</v>
      </c>
      <c r="F327" s="14">
        <v>18.371835000000001</v>
      </c>
      <c r="G327" s="14">
        <v>18.0045</v>
      </c>
      <c r="H327" s="14">
        <v>17.9659625</v>
      </c>
      <c r="I327" s="14">
        <v>17.228067500000002</v>
      </c>
      <c r="J327" s="14">
        <v>17.750525</v>
      </c>
      <c r="K327" s="14">
        <v>17.836625000000002</v>
      </c>
      <c r="L327" s="14">
        <v>17.904125000000001</v>
      </c>
      <c r="M327" s="1">
        <f>COUNTIF(E327:L327,"&gt;8.8")</f>
        <v>8</v>
      </c>
      <c r="O327" s="16">
        <f>IF(ISBLANK(E327),500,2^E327)</f>
        <v>278598.89301846258</v>
      </c>
      <c r="P327" s="16">
        <f>IF(ISBLANK(F327),500,2^F327)</f>
        <v>339213.72059953754</v>
      </c>
      <c r="Q327" s="16">
        <f>IF(ISBLANK(G327),500,2^G327)</f>
        <v>262962.94623439567</v>
      </c>
      <c r="R327" s="16">
        <f>IF(ISBLANK(H327),500,2^H327)</f>
        <v>256031.62549480575</v>
      </c>
      <c r="S327" s="16">
        <f>IF(ISBLANK(I327),500,2^I327)</f>
        <v>153520.04351369111</v>
      </c>
      <c r="T327" s="16">
        <f>IF(ISBLANK(J327),500,2^J327)</f>
        <v>220516.1816201458</v>
      </c>
      <c r="U327" s="16">
        <f>IF(ISBLANK(K327),500,2^K327)</f>
        <v>234077.21755464695</v>
      </c>
      <c r="V327" s="16">
        <f>IF(ISBLANK(L327),500,2^L327)</f>
        <v>245289.33799646961</v>
      </c>
      <c r="X327" s="16">
        <f>SUM(O327:V327)</f>
        <v>1990209.9660321551</v>
      </c>
      <c r="Y327" s="11"/>
      <c r="Z327" s="2"/>
      <c r="AA327" s="12">
        <f>_xlfn.T.TEST(E327:F327,I327:J327,2,2)</f>
        <v>0.13040678183447951</v>
      </c>
      <c r="AB327" s="13">
        <f>AVERAGE(I327:J327)-AVERAGE(E327:F327)</f>
        <v>-0.74053624999999812</v>
      </c>
      <c r="AC327" s="12">
        <f>_xlfn.T.TEST(G327:H327,K327:L327,2,2)</f>
        <v>9.795626608708019E-2</v>
      </c>
      <c r="AD327" s="13">
        <f>AVERAGE(K327:L327)-AVERAGE(G327:H327)</f>
        <v>-0.11485624999999544</v>
      </c>
      <c r="AE327" s="12">
        <f>_xlfn.T.TEST(E327:F327,G327:H327,2,2)</f>
        <v>0.22996706765489439</v>
      </c>
      <c r="AF327" s="13">
        <f>AVERAGE(G327:H327)-AVERAGE(E327:F327)</f>
        <v>-0.24460125000000232</v>
      </c>
      <c r="AG327" s="12">
        <f>_xlfn.T.TEST(I327:J327,K327:L327,2,2)</f>
        <v>0.28489336112286368</v>
      </c>
      <c r="AH327" s="13">
        <f>AVERAGE(K327:L327)-AVERAGE(I327:J327)</f>
        <v>0.38107875000000035</v>
      </c>
      <c r="AI327" s="12">
        <f>_xlfn.T.TEST(E327:H327,I327:L327,2,2)</f>
        <v>5.4162384666885874E-2</v>
      </c>
      <c r="AJ327" s="13">
        <f>AVERAGE(I327:L327)-AVERAGE(E327:H327)</f>
        <v>-0.42769624999999678</v>
      </c>
    </row>
    <row r="328" spans="1:36" x14ac:dyDescent="0.2">
      <c r="A328" t="s">
        <v>316</v>
      </c>
      <c r="B328" t="str">
        <f>VLOOKUP(A328,Gene_Lookup!A:B,2,0)</f>
        <v xml:space="preserve">phosphoribosylformylglycinamidine cyclo-ligase (EC 6.3.3.1)  </v>
      </c>
      <c r="C328" s="1">
        <v>8</v>
      </c>
      <c r="D328" s="1">
        <v>0.36998294297543599</v>
      </c>
      <c r="E328" s="14">
        <v>16.61401</v>
      </c>
      <c r="F328" s="14">
        <v>16.282435</v>
      </c>
      <c r="G328" s="14">
        <v>16.893219999999999</v>
      </c>
      <c r="H328" s="14">
        <v>16.992349999999998</v>
      </c>
      <c r="I328" s="14">
        <v>16.87998</v>
      </c>
      <c r="J328" s="14">
        <v>16.629784999999998</v>
      </c>
      <c r="K328" s="14">
        <v>16.64058</v>
      </c>
      <c r="L328" s="14">
        <v>17.122487499999998</v>
      </c>
      <c r="M328" s="1">
        <f>COUNTIF(E328:L328,"&gt;8.8")</f>
        <v>8</v>
      </c>
      <c r="O328" s="16">
        <f>IF(ISBLANK(E328),500,2^E328)</f>
        <v>100303.33155440348</v>
      </c>
      <c r="P328" s="16">
        <f>IF(ISBLANK(F328),500,2^F328)</f>
        <v>79707.89452630718</v>
      </c>
      <c r="Q328" s="16">
        <f>IF(ISBLANK(G328),500,2^G328)</f>
        <v>121721.12099377534</v>
      </c>
      <c r="R328" s="16">
        <f>IF(ISBLANK(H328),500,2^H328)</f>
        <v>130378.82021096248</v>
      </c>
      <c r="S328" s="16">
        <f>IF(ISBLANK(I328),500,2^I328)</f>
        <v>120609.16373307818</v>
      </c>
      <c r="T328" s="16">
        <f>IF(ISBLANK(J328),500,2^J328)</f>
        <v>101406.106079025</v>
      </c>
      <c r="U328" s="16">
        <f>IF(ISBLANK(K328),500,2^K328)</f>
        <v>102167.72554709506</v>
      </c>
      <c r="V328" s="16">
        <f>IF(ISBLANK(L328),500,2^L328)</f>
        <v>142686.32019695864</v>
      </c>
      <c r="X328" s="16">
        <f>SUM(O328:V328)</f>
        <v>898980.48284160532</v>
      </c>
      <c r="Y328" s="11"/>
      <c r="Z328" s="2"/>
      <c r="AA328" s="12">
        <f>_xlfn.T.TEST(E328:F328,I328:J328,2,2)</f>
        <v>0.27781729065149674</v>
      </c>
      <c r="AB328" s="13">
        <f>AVERAGE(I328:J328)-AVERAGE(E328:F328)</f>
        <v>0.30666000000000082</v>
      </c>
      <c r="AC328" s="12">
        <f>_xlfn.T.TEST(G328:H328,K328:L328,2,2)</f>
        <v>0.82660439248877493</v>
      </c>
      <c r="AD328" s="13">
        <f>AVERAGE(K328:L328)-AVERAGE(G328:H328)</f>
        <v>-6.1251250000001534E-2</v>
      </c>
      <c r="AE328" s="12">
        <f>_xlfn.T.TEST(E328:F328,G328:H328,2,2)</f>
        <v>0.10371869059666472</v>
      </c>
      <c r="AF328" s="13">
        <f>AVERAGE(G328:H328)-AVERAGE(E328:F328)</f>
        <v>0.49456250000000068</v>
      </c>
      <c r="AG328" s="12">
        <f>_xlfn.T.TEST(I328:J328,K328:L328,2,2)</f>
        <v>0.68673773720114628</v>
      </c>
      <c r="AH328" s="13">
        <f>AVERAGE(K328:L328)-AVERAGE(I328:J328)</f>
        <v>0.12665124999999833</v>
      </c>
      <c r="AI328" s="12">
        <f>_xlfn.T.TEST(E328:H328,I328:L328,2,2)</f>
        <v>0.5572033563768537</v>
      </c>
      <c r="AJ328" s="13">
        <f>AVERAGE(I328:L328)-AVERAGE(E328:H328)</f>
        <v>0.12270437499999787</v>
      </c>
    </row>
    <row r="329" spans="1:36" x14ac:dyDescent="0.2">
      <c r="A329" t="s">
        <v>317</v>
      </c>
      <c r="B329" t="str">
        <f>VLOOKUP(A329,Gene_Lookup!A:B,2,0)</f>
        <v xml:space="preserve">phosphoribosylaminoimidazolecarboxamide formyltransferase/IMP cyclohydrolase  </v>
      </c>
      <c r="C329" s="1">
        <v>27</v>
      </c>
      <c r="D329" s="1">
        <v>0.61552570206531598</v>
      </c>
      <c r="E329" s="14">
        <v>20.433119999999999</v>
      </c>
      <c r="F329" s="14">
        <v>20.504570000000001</v>
      </c>
      <c r="G329" s="14">
        <v>19.92407</v>
      </c>
      <c r="H329" s="14">
        <v>20.472760000000001</v>
      </c>
      <c r="I329" s="14">
        <v>20.623533125000002</v>
      </c>
      <c r="J329" s="14">
        <v>21.077285</v>
      </c>
      <c r="K329" s="14">
        <v>20.777645</v>
      </c>
      <c r="L329" s="14">
        <v>21.383690000000001</v>
      </c>
      <c r="M329" s="1">
        <f>COUNTIF(E329:L329,"&gt;8.8")</f>
        <v>8</v>
      </c>
      <c r="O329" s="16">
        <f>IF(ISBLANK(E329),500,2^E329)</f>
        <v>1415735.1829328611</v>
      </c>
      <c r="P329" s="16">
        <f>IF(ISBLANK(F329),500,2^F329)</f>
        <v>1487615.237655563</v>
      </c>
      <c r="Q329" s="16">
        <f>IF(ISBLANK(G329),500,2^G329)</f>
        <v>994815.87202890858</v>
      </c>
      <c r="R329" s="16">
        <f>IF(ISBLANK(H329),500,2^H329)</f>
        <v>1455173.7572971666</v>
      </c>
      <c r="S329" s="16">
        <f>IF(ISBLANK(I329),500,2^I329)</f>
        <v>1615481.865357744</v>
      </c>
      <c r="T329" s="16">
        <f>IF(ISBLANK(J329),500,2^J329)</f>
        <v>2212559.7731414558</v>
      </c>
      <c r="U329" s="16">
        <f>IF(ISBLANK(K329),500,2^K329)</f>
        <v>1797605.4837169303</v>
      </c>
      <c r="V329" s="16">
        <f>IF(ISBLANK(L329),500,2^L329)</f>
        <v>2736100.8938939804</v>
      </c>
      <c r="X329" s="16">
        <f>SUM(O329:V329)</f>
        <v>13715088.066024609</v>
      </c>
      <c r="Y329" s="11"/>
      <c r="Z329" s="2"/>
      <c r="AA329" s="12">
        <f>_xlfn.T.TEST(E329:F329,I329:J329,2,2)</f>
        <v>0.23852865934210332</v>
      </c>
      <c r="AB329" s="13">
        <f>AVERAGE(I329:J329)-AVERAGE(E329:F329)</f>
        <v>0.38156406249999719</v>
      </c>
      <c r="AC329" s="12">
        <f>_xlfn.T.TEST(G329:H329,K329:L329,2,2)</f>
        <v>0.16356136527917353</v>
      </c>
      <c r="AD329" s="13">
        <f>AVERAGE(K329:L329)-AVERAGE(G329:H329)</f>
        <v>0.88225249999999988</v>
      </c>
      <c r="AE329" s="12">
        <f>_xlfn.T.TEST(E329:F329,G329:H329,2,2)</f>
        <v>0.43141697954798908</v>
      </c>
      <c r="AF329" s="13">
        <f>AVERAGE(G329:H329)-AVERAGE(E329:F329)</f>
        <v>-0.27043000000000106</v>
      </c>
      <c r="AG329" s="12">
        <f>_xlfn.T.TEST(I329:J329,K329:L329,2,2)</f>
        <v>0.60488312942440925</v>
      </c>
      <c r="AH329" s="13">
        <f>AVERAGE(K329:L329)-AVERAGE(I329:J329)</f>
        <v>0.23025843750000163</v>
      </c>
      <c r="AI329" s="12">
        <f>_xlfn.T.TEST(E329:H329,I329:L329,2,2)</f>
        <v>2.6977905798039017E-2</v>
      </c>
      <c r="AJ329" s="13">
        <f>AVERAGE(I329:L329)-AVERAGE(E329:H329)</f>
        <v>0.63190828124999854</v>
      </c>
    </row>
    <row r="330" spans="1:36" x14ac:dyDescent="0.2">
      <c r="A330" t="s">
        <v>318</v>
      </c>
      <c r="B330" t="str">
        <f>VLOOKUP(A330,Gene_Lookup!A:B,2,0)</f>
        <v xml:space="preserve">phosphoribosylamine--glycine ligase (EC 6.3.4.13)  </v>
      </c>
      <c r="C330" s="1">
        <v>23</v>
      </c>
      <c r="D330" s="1">
        <v>0.47841311481304999</v>
      </c>
      <c r="E330" s="14">
        <v>18.769279999999998</v>
      </c>
      <c r="F330" s="14">
        <v>18.470224999999999</v>
      </c>
      <c r="G330" s="14">
        <v>17.958562499999999</v>
      </c>
      <c r="H330" s="14">
        <v>18.147257625000002</v>
      </c>
      <c r="I330" s="14">
        <v>18.364318749999999</v>
      </c>
      <c r="J330" s="14">
        <v>18.791650000000001</v>
      </c>
      <c r="K330" s="14">
        <v>18.458110000000001</v>
      </c>
      <c r="L330" s="14">
        <v>19.427273124999999</v>
      </c>
      <c r="M330" s="1">
        <f>COUNTIF(E330:L330,"&gt;8.8")</f>
        <v>8</v>
      </c>
      <c r="O330" s="16">
        <f>IF(ISBLANK(E330),500,2^E330)</f>
        <v>446803.20221053745</v>
      </c>
      <c r="P330" s="16">
        <f>IF(ISBLANK(F330),500,2^F330)</f>
        <v>363154.76892564679</v>
      </c>
      <c r="Q330" s="16">
        <f>IF(ISBLANK(G330),500,2^G330)</f>
        <v>254721.72755419105</v>
      </c>
      <c r="R330" s="16">
        <f>IF(ISBLANK(H330),500,2^H330)</f>
        <v>290314.60467844561</v>
      </c>
      <c r="S330" s="16">
        <f>IF(ISBLANK(I330),500,2^I330)</f>
        <v>337451.05766953382</v>
      </c>
      <c r="T330" s="16">
        <f>IF(ISBLANK(J330),500,2^J330)</f>
        <v>453785.1901344225</v>
      </c>
      <c r="U330" s="16">
        <f>IF(ISBLANK(K330),500,2^K330)</f>
        <v>360117.95335127605</v>
      </c>
      <c r="V330" s="16">
        <f>IF(ISBLANK(L330),500,2^L330)</f>
        <v>705004.59010591812</v>
      </c>
      <c r="X330" s="16">
        <f>SUM(O330:V330)</f>
        <v>3211353.0946299713</v>
      </c>
      <c r="Y330" s="11"/>
      <c r="Z330" s="2"/>
      <c r="AA330" s="12">
        <f>_xlfn.T.TEST(E330:F330,I330:J330,2,2)</f>
        <v>0.88746916085344063</v>
      </c>
      <c r="AB330" s="13">
        <f>AVERAGE(I330:J330)-AVERAGE(E330:F330)</f>
        <v>-4.1768124999997269E-2</v>
      </c>
      <c r="AC330" s="12">
        <f>_xlfn.T.TEST(G330:H330,K330:L330,2,2)</f>
        <v>0.21327638100512203</v>
      </c>
      <c r="AD330" s="13">
        <f>AVERAGE(K330:L330)-AVERAGE(G330:H330)</f>
        <v>0.88978150000000156</v>
      </c>
      <c r="AE330" s="12">
        <f>_xlfn.T.TEST(E330:F330,G330:H330,2,2)</f>
        <v>8.5059664395001011E-2</v>
      </c>
      <c r="AF330" s="13">
        <f>AVERAGE(G330:H330)-AVERAGE(E330:F330)</f>
        <v>-0.56684243749999652</v>
      </c>
      <c r="AG330" s="12">
        <f>_xlfn.T.TEST(I330:J330,K330:L330,2,2)</f>
        <v>0.56219735394078418</v>
      </c>
      <c r="AH330" s="13">
        <f>AVERAGE(K330:L330)-AVERAGE(I330:J330)</f>
        <v>0.36470718750000231</v>
      </c>
      <c r="AI330" s="12">
        <f>_xlfn.T.TEST(E330:H330,I330:L330,2,2)</f>
        <v>0.20686549784557159</v>
      </c>
      <c r="AJ330" s="13">
        <f>AVERAGE(I330:L330)-AVERAGE(E330:H330)</f>
        <v>0.42400668750000392</v>
      </c>
    </row>
    <row r="331" spans="1:36" x14ac:dyDescent="0.2">
      <c r="A331" t="s">
        <v>319</v>
      </c>
      <c r="B331" t="str">
        <f>VLOOKUP(A331,Gene_Lookup!A:B,2,0)</f>
        <v xml:space="preserve">metal dependent phosphohydrolase  </v>
      </c>
      <c r="C331" s="1">
        <v>3</v>
      </c>
      <c r="D331" s="1">
        <v>0.469976452011449</v>
      </c>
      <c r="E331" s="14">
        <v>16.441782499999999</v>
      </c>
      <c r="F331" s="14">
        <v>16.943987499999999</v>
      </c>
      <c r="G331" s="14">
        <v>16.071302500000002</v>
      </c>
      <c r="H331" s="14">
        <v>17.057667500000001</v>
      </c>
      <c r="I331" s="14">
        <v>16.9902625</v>
      </c>
      <c r="J331" s="14">
        <v>16.899192500000002</v>
      </c>
      <c r="K331" s="14">
        <v>17.588950000000001</v>
      </c>
      <c r="L331" s="14">
        <v>17.475355</v>
      </c>
      <c r="M331" s="1">
        <f>COUNTIF(E331:L331,"&gt;8.8")</f>
        <v>8</v>
      </c>
      <c r="O331" s="16">
        <f>IF(ISBLANK(E331),500,2^E331)</f>
        <v>89016.336073181825</v>
      </c>
      <c r="P331" s="16">
        <f>IF(ISBLANK(F331),500,2^F331)</f>
        <v>126080.66292738829</v>
      </c>
      <c r="Q331" s="16">
        <f>IF(ISBLANK(G331),500,2^G331)</f>
        <v>68856.369721335344</v>
      </c>
      <c r="R331" s="16">
        <f>IF(ISBLANK(H331),500,2^H331)</f>
        <v>136417.33892812039</v>
      </c>
      <c r="S331" s="16">
        <f>IF(ISBLANK(I331),500,2^I331)</f>
        <v>130190.30568087092</v>
      </c>
      <c r="T331" s="16">
        <f>IF(ISBLANK(J331),500,2^J331)</f>
        <v>122226.06918838889</v>
      </c>
      <c r="U331" s="16">
        <f>IF(ISBLANK(K331),500,2^K331)</f>
        <v>197152.16121037956</v>
      </c>
      <c r="V331" s="16">
        <f>IF(ISBLANK(L331),500,2^L331)</f>
        <v>182224.19480120658</v>
      </c>
      <c r="X331" s="16">
        <f>SUM(O331:V331)</f>
        <v>1052163.4385308716</v>
      </c>
      <c r="Y331" s="11"/>
      <c r="Z331" s="2"/>
      <c r="AA331" s="12">
        <f>_xlfn.T.TEST(E331:F331,I331:J331,2,2)</f>
        <v>0.42774365622117561</v>
      </c>
      <c r="AB331" s="13">
        <f>AVERAGE(I331:J331)-AVERAGE(E331:F331)</f>
        <v>0.25184250000000219</v>
      </c>
      <c r="AC331" s="12">
        <f>_xlfn.T.TEST(G331:H331,K331:L331,2,2)</f>
        <v>0.19059489697079457</v>
      </c>
      <c r="AD331" s="13">
        <f>AVERAGE(K331:L331)-AVERAGE(G331:H331)</f>
        <v>0.96766750000000101</v>
      </c>
      <c r="AE331" s="12">
        <f>_xlfn.T.TEST(E331:F331,G331:H331,2,2)</f>
        <v>0.83810902782334251</v>
      </c>
      <c r="AF331" s="13">
        <f>AVERAGE(G331:H331)-AVERAGE(E331:F331)</f>
        <v>-0.12839999999999563</v>
      </c>
      <c r="AG331" s="12">
        <f>_xlfn.T.TEST(I331:J331,K331:L331,2,2)</f>
        <v>1.5012562546565826E-2</v>
      </c>
      <c r="AH331" s="13">
        <f>AVERAGE(K331:L331)-AVERAGE(I331:J331)</f>
        <v>0.58742500000000319</v>
      </c>
      <c r="AI331" s="12">
        <f>_xlfn.T.TEST(E331:H331,I331:L331,2,2)</f>
        <v>7.736072413794072E-2</v>
      </c>
      <c r="AJ331" s="13">
        <f>AVERAGE(I331:L331)-AVERAGE(E331:H331)</f>
        <v>0.60975499999999982</v>
      </c>
    </row>
    <row r="332" spans="1:36" x14ac:dyDescent="0.2">
      <c r="A332" t="s">
        <v>320</v>
      </c>
      <c r="B332" t="str">
        <f>VLOOKUP(A332,Gene_Lookup!A:B,2,0)</f>
        <v xml:space="preserve">leucyl-tRNA synthetase (EC 6.1.1.4)  </v>
      </c>
      <c r="C332" s="1">
        <v>35</v>
      </c>
      <c r="D332" s="1">
        <v>0.27678575158740198</v>
      </c>
      <c r="E332" s="14">
        <v>19.57469</v>
      </c>
      <c r="F332" s="14">
        <v>20.250647499999999</v>
      </c>
      <c r="G332" s="14">
        <v>19.743116874999998</v>
      </c>
      <c r="H332" s="14">
        <v>20.137728750000001</v>
      </c>
      <c r="I332" s="14">
        <v>20.068615000000001</v>
      </c>
      <c r="J332" s="14">
        <v>19.845305</v>
      </c>
      <c r="K332" s="14">
        <v>20.426245000000002</v>
      </c>
      <c r="L332" s="14">
        <v>19.734985000000002</v>
      </c>
      <c r="M332" s="1">
        <f>COUNTIF(E332:L332,"&gt;8.8")</f>
        <v>8</v>
      </c>
      <c r="O332" s="16">
        <f>IF(ISBLANK(E332),500,2^E332)</f>
        <v>780852.21364961017</v>
      </c>
      <c r="P332" s="16">
        <f>IF(ISBLANK(F332),500,2^F332)</f>
        <v>1247533.8233403056</v>
      </c>
      <c r="Q332" s="16">
        <f>IF(ISBLANK(G332),500,2^G332)</f>
        <v>877547.00283479341</v>
      </c>
      <c r="R332" s="16">
        <f>IF(ISBLANK(H332),500,2^H332)</f>
        <v>1153613.6822739132</v>
      </c>
      <c r="S332" s="16">
        <f>IF(ISBLANK(I332),500,2^I332)</f>
        <v>1099651.5391516942</v>
      </c>
      <c r="T332" s="16">
        <f>IF(ISBLANK(J332),500,2^J332)</f>
        <v>941959.16946506663</v>
      </c>
      <c r="U332" s="16">
        <f>IF(ISBLANK(K332),500,2^K332)</f>
        <v>1409004.7064847331</v>
      </c>
      <c r="V332" s="16">
        <f>IF(ISBLANK(L332),500,2^L332)</f>
        <v>872614.54764700588</v>
      </c>
      <c r="X332" s="16">
        <f>SUM(O332:V332)</f>
        <v>8382776.684847123</v>
      </c>
      <c r="Y332" s="11"/>
      <c r="Z332" s="2"/>
      <c r="AA332" s="12">
        <f>_xlfn.T.TEST(E332:F332,I332:J332,2,2)</f>
        <v>0.91235118676063509</v>
      </c>
      <c r="AB332" s="13">
        <f>AVERAGE(I332:J332)-AVERAGE(E332:F332)</f>
        <v>4.4291250000000559E-2</v>
      </c>
      <c r="AC332" s="12">
        <f>_xlfn.T.TEST(G332:H332,K332:L332,2,2)</f>
        <v>0.75830129769124743</v>
      </c>
      <c r="AD332" s="13">
        <f>AVERAGE(K332:L332)-AVERAGE(G332:H332)</f>
        <v>0.14019218750000206</v>
      </c>
      <c r="AE332" s="12">
        <f>_xlfn.T.TEST(E332:F332,G332:H332,2,2)</f>
        <v>0.94991651331652172</v>
      </c>
      <c r="AF332" s="13">
        <f>AVERAGE(G332:H332)-AVERAGE(E332:F332)</f>
        <v>2.77540624999979E-2</v>
      </c>
      <c r="AG332" s="12">
        <f>_xlfn.T.TEST(I332:J332,K332:L332,2,2)</f>
        <v>0.76595616924720678</v>
      </c>
      <c r="AH332" s="13">
        <f>AVERAGE(K332:L332)-AVERAGE(I332:J332)</f>
        <v>0.1236549999999994</v>
      </c>
      <c r="AI332" s="12">
        <f>_xlfn.T.TEST(E332:H332,I332:L332,2,2)</f>
        <v>0.69095607991416963</v>
      </c>
      <c r="AJ332" s="13">
        <f>AVERAGE(I332:L332)-AVERAGE(E332:H332)</f>
        <v>9.2241718750003088E-2</v>
      </c>
    </row>
    <row r="333" spans="1:36" x14ac:dyDescent="0.2">
      <c r="A333" t="s">
        <v>321</v>
      </c>
      <c r="B333" t="str">
        <f>VLOOKUP(A333,Gene_Lookup!A:B,2,0)</f>
        <v xml:space="preserve">PKD domain containing protein  </v>
      </c>
      <c r="C333" s="1">
        <v>16</v>
      </c>
      <c r="D333" s="1">
        <v>0.71470695686515795</v>
      </c>
      <c r="E333" s="14">
        <v>15.774089999999999</v>
      </c>
      <c r="F333" s="14">
        <v>16.232289999999999</v>
      </c>
      <c r="G333" s="14">
        <v>17.003270000000001</v>
      </c>
      <c r="H333" s="14">
        <v>16.163525</v>
      </c>
      <c r="I333" s="14">
        <v>12.981852999999999</v>
      </c>
      <c r="J333" s="14">
        <v>13.931637500000001</v>
      </c>
      <c r="K333" s="14">
        <v>15.85755</v>
      </c>
      <c r="L333" s="14">
        <v>14.8689</v>
      </c>
      <c r="M333" s="1">
        <f>COUNTIF(E333:L333,"&gt;8.8")</f>
        <v>8</v>
      </c>
      <c r="O333" s="16">
        <f>IF(ISBLANK(E333),500,2^E333)</f>
        <v>56036.918386170764</v>
      </c>
      <c r="P333" s="16">
        <f>IF(ISBLANK(F333),500,2^F333)</f>
        <v>76985.013154225904</v>
      </c>
      <c r="Q333" s="16">
        <f>IF(ISBLANK(G333),500,2^G333)</f>
        <v>131369.42359383797</v>
      </c>
      <c r="R333" s="16">
        <f>IF(ISBLANK(H333),500,2^H333)</f>
        <v>73401.656440716994</v>
      </c>
      <c r="S333" s="16">
        <f>IF(ISBLANK(I333),500,2^I333)</f>
        <v>8089.6019441029157</v>
      </c>
      <c r="T333" s="16">
        <f>IF(ISBLANK(J333),500,2^J333)</f>
        <v>15625.746566328778</v>
      </c>
      <c r="U333" s="16">
        <f>IF(ISBLANK(K333),500,2^K333)</f>
        <v>59374.259702355586</v>
      </c>
      <c r="V333" s="16">
        <f>IF(ISBLANK(L333),500,2^L333)</f>
        <v>29921.606176815705</v>
      </c>
      <c r="X333" s="16">
        <f>SUM(O333:V333)</f>
        <v>450804.22596455464</v>
      </c>
      <c r="Y333" s="11"/>
      <c r="Z333" s="2"/>
      <c r="AA333" s="12">
        <f>_xlfn.T.TEST(E333:F333,I333:J333,2,2)</f>
        <v>4.0299773452989879E-2</v>
      </c>
      <c r="AB333" s="13">
        <f>AVERAGE(I333:J333)-AVERAGE(E333:F333)</f>
        <v>-2.5464447499999991</v>
      </c>
      <c r="AC333" s="12">
        <f>_xlfn.T.TEST(G333:H333,K333:L333,2,2)</f>
        <v>0.20065920226389444</v>
      </c>
      <c r="AD333" s="13">
        <f>AVERAGE(K333:L333)-AVERAGE(G333:H333)</f>
        <v>-1.2201725000000003</v>
      </c>
      <c r="AE333" s="12">
        <f>_xlfn.T.TEST(E333:F333,G333:H333,2,2)</f>
        <v>0.34894400313425689</v>
      </c>
      <c r="AF333" s="13">
        <f>AVERAGE(G333:H333)-AVERAGE(E333:F333)</f>
        <v>0.58020750000000021</v>
      </c>
      <c r="AG333" s="12">
        <f>_xlfn.T.TEST(I333:J333,K333:L333,2,2)</f>
        <v>0.108617809119812</v>
      </c>
      <c r="AH333" s="13">
        <f>AVERAGE(K333:L333)-AVERAGE(I333:J333)</f>
        <v>1.906479749999999</v>
      </c>
      <c r="AI333" s="12">
        <f>_xlfn.T.TEST(E333:H333,I333:L333,2,2)</f>
        <v>3.052783922261269E-2</v>
      </c>
      <c r="AJ333" s="13">
        <f>AVERAGE(I333:L333)-AVERAGE(E333:H333)</f>
        <v>-1.8833086250000015</v>
      </c>
    </row>
    <row r="334" spans="1:36" x14ac:dyDescent="0.2">
      <c r="A334" t="s">
        <v>322</v>
      </c>
      <c r="B334" t="str">
        <f>VLOOKUP(A334,Gene_Lookup!A:B,2,0)</f>
        <v xml:space="preserve">AMP-dependent synthetase and ligase  </v>
      </c>
      <c r="C334" s="1">
        <v>18</v>
      </c>
      <c r="D334" s="1">
        <v>0.44333964954670602</v>
      </c>
      <c r="E334" s="14">
        <v>18.220675</v>
      </c>
      <c r="F334" s="14">
        <v>19.1379175</v>
      </c>
      <c r="G334" s="14">
        <v>18.999030000000001</v>
      </c>
      <c r="H334" s="14">
        <v>18.9951425</v>
      </c>
      <c r="I334" s="14">
        <v>18.503039999999999</v>
      </c>
      <c r="J334" s="14">
        <v>18.537369999999999</v>
      </c>
      <c r="K334" s="14">
        <v>18.928807500000001</v>
      </c>
      <c r="L334" s="14">
        <v>17.716090000000001</v>
      </c>
      <c r="M334" s="1">
        <f>COUNTIF(E334:L334,"&gt;8.8")</f>
        <v>8</v>
      </c>
      <c r="O334" s="16">
        <f>IF(ISBLANK(E334),500,2^E334)</f>
        <v>305470.80981727602</v>
      </c>
      <c r="P334" s="16">
        <f>IF(ISBLANK(F334),500,2^F334)</f>
        <v>576882.31059547269</v>
      </c>
      <c r="Q334" s="16">
        <f>IF(ISBLANK(G334),500,2^G334)</f>
        <v>523935.61199126963</v>
      </c>
      <c r="R334" s="16">
        <f>IF(ISBLANK(H334),500,2^H334)</f>
        <v>522525.71044792113</v>
      </c>
      <c r="S334" s="16">
        <f>IF(ISBLANK(I334),500,2^I334)</f>
        <v>371509.608840973</v>
      </c>
      <c r="T334" s="16">
        <f>IF(ISBLANK(J334),500,2^J334)</f>
        <v>380455.97649484366</v>
      </c>
      <c r="U334" s="16">
        <f>IF(ISBLANK(K334),500,2^K334)</f>
        <v>499044.00139128091</v>
      </c>
      <c r="V334" s="16">
        <f>IF(ISBLANK(L334),500,2^L334)</f>
        <v>215315.10397414333</v>
      </c>
      <c r="X334" s="16">
        <f>SUM(O334:V334)</f>
        <v>3395139.1335531804</v>
      </c>
      <c r="Y334" s="11"/>
      <c r="Z334" s="2"/>
      <c r="AA334" s="12">
        <f>_xlfn.T.TEST(E334:F334,I334:J334,2,2)</f>
        <v>0.76193071441173921</v>
      </c>
      <c r="AB334" s="13">
        <f>AVERAGE(I334:J334)-AVERAGE(E334:F334)</f>
        <v>-0.15909125000000301</v>
      </c>
      <c r="AC334" s="12">
        <f>_xlfn.T.TEST(G334:H334,K334:L334,2,2)</f>
        <v>0.38168685245326461</v>
      </c>
      <c r="AD334" s="13">
        <f>AVERAGE(K334:L334)-AVERAGE(G334:H334)</f>
        <v>-0.67463750000000289</v>
      </c>
      <c r="AE334" s="12">
        <f>_xlfn.T.TEST(E334:F334,G334:H334,2,2)</f>
        <v>0.56000838393418273</v>
      </c>
      <c r="AF334" s="13">
        <f>AVERAGE(G334:H334)-AVERAGE(E334:F334)</f>
        <v>0.31779000000000224</v>
      </c>
      <c r="AG334" s="12">
        <f>_xlfn.T.TEST(I334:J334,K334:L334,2,2)</f>
        <v>0.77536960003686262</v>
      </c>
      <c r="AH334" s="13">
        <f>AVERAGE(K334:L334)-AVERAGE(I334:J334)</f>
        <v>-0.19775624999999764</v>
      </c>
      <c r="AI334" s="12">
        <f>_xlfn.T.TEST(E334:H334,I334:L334,2,2)</f>
        <v>0.25173364007689697</v>
      </c>
      <c r="AJ334" s="13">
        <f>AVERAGE(I334:L334)-AVERAGE(E334:H334)</f>
        <v>-0.41686437500000295</v>
      </c>
    </row>
    <row r="335" spans="1:36" x14ac:dyDescent="0.2">
      <c r="A335" t="s">
        <v>323</v>
      </c>
      <c r="B335" t="str">
        <f>VLOOKUP(A335,Gene_Lookup!A:B,2,0)</f>
        <v xml:space="preserve">peptidase S11 D-alanyl-D-alanine carboxypeptidase 1  </v>
      </c>
      <c r="C335" s="1">
        <v>7</v>
      </c>
      <c r="D335" s="1">
        <v>0.46258509092726702</v>
      </c>
      <c r="E335" s="14">
        <v>17.503632499999998</v>
      </c>
      <c r="F335" s="14">
        <v>16.3596</v>
      </c>
      <c r="G335" s="14">
        <v>17.37519</v>
      </c>
      <c r="H335" s="14">
        <v>18.356059999999999</v>
      </c>
      <c r="I335" s="14">
        <v>16.822289999999999</v>
      </c>
      <c r="J335" s="14">
        <v>16.671512499999999</v>
      </c>
      <c r="K335" s="14">
        <v>17.592714999999998</v>
      </c>
      <c r="L335" s="14">
        <v>16.641459999999999</v>
      </c>
      <c r="M335" s="1">
        <f>COUNTIF(E335:L335,"&gt;8.8")</f>
        <v>8</v>
      </c>
      <c r="O335" s="16">
        <f>IF(ISBLANK(E335),500,2^E335)</f>
        <v>185831.10767362788</v>
      </c>
      <c r="P335" s="16">
        <f>IF(ISBLANK(F335),500,2^F335)</f>
        <v>84087.2824452856</v>
      </c>
      <c r="Q335" s="16">
        <f>IF(ISBLANK(G335),500,2^G335)</f>
        <v>170001.74151628269</v>
      </c>
      <c r="R335" s="16">
        <f>IF(ISBLANK(H335),500,2^H335)</f>
        <v>335524.82784994459</v>
      </c>
      <c r="S335" s="16">
        <f>IF(ISBLANK(I335),500,2^I335)</f>
        <v>115881.44064979684</v>
      </c>
      <c r="T335" s="16">
        <f>IF(ISBLANK(J335),500,2^J335)</f>
        <v>104381.93311958041</v>
      </c>
      <c r="U335" s="16">
        <f>IF(ISBLANK(K335),500,2^K335)</f>
        <v>197667.34097462083</v>
      </c>
      <c r="V335" s="16">
        <f>IF(ISBLANK(L335),500,2^L335)</f>
        <v>102230.06375576415</v>
      </c>
      <c r="X335" s="16">
        <f>SUM(O335:V335)</f>
        <v>1295605.7379849029</v>
      </c>
      <c r="Y335" s="11"/>
      <c r="Z335" s="2"/>
      <c r="AA335" s="12">
        <f>_xlfn.T.TEST(E335:F335,I335:J335,2,2)</f>
        <v>0.77920627294637879</v>
      </c>
      <c r="AB335" s="13">
        <f>AVERAGE(I335:J335)-AVERAGE(E335:F335)</f>
        <v>-0.18471499999999708</v>
      </c>
      <c r="AC335" s="12">
        <f>_xlfn.T.TEST(G335:H335,K335:L335,2,2)</f>
        <v>0.38755556253993539</v>
      </c>
      <c r="AD335" s="13">
        <f>AVERAGE(K335:L335)-AVERAGE(G335:H335)</f>
        <v>-0.74853750000000474</v>
      </c>
      <c r="AE335" s="12">
        <f>_xlfn.T.TEST(E335:F335,G335:H335,2,2)</f>
        <v>0.34084519720359641</v>
      </c>
      <c r="AF335" s="13">
        <f>AVERAGE(G335:H335)-AVERAGE(E335:F335)</f>
        <v>0.93400875000000383</v>
      </c>
      <c r="AG335" s="12">
        <f>_xlfn.T.TEST(I335:J335,K335:L335,2,2)</f>
        <v>0.52242890085490812</v>
      </c>
      <c r="AH335" s="13">
        <f>AVERAGE(K335:L335)-AVERAGE(I335:J335)</f>
        <v>0.37018624999999616</v>
      </c>
      <c r="AI335" s="12">
        <f>_xlfn.T.TEST(E335:H335,I335:L335,2,2)</f>
        <v>0.35555850988449722</v>
      </c>
      <c r="AJ335" s="13">
        <f>AVERAGE(I335:L335)-AVERAGE(E335:H335)</f>
        <v>-0.46662625000000091</v>
      </c>
    </row>
    <row r="336" spans="1:36" x14ac:dyDescent="0.2">
      <c r="A336" t="s">
        <v>324</v>
      </c>
      <c r="B336" t="str">
        <f>VLOOKUP(A336,Gene_Lookup!A:B,2,0)</f>
        <v xml:space="preserve">Lipoprotein LpqB, GerMN domain  </v>
      </c>
      <c r="C336" s="1">
        <v>4</v>
      </c>
      <c r="D336" s="1">
        <v>0.31463753771828901</v>
      </c>
      <c r="E336" s="14">
        <v>16.516729999999999</v>
      </c>
      <c r="F336" s="15">
        <v>8.8000000000000007</v>
      </c>
      <c r="G336" s="14">
        <v>15.15414</v>
      </c>
      <c r="H336" s="14">
        <v>14.79208</v>
      </c>
      <c r="I336" s="15">
        <v>8.8000000000000007</v>
      </c>
      <c r="J336" s="14">
        <v>17.631499999999999</v>
      </c>
      <c r="K336" s="14">
        <v>17.0688</v>
      </c>
      <c r="L336" s="14">
        <v>16.646215000000002</v>
      </c>
      <c r="M336" s="1">
        <f>COUNTIF(E336:L336,"&gt;8.8")</f>
        <v>6</v>
      </c>
      <c r="O336" s="16">
        <f>IF(ISBLANK(E336),500,2^E336)</f>
        <v>93762.927866639831</v>
      </c>
      <c r="P336" s="16">
        <f>IF(ISBLANK(F336),500,2^F336)</f>
        <v>445.72188840761549</v>
      </c>
      <c r="Q336" s="16">
        <f>IF(ISBLANK(G336),500,2^G336)</f>
        <v>36462.857357394358</v>
      </c>
      <c r="R336" s="16">
        <f>IF(ISBLANK(H336),500,2^H336)</f>
        <v>28370.028903775223</v>
      </c>
      <c r="S336" s="16">
        <f>IF(ISBLANK(I336),500,2^I336)</f>
        <v>445.72188840761549</v>
      </c>
      <c r="T336" s="16">
        <f>IF(ISBLANK(J336),500,2^J336)</f>
        <v>203053.44800675233</v>
      </c>
      <c r="U336" s="16">
        <f>IF(ISBLANK(K336),500,2^K336)</f>
        <v>137474.06987005949</v>
      </c>
      <c r="V336" s="16">
        <f>IF(ISBLANK(L336),500,2^L336)</f>
        <v>102567.56121627909</v>
      </c>
      <c r="X336" s="16">
        <f>SUM(O336:V336)</f>
        <v>602582.33699771552</v>
      </c>
      <c r="Y336" s="11"/>
      <c r="Z336" s="2"/>
      <c r="AA336" s="12">
        <f>_xlfn.T.TEST(E336:F336,I336:J336,2,2)</f>
        <v>0.9329387301969001</v>
      </c>
      <c r="AB336" s="13">
        <f>AVERAGE(I336:J336)-AVERAGE(E336:F336)</f>
        <v>0.55738500000000002</v>
      </c>
      <c r="AC336" s="12">
        <f>_xlfn.T.TEST(G336:H336,K336:L336,2,2)</f>
        <v>2.1113565202782247E-2</v>
      </c>
      <c r="AD336" s="13">
        <f>AVERAGE(K336:L336)-AVERAGE(G336:H336)</f>
        <v>1.8843975000000004</v>
      </c>
      <c r="AE336" s="12">
        <f>_xlfn.T.TEST(E336:F336,G336:H336,2,2)</f>
        <v>0.6098362263809074</v>
      </c>
      <c r="AF336" s="13">
        <f>AVERAGE(G336:H336)-AVERAGE(E336:F336)</f>
        <v>2.3147450000000003</v>
      </c>
      <c r="AG336" s="12">
        <f>_xlfn.T.TEST(I336:J336,K336:L336,2,2)</f>
        <v>0.49666719092562317</v>
      </c>
      <c r="AH336" s="13">
        <f>AVERAGE(K336:L336)-AVERAGE(I336:J336)</f>
        <v>3.6417575000000006</v>
      </c>
      <c r="AI336" s="12">
        <f>_xlfn.T.TEST(E336:H336,I336:L336,2,2)</f>
        <v>0.66714333088393751</v>
      </c>
      <c r="AJ336" s="13">
        <f>AVERAGE(I336:L336)-AVERAGE(E336:H336)</f>
        <v>1.2208912499999993</v>
      </c>
    </row>
    <row r="337" spans="1:36" x14ac:dyDescent="0.2">
      <c r="A337" t="s">
        <v>325</v>
      </c>
      <c r="B337" t="str">
        <f>VLOOKUP(A337,Gene_Lookup!A:B,2,0)</f>
        <v xml:space="preserve">threonyl-tRNA synthetase (EC 6.1.1.3)  </v>
      </c>
      <c r="C337" s="1">
        <v>31</v>
      </c>
      <c r="D337" s="1">
        <v>0.40018827380080102</v>
      </c>
      <c r="E337" s="14">
        <v>20.130804999999999</v>
      </c>
      <c r="F337" s="14">
        <v>19.679337499999999</v>
      </c>
      <c r="G337" s="14">
        <v>19.939535312499999</v>
      </c>
      <c r="H337" s="14">
        <v>20.156009999999998</v>
      </c>
      <c r="I337" s="14">
        <v>19.247170000000001</v>
      </c>
      <c r="J337" s="14">
        <v>20.345230000000001</v>
      </c>
      <c r="K337" s="14">
        <v>20.730499999999999</v>
      </c>
      <c r="L337" s="14">
        <v>20.040884999999999</v>
      </c>
      <c r="M337" s="1">
        <f>COUNTIF(E337:L337,"&gt;8.8")</f>
        <v>8</v>
      </c>
      <c r="O337" s="16">
        <f>IF(ISBLANK(E337),500,2^E337)</f>
        <v>1148090.5489602336</v>
      </c>
      <c r="P337" s="16">
        <f>IF(ISBLANK(F337),500,2^F337)</f>
        <v>839597.0080772863</v>
      </c>
      <c r="Q337" s="16">
        <f>IF(ISBLANK(G337),500,2^G337)</f>
        <v>1005537.400609928</v>
      </c>
      <c r="R337" s="16">
        <f>IF(ISBLANK(H337),500,2^H337)</f>
        <v>1168324.8197840112</v>
      </c>
      <c r="S337" s="16">
        <f>IF(ISBLANK(I337),500,2^I337)</f>
        <v>622265.18248046888</v>
      </c>
      <c r="T337" s="16">
        <f>IF(ISBLANK(J337),500,2^J337)</f>
        <v>1332062.1822232369</v>
      </c>
      <c r="U337" s="16">
        <f>IF(ISBLANK(K337),500,2^K337)</f>
        <v>1739812.0125642817</v>
      </c>
      <c r="V337" s="16">
        <f>IF(ISBLANK(L337),500,2^L337)</f>
        <v>1078717.0040192974</v>
      </c>
      <c r="X337" s="16">
        <f>SUM(O337:V337)</f>
        <v>8934406.1587187443</v>
      </c>
      <c r="Y337" s="11"/>
      <c r="Z337" s="2"/>
      <c r="AA337" s="12">
        <f>_xlfn.T.TEST(E337:F337,I337:J337,2,2)</f>
        <v>0.87139287635388718</v>
      </c>
      <c r="AB337" s="13">
        <f>AVERAGE(I337:J337)-AVERAGE(E337:F337)</f>
        <v>-0.10887124999999997</v>
      </c>
      <c r="AC337" s="12">
        <f>_xlfn.T.TEST(G337:H337,K337:L337,2,2)</f>
        <v>0.4484768672339049</v>
      </c>
      <c r="AD337" s="13">
        <f>AVERAGE(K337:L337)-AVERAGE(G337:H337)</f>
        <v>0.33791984375000084</v>
      </c>
      <c r="AE337" s="12">
        <f>_xlfn.T.TEST(E337:F337,G337:H337,2,2)</f>
        <v>0.62615648581372518</v>
      </c>
      <c r="AF337" s="13">
        <f>AVERAGE(G337:H337)-AVERAGE(E337:F337)</f>
        <v>0.14270140624999783</v>
      </c>
      <c r="AG337" s="12">
        <f>_xlfn.T.TEST(I337:J337,K337:L337,2,2)</f>
        <v>0.45919341733404972</v>
      </c>
      <c r="AH337" s="13">
        <f>AVERAGE(K337:L337)-AVERAGE(I337:J337)</f>
        <v>0.58949249999999864</v>
      </c>
      <c r="AI337" s="12">
        <f>_xlfn.T.TEST(E337:H337,I337:L337,2,2)</f>
        <v>0.74293535207033168</v>
      </c>
      <c r="AJ337" s="13">
        <f>AVERAGE(I337:L337)-AVERAGE(E337:H337)</f>
        <v>0.11452429687500043</v>
      </c>
    </row>
    <row r="338" spans="1:36" x14ac:dyDescent="0.2">
      <c r="A338" t="s">
        <v>326</v>
      </c>
      <c r="B338" t="str">
        <f>VLOOKUP(A338,Gene_Lookup!A:B,2,0)</f>
        <v xml:space="preserve">thymidylate synthase (EC 2.1.1.45)  </v>
      </c>
      <c r="C338" s="1">
        <v>9</v>
      </c>
      <c r="D338" s="1">
        <v>0.327114093924459</v>
      </c>
      <c r="E338" s="14">
        <v>16.132772500000002</v>
      </c>
      <c r="F338" s="14">
        <v>15.512465000000001</v>
      </c>
      <c r="G338" s="14">
        <v>16.218775000000001</v>
      </c>
      <c r="H338" s="14">
        <v>16.414670000000001</v>
      </c>
      <c r="I338" s="14">
        <v>16.202134999999998</v>
      </c>
      <c r="J338" s="14">
        <v>14.45059</v>
      </c>
      <c r="K338" s="14">
        <v>16.182970000000001</v>
      </c>
      <c r="L338" s="14">
        <v>15.967807000000001</v>
      </c>
      <c r="M338" s="1">
        <f>COUNTIF(E338:L338,"&gt;8.8")</f>
        <v>8</v>
      </c>
      <c r="O338" s="16">
        <f>IF(ISBLANK(E338),500,2^E338)</f>
        <v>71853.584073931459</v>
      </c>
      <c r="P338" s="16">
        <f>IF(ISBLANK(F338),500,2^F338)</f>
        <v>46743.074199867573</v>
      </c>
      <c r="Q338" s="16">
        <f>IF(ISBLANK(G338),500,2^G338)</f>
        <v>76267.193943157748</v>
      </c>
      <c r="R338" s="16">
        <f>IF(ISBLANK(H338),500,2^H338)</f>
        <v>87359.077425892217</v>
      </c>
      <c r="S338" s="16">
        <f>IF(ISBLANK(I338),500,2^I338)</f>
        <v>75392.584043760784</v>
      </c>
      <c r="T338" s="16">
        <f>IF(ISBLANK(J338),500,2^J338)</f>
        <v>22390.358384707499</v>
      </c>
      <c r="U338" s="16">
        <f>IF(ISBLANK(K338),500,2^K338)</f>
        <v>74397.679333909167</v>
      </c>
      <c r="V338" s="16">
        <f>IF(ISBLANK(L338),500,2^L338)</f>
        <v>64089.793456021209</v>
      </c>
      <c r="X338" s="16">
        <f>SUM(O338:V338)</f>
        <v>518493.34486124769</v>
      </c>
      <c r="Y338" s="11"/>
      <c r="Z338" s="2"/>
      <c r="AA338" s="12">
        <f>_xlfn.T.TEST(E338:F338,I338:J338,2,2)</f>
        <v>0.64666657432656005</v>
      </c>
      <c r="AB338" s="13">
        <f>AVERAGE(I338:J338)-AVERAGE(E338:F338)</f>
        <v>-0.49625625000000184</v>
      </c>
      <c r="AC338" s="12">
        <f>_xlfn.T.TEST(G338:H338,K338:L338,2,2)</f>
        <v>0.2390274474414168</v>
      </c>
      <c r="AD338" s="13">
        <f>AVERAGE(K338:L338)-AVERAGE(G338:H338)</f>
        <v>-0.24133399999999838</v>
      </c>
      <c r="AE338" s="12">
        <f>_xlfn.T.TEST(E338:F338,G338:H338,2,2)</f>
        <v>0.26806804643526339</v>
      </c>
      <c r="AF338" s="13">
        <f>AVERAGE(G338:H338)-AVERAGE(E338:F338)</f>
        <v>0.49410375000000073</v>
      </c>
      <c r="AG338" s="12">
        <f>_xlfn.T.TEST(I338:J338,K338:L338,2,2)</f>
        <v>0.48534130908389728</v>
      </c>
      <c r="AH338" s="13">
        <f>AVERAGE(K338:L338)-AVERAGE(I338:J338)</f>
        <v>0.74902600000000419</v>
      </c>
      <c r="AI338" s="12">
        <f>_xlfn.T.TEST(E338:H338,I338:L338,2,2)</f>
        <v>0.4561932597794055</v>
      </c>
      <c r="AJ338" s="13">
        <f>AVERAGE(I338:L338)-AVERAGE(E338:H338)</f>
        <v>-0.36879512500000011</v>
      </c>
    </row>
    <row r="339" spans="1:36" x14ac:dyDescent="0.2">
      <c r="A339" t="s">
        <v>327</v>
      </c>
      <c r="B339" t="str">
        <f>VLOOKUP(A339,Gene_Lookup!A:B,2,0)</f>
        <v xml:space="preserve">bacterial translation initiation factor 3 (bIF-3)  </v>
      </c>
      <c r="C339" s="1">
        <v>10</v>
      </c>
      <c r="D339" s="1">
        <v>0.14372676789101901</v>
      </c>
      <c r="E339" s="14">
        <v>18.382455</v>
      </c>
      <c r="F339" s="14">
        <v>18.815999999999999</v>
      </c>
      <c r="G339" s="14">
        <v>18.2087675</v>
      </c>
      <c r="H339" s="14">
        <v>17.263092499999999</v>
      </c>
      <c r="I339" s="14">
        <v>17.761442500000001</v>
      </c>
      <c r="J339" s="14">
        <v>17.785821250000001</v>
      </c>
      <c r="K339" s="14">
        <v>17.918620000000001</v>
      </c>
      <c r="L339" s="14">
        <v>17.723712500000001</v>
      </c>
      <c r="M339" s="1">
        <f>COUNTIF(E339:L339,"&gt;8.8")</f>
        <v>8</v>
      </c>
      <c r="O339" s="16">
        <f>IF(ISBLANK(E339),500,2^E339)</f>
        <v>341719.96164347499</v>
      </c>
      <c r="P339" s="16">
        <f>IF(ISBLANK(F339),500,2^F339)</f>
        <v>461509.23770299694</v>
      </c>
      <c r="Q339" s="16">
        <f>IF(ISBLANK(G339),500,2^G339)</f>
        <v>302959.93683917454</v>
      </c>
      <c r="R339" s="16">
        <f>IF(ISBLANK(H339),500,2^H339)</f>
        <v>157292.73370600076</v>
      </c>
      <c r="S339" s="16">
        <f>IF(ISBLANK(I339),500,2^I339)</f>
        <v>222191.25335024059</v>
      </c>
      <c r="T339" s="16">
        <f>IF(ISBLANK(J339),500,2^J339)</f>
        <v>225977.75707317673</v>
      </c>
      <c r="U339" s="16">
        <f>IF(ISBLANK(K339),500,2^K339)</f>
        <v>247766.22328360155</v>
      </c>
      <c r="V339" s="16">
        <f>IF(ISBLANK(L339),500,2^L339)</f>
        <v>216455.73503992366</v>
      </c>
      <c r="X339" s="16">
        <f>SUM(O339:V339)</f>
        <v>2175872.8386385897</v>
      </c>
      <c r="Y339" s="11"/>
      <c r="Z339" s="2"/>
      <c r="AA339" s="12">
        <f>_xlfn.T.TEST(E339:F339,I339:J339,2,2)</f>
        <v>6.2721954601103858E-2</v>
      </c>
      <c r="AB339" s="13">
        <f>AVERAGE(I339:J339)-AVERAGE(E339:F339)</f>
        <v>-0.82559562499999828</v>
      </c>
      <c r="AC339" s="12">
        <f>_xlfn.T.TEST(G339:H339,K339:L339,2,2)</f>
        <v>0.87611877570995633</v>
      </c>
      <c r="AD339" s="13">
        <f>AVERAGE(K339:L339)-AVERAGE(G339:H339)</f>
        <v>8.5236250000001235E-2</v>
      </c>
      <c r="AE339" s="12">
        <f>_xlfn.T.TEST(E339:F339,G339:H339,2,2)</f>
        <v>0.23885020204903151</v>
      </c>
      <c r="AF339" s="13">
        <f>AVERAGE(G339:H339)-AVERAGE(E339:F339)</f>
        <v>-0.86329749999999805</v>
      </c>
      <c r="AG339" s="12">
        <f>_xlfn.T.TEST(I339:J339,K339:L339,2,2)</f>
        <v>0.67620315675413045</v>
      </c>
      <c r="AH339" s="13">
        <f>AVERAGE(K339:L339)-AVERAGE(I339:J339)</f>
        <v>4.7534375000001461E-2</v>
      </c>
      <c r="AI339" s="12">
        <f>_xlfn.T.TEST(E339:H339,I339:L339,2,2)</f>
        <v>0.3050386550684554</v>
      </c>
      <c r="AJ339" s="13">
        <f>AVERAGE(I339:L339)-AVERAGE(E339:H339)</f>
        <v>-0.37017968749999497</v>
      </c>
    </row>
    <row r="340" spans="1:36" x14ac:dyDescent="0.2">
      <c r="A340" t="s">
        <v>328</v>
      </c>
      <c r="B340" t="str">
        <f>VLOOKUP(A340,Gene_Lookup!A:B,2,0)</f>
        <v xml:space="preserve">LSU ribosomal protein L20P  </v>
      </c>
      <c r="C340" s="1">
        <v>11</v>
      </c>
      <c r="D340" s="1">
        <v>0.448147980133351</v>
      </c>
      <c r="E340" s="14">
        <v>20.618385</v>
      </c>
      <c r="F340" s="14">
        <v>20.515750000000001</v>
      </c>
      <c r="G340" s="14">
        <v>20.262260000000001</v>
      </c>
      <c r="H340" s="14">
        <v>20.154174999999999</v>
      </c>
      <c r="I340" s="14">
        <v>19.801422500000001</v>
      </c>
      <c r="J340" s="14">
        <v>20.19164</v>
      </c>
      <c r="K340" s="14">
        <v>19.50066</v>
      </c>
      <c r="L340" s="14">
        <v>20.504169999999998</v>
      </c>
      <c r="M340" s="1">
        <f>COUNTIF(E340:L340,"&gt;8.8")</f>
        <v>8</v>
      </c>
      <c r="O340" s="16">
        <f>IF(ISBLANK(E340),500,2^E340)</f>
        <v>1609727.439590781</v>
      </c>
      <c r="P340" s="16">
        <f>IF(ISBLANK(F340),500,2^F340)</f>
        <v>1499188.1250433491</v>
      </c>
      <c r="Q340" s="16">
        <f>IF(ISBLANK(G340),500,2^G340)</f>
        <v>1257615.9591904886</v>
      </c>
      <c r="R340" s="16">
        <f>IF(ISBLANK(H340),500,2^H340)</f>
        <v>1166839.7428019734</v>
      </c>
      <c r="S340" s="16">
        <f>IF(ISBLANK(I340),500,2^I340)</f>
        <v>913738.9317266054</v>
      </c>
      <c r="T340" s="16">
        <f>IF(ISBLANK(J340),500,2^J340)</f>
        <v>1197537.9956182824</v>
      </c>
      <c r="U340" s="16">
        <f>IF(ISBLANK(K340),500,2^K340)</f>
        <v>741794.47659295192</v>
      </c>
      <c r="V340" s="16">
        <f>IF(ISBLANK(L340),500,2^L340)</f>
        <v>1487202.8403055193</v>
      </c>
      <c r="X340" s="16">
        <f>SUM(O340:V340)</f>
        <v>9873645.5108699538</v>
      </c>
      <c r="Y340" s="11"/>
      <c r="Z340" s="2"/>
      <c r="AA340" s="12">
        <f>_xlfn.T.TEST(E340:F340,I340:J340,2,2)</f>
        <v>0.10559909523101774</v>
      </c>
      <c r="AB340" s="13">
        <f>AVERAGE(I340:J340)-AVERAGE(E340:F340)</f>
        <v>-0.57053624999999997</v>
      </c>
      <c r="AC340" s="12">
        <f>_xlfn.T.TEST(G340:H340,K340:L340,2,2)</f>
        <v>0.72292686030475106</v>
      </c>
      <c r="AD340" s="13">
        <f>AVERAGE(K340:L340)-AVERAGE(G340:H340)</f>
        <v>-0.20580250000000078</v>
      </c>
      <c r="AE340" s="12">
        <f>_xlfn.T.TEST(E340:F340,G340:H340,2,2)</f>
        <v>4.0526808311772008E-2</v>
      </c>
      <c r="AF340" s="13">
        <f>AVERAGE(G340:H340)-AVERAGE(E340:F340)</f>
        <v>-0.35885000000000034</v>
      </c>
      <c r="AG340" s="12">
        <f>_xlfn.T.TEST(I340:J340,K340:L340,2,2)</f>
        <v>0.99227216314379818</v>
      </c>
      <c r="AH340" s="13">
        <f>AVERAGE(K340:L340)-AVERAGE(I340:J340)</f>
        <v>5.8837499999988552E-3</v>
      </c>
      <c r="AI340" s="12">
        <f>_xlfn.T.TEST(E340:H340,I340:L340,2,2)</f>
        <v>0.16402055289333811</v>
      </c>
      <c r="AJ340" s="13">
        <f>AVERAGE(I340:L340)-AVERAGE(E340:H340)</f>
        <v>-0.38816937499999682</v>
      </c>
    </row>
    <row r="341" spans="1:36" x14ac:dyDescent="0.2">
      <c r="A341" t="s">
        <v>329</v>
      </c>
      <c r="B341" t="str">
        <f>VLOOKUP(A341,Gene_Lookup!A:B,2,0)</f>
        <v xml:space="preserve">glycosyltransferase 36  </v>
      </c>
      <c r="C341" s="1">
        <v>5</v>
      </c>
      <c r="D341" s="1">
        <v>0.40266998619768002</v>
      </c>
      <c r="E341" s="14">
        <v>12.34998</v>
      </c>
      <c r="F341" s="14">
        <v>13.560129999999999</v>
      </c>
      <c r="G341" s="14">
        <v>13.878629999999999</v>
      </c>
      <c r="H341" s="14">
        <v>13.14927</v>
      </c>
      <c r="I341" s="14">
        <v>14.207409999999999</v>
      </c>
      <c r="J341" s="14">
        <v>15.06235</v>
      </c>
      <c r="K341" s="14">
        <v>12.957700000000001</v>
      </c>
      <c r="L341" s="15">
        <v>8.8000000000000007</v>
      </c>
      <c r="M341" s="1">
        <f>COUNTIF(E341:L341,"&gt;8.8")</f>
        <v>7</v>
      </c>
      <c r="O341" s="16">
        <f>IF(ISBLANK(E341),500,2^E341)</f>
        <v>5220.5279571133578</v>
      </c>
      <c r="P341" s="16">
        <f>IF(ISBLANK(F341),500,2^F341)</f>
        <v>12078.301744318343</v>
      </c>
      <c r="Q341" s="16">
        <f>IF(ISBLANK(G341),500,2^G341)</f>
        <v>15062.04458167878</v>
      </c>
      <c r="R341" s="16">
        <f>IF(ISBLANK(H341),500,2^H341)</f>
        <v>9084.9949677399491</v>
      </c>
      <c r="S341" s="16">
        <f>IF(ISBLANK(I341),500,2^I341)</f>
        <v>18917.187598804681</v>
      </c>
      <c r="T341" s="16">
        <f>IF(ISBLANK(J341),500,2^J341)</f>
        <v>34215.205691635005</v>
      </c>
      <c r="U341" s="16">
        <f>IF(ISBLANK(K341),500,2^K341)</f>
        <v>7955.2965740513091</v>
      </c>
      <c r="V341" s="16">
        <f>IF(ISBLANK(L341),500,2^L341)</f>
        <v>445.72188840761549</v>
      </c>
      <c r="X341" s="16">
        <f>SUM(O341:V341)</f>
        <v>102979.28100374903</v>
      </c>
      <c r="Y341" s="11"/>
      <c r="Z341" s="2"/>
      <c r="AA341" s="12">
        <f>_xlfn.T.TEST(E341:F341,I341:J341,2,2)</f>
        <v>0.15150664952427872</v>
      </c>
      <c r="AB341" s="13">
        <f>AVERAGE(I341:J341)-AVERAGE(E341:F341)</f>
        <v>1.6798249999999992</v>
      </c>
      <c r="AC341" s="12">
        <f>_xlfn.T.TEST(G341:H341,K341:L341,2,2)</f>
        <v>0.3381771053442113</v>
      </c>
      <c r="AD341" s="13">
        <f>AVERAGE(K341:L341)-AVERAGE(G341:H341)</f>
        <v>-2.6350999999999996</v>
      </c>
      <c r="AE341" s="12">
        <f>_xlfn.T.TEST(E341:F341,G341:H341,2,2)</f>
        <v>0.5117988872941952</v>
      </c>
      <c r="AF341" s="13">
        <f>AVERAGE(G341:H341)-AVERAGE(E341:F341)</f>
        <v>0.5588949999999997</v>
      </c>
      <c r="AG341" s="12">
        <f>_xlfn.T.TEST(I341:J341,K341:L341,2,2)</f>
        <v>0.21878888347344727</v>
      </c>
      <c r="AH341" s="13">
        <f>AVERAGE(K341:L341)-AVERAGE(I341:J341)</f>
        <v>-3.7560299999999991</v>
      </c>
      <c r="AI341" s="12">
        <f>_xlfn.T.TEST(E341:H341,I341:L341,2,2)</f>
        <v>0.7491879096301084</v>
      </c>
      <c r="AJ341" s="13">
        <f>AVERAGE(I341:L341)-AVERAGE(E341:H341)</f>
        <v>-0.47763749999999838</v>
      </c>
    </row>
    <row r="342" spans="1:36" x14ac:dyDescent="0.2">
      <c r="A342" t="s">
        <v>330</v>
      </c>
      <c r="B342" t="str">
        <f>VLOOKUP(A342,Gene_Lookup!A:B,2,0)</f>
        <v xml:space="preserve">ATP-dependent Clp protease ATP-binding subunit ClpA (EC 3.4.21.92)  </v>
      </c>
      <c r="C342" s="1">
        <v>10</v>
      </c>
      <c r="D342" s="1">
        <v>0.39270260653449401</v>
      </c>
      <c r="E342" s="14">
        <v>12.966255</v>
      </c>
      <c r="F342" s="14">
        <v>13.576364999999999</v>
      </c>
      <c r="G342" s="14">
        <v>13.76693</v>
      </c>
      <c r="H342" s="14">
        <v>13.812645</v>
      </c>
      <c r="I342" s="15">
        <v>8.8000000000000007</v>
      </c>
      <c r="J342" s="14">
        <v>13.6756425</v>
      </c>
      <c r="K342" s="14">
        <v>13.72143</v>
      </c>
      <c r="L342" s="14">
        <v>13.82009</v>
      </c>
      <c r="M342" s="1">
        <f>COUNTIF(E342:L342,"&gt;8.8")</f>
        <v>7</v>
      </c>
      <c r="O342" s="16">
        <f>IF(ISBLANK(E342),500,2^E342)</f>
        <v>8002.6106259424132</v>
      </c>
      <c r="P342" s="16">
        <f>IF(ISBLANK(F342),500,2^F342)</f>
        <v>12214.989474471946</v>
      </c>
      <c r="Q342" s="16">
        <f>IF(ISBLANK(G342),500,2^G342)</f>
        <v>13939.874960874264</v>
      </c>
      <c r="R342" s="16">
        <f>IF(ISBLANK(H342),500,2^H342)</f>
        <v>14388.663777057502</v>
      </c>
      <c r="S342" s="16">
        <f>IF(ISBLANK(I342),500,2^I342)</f>
        <v>445.72188840761549</v>
      </c>
      <c r="T342" s="16">
        <f>IF(ISBLANK(J342),500,2^J342)</f>
        <v>13085.146896391063</v>
      </c>
      <c r="U342" s="16">
        <f>IF(ISBLANK(K342),500,2^K342)</f>
        <v>13507.096834594899</v>
      </c>
      <c r="V342" s="16">
        <f>IF(ISBLANK(L342),500,2^L342)</f>
        <v>14463.108118719174</v>
      </c>
      <c r="X342" s="16">
        <f>SUM(O342:V342)</f>
        <v>90047.212576458871</v>
      </c>
      <c r="Y342" s="11"/>
      <c r="Z342" s="2"/>
      <c r="AA342" s="12">
        <f>_xlfn.T.TEST(E342:F342,I342:J342,2,2)</f>
        <v>0.49488693442296294</v>
      </c>
      <c r="AB342" s="13">
        <f>AVERAGE(I342:J342)-AVERAGE(E342:F342)</f>
        <v>-2.0334887500000001</v>
      </c>
      <c r="AC342" s="12">
        <f>_xlfn.T.TEST(G342:H342,K342:L342,2,2)</f>
        <v>0.7597774191266049</v>
      </c>
      <c r="AD342" s="13">
        <f>AVERAGE(K342:L342)-AVERAGE(G342:H342)</f>
        <v>-1.9027499999999975E-2</v>
      </c>
      <c r="AE342" s="12">
        <f>_xlfn.T.TEST(E342:F342,G342:H342,2,2)</f>
        <v>0.23218505235249531</v>
      </c>
      <c r="AF342" s="13">
        <f>AVERAGE(G342:H342)-AVERAGE(E342:F342)</f>
        <v>0.51847749999999948</v>
      </c>
      <c r="AG342" s="12">
        <f>_xlfn.T.TEST(I342:J342,K342:L342,2,2)</f>
        <v>0.40800102527298532</v>
      </c>
      <c r="AH342" s="13">
        <f>AVERAGE(K342:L342)-AVERAGE(I342:J342)</f>
        <v>2.5329387499999996</v>
      </c>
      <c r="AI342" s="12">
        <f>_xlfn.T.TEST(E342:H342,I342:L342,2,2)</f>
        <v>0.44317775889734767</v>
      </c>
      <c r="AJ342" s="13">
        <f>AVERAGE(I342:L342)-AVERAGE(E342:H342)</f>
        <v>-1.0262581250000018</v>
      </c>
    </row>
    <row r="343" spans="1:36" x14ac:dyDescent="0.2">
      <c r="A343" t="s">
        <v>331</v>
      </c>
      <c r="B343" t="str">
        <f>VLOOKUP(A343,Gene_Lookup!A:B,2,0)</f>
        <v xml:space="preserve">pyridoxal-phosphate dependent TrpB-like enzyme  </v>
      </c>
      <c r="C343" s="1">
        <v>27</v>
      </c>
      <c r="D343" s="1">
        <v>0.456557485008592</v>
      </c>
      <c r="E343" s="14">
        <v>22.767803749999999</v>
      </c>
      <c r="F343" s="14">
        <v>23.319128750000001</v>
      </c>
      <c r="G343" s="14">
        <v>23.027135625</v>
      </c>
      <c r="H343" s="14">
        <v>23.109913124999999</v>
      </c>
      <c r="I343" s="14">
        <v>23.139984999999999</v>
      </c>
      <c r="J343" s="14">
        <v>22.687169999999998</v>
      </c>
      <c r="K343" s="14">
        <v>23.257573749999999</v>
      </c>
      <c r="L343" s="14">
        <v>22.581890000000001</v>
      </c>
      <c r="M343" s="1">
        <f>COUNTIF(E343:L343,"&gt;8.8")</f>
        <v>8</v>
      </c>
      <c r="O343" s="16">
        <f>IF(ISBLANK(E343),500,2^E343)</f>
        <v>7141539.8537506312</v>
      </c>
      <c r="P343" s="16">
        <f>IF(ISBLANK(F343),500,2^F343)</f>
        <v>10465433.598154975</v>
      </c>
      <c r="Q343" s="16">
        <f>IF(ISBLANK(G343),500,2^G343)</f>
        <v>8547882.3753633164</v>
      </c>
      <c r="R343" s="16">
        <f>IF(ISBLANK(H343),500,2^H343)</f>
        <v>9052677.4756137449</v>
      </c>
      <c r="S343" s="16">
        <f>IF(ISBLANK(I343),500,2^I343)</f>
        <v>9243353.9647127632</v>
      </c>
      <c r="T343" s="16">
        <f>IF(ISBLANK(J343),500,2^J343)</f>
        <v>6753341.1149841398</v>
      </c>
      <c r="U343" s="16">
        <f>IF(ISBLANK(K343),500,2^K343)</f>
        <v>10028300.174794378</v>
      </c>
      <c r="V343" s="16">
        <f>IF(ISBLANK(L343),500,2^L343)</f>
        <v>6278071.3739254056</v>
      </c>
      <c r="X343" s="16">
        <f>SUM(O343:V343)</f>
        <v>67510599.931299359</v>
      </c>
      <c r="Y343" s="11"/>
      <c r="Z343" s="2"/>
      <c r="AA343" s="12">
        <f>_xlfn.T.TEST(E343:F343,I343:J343,2,2)</f>
        <v>0.75066142224391141</v>
      </c>
      <c r="AB343" s="13">
        <f>AVERAGE(I343:J343)-AVERAGE(E343:F343)</f>
        <v>-0.12988875000000277</v>
      </c>
      <c r="AC343" s="12">
        <f>_xlfn.T.TEST(G343:H343,K343:L343,2,2)</f>
        <v>0.70467418369707957</v>
      </c>
      <c r="AD343" s="13">
        <f>AVERAGE(K343:L343)-AVERAGE(G343:H343)</f>
        <v>-0.148792499999999</v>
      </c>
      <c r="AE343" s="12">
        <f>_xlfn.T.TEST(E343:F343,G343:H343,2,2)</f>
        <v>0.93656345604930769</v>
      </c>
      <c r="AF343" s="13">
        <f>AVERAGE(G343:H343)-AVERAGE(E343:F343)</f>
        <v>2.5058124999997489E-2</v>
      </c>
      <c r="AG343" s="12">
        <f>_xlfn.T.TEST(I343:J343,K343:L343,2,2)</f>
        <v>0.98930010194526385</v>
      </c>
      <c r="AH343" s="13">
        <f>AVERAGE(K343:L343)-AVERAGE(I343:J343)</f>
        <v>6.1543750000012665E-3</v>
      </c>
      <c r="AI343" s="12">
        <f>_xlfn.T.TEST(E343:H343,I343:L343,2,2)</f>
        <v>0.51494290342996718</v>
      </c>
      <c r="AJ343" s="13">
        <f>AVERAGE(I343:L343)-AVERAGE(E343:H343)</f>
        <v>-0.13934062500000266</v>
      </c>
    </row>
    <row r="344" spans="1:36" x14ac:dyDescent="0.2">
      <c r="A344" t="s">
        <v>332</v>
      </c>
      <c r="B344" t="str">
        <f>VLOOKUP(A344,Gene_Lookup!A:B,2,0)</f>
        <v xml:space="preserve">putative serine protein kinase, PrkA  </v>
      </c>
      <c r="C344" s="1">
        <v>28</v>
      </c>
      <c r="D344" s="1">
        <v>0.41221726803013298</v>
      </c>
      <c r="E344" s="14">
        <v>19.088284999999999</v>
      </c>
      <c r="F344" s="14">
        <v>19.122914999999999</v>
      </c>
      <c r="G344" s="14">
        <v>19.0291025</v>
      </c>
      <c r="H344" s="14">
        <v>18.499130000000001</v>
      </c>
      <c r="I344" s="14">
        <v>17.471</v>
      </c>
      <c r="J344" s="14">
        <v>18.386005000000001</v>
      </c>
      <c r="K344" s="14">
        <v>17.3703</v>
      </c>
      <c r="L344" s="14">
        <v>17.48002</v>
      </c>
      <c r="M344" s="1">
        <f>COUNTIF(E344:L344,"&gt;8.8")</f>
        <v>8</v>
      </c>
      <c r="O344" s="16">
        <f>IF(ISBLANK(E344),500,2^E344)</f>
        <v>557373.54388475011</v>
      </c>
      <c r="P344" s="16">
        <f>IF(ISBLANK(F344),500,2^F344)</f>
        <v>570914.42932881915</v>
      </c>
      <c r="Q344" s="16">
        <f>IF(ISBLANK(G344),500,2^G344)</f>
        <v>534971.49627127615</v>
      </c>
      <c r="R344" s="16">
        <f>IF(ISBLANK(H344),500,2^H344)</f>
        <v>370504.10464167414</v>
      </c>
      <c r="S344" s="16">
        <f>IF(ISBLANK(I344),500,2^I344)</f>
        <v>181674.95205197117</v>
      </c>
      <c r="T344" s="16">
        <f>IF(ISBLANK(J344),500,2^J344)</f>
        <v>342561.85794344509</v>
      </c>
      <c r="U344" s="16">
        <f>IF(ISBLANK(K344),500,2^K344)</f>
        <v>169426.49780428456</v>
      </c>
      <c r="V344" s="16">
        <f>IF(ISBLANK(L344),500,2^L344)</f>
        <v>182814.3761637017</v>
      </c>
      <c r="X344" s="16">
        <f>SUM(O344:V344)</f>
        <v>2910241.2580899219</v>
      </c>
      <c r="Y344" s="11"/>
      <c r="Z344" s="2"/>
      <c r="AA344" s="12">
        <f>_xlfn.T.TEST(E344:F344,I344:J344,2,2)</f>
        <v>0.1238047834708893</v>
      </c>
      <c r="AB344" s="13">
        <f>AVERAGE(I344:J344)-AVERAGE(E344:F344)</f>
        <v>-1.1770974999999986</v>
      </c>
      <c r="AC344" s="12">
        <f>_xlfn.T.TEST(G344:H344,K344:L344,2,2)</f>
        <v>3.8501669447473297E-2</v>
      </c>
      <c r="AD344" s="13">
        <f>AVERAGE(K344:L344)-AVERAGE(G344:H344)</f>
        <v>-1.3389562500000025</v>
      </c>
      <c r="AE344" s="12">
        <f>_xlfn.T.TEST(E344:F344,G344:H344,2,2)</f>
        <v>0.32724307761795957</v>
      </c>
      <c r="AF344" s="13">
        <f>AVERAGE(G344:H344)-AVERAGE(E344:F344)</f>
        <v>-0.34148374999999831</v>
      </c>
      <c r="AG344" s="12">
        <f>_xlfn.T.TEST(I344:J344,K344:L344,2,2)</f>
        <v>0.38870342570980954</v>
      </c>
      <c r="AH344" s="13">
        <f>AVERAGE(K344:L344)-AVERAGE(I344:J344)</f>
        <v>-0.50334250000000225</v>
      </c>
      <c r="AI344" s="12">
        <f>_xlfn.T.TEST(E344:H344,I344:L344,2,2)</f>
        <v>4.080695398852318E-3</v>
      </c>
      <c r="AJ344" s="13">
        <f>AVERAGE(I344:L344)-AVERAGE(E344:H344)</f>
        <v>-1.2580268749999988</v>
      </c>
    </row>
    <row r="345" spans="1:36" x14ac:dyDescent="0.2">
      <c r="A345" t="s">
        <v>333</v>
      </c>
      <c r="B345" t="str">
        <f>VLOOKUP(A345,Gene_Lookup!A:B,2,0)</f>
        <v xml:space="preserve">sporulation protein YhbH  </v>
      </c>
      <c r="C345" s="1">
        <v>4</v>
      </c>
      <c r="D345" s="1">
        <v>-2.61074226264769E-2</v>
      </c>
      <c r="E345" s="15">
        <v>8.8000000000000007</v>
      </c>
      <c r="F345" s="14">
        <v>15.033168</v>
      </c>
      <c r="G345" s="14">
        <v>16.537590000000002</v>
      </c>
      <c r="H345" s="14">
        <v>15.839639999999999</v>
      </c>
      <c r="I345" s="15">
        <v>8.8000000000000007</v>
      </c>
      <c r="J345" s="15">
        <v>8.8000000000000007</v>
      </c>
      <c r="K345" s="14">
        <v>15.914054999999999</v>
      </c>
      <c r="L345" s="15">
        <v>8.8000000000000007</v>
      </c>
      <c r="M345" s="1">
        <f>COUNTIF(E345:L345,"&gt;8.8")</f>
        <v>4</v>
      </c>
      <c r="O345" s="16">
        <f>IF(ISBLANK(E345),500,2^E345)</f>
        <v>445.72188840761549</v>
      </c>
      <c r="P345" s="16">
        <f>IF(ISBLANK(F345),500,2^F345)</f>
        <v>33530.072915212535</v>
      </c>
      <c r="Q345" s="16">
        <f>IF(ISBLANK(G345),500,2^G345)</f>
        <v>95128.499388963188</v>
      </c>
      <c r="R345" s="16">
        <f>IF(ISBLANK(H345),500,2^H345)</f>
        <v>58641.728176992227</v>
      </c>
      <c r="S345" s="16">
        <f>IF(ISBLANK(I345),500,2^I345)</f>
        <v>445.72188840761549</v>
      </c>
      <c r="T345" s="16">
        <f>IF(ISBLANK(J345),500,2^J345)</f>
        <v>445.72188840761549</v>
      </c>
      <c r="U345" s="16">
        <f>IF(ISBLANK(K345),500,2^K345)</f>
        <v>61745.869065384279</v>
      </c>
      <c r="V345" s="16">
        <f>IF(ISBLANK(L345),500,2^L345)</f>
        <v>445.72188840761549</v>
      </c>
      <c r="X345" s="16">
        <f>SUM(O345:V345)</f>
        <v>250829.05710018272</v>
      </c>
      <c r="Y345" s="11"/>
      <c r="Z345" s="2"/>
      <c r="AA345" s="12">
        <f>_xlfn.T.TEST(E345:F345,I345:J345,2,2)</f>
        <v>0.42264973081037416</v>
      </c>
      <c r="AB345" s="13">
        <f>AVERAGE(I345:J345)-AVERAGE(E345:F345)</f>
        <v>-3.1165839999999996</v>
      </c>
      <c r="AC345" s="12">
        <f>_xlfn.T.TEST(G345:H345,K345:L345,2,2)</f>
        <v>0.39590348962287658</v>
      </c>
      <c r="AD345" s="13">
        <f>AVERAGE(K345:L345)-AVERAGE(G345:H345)</f>
        <v>-3.8315874999999977</v>
      </c>
      <c r="AE345" s="12">
        <f>_xlfn.T.TEST(E345:F345,G345:H345,2,2)</f>
        <v>0.30625448654841125</v>
      </c>
      <c r="AF345" s="13">
        <f>AVERAGE(G345:H345)-AVERAGE(E345:F345)</f>
        <v>4.2720309999999984</v>
      </c>
      <c r="AG345" s="12">
        <f>_xlfn.T.TEST(I345:J345,K345:L345,2,2)</f>
        <v>0.42264973081037416</v>
      </c>
      <c r="AH345" s="13">
        <f>AVERAGE(K345:L345)-AVERAGE(I345:J345)</f>
        <v>3.5570275000000002</v>
      </c>
      <c r="AI345" s="12">
        <f>_xlfn.T.TEST(E345:H345,I345:L345,2,2)</f>
        <v>0.21634466114029829</v>
      </c>
      <c r="AJ345" s="13">
        <f>AVERAGE(I345:L345)-AVERAGE(E345:H345)</f>
        <v>-3.4740857500000004</v>
      </c>
    </row>
    <row r="346" spans="1:36" x14ac:dyDescent="0.2">
      <c r="A346" t="s">
        <v>334</v>
      </c>
      <c r="B346" t="str">
        <f>VLOOKUP(A346,Gene_Lookup!A:B,2,0)</f>
        <v xml:space="preserve">SpoVR family protein  </v>
      </c>
      <c r="C346" s="1">
        <v>8</v>
      </c>
      <c r="D346" s="1">
        <v>8.5753821196541499E-2</v>
      </c>
      <c r="E346" s="14">
        <v>16.374365000000001</v>
      </c>
      <c r="F346" s="14">
        <v>18.085055000000001</v>
      </c>
      <c r="G346" s="14">
        <v>16.506155</v>
      </c>
      <c r="H346" s="14">
        <v>16.951229999999999</v>
      </c>
      <c r="I346" s="14">
        <v>18.0541725</v>
      </c>
      <c r="J346" s="14">
        <v>17.762477499999999</v>
      </c>
      <c r="K346" s="14">
        <v>15.227055</v>
      </c>
      <c r="L346" s="15">
        <v>8.8000000000000007</v>
      </c>
      <c r="M346" s="1">
        <f>COUNTIF(E346:L346,"&gt;8.8")</f>
        <v>7</v>
      </c>
      <c r="O346" s="16">
        <f>IF(ISBLANK(E346),500,2^E346)</f>
        <v>84952.277209512438</v>
      </c>
      <c r="P346" s="16">
        <f>IF(ISBLANK(F346),500,2^F346)</f>
        <v>278063.52771343151</v>
      </c>
      <c r="Q346" s="16">
        <f>IF(ISBLANK(G346),500,2^G346)</f>
        <v>93078.155425781864</v>
      </c>
      <c r="R346" s="16">
        <f>IF(ISBLANK(H346),500,2^H346)</f>
        <v>126715.19416859263</v>
      </c>
      <c r="S346" s="16">
        <f>IF(ISBLANK(I346),500,2^I346)</f>
        <v>272174.52232472546</v>
      </c>
      <c r="T346" s="16">
        <f>IF(ISBLANK(J346),500,2^J346)</f>
        <v>222350.71217609957</v>
      </c>
      <c r="U346" s="16">
        <f>IF(ISBLANK(K346),500,2^K346)</f>
        <v>38353.084794261609</v>
      </c>
      <c r="V346" s="16">
        <f>IF(ISBLANK(L346),500,2^L346)</f>
        <v>445.72188840761549</v>
      </c>
      <c r="X346" s="16">
        <f>SUM(O346:V346)</f>
        <v>1116133.1957008126</v>
      </c>
      <c r="Y346" s="11"/>
      <c r="Z346" s="2"/>
      <c r="AA346" s="12">
        <f>_xlfn.T.TEST(E346:F346,I346:J346,2,2)</f>
        <v>0.51605109627887646</v>
      </c>
      <c r="AB346" s="13">
        <f>AVERAGE(I346:J346)-AVERAGE(E346:F346)</f>
        <v>0.67861499999999708</v>
      </c>
      <c r="AC346" s="12">
        <f>_xlfn.T.TEST(G346:H346,K346:L346,2,2)</f>
        <v>0.28082151381709819</v>
      </c>
      <c r="AD346" s="13">
        <f>AVERAGE(K346:L346)-AVERAGE(G346:H346)</f>
        <v>-4.7151650000000007</v>
      </c>
      <c r="AE346" s="12">
        <f>_xlfn.T.TEST(E346:F346,G346:H346,2,2)</f>
        <v>0.62793508630107797</v>
      </c>
      <c r="AF346" s="13">
        <f>AVERAGE(G346:H346)-AVERAGE(E346:F346)</f>
        <v>-0.50101749999999967</v>
      </c>
      <c r="AG346" s="12">
        <f>_xlfn.T.TEST(I346:J346,K346:L346,2,2)</f>
        <v>0.20833968025849381</v>
      </c>
      <c r="AH346" s="13">
        <f>AVERAGE(K346:L346)-AVERAGE(I346:J346)</f>
        <v>-5.8947974999999975</v>
      </c>
      <c r="AI346" s="12">
        <f>_xlfn.T.TEST(E346:H346,I346:L346,2,2)</f>
        <v>0.39115182291426587</v>
      </c>
      <c r="AJ346" s="13">
        <f>AVERAGE(I346:L346)-AVERAGE(E346:H346)</f>
        <v>-2.0182749999999992</v>
      </c>
    </row>
    <row r="347" spans="1:36" x14ac:dyDescent="0.2">
      <c r="A347" t="s">
        <v>335</v>
      </c>
      <c r="B347" t="str">
        <f>VLOOKUP(A347,Gene_Lookup!A:B,2,0)</f>
        <v xml:space="preserve">purine nucleoside phosphorylase I, inosine and guanosine-specific  </v>
      </c>
      <c r="C347" s="1">
        <v>6</v>
      </c>
      <c r="D347" s="1">
        <v>0.22325507453284199</v>
      </c>
      <c r="E347" s="14">
        <v>16.562795000000001</v>
      </c>
      <c r="F347" s="14">
        <v>16.857865</v>
      </c>
      <c r="G347" s="14">
        <v>16.79645</v>
      </c>
      <c r="H347" s="14">
        <v>17.179659999999998</v>
      </c>
      <c r="I347" s="14">
        <v>17.1676</v>
      </c>
      <c r="J347" s="14">
        <v>15.870290000000001</v>
      </c>
      <c r="K347" s="14">
        <v>17.41001</v>
      </c>
      <c r="L347" s="14">
        <v>16.662305</v>
      </c>
      <c r="M347" s="1">
        <f>COUNTIF(E347:L347,"&gt;8.8")</f>
        <v>8</v>
      </c>
      <c r="O347" s="16">
        <f>IF(ISBLANK(E347),500,2^E347)</f>
        <v>96805.070824412338</v>
      </c>
      <c r="P347" s="16">
        <f>IF(ISBLANK(F347),500,2^F347)</f>
        <v>118774.44994891091</v>
      </c>
      <c r="Q347" s="16">
        <f>IF(ISBLANK(G347),500,2^G347)</f>
        <v>113824.37404539087</v>
      </c>
      <c r="R347" s="16">
        <f>IF(ISBLANK(H347),500,2^H347)</f>
        <v>148454.36624392439</v>
      </c>
      <c r="S347" s="16">
        <f>IF(ISBLANK(I347),500,2^I347)</f>
        <v>147218.55598031124</v>
      </c>
      <c r="T347" s="16">
        <f>IF(ISBLANK(J347),500,2^J347)</f>
        <v>59900.897552227216</v>
      </c>
      <c r="U347" s="16">
        <f>IF(ISBLANK(K347),500,2^K347)</f>
        <v>174154.71416956521</v>
      </c>
      <c r="V347" s="16">
        <f>IF(ISBLANK(L347),500,2^L347)</f>
        <v>103717.87300748282</v>
      </c>
      <c r="X347" s="16">
        <f>SUM(O347:V347)</f>
        <v>962850.30177222507</v>
      </c>
      <c r="Y347" s="11"/>
      <c r="Z347" s="2"/>
      <c r="AA347" s="12">
        <f>_xlfn.T.TEST(E347:F347,I347:J347,2,2)</f>
        <v>0.8006479782117133</v>
      </c>
      <c r="AB347" s="13">
        <f>AVERAGE(I347:J347)-AVERAGE(E347:F347)</f>
        <v>-0.19138499999999681</v>
      </c>
      <c r="AC347" s="12">
        <f>_xlfn.T.TEST(G347:H347,K347:L347,2,2)</f>
        <v>0.91929726250693211</v>
      </c>
      <c r="AD347" s="13">
        <f>AVERAGE(K347:L347)-AVERAGE(G347:H347)</f>
        <v>4.8102500000002379E-2</v>
      </c>
      <c r="AE347" s="12">
        <f>_xlfn.T.TEST(E347:F347,G347:H347,2,2)</f>
        <v>0.36960290840678245</v>
      </c>
      <c r="AF347" s="13">
        <f>AVERAGE(G347:H347)-AVERAGE(E347:F347)</f>
        <v>0.27772500000000022</v>
      </c>
      <c r="AG347" s="12">
        <f>_xlfn.T.TEST(I347:J347,K347:L347,2,2)</f>
        <v>0.56107657862727778</v>
      </c>
      <c r="AH347" s="13">
        <f>AVERAGE(K347:L347)-AVERAGE(I347:J347)</f>
        <v>0.51721249999999941</v>
      </c>
      <c r="AI347" s="12">
        <f>_xlfn.T.TEST(E347:H347,I347:L347,2,2)</f>
        <v>0.85012856819616467</v>
      </c>
      <c r="AJ347" s="13">
        <f>AVERAGE(I347:L347)-AVERAGE(E347:H347)</f>
        <v>-7.164124999999899E-2</v>
      </c>
    </row>
    <row r="348" spans="1:36" x14ac:dyDescent="0.2">
      <c r="A348" t="s">
        <v>336</v>
      </c>
      <c r="B348" t="str">
        <f>VLOOKUP(A348,Gene_Lookup!A:B,2,0)</f>
        <v xml:space="preserve">adenosylhomocysteinase (EC 3.3.1.1)  </v>
      </c>
      <c r="C348" s="1">
        <v>23</v>
      </c>
      <c r="D348" s="1">
        <v>0.46715822601816698</v>
      </c>
      <c r="E348" s="14">
        <v>18.634262187499999</v>
      </c>
      <c r="F348" s="14">
        <v>18.443519999999999</v>
      </c>
      <c r="G348" s="14">
        <v>18.370560000000001</v>
      </c>
      <c r="H348" s="14">
        <v>18.457102500000001</v>
      </c>
      <c r="I348" s="14">
        <v>18.378129999999999</v>
      </c>
      <c r="J348" s="14">
        <v>17.680644375</v>
      </c>
      <c r="K348" s="14">
        <v>19.235062500000002</v>
      </c>
      <c r="L348" s="14">
        <v>17.007034999999998</v>
      </c>
      <c r="M348" s="1">
        <f>COUNTIF(E348:L348,"&gt;8.8")</f>
        <v>8</v>
      </c>
      <c r="O348" s="16">
        <f>IF(ISBLANK(E348),500,2^E348)</f>
        <v>406885.17409168917</v>
      </c>
      <c r="P348" s="16">
        <f>IF(ISBLANK(F348),500,2^F348)</f>
        <v>356494.4275080873</v>
      </c>
      <c r="Q348" s="16">
        <f>IF(ISBLANK(G348),500,2^G348)</f>
        <v>338914.0686112573</v>
      </c>
      <c r="R348" s="16">
        <f>IF(ISBLANK(H348),500,2^H348)</f>
        <v>359866.55428861605</v>
      </c>
      <c r="S348" s="16">
        <f>IF(ISBLANK(I348),500,2^I348)</f>
        <v>340697.06652262935</v>
      </c>
      <c r="T348" s="16">
        <f>IF(ISBLANK(J348),500,2^J348)</f>
        <v>210089.47681281695</v>
      </c>
      <c r="U348" s="16">
        <f>IF(ISBLANK(K348),500,2^K348)</f>
        <v>617064.81115979725</v>
      </c>
      <c r="V348" s="16">
        <f>IF(ISBLANK(L348),500,2^L348)</f>
        <v>131712.70600200476</v>
      </c>
      <c r="X348" s="16">
        <f>SUM(O348:V348)</f>
        <v>2761724.2849968984</v>
      </c>
      <c r="Y348" s="11"/>
      <c r="Z348" s="2"/>
      <c r="AA348" s="12">
        <f>_xlfn.T.TEST(E348:F348,I348:J348,2,2)</f>
        <v>0.29414299650510034</v>
      </c>
      <c r="AB348" s="13">
        <f>AVERAGE(I348:J348)-AVERAGE(E348:F348)</f>
        <v>-0.50950390624999997</v>
      </c>
      <c r="AC348" s="12">
        <f>_xlfn.T.TEST(G348:H348,K348:L348,2,2)</f>
        <v>0.81742126660957282</v>
      </c>
      <c r="AD348" s="13">
        <f>AVERAGE(K348:L348)-AVERAGE(G348:H348)</f>
        <v>-0.29278250000000128</v>
      </c>
      <c r="AE348" s="12">
        <f>_xlfn.T.TEST(E348:F348,G348:H348,2,2)</f>
        <v>0.3548476632933365</v>
      </c>
      <c r="AF348" s="13">
        <f>AVERAGE(G348:H348)-AVERAGE(E348:F348)</f>
        <v>-0.12505984374999812</v>
      </c>
      <c r="AG348" s="12">
        <f>_xlfn.T.TEST(I348:J348,K348:L348,2,2)</f>
        <v>0.94456143607172738</v>
      </c>
      <c r="AH348" s="13">
        <f>AVERAGE(K348:L348)-AVERAGE(I348:J348)</f>
        <v>9.1661562500000571E-2</v>
      </c>
      <c r="AI348" s="12">
        <f>_xlfn.T.TEST(E348:H348,I348:L348,2,2)</f>
        <v>0.43583419842626181</v>
      </c>
      <c r="AJ348" s="13">
        <f>AVERAGE(I348:L348)-AVERAGE(E348:H348)</f>
        <v>-0.4011432031250024</v>
      </c>
    </row>
    <row r="349" spans="1:36" x14ac:dyDescent="0.2">
      <c r="A349" t="s">
        <v>337</v>
      </c>
      <c r="B349" t="str">
        <f>VLOOKUP(A349,Gene_Lookup!A:B,2,0)</f>
        <v xml:space="preserve">amidohydrolase  </v>
      </c>
      <c r="C349" s="1">
        <v>6</v>
      </c>
      <c r="D349" s="1">
        <v>0.49711447363126299</v>
      </c>
      <c r="E349" s="14">
        <v>17.077179999999998</v>
      </c>
      <c r="F349" s="14">
        <v>16.81259</v>
      </c>
      <c r="G349" s="14">
        <v>16.983454999999999</v>
      </c>
      <c r="H349" s="14">
        <v>16.830575</v>
      </c>
      <c r="I349" s="14">
        <v>16.947130000000001</v>
      </c>
      <c r="J349" s="14">
        <v>16.37163</v>
      </c>
      <c r="K349" s="14">
        <v>17.576585000000001</v>
      </c>
      <c r="L349" s="14">
        <v>16.375662500000001</v>
      </c>
      <c r="M349" s="1">
        <f>COUNTIF(E349:L349,"&gt;8.8")</f>
        <v>8</v>
      </c>
      <c r="O349" s="16">
        <f>IF(ISBLANK(E349),500,2^E349)</f>
        <v>138274.9217435357</v>
      </c>
      <c r="P349" s="16">
        <f>IF(ISBLANK(F349),500,2^F349)</f>
        <v>115104.92197694632</v>
      </c>
      <c r="Q349" s="16">
        <f>IF(ISBLANK(G349),500,2^G349)</f>
        <v>129577.43685685543</v>
      </c>
      <c r="R349" s="16">
        <f>IF(ISBLANK(H349),500,2^H349)</f>
        <v>116548.83030876394</v>
      </c>
      <c r="S349" s="16">
        <f>IF(ISBLANK(I349),500,2^I349)</f>
        <v>126355.59304021337</v>
      </c>
      <c r="T349" s="16">
        <f>IF(ISBLANK(J349),500,2^J349)</f>
        <v>84791.380847983892</v>
      </c>
      <c r="U349" s="16">
        <f>IF(ISBLANK(K349),500,2^K349)</f>
        <v>195469.63694905039</v>
      </c>
      <c r="V349" s="16">
        <f>IF(ISBLANK(L349),500,2^L349)</f>
        <v>85028.714126234743</v>
      </c>
      <c r="X349" s="16">
        <f>SUM(O349:V349)</f>
        <v>991151.43584958382</v>
      </c>
      <c r="Y349" s="11"/>
      <c r="Z349" s="2"/>
      <c r="AA349" s="12">
        <f>_xlfn.T.TEST(E349:F349,I349:J349,2,2)</f>
        <v>0.46247463395993738</v>
      </c>
      <c r="AB349" s="13">
        <f>AVERAGE(I349:J349)-AVERAGE(E349:F349)</f>
        <v>-0.28550500000000056</v>
      </c>
      <c r="AC349" s="12">
        <f>_xlfn.T.TEST(G349:H349,K349:L349,2,2)</f>
        <v>0.9195304568070124</v>
      </c>
      <c r="AD349" s="13">
        <f>AVERAGE(K349:L349)-AVERAGE(G349:H349)</f>
        <v>6.9108749999998054E-2</v>
      </c>
      <c r="AE349" s="12">
        <f>_xlfn.T.TEST(E349:F349,G349:H349,2,2)</f>
        <v>0.82737111648865413</v>
      </c>
      <c r="AF349" s="13">
        <f>AVERAGE(G349:H349)-AVERAGE(E349:F349)</f>
        <v>-3.7869999999998072E-2</v>
      </c>
      <c r="AG349" s="12">
        <f>_xlfn.T.TEST(I349:J349,K349:L349,2,2)</f>
        <v>0.6811826380751369</v>
      </c>
      <c r="AH349" s="13">
        <f>AVERAGE(K349:L349)-AVERAGE(I349:J349)</f>
        <v>0.31674375000000055</v>
      </c>
      <c r="AI349" s="12">
        <f>_xlfn.T.TEST(E349:H349,I349:L349,2,2)</f>
        <v>0.72523122701199161</v>
      </c>
      <c r="AJ349" s="13">
        <f>AVERAGE(I349:L349)-AVERAGE(E349:H349)</f>
        <v>-0.10819812500000126</v>
      </c>
    </row>
    <row r="350" spans="1:36" x14ac:dyDescent="0.2">
      <c r="A350" t="s">
        <v>995</v>
      </c>
      <c r="B350" t="str">
        <f>VLOOKUP(A350,Gene_Lookup!A:B,2,0)</f>
        <v xml:space="preserve">HAD-superfamily hydrolase, subfamily IA, variant 1  </v>
      </c>
      <c r="C350" s="1">
        <v>1</v>
      </c>
      <c r="D350" s="1">
        <v>1</v>
      </c>
      <c r="E350" s="15">
        <v>8.8000000000000007</v>
      </c>
      <c r="F350" s="15">
        <v>8.8000000000000007</v>
      </c>
      <c r="G350" s="15">
        <v>8.8000000000000007</v>
      </c>
      <c r="H350" s="15">
        <v>8.8000000000000007</v>
      </c>
      <c r="I350" s="15">
        <v>8.8000000000000007</v>
      </c>
      <c r="J350" s="15">
        <v>8.8000000000000007</v>
      </c>
      <c r="K350" s="14">
        <v>11.4656</v>
      </c>
      <c r="L350" s="14">
        <v>9.7139530000000001</v>
      </c>
      <c r="M350" s="1">
        <f>COUNTIF(E350:L350,"&gt;8.8")</f>
        <v>2</v>
      </c>
      <c r="O350" s="16">
        <f>IF(ISBLANK(E350),500,2^E350)</f>
        <v>445.72188840761549</v>
      </c>
      <c r="P350" s="16">
        <f>IF(ISBLANK(F350),500,2^F350)</f>
        <v>445.72188840761549</v>
      </c>
      <c r="Q350" s="16">
        <f>IF(ISBLANK(G350),500,2^G350)</f>
        <v>445.72188840761549</v>
      </c>
      <c r="R350" s="16">
        <f>IF(ISBLANK(H350),500,2^H350)</f>
        <v>445.72188840761549</v>
      </c>
      <c r="S350" s="16">
        <f>IF(ISBLANK(I350),500,2^I350)</f>
        <v>445.72188840761549</v>
      </c>
      <c r="T350" s="16">
        <f>IF(ISBLANK(J350),500,2^J350)</f>
        <v>445.72188840761549</v>
      </c>
      <c r="U350" s="16">
        <f>IF(ISBLANK(K350),500,2^K350)</f>
        <v>2828.0658547388916</v>
      </c>
      <c r="V350" s="16">
        <f>IF(ISBLANK(L350),500,2^L350)</f>
        <v>839.82970071708576</v>
      </c>
      <c r="X350" s="16">
        <f>SUM(O350:V350)</f>
        <v>6342.2268859016704</v>
      </c>
      <c r="Y350" s="11"/>
      <c r="Z350" s="2"/>
      <c r="AA350" s="12" t="e">
        <f>_xlfn.T.TEST(E350:F350,I350:J350,2,2)</f>
        <v>#DIV/0!</v>
      </c>
      <c r="AB350" s="13">
        <f>AVERAGE(I350:J350)-AVERAGE(E350:F350)</f>
        <v>0</v>
      </c>
      <c r="AC350" s="12">
        <f>_xlfn.T.TEST(G350:H350,K350:L350,2,2)</f>
        <v>0.17770578134854531</v>
      </c>
      <c r="AD350" s="13">
        <f>AVERAGE(K350:L350)-AVERAGE(G350:H350)</f>
        <v>1.7897764999999985</v>
      </c>
      <c r="AE350" s="12" t="e">
        <f>_xlfn.T.TEST(E350:F350,G350:H350,2,2)</f>
        <v>#DIV/0!</v>
      </c>
      <c r="AF350" s="13">
        <f>AVERAGE(G350:H350)-AVERAGE(E350:F350)</f>
        <v>0</v>
      </c>
      <c r="AG350" s="12">
        <f>_xlfn.T.TEST(I350:J350,K350:L350,2,2)</f>
        <v>0.17770578134854531</v>
      </c>
      <c r="AH350" s="13">
        <f>AVERAGE(K350:L350)-AVERAGE(I350:J350)</f>
        <v>1.7897764999999985</v>
      </c>
      <c r="AI350" s="12">
        <f>_xlfn.T.TEST(E350:H350,I350:L350,2,2)</f>
        <v>0.20424029329469479</v>
      </c>
      <c r="AJ350" s="13">
        <f>AVERAGE(I350:L350)-AVERAGE(E350:H350)</f>
        <v>0.89488825000000105</v>
      </c>
    </row>
    <row r="351" spans="1:36" x14ac:dyDescent="0.2">
      <c r="A351" t="s">
        <v>338</v>
      </c>
      <c r="B351" t="str">
        <f>VLOOKUP(A351,Gene_Lookup!A:B,2,0)</f>
        <v xml:space="preserve">ABC transporter related protein  </v>
      </c>
      <c r="C351" s="1">
        <v>3</v>
      </c>
      <c r="D351" s="1">
        <v>0.27122650639531298</v>
      </c>
      <c r="E351" s="14">
        <v>10.141819999999999</v>
      </c>
      <c r="F351" s="14">
        <v>11.288550000000001</v>
      </c>
      <c r="G351" s="15">
        <v>8.8000000000000007</v>
      </c>
      <c r="H351" s="14">
        <v>13.09643</v>
      </c>
      <c r="I351" s="15">
        <v>8.8000000000000007</v>
      </c>
      <c r="J351" s="15">
        <v>8.8000000000000007</v>
      </c>
      <c r="K351" s="14">
        <v>11.977600000000001</v>
      </c>
      <c r="L351" s="15">
        <v>8.8000000000000007</v>
      </c>
      <c r="M351" s="1">
        <f>COUNTIF(E351:L351,"&gt;8.8")</f>
        <v>4</v>
      </c>
      <c r="O351" s="16">
        <f>IF(ISBLANK(E351),500,2^E351)</f>
        <v>1129.7751829222896</v>
      </c>
      <c r="P351" s="16">
        <f>IF(ISBLANK(F351),500,2^F351)</f>
        <v>2501.4519070778661</v>
      </c>
      <c r="Q351" s="16">
        <f>IF(ISBLANK(G351),500,2^G351)</f>
        <v>445.72188840761549</v>
      </c>
      <c r="R351" s="16">
        <f>IF(ISBLANK(H351),500,2^H351)</f>
        <v>8758.2687218020601</v>
      </c>
      <c r="S351" s="16">
        <f>IF(ISBLANK(I351),500,2^I351)</f>
        <v>445.72188840761549</v>
      </c>
      <c r="T351" s="16">
        <f>IF(ISBLANK(J351),500,2^J351)</f>
        <v>445.72188840761549</v>
      </c>
      <c r="U351" s="16">
        <f>IF(ISBLANK(K351),500,2^K351)</f>
        <v>4032.8946392570597</v>
      </c>
      <c r="V351" s="16">
        <f>IF(ISBLANK(L351),500,2^L351)</f>
        <v>445.72188840761549</v>
      </c>
      <c r="X351" s="16">
        <f>SUM(O351:V351)</f>
        <v>18205.278004689739</v>
      </c>
      <c r="Y351" s="11"/>
      <c r="Z351" s="2"/>
      <c r="AA351" s="12">
        <f>_xlfn.T.TEST(E351:F351,I351:J351,2,2)</f>
        <v>7.9134576688161262E-2</v>
      </c>
      <c r="AB351" s="13">
        <f>AVERAGE(I351:J351)-AVERAGE(E351:F351)</f>
        <v>-1.9151849999999992</v>
      </c>
      <c r="AC351" s="12">
        <f>_xlfn.T.TEST(G351:H351,K351:L351,2,2)</f>
        <v>0.85355011742780462</v>
      </c>
      <c r="AD351" s="13">
        <f>AVERAGE(K351:L351)-AVERAGE(G351:H351)</f>
        <v>-0.55941500000000133</v>
      </c>
      <c r="AE351" s="12">
        <f>_xlfn.T.TEST(E351:F351,G351:H351,2,2)</f>
        <v>0.9260927745091736</v>
      </c>
      <c r="AF351" s="13">
        <f>AVERAGE(G351:H351)-AVERAGE(E351:F351)</f>
        <v>0.23303000000000118</v>
      </c>
      <c r="AG351" s="12">
        <f>_xlfn.T.TEST(I351:J351,K351:L351,2,2)</f>
        <v>0.42264973081037438</v>
      </c>
      <c r="AH351" s="13">
        <f>AVERAGE(K351:L351)-AVERAGE(I351:J351)</f>
        <v>1.5887999999999991</v>
      </c>
      <c r="AI351" s="12">
        <f>_xlfn.T.TEST(E351:H351,I351:L351,2,2)</f>
        <v>0.34526403493382729</v>
      </c>
      <c r="AJ351" s="13">
        <f>AVERAGE(I351:L351)-AVERAGE(E351:H351)</f>
        <v>-1.2372999999999994</v>
      </c>
    </row>
    <row r="352" spans="1:36" x14ac:dyDescent="0.2">
      <c r="A352" t="s">
        <v>339</v>
      </c>
      <c r="B352" t="str">
        <f>VLOOKUP(A352,Gene_Lookup!A:B,2,0)</f>
        <v xml:space="preserve">esterase/lipase  </v>
      </c>
      <c r="C352" s="1">
        <v>2</v>
      </c>
      <c r="D352" s="1">
        <v>0.344397130365452</v>
      </c>
      <c r="E352" s="15">
        <v>8.8000000000000007</v>
      </c>
      <c r="F352" s="15">
        <v>8.8000000000000007</v>
      </c>
      <c r="G352" s="15">
        <v>8.8000000000000007</v>
      </c>
      <c r="H352" s="14">
        <v>14.6185975</v>
      </c>
      <c r="I352" s="15">
        <v>8.8000000000000007</v>
      </c>
      <c r="J352" s="14">
        <v>14.0198325</v>
      </c>
      <c r="K352" s="14">
        <v>15.1977025</v>
      </c>
      <c r="L352" s="14">
        <v>14.9725375</v>
      </c>
      <c r="M352" s="1">
        <f>COUNTIF(E352:L352,"&gt;8.8")</f>
        <v>4</v>
      </c>
      <c r="O352" s="16">
        <f>IF(ISBLANK(E352),500,2^E352)</f>
        <v>445.72188840761549</v>
      </c>
      <c r="P352" s="16">
        <f>IF(ISBLANK(F352),500,2^F352)</f>
        <v>445.72188840761549</v>
      </c>
      <c r="Q352" s="16">
        <f>IF(ISBLANK(G352),500,2^G352)</f>
        <v>445.72188840761549</v>
      </c>
      <c r="R352" s="16">
        <f>IF(ISBLANK(H352),500,2^H352)</f>
        <v>25155.696248222208</v>
      </c>
      <c r="S352" s="16">
        <f>IF(ISBLANK(I352),500,2^I352)</f>
        <v>445.72188840761549</v>
      </c>
      <c r="T352" s="16">
        <f>IF(ISBLANK(J352),500,2^J352)</f>
        <v>16610.78345720307</v>
      </c>
      <c r="U352" s="16">
        <f>IF(ISBLANK(K352),500,2^K352)</f>
        <v>37580.652616052423</v>
      </c>
      <c r="V352" s="16">
        <f>IF(ISBLANK(L352),500,2^L352)</f>
        <v>32150.14224115093</v>
      </c>
      <c r="X352" s="16">
        <f>SUM(O352:V352)</f>
        <v>113280.16211625909</v>
      </c>
      <c r="Y352" s="11"/>
      <c r="Z352" s="2"/>
      <c r="AA352" s="12">
        <f>_xlfn.T.TEST(E352:F352,I352:J352,2,2)</f>
        <v>0.42264973081037416</v>
      </c>
      <c r="AB352" s="13">
        <f>AVERAGE(I352:J352)-AVERAGE(E352:F352)</f>
        <v>2.6099162499999995</v>
      </c>
      <c r="AC352" s="12">
        <f>_xlfn.T.TEST(G352:H352,K352:L352,2,2)</f>
        <v>0.3659751166722045</v>
      </c>
      <c r="AD352" s="13">
        <f>AVERAGE(K352:L352)-AVERAGE(G352:H352)</f>
        <v>3.3758212499999996</v>
      </c>
      <c r="AE352" s="12">
        <f>_xlfn.T.TEST(E352:F352,G352:H352,2,2)</f>
        <v>0.42264973081037416</v>
      </c>
      <c r="AF352" s="13">
        <f>AVERAGE(G352:H352)-AVERAGE(E352:F352)</f>
        <v>2.9092987499999996</v>
      </c>
      <c r="AG352" s="12">
        <f>_xlfn.T.TEST(I352:J352,K352:L352,2,2)</f>
        <v>0.29473856415906086</v>
      </c>
      <c r="AH352" s="13">
        <f>AVERAGE(K352:L352)-AVERAGE(I352:J352)</f>
        <v>3.6752037499999997</v>
      </c>
      <c r="AI352" s="12">
        <f>_xlfn.T.TEST(E352:H352,I352:L352,2,2)</f>
        <v>0.20260076450517428</v>
      </c>
      <c r="AJ352" s="13">
        <f>AVERAGE(I352:L352)-AVERAGE(E352:H352)</f>
        <v>2.9928687500000013</v>
      </c>
    </row>
    <row r="353" spans="1:36" x14ac:dyDescent="0.2">
      <c r="A353" t="s">
        <v>340</v>
      </c>
      <c r="B353" t="str">
        <f>VLOOKUP(A353,Gene_Lookup!A:B,2,0)</f>
        <v xml:space="preserve">hypothetical protein  </v>
      </c>
      <c r="C353" s="1">
        <v>3</v>
      </c>
      <c r="D353" s="1">
        <v>0.39909260523089102</v>
      </c>
      <c r="E353" s="15">
        <v>8.8000000000000007</v>
      </c>
      <c r="F353" s="14">
        <v>13.972200000000001</v>
      </c>
      <c r="G353" s="14">
        <v>14.091240000000001</v>
      </c>
      <c r="H353" s="14">
        <v>14.709379999999999</v>
      </c>
      <c r="I353" s="15">
        <v>8.8000000000000007</v>
      </c>
      <c r="J353" s="15">
        <v>8.8000000000000007</v>
      </c>
      <c r="K353" s="15">
        <v>8.8000000000000007</v>
      </c>
      <c r="L353" s="15">
        <v>8.8000000000000007</v>
      </c>
      <c r="M353" s="1">
        <f>COUNTIF(E353:L353,"&gt;8.8")</f>
        <v>3</v>
      </c>
      <c r="O353" s="16">
        <f>IF(ISBLANK(E353),500,2^E353)</f>
        <v>445.72188840761549</v>
      </c>
      <c r="P353" s="16">
        <f>IF(ISBLANK(F353),500,2^F353)</f>
        <v>16071.311003707389</v>
      </c>
      <c r="Q353" s="16">
        <f>IF(ISBLANK(G353),500,2^G353)</f>
        <v>17453.636068175842</v>
      </c>
      <c r="R353" s="16">
        <f>IF(ISBLANK(H353),500,2^H353)</f>
        <v>26789.499359753438</v>
      </c>
      <c r="S353" s="16">
        <f>IF(ISBLANK(I353),500,2^I353)</f>
        <v>445.72188840761549</v>
      </c>
      <c r="T353" s="16">
        <f>IF(ISBLANK(J353),500,2^J353)</f>
        <v>445.72188840761549</v>
      </c>
      <c r="U353" s="16">
        <f>IF(ISBLANK(K353),500,2^K353)</f>
        <v>445.72188840761549</v>
      </c>
      <c r="V353" s="16">
        <f>IF(ISBLANK(L353),500,2^L353)</f>
        <v>445.72188840761549</v>
      </c>
      <c r="X353" s="16">
        <f>SUM(O353:V353)</f>
        <v>62543.055873674733</v>
      </c>
      <c r="Y353" s="11"/>
      <c r="Z353" s="2"/>
      <c r="AA353" s="12">
        <f>_xlfn.T.TEST(E353:F353,I353:J353,2,2)</f>
        <v>0.42264973081037416</v>
      </c>
      <c r="AB353" s="13">
        <f>AVERAGE(I353:J353)-AVERAGE(E353:F353)</f>
        <v>-2.5861000000000001</v>
      </c>
      <c r="AC353" s="12">
        <f>_xlfn.T.TEST(G353:H353,K353:L353,2,2)</f>
        <v>3.0318728209993762E-3</v>
      </c>
      <c r="AD353" s="13">
        <f>AVERAGE(K353:L353)-AVERAGE(G353:H353)</f>
        <v>-5.6003100000000003</v>
      </c>
      <c r="AE353" s="12">
        <f>_xlfn.T.TEST(E353:F353,G353:H353,2,2)</f>
        <v>0.36668904497815347</v>
      </c>
      <c r="AF353" s="13">
        <f>AVERAGE(G353:H353)-AVERAGE(E353:F353)</f>
        <v>3.0142100000000003</v>
      </c>
      <c r="AG353" s="12" t="e">
        <f>_xlfn.T.TEST(I353:J353,K353:L353,2,2)</f>
        <v>#DIV/0!</v>
      </c>
      <c r="AH353" s="13">
        <f>AVERAGE(K353:L353)-AVERAGE(I353:J353)</f>
        <v>0</v>
      </c>
      <c r="AI353" s="12">
        <f>_xlfn.T.TEST(E353:H353,I353:L353,2,2)</f>
        <v>2.4662588495291751E-2</v>
      </c>
      <c r="AJ353" s="13">
        <f>AVERAGE(I353:L353)-AVERAGE(E353:H353)</f>
        <v>-4.0932050000000011</v>
      </c>
    </row>
    <row r="354" spans="1:36" x14ac:dyDescent="0.2">
      <c r="A354" t="s">
        <v>341</v>
      </c>
      <c r="B354" t="str">
        <f>VLOOKUP(A354,Gene_Lookup!A:B,2,0)</f>
        <v xml:space="preserve">ATPase associated with various cellular activities AAA_3  </v>
      </c>
      <c r="C354" s="1">
        <v>9</v>
      </c>
      <c r="D354" s="1">
        <v>0.14679981914450699</v>
      </c>
      <c r="E354" s="14">
        <v>15.67868</v>
      </c>
      <c r="F354" s="14">
        <v>14.6313575</v>
      </c>
      <c r="G354" s="14">
        <v>14.64658</v>
      </c>
      <c r="H354" s="14">
        <v>14.17862</v>
      </c>
      <c r="I354" s="14">
        <v>13.9517425</v>
      </c>
      <c r="J354" s="14">
        <v>15.2692675</v>
      </c>
      <c r="K354" s="14">
        <v>14.77572625</v>
      </c>
      <c r="L354" s="14">
        <v>15.1979025</v>
      </c>
      <c r="M354" s="1">
        <f>COUNTIF(E354:L354,"&gt;8.8")</f>
        <v>8</v>
      </c>
      <c r="O354" s="16">
        <f>IF(ISBLANK(E354),500,2^E354)</f>
        <v>52450.903358176292</v>
      </c>
      <c r="P354" s="16">
        <f>IF(ISBLANK(F354),500,2^F354)</f>
        <v>25379.174087865504</v>
      </c>
      <c r="Q354" s="16">
        <f>IF(ISBLANK(G354),500,2^G354)</f>
        <v>25648.378490235071</v>
      </c>
      <c r="R354" s="16">
        <f>IF(ISBLANK(H354),500,2^H354)</f>
        <v>18543.423506623207</v>
      </c>
      <c r="S354" s="16">
        <f>IF(ISBLANK(I354),500,2^I354)</f>
        <v>15845.02702602102</v>
      </c>
      <c r="T354" s="16">
        <f>IF(ISBLANK(J354),500,2^J354)</f>
        <v>39491.854595038712</v>
      </c>
      <c r="U354" s="16">
        <f>IF(ISBLANK(K354),500,2^K354)</f>
        <v>28050.254694096857</v>
      </c>
      <c r="V354" s="16">
        <f>IF(ISBLANK(L354),500,2^L354)</f>
        <v>37585.862761864744</v>
      </c>
      <c r="X354" s="16">
        <f>SUM(O354:V354)</f>
        <v>242994.87851992145</v>
      </c>
      <c r="Y354" s="11"/>
      <c r="Z354" s="2"/>
      <c r="AA354" s="12">
        <f>_xlfn.T.TEST(E354:F354,I354:J354,2,2)</f>
        <v>0.58394934865462889</v>
      </c>
      <c r="AB354" s="13">
        <f>AVERAGE(I354:J354)-AVERAGE(E354:F354)</f>
        <v>-0.54451375000000013</v>
      </c>
      <c r="AC354" s="12">
        <f>_xlfn.T.TEST(G354:H354,K354:L354,2,2)</f>
        <v>0.21001167024742007</v>
      </c>
      <c r="AD354" s="13">
        <f>AVERAGE(K354:L354)-AVERAGE(G354:H354)</f>
        <v>0.57421437499999861</v>
      </c>
      <c r="AE354" s="12">
        <f>_xlfn.T.TEST(E354:F354,G354:H354,2,2)</f>
        <v>0.32482860650975443</v>
      </c>
      <c r="AF354" s="13">
        <f>AVERAGE(G354:H354)-AVERAGE(E354:F354)</f>
        <v>-0.74241874999999879</v>
      </c>
      <c r="AG354" s="12">
        <f>_xlfn.T.TEST(I354:J354,K354:L354,2,2)</f>
        <v>0.64098454546930661</v>
      </c>
      <c r="AH354" s="13">
        <f>AVERAGE(K354:L354)-AVERAGE(I354:J354)</f>
        <v>0.37630937499999995</v>
      </c>
      <c r="AI354" s="12">
        <f>_xlfn.T.TEST(E354:H354,I354:L354,2,2)</f>
        <v>0.97408461755088882</v>
      </c>
      <c r="AJ354" s="13">
        <f>AVERAGE(I354:L354)-AVERAGE(E354:H354)</f>
        <v>1.4850312499998353E-2</v>
      </c>
    </row>
    <row r="355" spans="1:36" x14ac:dyDescent="0.2">
      <c r="A355" t="s">
        <v>342</v>
      </c>
      <c r="B355" t="str">
        <f>VLOOKUP(A355,Gene_Lookup!A:B,2,0)</f>
        <v xml:space="preserve">isochorismatase hydrolase  </v>
      </c>
      <c r="C355" s="1">
        <v>8</v>
      </c>
      <c r="D355" s="1">
        <v>0.54536961573320397</v>
      </c>
      <c r="E355" s="14">
        <v>16.874305</v>
      </c>
      <c r="F355" s="14">
        <v>16.682259999999999</v>
      </c>
      <c r="G355" s="14">
        <v>17.000315000000001</v>
      </c>
      <c r="H355" s="14">
        <v>16.218742500000001</v>
      </c>
      <c r="I355" s="14">
        <v>17.352105000000002</v>
      </c>
      <c r="J355" s="14">
        <v>18.381710000000002</v>
      </c>
      <c r="K355" s="14">
        <v>17.38109</v>
      </c>
      <c r="L355" s="14">
        <v>17.998069999999998</v>
      </c>
      <c r="M355" s="1">
        <f>COUNTIF(E355:L355,"&gt;8.8")</f>
        <v>8</v>
      </c>
      <c r="O355" s="16">
        <f>IF(ISBLANK(E355),500,2^E355)</f>
        <v>120135.66617837692</v>
      </c>
      <c r="P355" s="16">
        <f>IF(ISBLANK(F355),500,2^F355)</f>
        <v>105162.44032123241</v>
      </c>
      <c r="Q355" s="16">
        <f>IF(ISBLANK(G355),500,2^G355)</f>
        <v>131100.62156350564</v>
      </c>
      <c r="R355" s="16">
        <f>IF(ISBLANK(H355),500,2^H355)</f>
        <v>76265.475869820046</v>
      </c>
      <c r="S355" s="16">
        <f>IF(ISBLANK(I355),500,2^I355)</f>
        <v>167303.14034336054</v>
      </c>
      <c r="T355" s="16">
        <f>IF(ISBLANK(J355),500,2^J355)</f>
        <v>341543.54483791708</v>
      </c>
      <c r="U355" s="16">
        <f>IF(ISBLANK(K355),500,2^K355)</f>
        <v>170698.39880329493</v>
      </c>
      <c r="V355" s="16">
        <f>IF(ISBLANK(L355),500,2^L355)</f>
        <v>261793.54502426638</v>
      </c>
      <c r="X355" s="16">
        <f>SUM(O355:V355)</f>
        <v>1374002.832941774</v>
      </c>
      <c r="Y355" s="11"/>
      <c r="Z355" s="2"/>
      <c r="AA355" s="12">
        <f>_xlfn.T.TEST(E355:F355,I355:J355,2,2)</f>
        <v>0.17319075325253885</v>
      </c>
      <c r="AB355" s="13">
        <f>AVERAGE(I355:J355)-AVERAGE(E355:F355)</f>
        <v>1.088625000000004</v>
      </c>
      <c r="AC355" s="12">
        <f>_xlfn.T.TEST(G355:H355,K355:L355,2,2)</f>
        <v>0.16229039386851984</v>
      </c>
      <c r="AD355" s="13">
        <f>AVERAGE(K355:L355)-AVERAGE(G355:H355)</f>
        <v>1.0800512499999968</v>
      </c>
      <c r="AE355" s="12">
        <f>_xlfn.T.TEST(E355:F355,G355:H355,2,2)</f>
        <v>0.71570540555197293</v>
      </c>
      <c r="AF355" s="13">
        <f>AVERAGE(G355:H355)-AVERAGE(E355:F355)</f>
        <v>-0.16875374999999693</v>
      </c>
      <c r="AG355" s="12">
        <f>_xlfn.T.TEST(I355:J355,K355:L355,2,2)</f>
        <v>0.795487889903709</v>
      </c>
      <c r="AH355" s="13">
        <f>AVERAGE(K355:L355)-AVERAGE(I355:J355)</f>
        <v>-0.17732750000000408</v>
      </c>
      <c r="AI355" s="12">
        <f>_xlfn.T.TEST(E355:H355,I355:L355,2,2)</f>
        <v>1.1717821788429847E-2</v>
      </c>
      <c r="AJ355" s="13">
        <f>AVERAGE(I355:L355)-AVERAGE(E355:H355)</f>
        <v>1.0843381250000022</v>
      </c>
    </row>
    <row r="356" spans="1:36" x14ac:dyDescent="0.2">
      <c r="A356" t="s">
        <v>343</v>
      </c>
      <c r="B356" t="str">
        <f>VLOOKUP(A356,Gene_Lookup!A:B,2,0)</f>
        <v xml:space="preserve">nicotinate phosphoribosyltransferase  </v>
      </c>
      <c r="C356" s="1">
        <v>7</v>
      </c>
      <c r="D356" s="1">
        <v>0.47613605622782701</v>
      </c>
      <c r="E356" s="14">
        <v>16.477170000000001</v>
      </c>
      <c r="F356" s="14">
        <v>16.930679999999999</v>
      </c>
      <c r="G356" s="15">
        <v>8.8000000000000007</v>
      </c>
      <c r="H356" s="14">
        <v>15.74133</v>
      </c>
      <c r="I356" s="14">
        <v>16.259720000000002</v>
      </c>
      <c r="J356" s="14">
        <v>16.623180000000001</v>
      </c>
      <c r="K356" s="14">
        <v>17.123860000000001</v>
      </c>
      <c r="L356" s="14">
        <v>16.484375</v>
      </c>
      <c r="M356" s="1">
        <f>COUNTIF(E356:L356,"&gt;8.8")</f>
        <v>7</v>
      </c>
      <c r="O356" s="16">
        <f>IF(ISBLANK(E356),500,2^E356)</f>
        <v>91226.794212905777</v>
      </c>
      <c r="P356" s="16">
        <f>IF(ISBLANK(F356),500,2^F356)</f>
        <v>124923.03503892843</v>
      </c>
      <c r="Q356" s="16">
        <f>IF(ISBLANK(G356),500,2^G356)</f>
        <v>445.72188840761549</v>
      </c>
      <c r="R356" s="16">
        <f>IF(ISBLANK(H356),500,2^H356)</f>
        <v>54778.798410954078</v>
      </c>
      <c r="S356" s="16">
        <f>IF(ISBLANK(I356),500,2^I356)</f>
        <v>78462.734765515532</v>
      </c>
      <c r="T356" s="16">
        <f>IF(ISBLANK(J356),500,2^J356)</f>
        <v>100942.90600815573</v>
      </c>
      <c r="U356" s="16">
        <f>IF(ISBLANK(K356),500,2^K356)</f>
        <v>142822.12863372441</v>
      </c>
      <c r="V356" s="16">
        <f>IF(ISBLANK(L356),500,2^L356)</f>
        <v>91683.531819470722</v>
      </c>
      <c r="X356" s="16">
        <f>SUM(O356:V356)</f>
        <v>685285.65077806229</v>
      </c>
      <c r="Y356" s="11"/>
      <c r="Z356" s="2"/>
      <c r="AA356" s="12">
        <f>_xlfn.T.TEST(E356:F356,I356:J356,2,2)</f>
        <v>0.46173028714711239</v>
      </c>
      <c r="AB356" s="13">
        <f>AVERAGE(I356:J356)-AVERAGE(E356:F356)</f>
        <v>-0.26247499999999491</v>
      </c>
      <c r="AC356" s="12">
        <f>_xlfn.T.TEST(G356:H356,K356:L356,2,2)</f>
        <v>0.32304622401385052</v>
      </c>
      <c r="AD356" s="13">
        <f>AVERAGE(K356:L356)-AVERAGE(G356:H356)</f>
        <v>4.5334524999999992</v>
      </c>
      <c r="AE356" s="12">
        <f>_xlfn.T.TEST(E356:F356,G356:H356,2,2)</f>
        <v>0.33050091653937752</v>
      </c>
      <c r="AF356" s="13">
        <f>AVERAGE(G356:H356)-AVERAGE(E356:F356)</f>
        <v>-4.4332599999999971</v>
      </c>
      <c r="AG356" s="12">
        <f>_xlfn.T.TEST(I356:J356,K356:L356,2,2)</f>
        <v>0.42803599961227168</v>
      </c>
      <c r="AH356" s="13">
        <f>AVERAGE(K356:L356)-AVERAGE(I356:J356)</f>
        <v>0.36266749999999703</v>
      </c>
      <c r="AI356" s="12">
        <f>_xlfn.T.TEST(E356:H356,I356:L356,2,2)</f>
        <v>0.30866958656543358</v>
      </c>
      <c r="AJ356" s="13">
        <f>AVERAGE(I356:L356)-AVERAGE(E356:H356)</f>
        <v>2.1354887500000057</v>
      </c>
    </row>
    <row r="357" spans="1:36" x14ac:dyDescent="0.2">
      <c r="A357" t="s">
        <v>344</v>
      </c>
      <c r="B357" t="str">
        <f>VLOOKUP(A357,Gene_Lookup!A:B,2,0)</f>
        <v xml:space="preserve">iron-sulfur cluster-binding protein  </v>
      </c>
      <c r="C357" s="1">
        <v>11</v>
      </c>
      <c r="D357" s="1">
        <v>0.55125142204361399</v>
      </c>
      <c r="E357" s="14">
        <v>18.241312499999999</v>
      </c>
      <c r="F357" s="14">
        <v>18.178754999999999</v>
      </c>
      <c r="G357" s="14">
        <v>18.315449999999998</v>
      </c>
      <c r="H357" s="14">
        <v>18.6453025</v>
      </c>
      <c r="I357" s="14">
        <v>17.96303</v>
      </c>
      <c r="J357" s="14">
        <v>17.19172</v>
      </c>
      <c r="K357" s="14">
        <v>18.71059</v>
      </c>
      <c r="L357" s="14">
        <v>17.111237500000001</v>
      </c>
      <c r="M357" s="1">
        <f>COUNTIF(E357:L357,"&gt;8.8")</f>
        <v>8</v>
      </c>
      <c r="O357" s="16">
        <f>IF(ISBLANK(E357),500,2^E357)</f>
        <v>309871.91978046269</v>
      </c>
      <c r="P357" s="16">
        <f>IF(ISBLANK(F357),500,2^F357)</f>
        <v>296722.54057989799</v>
      </c>
      <c r="Q357" s="16">
        <f>IF(ISBLANK(G357),500,2^G357)</f>
        <v>326211.92576953617</v>
      </c>
      <c r="R357" s="16">
        <f>IF(ISBLANK(H357),500,2^H357)</f>
        <v>410010.83229463454</v>
      </c>
      <c r="S357" s="16">
        <f>IF(ISBLANK(I357),500,2^I357)</f>
        <v>255511.73032225613</v>
      </c>
      <c r="T357" s="16">
        <f>IF(ISBLANK(J357),500,2^J357)</f>
        <v>149700.55038328661</v>
      </c>
      <c r="U357" s="16">
        <f>IF(ISBLANK(K357),500,2^K357)</f>
        <v>428991.63767156971</v>
      </c>
      <c r="V357" s="16">
        <f>IF(ISBLANK(L357),500,2^L357)</f>
        <v>141577.99264887813</v>
      </c>
      <c r="X357" s="16">
        <f>SUM(O357:V357)</f>
        <v>2318599.1294505219</v>
      </c>
      <c r="Y357" s="11"/>
      <c r="Z357" s="2"/>
      <c r="AA357" s="12">
        <f>_xlfn.T.TEST(E357:F357,I357:J357,2,2)</f>
        <v>0.24365168129879122</v>
      </c>
      <c r="AB357" s="13">
        <f>AVERAGE(I357:J357)-AVERAGE(E357:F357)</f>
        <v>-0.63265875000000094</v>
      </c>
      <c r="AC357" s="12">
        <f>_xlfn.T.TEST(G357:H357,K357:L357,2,2)</f>
        <v>0.55769860679968142</v>
      </c>
      <c r="AD357" s="13">
        <f>AVERAGE(K357:L357)-AVERAGE(G357:H357)</f>
        <v>-0.5694625000000002</v>
      </c>
      <c r="AE357" s="12">
        <f>_xlfn.T.TEST(E357:F357,G357:H357,2,2)</f>
        <v>0.24859369745954074</v>
      </c>
      <c r="AF357" s="13">
        <f>AVERAGE(G357:H357)-AVERAGE(E357:F357)</f>
        <v>0.27034249999999815</v>
      </c>
      <c r="AG357" s="12">
        <f>_xlfn.T.TEST(I357:J357,K357:L357,2,2)</f>
        <v>0.7432548244613173</v>
      </c>
      <c r="AH357" s="13">
        <f>AVERAGE(K357:L357)-AVERAGE(I357:J357)</f>
        <v>0.33353874999999888</v>
      </c>
      <c r="AI357" s="12">
        <f>_xlfn.T.TEST(E357:H357,I357:L357,2,2)</f>
        <v>0.17339305152566459</v>
      </c>
      <c r="AJ357" s="13">
        <f>AVERAGE(I357:L357)-AVERAGE(E357:H357)</f>
        <v>-0.60106062499999879</v>
      </c>
    </row>
    <row r="358" spans="1:36" x14ac:dyDescent="0.2">
      <c r="A358" t="s">
        <v>345</v>
      </c>
      <c r="B358" t="str">
        <f>VLOOKUP(A358,Gene_Lookup!A:B,2,0)</f>
        <v xml:space="preserve">peptidase S11 D-alanyl-D-alanine carboxypeptidase 1  </v>
      </c>
      <c r="C358" s="1">
        <v>10</v>
      </c>
      <c r="D358" s="1">
        <v>0.16188078780142401</v>
      </c>
      <c r="E358" s="14">
        <v>17.6043275</v>
      </c>
      <c r="F358" s="14">
        <v>18.77148</v>
      </c>
      <c r="G358" s="14">
        <v>18.67427</v>
      </c>
      <c r="H358" s="14">
        <v>18.499428125000001</v>
      </c>
      <c r="I358" s="14">
        <v>17.300070000000002</v>
      </c>
      <c r="J358" s="14">
        <v>18.419519999999999</v>
      </c>
      <c r="K358" s="14">
        <v>18.261946250000001</v>
      </c>
      <c r="L358" s="14">
        <v>18.2211</v>
      </c>
      <c r="M358" s="1">
        <f>COUNTIF(E358:L358,"&gt;8.8")</f>
        <v>8</v>
      </c>
      <c r="O358" s="16">
        <f>IF(ISBLANK(E358),500,2^E358)</f>
        <v>199264.8198946825</v>
      </c>
      <c r="P358" s="16">
        <f>IF(ISBLANK(F358),500,2^F358)</f>
        <v>447485.06280685996</v>
      </c>
      <c r="Q358" s="16">
        <f>IF(ISBLANK(G358),500,2^G358)</f>
        <v>418326.5386659301</v>
      </c>
      <c r="R358" s="16">
        <f>IF(ISBLANK(H358),500,2^H358)</f>
        <v>370580.67518948216</v>
      </c>
      <c r="S358" s="16">
        <f>IF(ISBLANK(I358),500,2^I358)</f>
        <v>161376.3903872908</v>
      </c>
      <c r="T358" s="16">
        <f>IF(ISBLANK(J358),500,2^J358)</f>
        <v>350613.00883300393</v>
      </c>
      <c r="U358" s="16">
        <f>IF(ISBLANK(K358),500,2^K358)</f>
        <v>314335.62224699266</v>
      </c>
      <c r="V358" s="16">
        <f>IF(ISBLANK(L358),500,2^L358)</f>
        <v>305560.81097122625</v>
      </c>
      <c r="X358" s="16">
        <f>SUM(O358:V358)</f>
        <v>2567542.9289954682</v>
      </c>
      <c r="Y358" s="11"/>
      <c r="Z358" s="2"/>
      <c r="AA358" s="12">
        <f>_xlfn.T.TEST(E358:F358,I358:J358,2,2)</f>
        <v>0.72420648540077304</v>
      </c>
      <c r="AB358" s="13">
        <f>AVERAGE(I358:J358)-AVERAGE(E358:F358)</f>
        <v>-0.32810875000000195</v>
      </c>
      <c r="AC358" s="12">
        <f>_xlfn.T.TEST(G358:H358,K358:L358,2,2)</f>
        <v>6.142386764757346E-2</v>
      </c>
      <c r="AD358" s="13">
        <f>AVERAGE(K358:L358)-AVERAGE(G358:H358)</f>
        <v>-0.34532593750000018</v>
      </c>
      <c r="AE358" s="12">
        <f>_xlfn.T.TEST(E358:F358,G358:H358,2,2)</f>
        <v>0.56869256734362728</v>
      </c>
      <c r="AF358" s="13">
        <f>AVERAGE(G358:H358)-AVERAGE(E358:F358)</f>
        <v>0.39894531250000043</v>
      </c>
      <c r="AG358" s="12">
        <f>_xlfn.T.TEST(I358:J358,K358:L358,2,2)</f>
        <v>0.56586323036491692</v>
      </c>
      <c r="AH358" s="13">
        <f>AVERAGE(K358:L358)-AVERAGE(I358:J358)</f>
        <v>0.38172812500000219</v>
      </c>
      <c r="AI358" s="12">
        <f>_xlfn.T.TEST(E358:H358,I358:L358,2,2)</f>
        <v>0.39597086263137227</v>
      </c>
      <c r="AJ358" s="13">
        <f>AVERAGE(I358:L358)-AVERAGE(E358:H358)</f>
        <v>-0.33671734374999929</v>
      </c>
    </row>
    <row r="359" spans="1:36" x14ac:dyDescent="0.2">
      <c r="A359" t="s">
        <v>346</v>
      </c>
      <c r="B359" t="str">
        <f>VLOOKUP(A359,Gene_Lookup!A:B,2,0)</f>
        <v xml:space="preserve">YbbR family protein  </v>
      </c>
      <c r="C359" s="1">
        <v>4</v>
      </c>
      <c r="D359" s="1">
        <v>0.51091468614839397</v>
      </c>
      <c r="E359" s="14">
        <v>16.218205000000001</v>
      </c>
      <c r="F359" s="14">
        <v>16.724830000000001</v>
      </c>
      <c r="G359" s="14">
        <v>17.940194999999999</v>
      </c>
      <c r="H359" s="14">
        <v>17.337910000000001</v>
      </c>
      <c r="I359" s="14">
        <v>16.34056</v>
      </c>
      <c r="J359" s="14">
        <v>16.616530000000001</v>
      </c>
      <c r="K359" s="14">
        <v>17.2044</v>
      </c>
      <c r="L359" s="14">
        <v>15.983625</v>
      </c>
      <c r="M359" s="1">
        <f>COUNTIF(E359:L359,"&gt;8.8")</f>
        <v>8</v>
      </c>
      <c r="O359" s="16">
        <f>IF(ISBLANK(E359),500,2^E359)</f>
        <v>76237.067192440358</v>
      </c>
      <c r="P359" s="16">
        <f>IF(ISBLANK(F359),500,2^F359)</f>
        <v>108311.73243388717</v>
      </c>
      <c r="Q359" s="16">
        <f>IF(ISBLANK(G359),500,2^G359)</f>
        <v>251499.3245784663</v>
      </c>
      <c r="R359" s="16">
        <f>IF(ISBLANK(H359),500,2^H359)</f>
        <v>165665.07907262002</v>
      </c>
      <c r="S359" s="16">
        <f>IF(ISBLANK(I359),500,2^I359)</f>
        <v>82984.829483908426</v>
      </c>
      <c r="T359" s="16">
        <f>IF(ISBLANK(J359),500,2^J359)</f>
        <v>100478.6875878174</v>
      </c>
      <c r="U359" s="16">
        <f>IF(ISBLANK(K359),500,2^K359)</f>
        <v>151022.08346637286</v>
      </c>
      <c r="V359" s="16">
        <f>IF(ISBLANK(L359),500,2^L359)</f>
        <v>64796.353258220894</v>
      </c>
      <c r="X359" s="16">
        <f>SUM(O359:V359)</f>
        <v>1000995.1570737336</v>
      </c>
      <c r="Y359" s="11"/>
      <c r="Z359" s="2"/>
      <c r="AA359" s="12">
        <f>_xlfn.T.TEST(E359:F359,I359:J359,2,2)</f>
        <v>0.98277571209158077</v>
      </c>
      <c r="AB359" s="13">
        <f>AVERAGE(I359:J359)-AVERAGE(E359:F359)</f>
        <v>7.0274999999995202E-3</v>
      </c>
      <c r="AC359" s="12">
        <f>_xlfn.T.TEST(G359:H359,K359:L359,2,2)</f>
        <v>0.26446259028933339</v>
      </c>
      <c r="AD359" s="13">
        <f>AVERAGE(K359:L359)-AVERAGE(G359:H359)</f>
        <v>-1.0450400000000002</v>
      </c>
      <c r="AE359" s="12">
        <f>_xlfn.T.TEST(E359:F359,G359:H359,2,2)</f>
        <v>9.730315765023001E-2</v>
      </c>
      <c r="AF359" s="13">
        <f>AVERAGE(G359:H359)-AVERAGE(E359:F359)</f>
        <v>1.1675349999999973</v>
      </c>
      <c r="AG359" s="12">
        <f>_xlfn.T.TEST(I359:J359,K359:L359,2,2)</f>
        <v>0.87062481344079856</v>
      </c>
      <c r="AH359" s="13">
        <f>AVERAGE(K359:L359)-AVERAGE(I359:J359)</f>
        <v>0.11546749999999761</v>
      </c>
      <c r="AI359" s="12">
        <f>_xlfn.T.TEST(E359:H359,I359:L359,2,2)</f>
        <v>0.29616115112148289</v>
      </c>
      <c r="AJ359" s="13">
        <f>AVERAGE(I359:L359)-AVERAGE(E359:H359)</f>
        <v>-0.51900624999999678</v>
      </c>
    </row>
    <row r="360" spans="1:36" x14ac:dyDescent="0.2">
      <c r="A360" t="s">
        <v>347</v>
      </c>
      <c r="B360" t="str">
        <f>VLOOKUP(A360,Gene_Lookup!A:B,2,0)</f>
        <v xml:space="preserve">phosphoglucosamine mutase (EC 5.4.2.10)  </v>
      </c>
      <c r="C360" s="1">
        <v>9</v>
      </c>
      <c r="D360" s="1">
        <v>0.44711390052201899</v>
      </c>
      <c r="E360" s="14">
        <v>18.280629999999999</v>
      </c>
      <c r="F360" s="14">
        <v>17.58051</v>
      </c>
      <c r="G360" s="14">
        <v>18.071414999999998</v>
      </c>
      <c r="H360" s="14">
        <v>18.288250000000001</v>
      </c>
      <c r="I360" s="14">
        <v>18.395675000000001</v>
      </c>
      <c r="J360" s="14">
        <v>18.362674999999999</v>
      </c>
      <c r="K360" s="14">
        <v>18.800932499999998</v>
      </c>
      <c r="L360" s="14">
        <v>17.789275</v>
      </c>
      <c r="M360" s="1">
        <f>COUNTIF(E360:L360,"&gt;8.8")</f>
        <v>8</v>
      </c>
      <c r="O360" s="16">
        <f>IF(ISBLANK(E360),500,2^E360)</f>
        <v>318432.92757614615</v>
      </c>
      <c r="P360" s="16">
        <f>IF(ISBLANK(F360),500,2^F360)</f>
        <v>196002.15622614138</v>
      </c>
      <c r="Q360" s="16">
        <f>IF(ISBLANK(G360),500,2^G360)</f>
        <v>275446.95714209799</v>
      </c>
      <c r="R360" s="16">
        <f>IF(ISBLANK(H360),500,2^H360)</f>
        <v>320119.27025349898</v>
      </c>
      <c r="S360" s="16">
        <f>IF(ISBLANK(I360),500,2^I360)</f>
        <v>344865.67099100759</v>
      </c>
      <c r="T360" s="16">
        <f>IF(ISBLANK(J360),500,2^J360)</f>
        <v>337066.79815032263</v>
      </c>
      <c r="U360" s="16">
        <f>IF(ISBLANK(K360),500,2^K360)</f>
        <v>456714.32009855937</v>
      </c>
      <c r="V360" s="16">
        <f>IF(ISBLANK(L360),500,2^L360)</f>
        <v>226519.38618322823</v>
      </c>
      <c r="X360" s="16">
        <f>SUM(O360:V360)</f>
        <v>2475167.4866210027</v>
      </c>
      <c r="Y360" s="11"/>
      <c r="Z360" s="2"/>
      <c r="AA360" s="12">
        <f>_xlfn.T.TEST(E360:F360,I360:J360,2,2)</f>
        <v>0.32892493375444798</v>
      </c>
      <c r="AB360" s="13">
        <f>AVERAGE(I360:J360)-AVERAGE(E360:F360)</f>
        <v>0.44860500000000059</v>
      </c>
      <c r="AC360" s="12">
        <f>_xlfn.T.TEST(G360:H360,K360:L360,2,2)</f>
        <v>0.8443589584877893</v>
      </c>
      <c r="AD360" s="13">
        <f>AVERAGE(K360:L360)-AVERAGE(G360:H360)</f>
        <v>0.11527124999999927</v>
      </c>
      <c r="AE360" s="12">
        <f>_xlfn.T.TEST(E360:F360,G360:H360,2,2)</f>
        <v>0.56656522151691413</v>
      </c>
      <c r="AF360" s="13">
        <f>AVERAGE(G360:H360)-AVERAGE(E360:F360)</f>
        <v>0.24926250000000039</v>
      </c>
      <c r="AG360" s="12">
        <f>_xlfn.T.TEST(I360:J360,K360:L360,2,2)</f>
        <v>0.88333986194520664</v>
      </c>
      <c r="AH360" s="13">
        <f>AVERAGE(K360:L360)-AVERAGE(I360:J360)</f>
        <v>-8.407125000000093E-2</v>
      </c>
      <c r="AI360" s="12">
        <f>_xlfn.T.TEST(E360:H360,I360:L360,2,2)</f>
        <v>0.33023279701981822</v>
      </c>
      <c r="AJ360" s="13">
        <f>AVERAGE(I360:L360)-AVERAGE(E360:H360)</f>
        <v>0.28193812499999993</v>
      </c>
    </row>
    <row r="361" spans="1:36" x14ac:dyDescent="0.2">
      <c r="A361" t="s">
        <v>348</v>
      </c>
      <c r="B361" t="str">
        <f>VLOOKUP(A361,Gene_Lookup!A:B,2,0)</f>
        <v xml:space="preserve">glutamine--fructose-6-phosphate transaminase  </v>
      </c>
      <c r="C361" s="1">
        <v>16</v>
      </c>
      <c r="D361" s="1">
        <v>0.244646289522719</v>
      </c>
      <c r="E361" s="14">
        <v>17.05358</v>
      </c>
      <c r="F361" s="14">
        <v>17.893059999999998</v>
      </c>
      <c r="G361" s="14">
        <v>17.334865000000001</v>
      </c>
      <c r="H361" s="14">
        <v>17.522549999999999</v>
      </c>
      <c r="I361" s="14">
        <v>17.1108525</v>
      </c>
      <c r="J361" s="14">
        <v>17.051952499999999</v>
      </c>
      <c r="K361" s="14">
        <v>17.679220000000001</v>
      </c>
      <c r="L361" s="14">
        <v>17.532</v>
      </c>
      <c r="M361" s="1">
        <f>COUNTIF(E361:L361,"&gt;8.8")</f>
        <v>8</v>
      </c>
      <c r="O361" s="16">
        <f>IF(ISBLANK(E361),500,2^E361)</f>
        <v>136031.38300037067</v>
      </c>
      <c r="P361" s="16">
        <f>IF(ISBLANK(F361),500,2^F361)</f>
        <v>243415.2448760299</v>
      </c>
      <c r="Q361" s="16">
        <f>IF(ISBLANK(G361),500,2^G361)</f>
        <v>165315.78960311544</v>
      </c>
      <c r="R361" s="16">
        <f>IF(ISBLANK(H361),500,2^H361)</f>
        <v>188283.88486002688</v>
      </c>
      <c r="S361" s="16">
        <f>IF(ISBLANK(I361),500,2^I361)</f>
        <v>141540.21595090124</v>
      </c>
      <c r="T361" s="16">
        <f>IF(ISBLANK(J361),500,2^J361)</f>
        <v>135878.01292478445</v>
      </c>
      <c r="U361" s="16">
        <f>IF(ISBLANK(K361),500,2^K361)</f>
        <v>209882.15751417866</v>
      </c>
      <c r="V361" s="16">
        <f>IF(ISBLANK(L361),500,2^L361)</f>
        <v>189521.23771070008</v>
      </c>
      <c r="X361" s="16">
        <f>SUM(O361:V361)</f>
        <v>1409867.9264401074</v>
      </c>
      <c r="Y361" s="11"/>
      <c r="Z361" s="2"/>
      <c r="AA361" s="12">
        <f>_xlfn.T.TEST(E361:F361,I361:J361,2,2)</f>
        <v>0.44996257106355364</v>
      </c>
      <c r="AB361" s="13">
        <f>AVERAGE(I361:J361)-AVERAGE(E361:F361)</f>
        <v>-0.3919175000000017</v>
      </c>
      <c r="AC361" s="12">
        <f>_xlfn.T.TEST(G361:H361,K361:L361,2,2)</f>
        <v>0.2762540644069722</v>
      </c>
      <c r="AD361" s="13">
        <f>AVERAGE(K361:L361)-AVERAGE(G361:H361)</f>
        <v>0.17690249999999708</v>
      </c>
      <c r="AE361" s="12">
        <f>_xlfn.T.TEST(E361:F361,G361:H361,2,2)</f>
        <v>0.92685162513294261</v>
      </c>
      <c r="AF361" s="13">
        <f>AVERAGE(G361:H361)-AVERAGE(E361:F361)</f>
        <v>-4.46124999999995E-2</v>
      </c>
      <c r="AG361" s="12">
        <f>_xlfn.T.TEST(I361:J361,K361:L361,2,2)</f>
        <v>2.2118307701989973E-2</v>
      </c>
      <c r="AH361" s="13">
        <f>AVERAGE(K361:L361)-AVERAGE(I361:J361)</f>
        <v>0.52420749999999927</v>
      </c>
      <c r="AI361" s="12">
        <f>_xlfn.T.TEST(E361:H361,I361:L361,2,2)</f>
        <v>0.6626325714569643</v>
      </c>
      <c r="AJ361" s="13">
        <f>AVERAGE(I361:L361)-AVERAGE(E361:H361)</f>
        <v>-0.10750750000000053</v>
      </c>
    </row>
    <row r="362" spans="1:36" x14ac:dyDescent="0.2">
      <c r="A362" t="s">
        <v>996</v>
      </c>
      <c r="B362" t="str">
        <f>VLOOKUP(A362,Gene_Lookup!A:B,2,0)</f>
        <v xml:space="preserve">permease  </v>
      </c>
      <c r="C362" s="1">
        <v>1</v>
      </c>
      <c r="D362" s="1">
        <v>1</v>
      </c>
      <c r="E362" s="15">
        <v>8.8000000000000007</v>
      </c>
      <c r="F362" s="15">
        <v>8.8000000000000007</v>
      </c>
      <c r="G362" s="15">
        <v>8.8000000000000007</v>
      </c>
      <c r="H362" s="14">
        <v>13.59825</v>
      </c>
      <c r="I362" s="14">
        <v>18.14068</v>
      </c>
      <c r="J362" s="14">
        <v>17.22739</v>
      </c>
      <c r="K362" s="14">
        <v>14.30809</v>
      </c>
      <c r="L362" s="14">
        <v>16.374759999999998</v>
      </c>
      <c r="M362" s="1">
        <f>COUNTIF(E362:L362,"&gt;8.8")</f>
        <v>5</v>
      </c>
      <c r="O362" s="16">
        <f>IF(ISBLANK(E362),500,2^E362)</f>
        <v>445.72188840761549</v>
      </c>
      <c r="P362" s="16">
        <f>IF(ISBLANK(F362),500,2^F362)</f>
        <v>445.72188840761549</v>
      </c>
      <c r="Q362" s="16">
        <f>IF(ISBLANK(G362),500,2^G362)</f>
        <v>445.72188840761549</v>
      </c>
      <c r="R362" s="16">
        <f>IF(ISBLANK(H362),500,2^H362)</f>
        <v>12401.697632253499</v>
      </c>
      <c r="S362" s="16">
        <f>IF(ISBLANK(I362),500,2^I362)</f>
        <v>288993.99705422978</v>
      </c>
      <c r="T362" s="16">
        <f>IF(ISBLANK(J362),500,2^J362)</f>
        <v>153447.96631894595</v>
      </c>
      <c r="U362" s="16">
        <f>IF(ISBLANK(K362),500,2^K362)</f>
        <v>20284.498298463652</v>
      </c>
      <c r="V362" s="16">
        <f>IF(ISBLANK(L362),500,2^L362)</f>
        <v>84975.539744343114</v>
      </c>
      <c r="X362" s="16">
        <f>SUM(O362:V362)</f>
        <v>561440.86471345893</v>
      </c>
      <c r="Y362" s="11"/>
      <c r="Z362" s="2"/>
      <c r="AA362" s="12">
        <f>_xlfn.T.TEST(E362:F362,I362:J362,2,2)</f>
        <v>2.6316002618188344E-3</v>
      </c>
      <c r="AB362" s="13">
        <f>AVERAGE(I362:J362)-AVERAGE(E362:F362)</f>
        <v>8.8840350000000008</v>
      </c>
      <c r="AC362" s="12">
        <f>_xlfn.T.TEST(G362:H362,K362:L362,2,2)</f>
        <v>0.25367977746453529</v>
      </c>
      <c r="AD362" s="13">
        <f>AVERAGE(K362:L362)-AVERAGE(G362:H362)</f>
        <v>4.1422999999999988</v>
      </c>
      <c r="AE362" s="12">
        <f>_xlfn.T.TEST(E362:F362,G362:H362,2,2)</f>
        <v>0.42264973081037416</v>
      </c>
      <c r="AF362" s="13">
        <f>AVERAGE(G362:H362)-AVERAGE(E362:F362)</f>
        <v>2.3991249999999997</v>
      </c>
      <c r="AG362" s="12">
        <f>_xlfn.T.TEST(I362:J362,K362:L362,2,2)</f>
        <v>0.17384741857614427</v>
      </c>
      <c r="AH362" s="13">
        <f>AVERAGE(K362:L362)-AVERAGE(I362:J362)</f>
        <v>-2.3426100000000023</v>
      </c>
      <c r="AI362" s="12">
        <f>_xlfn.T.TEST(E362:H362,I362:L362,2,2)</f>
        <v>4.1704061430062654E-3</v>
      </c>
      <c r="AJ362" s="13">
        <f>AVERAGE(I362:L362)-AVERAGE(E362:H362)</f>
        <v>6.5131675000000016</v>
      </c>
    </row>
    <row r="363" spans="1:36" x14ac:dyDescent="0.2">
      <c r="A363" t="s">
        <v>349</v>
      </c>
      <c r="B363" t="str">
        <f>VLOOKUP(A363,Gene_Lookup!A:B,2,0)</f>
        <v xml:space="preserve">type II secretion system protein E  </v>
      </c>
      <c r="C363" s="1">
        <v>44</v>
      </c>
      <c r="D363" s="1">
        <v>0.63765112892030895</v>
      </c>
      <c r="E363" s="14">
        <v>21.042090000000002</v>
      </c>
      <c r="F363" s="14">
        <v>20.9916725</v>
      </c>
      <c r="G363" s="14">
        <v>21.129650000000002</v>
      </c>
      <c r="H363" s="14">
        <v>21.255957500000001</v>
      </c>
      <c r="I363" s="14">
        <v>19.7147425</v>
      </c>
      <c r="J363" s="14">
        <v>18.311240000000002</v>
      </c>
      <c r="K363" s="14">
        <v>20.726140000000001</v>
      </c>
      <c r="L363" s="14">
        <v>18.766465</v>
      </c>
      <c r="M363" s="1">
        <f>COUNTIF(E363:L363,"&gt;8.8")</f>
        <v>8</v>
      </c>
      <c r="O363" s="16">
        <f>IF(ISBLANK(E363),500,2^E363)</f>
        <v>2159236.7410496734</v>
      </c>
      <c r="P363" s="16">
        <f>IF(ISBLANK(F363),500,2^F363)</f>
        <v>2085081.7240057944</v>
      </c>
      <c r="Q363" s="16">
        <f>IF(ISBLANK(G363),500,2^G363)</f>
        <v>2294343.5454476238</v>
      </c>
      <c r="R363" s="16">
        <f>IF(ISBLANK(H363),500,2^H363)</f>
        <v>2504267.9423970105</v>
      </c>
      <c r="S363" s="16">
        <f>IF(ISBLANK(I363),500,2^I363)</f>
        <v>860456.36059662758</v>
      </c>
      <c r="T363" s="16">
        <f>IF(ISBLANK(J363),500,2^J363)</f>
        <v>325261.37815362663</v>
      </c>
      <c r="U363" s="16">
        <f>IF(ISBLANK(K363),500,2^K363)</f>
        <v>1734562.0259596084</v>
      </c>
      <c r="V363" s="16">
        <f>IF(ISBLANK(L363),500,2^L363)</f>
        <v>445932.24562680826</v>
      </c>
      <c r="X363" s="16">
        <f>SUM(O363:V363)</f>
        <v>12409141.963236772</v>
      </c>
      <c r="Y363" s="11"/>
      <c r="Z363" s="2"/>
      <c r="AA363" s="12">
        <f>_xlfn.T.TEST(E363:F363,I363:J363,2,2)</f>
        <v>0.1039904492121223</v>
      </c>
      <c r="AB363" s="13">
        <f>AVERAGE(I363:J363)-AVERAGE(E363:F363)</f>
        <v>-2.0038900000000019</v>
      </c>
      <c r="AC363" s="12">
        <f>_xlfn.T.TEST(G363:H363,K363:L363,2,2)</f>
        <v>0.27859612367573972</v>
      </c>
      <c r="AD363" s="13">
        <f>AVERAGE(K363:L363)-AVERAGE(G363:H363)</f>
        <v>-1.4465012500000043</v>
      </c>
      <c r="AE363" s="12">
        <f>_xlfn.T.TEST(E363:F363,G363:H363,2,2)</f>
        <v>0.12253990686369831</v>
      </c>
      <c r="AF363" s="13">
        <f>AVERAGE(G363:H363)-AVERAGE(E363:F363)</f>
        <v>0.1759225000000022</v>
      </c>
      <c r="AG363" s="12">
        <f>_xlfn.T.TEST(I363:J363,K363:L363,2,2)</f>
        <v>0.60478691919914018</v>
      </c>
      <c r="AH363" s="13">
        <f>AVERAGE(K363:L363)-AVERAGE(I363:J363)</f>
        <v>0.73331124999999986</v>
      </c>
      <c r="AI363" s="12">
        <f>_xlfn.T.TEST(E363:H363,I363:L363,2,2)</f>
        <v>1.8548020657376315E-2</v>
      </c>
      <c r="AJ363" s="13">
        <f>AVERAGE(I363:L363)-AVERAGE(E363:H363)</f>
        <v>-1.7251956250000049</v>
      </c>
    </row>
    <row r="364" spans="1:36" x14ac:dyDescent="0.2">
      <c r="A364" t="s">
        <v>350</v>
      </c>
      <c r="B364" t="str">
        <f>VLOOKUP(A364,Gene_Lookup!A:B,2,0)</f>
        <v xml:space="preserve">twitching motility protein  </v>
      </c>
      <c r="C364" s="1">
        <v>19</v>
      </c>
      <c r="D364" s="1">
        <v>0.21414525658936301</v>
      </c>
      <c r="E364" s="14">
        <v>19.688134999999999</v>
      </c>
      <c r="F364" s="14">
        <v>20.026810000000001</v>
      </c>
      <c r="G364" s="14">
        <v>19.927632500000001</v>
      </c>
      <c r="H364" s="14">
        <v>19.9483225</v>
      </c>
      <c r="I364" s="14">
        <v>19.398230000000002</v>
      </c>
      <c r="J364" s="14">
        <v>18.753579999999999</v>
      </c>
      <c r="K364" s="14">
        <v>19.978473749999999</v>
      </c>
      <c r="L364" s="14">
        <v>19.212869999999999</v>
      </c>
      <c r="M364" s="1">
        <f>COUNTIF(E364:L364,"&gt;8.8")</f>
        <v>8</v>
      </c>
      <c r="O364" s="16">
        <f>IF(ISBLANK(E364),500,2^E364)</f>
        <v>844732.48104407231</v>
      </c>
      <c r="P364" s="16">
        <f>IF(ISBLANK(F364),500,2^F364)</f>
        <v>1068244.1605378424</v>
      </c>
      <c r="Q364" s="16">
        <f>IF(ISBLANK(G364),500,2^G364)</f>
        <v>997275.44300632656</v>
      </c>
      <c r="R364" s="16">
        <f>IF(ISBLANK(H364),500,2^H364)</f>
        <v>1011680.6317772383</v>
      </c>
      <c r="S364" s="16">
        <f>IF(ISBLANK(I364),500,2^I364)</f>
        <v>690953.93229174032</v>
      </c>
      <c r="T364" s="16">
        <f>IF(ISBLANK(J364),500,2^J364)</f>
        <v>441967.26728681551</v>
      </c>
      <c r="U364" s="16">
        <f>IF(ISBLANK(K364),500,2^K364)</f>
        <v>1033046.48976655</v>
      </c>
      <c r="V364" s="16">
        <f>IF(ISBLANK(L364),500,2^L364)</f>
        <v>607645.34156988491</v>
      </c>
      <c r="X364" s="16">
        <f>SUM(O364:V364)</f>
        <v>6695545.747280471</v>
      </c>
      <c r="Y364" s="11"/>
      <c r="Z364" s="2"/>
      <c r="AA364" s="12">
        <f>_xlfn.T.TEST(E364:F364,I364:J364,2,2)</f>
        <v>0.16493905936247288</v>
      </c>
      <c r="AB364" s="13">
        <f>AVERAGE(I364:J364)-AVERAGE(E364:F364)</f>
        <v>-0.7815675000000013</v>
      </c>
      <c r="AC364" s="12">
        <f>_xlfn.T.TEST(G364:H364,K364:L364,2,2)</f>
        <v>0.4657091949361476</v>
      </c>
      <c r="AD364" s="13">
        <f>AVERAGE(K364:L364)-AVERAGE(G364:H364)</f>
        <v>-0.34230562500000161</v>
      </c>
      <c r="AE364" s="12">
        <f>_xlfn.T.TEST(E364:F364,G364:H364,2,2)</f>
        <v>0.68188903230151743</v>
      </c>
      <c r="AF364" s="13">
        <f>AVERAGE(G364:H364)-AVERAGE(E364:F364)</f>
        <v>8.0505000000002269E-2</v>
      </c>
      <c r="AG364" s="12">
        <f>_xlfn.T.TEST(I364:J364,K364:L364,2,2)</f>
        <v>0.40806220899450518</v>
      </c>
      <c r="AH364" s="13">
        <f>AVERAGE(K364:L364)-AVERAGE(I364:J364)</f>
        <v>0.51976687500000196</v>
      </c>
      <c r="AI364" s="12">
        <f>_xlfn.T.TEST(E364:H364,I364:L364,2,2)</f>
        <v>7.718931926161221E-2</v>
      </c>
      <c r="AJ364" s="13">
        <f>AVERAGE(I364:L364)-AVERAGE(E364:H364)</f>
        <v>-0.56193656250000146</v>
      </c>
    </row>
    <row r="365" spans="1:36" x14ac:dyDescent="0.2">
      <c r="A365" t="s">
        <v>351</v>
      </c>
      <c r="B365" t="str">
        <f>VLOOKUP(A365,Gene_Lookup!A:B,2,0)</f>
        <v xml:space="preserve">Type II secretion system F domain  </v>
      </c>
      <c r="C365" s="1">
        <v>16</v>
      </c>
      <c r="D365" s="1">
        <v>0.53082091074213</v>
      </c>
      <c r="E365" s="14">
        <v>17.493054999999998</v>
      </c>
      <c r="F365" s="14">
        <v>18.151019999999999</v>
      </c>
      <c r="G365" s="14">
        <v>18.659672499999999</v>
      </c>
      <c r="H365" s="14">
        <v>18.187560000000001</v>
      </c>
      <c r="I365" s="14">
        <v>15.682449999999999</v>
      </c>
      <c r="J365" s="14">
        <v>15.9948</v>
      </c>
      <c r="K365" s="14">
        <v>16.77666</v>
      </c>
      <c r="L365" s="14">
        <v>15.939679999999999</v>
      </c>
      <c r="M365" s="1">
        <f>COUNTIF(E365:L365,"&gt;8.8")</f>
        <v>8</v>
      </c>
      <c r="O365" s="16">
        <f>IF(ISBLANK(E365),500,2^E365)</f>
        <v>184473.62026193517</v>
      </c>
      <c r="P365" s="16">
        <f>IF(ISBLANK(F365),500,2^F365)</f>
        <v>291072.69829917955</v>
      </c>
      <c r="Q365" s="16">
        <f>IF(ISBLANK(G365),500,2^G365)</f>
        <v>414115.16214047384</v>
      </c>
      <c r="R365" s="16">
        <f>IF(ISBLANK(H365),500,2^H365)</f>
        <v>298539.02350042644</v>
      </c>
      <c r="S365" s="16">
        <f>IF(ISBLANK(I365),500,2^I365)</f>
        <v>52588.145456285762</v>
      </c>
      <c r="T365" s="16">
        <f>IF(ISBLANK(J365),500,2^J365)</f>
        <v>65300.209505962637</v>
      </c>
      <c r="U365" s="16">
        <f>IF(ISBLANK(K365),500,2^K365)</f>
        <v>112273.66171881645</v>
      </c>
      <c r="V365" s="16">
        <f>IF(ISBLANK(L365),500,2^L365)</f>
        <v>62852.390671504618</v>
      </c>
      <c r="X365" s="16">
        <f>SUM(O365:V365)</f>
        <v>1481214.9115545845</v>
      </c>
      <c r="Y365" s="11"/>
      <c r="Z365" s="2"/>
      <c r="AA365" s="12">
        <f>_xlfn.T.TEST(E365:F365,I365:J365,2,2)</f>
        <v>3.2097622840448717E-2</v>
      </c>
      <c r="AB365" s="13">
        <f>AVERAGE(I365:J365)-AVERAGE(E365:F365)</f>
        <v>-1.9834125</v>
      </c>
      <c r="AC365" s="12">
        <f>_xlfn.T.TEST(G365:H365,K365:L365,2,2)</f>
        <v>5.0083965587355284E-2</v>
      </c>
      <c r="AD365" s="13">
        <f>AVERAGE(K365:L365)-AVERAGE(G365:H365)</f>
        <v>-2.0654462500000008</v>
      </c>
      <c r="AE365" s="12">
        <f>_xlfn.T.TEST(E365:F365,G365:H365,2,2)</f>
        <v>0.27567986966260993</v>
      </c>
      <c r="AF365" s="13">
        <f>AVERAGE(G365:H365)-AVERAGE(E365:F365)</f>
        <v>0.60157875000000161</v>
      </c>
      <c r="AG365" s="12">
        <f>_xlfn.T.TEST(I365:J365,K365:L365,2,2)</f>
        <v>0.36478917337313588</v>
      </c>
      <c r="AH365" s="13">
        <f>AVERAGE(K365:L365)-AVERAGE(I365:J365)</f>
        <v>0.51954500000000081</v>
      </c>
      <c r="AI365" s="12">
        <f>_xlfn.T.TEST(E365:H365,I365:L365,2,2)</f>
        <v>9.5101647701812514E-4</v>
      </c>
      <c r="AJ365" s="13">
        <f>AVERAGE(I365:L365)-AVERAGE(E365:H365)</f>
        <v>-2.0244293750000004</v>
      </c>
    </row>
    <row r="366" spans="1:36" x14ac:dyDescent="0.2">
      <c r="A366" t="s">
        <v>352</v>
      </c>
      <c r="B366" t="str">
        <f>VLOOKUP(A366,Gene_Lookup!A:B,2,0)</f>
        <v xml:space="preserve">hypothetical protein  </v>
      </c>
      <c r="C366" s="1">
        <v>9</v>
      </c>
      <c r="D366" s="1">
        <v>0.68893326558401202</v>
      </c>
      <c r="E366" s="14">
        <v>21.098165000000002</v>
      </c>
      <c r="F366" s="14">
        <v>21.486664999999999</v>
      </c>
      <c r="G366" s="14">
        <v>22.618230000000001</v>
      </c>
      <c r="H366" s="14">
        <v>22.211469999999998</v>
      </c>
      <c r="I366" s="14">
        <v>19.660425</v>
      </c>
      <c r="J366" s="14">
        <v>20.855055</v>
      </c>
      <c r="K366" s="14">
        <v>22.189425</v>
      </c>
      <c r="L366" s="14">
        <v>20.716729999999998</v>
      </c>
      <c r="M366" s="1">
        <f>COUNTIF(E366:L366,"&gt;8.8")</f>
        <v>8</v>
      </c>
      <c r="O366" s="16">
        <f>IF(ISBLANK(E366),500,2^E366)</f>
        <v>2244814.8076659343</v>
      </c>
      <c r="P366" s="16">
        <f>IF(ISBLANK(F366),500,2^F366)</f>
        <v>2938533.6734964801</v>
      </c>
      <c r="Q366" s="16">
        <f>IF(ISBLANK(G366),500,2^G366)</f>
        <v>6438218.0131411245</v>
      </c>
      <c r="R366" s="16">
        <f>IF(ISBLANK(H366),500,2^H366)</f>
        <v>4856447.718928731</v>
      </c>
      <c r="S366" s="16">
        <f>IF(ISBLANK(I366),500,2^I366)</f>
        <v>828662.43631389376</v>
      </c>
      <c r="T366" s="16">
        <f>IF(ISBLANK(J366),500,2^J366)</f>
        <v>1896693.3268524639</v>
      </c>
      <c r="U366" s="16">
        <f>IF(ISBLANK(K366),500,2^K366)</f>
        <v>4782803.2043278571</v>
      </c>
      <c r="V366" s="16">
        <f>IF(ISBLANK(L366),500,2^L366)</f>
        <v>1723285.1360018349</v>
      </c>
      <c r="X366" s="16">
        <f>SUM(O366:V366)</f>
        <v>25709458.31672832</v>
      </c>
      <c r="Y366" s="11"/>
      <c r="Z366" s="2"/>
      <c r="AA366" s="12">
        <f>_xlfn.T.TEST(E366:F366,I366:J366,2,2)</f>
        <v>0.24125562709232828</v>
      </c>
      <c r="AB366" s="13">
        <f>AVERAGE(I366:J366)-AVERAGE(E366:F366)</f>
        <v>-1.034675</v>
      </c>
      <c r="AC366" s="12">
        <f>_xlfn.T.TEST(G366:H366,K366:L366,2,2)</f>
        <v>0.33506972954882663</v>
      </c>
      <c r="AD366" s="13">
        <f>AVERAGE(K366:L366)-AVERAGE(G366:H366)</f>
        <v>-0.96177250000000214</v>
      </c>
      <c r="AE366" s="12">
        <f>_xlfn.T.TEST(E366:F366,G366:H366,2,2)</f>
        <v>5.7427157661581685E-2</v>
      </c>
      <c r="AF366" s="13">
        <f>AVERAGE(G366:H366)-AVERAGE(E366:F366)</f>
        <v>1.122435000000003</v>
      </c>
      <c r="AG366" s="12">
        <f>_xlfn.T.TEST(I366:J366,K366:L366,2,2)</f>
        <v>0.33456851355236084</v>
      </c>
      <c r="AH366" s="13">
        <f>AVERAGE(K366:L366)-AVERAGE(I366:J366)</f>
        <v>1.1953375000000008</v>
      </c>
      <c r="AI366" s="12">
        <f>_xlfn.T.TEST(E366:H366,I366:L366,2,2)</f>
        <v>0.15973229839323969</v>
      </c>
      <c r="AJ366" s="13">
        <f>AVERAGE(I366:L366)-AVERAGE(E366:H366)</f>
        <v>-0.99822374999999752</v>
      </c>
    </row>
    <row r="367" spans="1:36" x14ac:dyDescent="0.2">
      <c r="A367" t="s">
        <v>353</v>
      </c>
      <c r="B367" t="str">
        <f>VLOOKUP(A367,Gene_Lookup!A:B,2,0)</f>
        <v xml:space="preserve">hypothetical protein  </v>
      </c>
      <c r="C367" s="1">
        <v>5</v>
      </c>
      <c r="D367" s="1">
        <v>0.57955238238087503</v>
      </c>
      <c r="E367" s="14">
        <v>18.57114</v>
      </c>
      <c r="F367" s="14">
        <v>18.44257</v>
      </c>
      <c r="G367" s="14">
        <v>18.542280000000002</v>
      </c>
      <c r="H367" s="14">
        <v>18.699059999999999</v>
      </c>
      <c r="I367" s="14">
        <v>16.565735</v>
      </c>
      <c r="J367" s="14">
        <v>16.327770000000001</v>
      </c>
      <c r="K367" s="14">
        <v>17.062740000000002</v>
      </c>
      <c r="L367" s="15">
        <v>8.8000000000000007</v>
      </c>
      <c r="M367" s="1">
        <f>COUNTIF(E367:L367,"&gt;8.8")</f>
        <v>7</v>
      </c>
      <c r="O367" s="16">
        <f>IF(ISBLANK(E367),500,2^E367)</f>
        <v>389466.57707236602</v>
      </c>
      <c r="P367" s="16">
        <f>IF(ISBLANK(F367),500,2^F367)</f>
        <v>356259.7568287474</v>
      </c>
      <c r="Q367" s="16">
        <f>IF(ISBLANK(G367),500,2^G367)</f>
        <v>381753.008229409</v>
      </c>
      <c r="R367" s="16">
        <f>IF(ISBLANK(H367),500,2^H367)</f>
        <v>425576.80590516195</v>
      </c>
      <c r="S367" s="16">
        <f>IF(ISBLANK(I367),500,2^I367)</f>
        <v>97002.546445189582</v>
      </c>
      <c r="T367" s="16">
        <f>IF(ISBLANK(J367),500,2^J367)</f>
        <v>82252.391182382125</v>
      </c>
      <c r="U367" s="16">
        <f>IF(ISBLANK(K367),500,2^K367)</f>
        <v>136897.82499811085</v>
      </c>
      <c r="V367" s="16">
        <f>IF(ISBLANK(L367),500,2^L367)</f>
        <v>445.72188840761549</v>
      </c>
      <c r="X367" s="16">
        <f>SUM(O367:V367)</f>
        <v>1869654.6325497741</v>
      </c>
      <c r="Y367" s="11"/>
      <c r="Z367" s="2"/>
      <c r="AA367" s="12">
        <f>_xlfn.T.TEST(E367:F367,I367:J367,2,2)</f>
        <v>4.2817902850655343E-3</v>
      </c>
      <c r="AB367" s="13">
        <f>AVERAGE(I367:J367)-AVERAGE(E367:F367)</f>
        <v>-2.0601024999999993</v>
      </c>
      <c r="AC367" s="12">
        <f>_xlfn.T.TEST(G367:H367,K367:L367,2,2)</f>
        <v>0.30242169871359315</v>
      </c>
      <c r="AD367" s="13">
        <f>AVERAGE(K367:L367)-AVERAGE(G367:H367)</f>
        <v>-5.6892999999999994</v>
      </c>
      <c r="AE367" s="12">
        <f>_xlfn.T.TEST(E367:F367,G367:H367,2,2)</f>
        <v>0.37824537784806411</v>
      </c>
      <c r="AF367" s="13">
        <f>AVERAGE(G367:H367)-AVERAGE(E367:F367)</f>
        <v>0.11381499999999889</v>
      </c>
      <c r="AG367" s="12">
        <f>_xlfn.T.TEST(I367:J367,K367:L367,2,2)</f>
        <v>0.48460488381261257</v>
      </c>
      <c r="AH367" s="13">
        <f>AVERAGE(K367:L367)-AVERAGE(I367:J367)</f>
        <v>-3.5153825000000012</v>
      </c>
      <c r="AI367" s="12">
        <f>_xlfn.T.TEST(E367:H367,I367:L367,2,2)</f>
        <v>9.6729957260981561E-2</v>
      </c>
      <c r="AJ367" s="13">
        <f>AVERAGE(I367:L367)-AVERAGE(E367:H367)</f>
        <v>-3.8747012500000011</v>
      </c>
    </row>
    <row r="368" spans="1:36" x14ac:dyDescent="0.2">
      <c r="A368" t="s">
        <v>354</v>
      </c>
      <c r="B368" t="str">
        <f>VLOOKUP(A368,Gene_Lookup!A:B,2,0)</f>
        <v xml:space="preserve">Fimbrial assembly family protein  </v>
      </c>
      <c r="C368" s="1">
        <v>10</v>
      </c>
      <c r="D368" s="1">
        <v>0.71295387811805</v>
      </c>
      <c r="E368" s="14">
        <v>20.320515</v>
      </c>
      <c r="F368" s="14">
        <v>20.542940000000002</v>
      </c>
      <c r="G368" s="14">
        <v>20.57357</v>
      </c>
      <c r="H368" s="14">
        <v>20.814029999999999</v>
      </c>
      <c r="I368" s="14">
        <v>18.746694999999999</v>
      </c>
      <c r="J368" s="14">
        <v>18.46134</v>
      </c>
      <c r="K368" s="14">
        <v>19.732485</v>
      </c>
      <c r="L368" s="14">
        <v>18.6699375</v>
      </c>
      <c r="M368" s="1">
        <f>COUNTIF(E368:L368,"&gt;8.8")</f>
        <v>8</v>
      </c>
      <c r="O368" s="16">
        <f>IF(ISBLANK(E368),500,2^E368)</f>
        <v>1309436.8009251684</v>
      </c>
      <c r="P368" s="16">
        <f>IF(ISBLANK(F368),500,2^F368)</f>
        <v>1527710.7658289138</v>
      </c>
      <c r="Q368" s="16">
        <f>IF(ISBLANK(G368),500,2^G368)</f>
        <v>1560492.5078385524</v>
      </c>
      <c r="R368" s="16">
        <f>IF(ISBLANK(H368),500,2^H368)</f>
        <v>1843517.9077239013</v>
      </c>
      <c r="S368" s="16">
        <f>IF(ISBLANK(I368),500,2^I368)</f>
        <v>439863.08370279829</v>
      </c>
      <c r="T368" s="16">
        <f>IF(ISBLANK(J368),500,2^J368)</f>
        <v>360925.11219735257</v>
      </c>
      <c r="U368" s="16">
        <f>IF(ISBLANK(K368),500,2^K368)</f>
        <v>871103.731264167</v>
      </c>
      <c r="V368" s="16">
        <f>IF(ISBLANK(L368),500,2^L368)</f>
        <v>417072.16332888737</v>
      </c>
      <c r="X368" s="16">
        <f>SUM(O368:V368)</f>
        <v>8330122.0728097418</v>
      </c>
      <c r="Y368" s="11"/>
      <c r="Z368" s="2"/>
      <c r="AA368" s="12">
        <f>_xlfn.T.TEST(E368:F368,I368:J368,2,2)</f>
        <v>9.6547511968851814E-3</v>
      </c>
      <c r="AB368" s="13">
        <f>AVERAGE(I368:J368)-AVERAGE(E368:F368)</f>
        <v>-1.8277100000000033</v>
      </c>
      <c r="AC368" s="12">
        <f>_xlfn.T.TEST(G368:H368,K368:L368,2,2)</f>
        <v>0.11137094082442889</v>
      </c>
      <c r="AD368" s="13">
        <f>AVERAGE(K368:L368)-AVERAGE(G368:H368)</f>
        <v>-1.4925887499999995</v>
      </c>
      <c r="AE368" s="12">
        <f>_xlfn.T.TEST(E368:F368,G368:H368,2,2)</f>
        <v>0.25069808433878893</v>
      </c>
      <c r="AF368" s="13">
        <f>AVERAGE(G368:H368)-AVERAGE(E368:F368)</f>
        <v>0.2620724999999986</v>
      </c>
      <c r="AG368" s="12">
        <f>_xlfn.T.TEST(I368:J368,K368:L368,2,2)</f>
        <v>0.3910805602552645</v>
      </c>
      <c r="AH368" s="13">
        <f>AVERAGE(K368:L368)-AVERAGE(I368:J368)</f>
        <v>0.59719375000000241</v>
      </c>
      <c r="AI368" s="12">
        <f>_xlfn.T.TEST(E368:H368,I368:L368,2,2)</f>
        <v>1.4825942438358771E-3</v>
      </c>
      <c r="AJ368" s="13">
        <f>AVERAGE(I368:L368)-AVERAGE(E368:H368)</f>
        <v>-1.6601493750000031</v>
      </c>
    </row>
    <row r="369" spans="1:36" x14ac:dyDescent="0.2">
      <c r="A369" t="s">
        <v>355</v>
      </c>
      <c r="B369" t="str">
        <f>VLOOKUP(A369,Gene_Lookup!A:B,2,0)</f>
        <v xml:space="preserve">hypothetical protein  </v>
      </c>
      <c r="C369" s="1">
        <v>12</v>
      </c>
      <c r="D369" s="1">
        <v>0.58461180307506999</v>
      </c>
      <c r="E369" s="14">
        <v>19.271470000000001</v>
      </c>
      <c r="F369" s="14">
        <v>19.55939</v>
      </c>
      <c r="G369" s="14">
        <v>19.491095000000001</v>
      </c>
      <c r="H369" s="14">
        <v>19.829719999999998</v>
      </c>
      <c r="I369" s="14">
        <v>17.967890000000001</v>
      </c>
      <c r="J369" s="14">
        <v>17.362737500000001</v>
      </c>
      <c r="K369" s="14">
        <v>18.849995</v>
      </c>
      <c r="L369" s="14">
        <v>17.41217</v>
      </c>
      <c r="M369" s="1">
        <f>COUNTIF(E369:L369,"&gt;8.8")</f>
        <v>8</v>
      </c>
      <c r="O369" s="16">
        <f>IF(ISBLANK(E369),500,2^E369)</f>
        <v>632835.05828727176</v>
      </c>
      <c r="P369" s="16">
        <f>IF(ISBLANK(F369),500,2^F369)</f>
        <v>772614.91345481994</v>
      </c>
      <c r="Q369" s="16">
        <f>IF(ISBLANK(G369),500,2^G369)</f>
        <v>736892.68152943521</v>
      </c>
      <c r="R369" s="16">
        <f>IF(ISBLANK(H369),500,2^H369)</f>
        <v>931838.23340338224</v>
      </c>
      <c r="S369" s="16">
        <f>IF(ISBLANK(I369),500,2^I369)</f>
        <v>256373.92290334651</v>
      </c>
      <c r="T369" s="16">
        <f>IF(ISBLANK(J369),500,2^J369)</f>
        <v>168540.70038646297</v>
      </c>
      <c r="U369" s="16">
        <f>IF(ISBLANK(K369),500,2^K369)</f>
        <v>472513.16493262834</v>
      </c>
      <c r="V369" s="16">
        <f>IF(ISBLANK(L369),500,2^L369)</f>
        <v>174415.65353383031</v>
      </c>
      <c r="X369" s="16">
        <f>SUM(O369:V369)</f>
        <v>4146024.328431177</v>
      </c>
      <c r="Y369" s="11"/>
      <c r="Z369" s="2"/>
      <c r="AA369" s="12">
        <f>_xlfn.T.TEST(E369:F369,I369:J369,2,2)</f>
        <v>3.4757096600648046E-2</v>
      </c>
      <c r="AB369" s="13">
        <f>AVERAGE(I369:J369)-AVERAGE(E369:F369)</f>
        <v>-1.7501162499999978</v>
      </c>
      <c r="AC369" s="12">
        <f>_xlfn.T.TEST(G369:H369,K369:L369,2,2)</f>
        <v>0.17422270873973289</v>
      </c>
      <c r="AD369" s="13">
        <f>AVERAGE(K369:L369)-AVERAGE(G369:H369)</f>
        <v>-1.529325</v>
      </c>
      <c r="AE369" s="12">
        <f>_xlfn.T.TEST(E369:F369,G369:H369,2,2)</f>
        <v>0.38523958663570546</v>
      </c>
      <c r="AF369" s="13">
        <f>AVERAGE(G369:H369)-AVERAGE(E369:F369)</f>
        <v>0.24497749999999741</v>
      </c>
      <c r="AG369" s="12">
        <f>_xlfn.T.TEST(I369:J369,K369:L369,2,2)</f>
        <v>0.61100964671394953</v>
      </c>
      <c r="AH369" s="13">
        <f>AVERAGE(K369:L369)-AVERAGE(I369:J369)</f>
        <v>0.46576874999999518</v>
      </c>
      <c r="AI369" s="12">
        <f>_xlfn.T.TEST(E369:H369,I369:L369,2,2)</f>
        <v>4.0991089909576672E-3</v>
      </c>
      <c r="AJ369" s="13">
        <f>AVERAGE(I369:L369)-AVERAGE(E369:H369)</f>
        <v>-1.6397206249999989</v>
      </c>
    </row>
    <row r="370" spans="1:36" x14ac:dyDescent="0.2">
      <c r="A370" t="s">
        <v>356</v>
      </c>
      <c r="B370" t="str">
        <f>VLOOKUP(A370,Gene_Lookup!A:B,2,0)</f>
        <v xml:space="preserve">hypothetical protein  </v>
      </c>
      <c r="C370" s="1">
        <v>19</v>
      </c>
      <c r="D370" s="1">
        <v>0.51264848762067805</v>
      </c>
      <c r="E370" s="14">
        <v>18.302969999999998</v>
      </c>
      <c r="F370" s="14">
        <v>18.542750000000002</v>
      </c>
      <c r="G370" s="14">
        <v>18.877575</v>
      </c>
      <c r="H370" s="14">
        <v>19.052837499999999</v>
      </c>
      <c r="I370" s="14">
        <v>16.600232500000001</v>
      </c>
      <c r="J370" s="14">
        <v>17.098479999999999</v>
      </c>
      <c r="K370" s="14">
        <v>18.082830000000001</v>
      </c>
      <c r="L370" s="14">
        <v>16.7433175</v>
      </c>
      <c r="M370" s="1">
        <f>COUNTIF(E370:L370,"&gt;8.8")</f>
        <v>8</v>
      </c>
      <c r="O370" s="16">
        <f>IF(ISBLANK(E370),500,2^E370)</f>
        <v>323402.20729277347</v>
      </c>
      <c r="P370" s="16">
        <f>IF(ISBLANK(F370),500,2^F370)</f>
        <v>381877.39566975035</v>
      </c>
      <c r="Q370" s="16">
        <f>IF(ISBLANK(G370),500,2^G370)</f>
        <v>481633.09383896238</v>
      </c>
      <c r="R370" s="16">
        <f>IF(ISBLANK(H370),500,2^H370)</f>
        <v>543845.56343652669</v>
      </c>
      <c r="S370" s="16">
        <f>IF(ISBLANK(I370),500,2^I370)</f>
        <v>99350.010534538989</v>
      </c>
      <c r="T370" s="16">
        <f>IF(ISBLANK(J370),500,2^J370)</f>
        <v>140331.56231878509</v>
      </c>
      <c r="U370" s="16">
        <f>IF(ISBLANK(K370),500,2^K370)</f>
        <v>277635.01407217153</v>
      </c>
      <c r="V370" s="16">
        <f>IF(ISBLANK(L370),500,2^L370)</f>
        <v>109708.6306668511</v>
      </c>
      <c r="X370" s="16">
        <f>SUM(O370:V370)</f>
        <v>2357783.4778303592</v>
      </c>
      <c r="Y370" s="11"/>
      <c r="Z370" s="2"/>
      <c r="AA370" s="12">
        <f>_xlfn.T.TEST(E370:F370,I370:J370,2,2)</f>
        <v>2.9512112674263877E-2</v>
      </c>
      <c r="AB370" s="13">
        <f>AVERAGE(I370:J370)-AVERAGE(E370:F370)</f>
        <v>-1.5735037500000004</v>
      </c>
      <c r="AC370" s="12">
        <f>_xlfn.T.TEST(G370:H370,K370:L370,2,2)</f>
        <v>0.14836445872034865</v>
      </c>
      <c r="AD370" s="13">
        <f>AVERAGE(K370:L370)-AVERAGE(G370:H370)</f>
        <v>-1.552132499999999</v>
      </c>
      <c r="AE370" s="12">
        <f>_xlfn.T.TEST(E370:F370,G370:H370,2,2)</f>
        <v>6.7474209192355139E-2</v>
      </c>
      <c r="AF370" s="13">
        <f>AVERAGE(G370:H370)-AVERAGE(E370:F370)</f>
        <v>0.54234625000000136</v>
      </c>
      <c r="AG370" s="12">
        <f>_xlfn.T.TEST(I370:J370,K370:L370,2,2)</f>
        <v>0.51284945880982757</v>
      </c>
      <c r="AH370" s="13">
        <f>AVERAGE(K370:L370)-AVERAGE(I370:J370)</f>
        <v>0.56371750000000276</v>
      </c>
      <c r="AI370" s="12">
        <f>_xlfn.T.TEST(E370:H370,I370:L370,2,2)</f>
        <v>5.812367661593004E-3</v>
      </c>
      <c r="AJ370" s="13">
        <f>AVERAGE(I370:L370)-AVERAGE(E370:H370)</f>
        <v>-1.5628181249999997</v>
      </c>
    </row>
    <row r="371" spans="1:36" x14ac:dyDescent="0.2">
      <c r="A371" t="s">
        <v>357</v>
      </c>
      <c r="B371" t="str">
        <f>VLOOKUP(A371,Gene_Lookup!A:B,2,0)</f>
        <v xml:space="preserve">hypothetical protein  </v>
      </c>
      <c r="C371" s="1">
        <v>20</v>
      </c>
      <c r="D371" s="1">
        <v>0.70107448917697102</v>
      </c>
      <c r="E371" s="14">
        <v>18.59731</v>
      </c>
      <c r="F371" s="14">
        <v>18.632187500000001</v>
      </c>
      <c r="G371" s="14">
        <v>19.068235000000001</v>
      </c>
      <c r="H371" s="14">
        <v>18.857205</v>
      </c>
      <c r="I371" s="14">
        <v>16.553165</v>
      </c>
      <c r="J371" s="14">
        <v>16.338554999999999</v>
      </c>
      <c r="K371" s="14">
        <v>16.844259999999998</v>
      </c>
      <c r="L371" s="14">
        <v>16.213274999999999</v>
      </c>
      <c r="M371" s="1">
        <f>COUNTIF(E371:L371,"&gt;8.8")</f>
        <v>8</v>
      </c>
      <c r="O371" s="16">
        <f>IF(ISBLANK(E371),500,2^E371)</f>
        <v>396595.83470318362</v>
      </c>
      <c r="P371" s="16">
        <f>IF(ISBLANK(F371),500,2^F371)</f>
        <v>406300.46777891892</v>
      </c>
      <c r="Q371" s="16">
        <f>IF(ISBLANK(G371),500,2^G371)</f>
        <v>549680.96677776624</v>
      </c>
      <c r="R371" s="16">
        <f>IF(ISBLANK(H371),500,2^H371)</f>
        <v>474880.5031212875</v>
      </c>
      <c r="S371" s="16">
        <f>IF(ISBLANK(I371),500,2^I371)</f>
        <v>96161.048084758731</v>
      </c>
      <c r="T371" s="16">
        <f>IF(ISBLANK(J371),500,2^J371)</f>
        <v>82869.580581945644</v>
      </c>
      <c r="U371" s="16">
        <f>IF(ISBLANK(K371),500,2^K371)</f>
        <v>117659.63986684861</v>
      </c>
      <c r="V371" s="16">
        <f>IF(ISBLANK(L371),500,2^L371)</f>
        <v>75976.993314457606</v>
      </c>
      <c r="X371" s="16">
        <f>SUM(O371:V371)</f>
        <v>2200125.0342291668</v>
      </c>
      <c r="Y371" s="11"/>
      <c r="Z371" s="2"/>
      <c r="AA371" s="12">
        <f>_xlfn.T.TEST(E371:F371,I371:J371,2,2)</f>
        <v>2.5029599396882412E-3</v>
      </c>
      <c r="AB371" s="13">
        <f>AVERAGE(I371:J371)-AVERAGE(E371:F371)</f>
        <v>-2.1688887500000007</v>
      </c>
      <c r="AC371" s="12">
        <f>_xlfn.T.TEST(G371:H371,K371:L371,2,2)</f>
        <v>1.8173370273016794E-2</v>
      </c>
      <c r="AD371" s="13">
        <f>AVERAGE(K371:L371)-AVERAGE(G371:H371)</f>
        <v>-2.4339525000000002</v>
      </c>
      <c r="AE371" s="12">
        <f>_xlfn.T.TEST(E371:F371,G371:H371,2,2)</f>
        <v>8.2884802090979481E-2</v>
      </c>
      <c r="AF371" s="13">
        <f>AVERAGE(G371:H371)-AVERAGE(E371:F371)</f>
        <v>0.34797125000000051</v>
      </c>
      <c r="AG371" s="12">
        <f>_xlfn.T.TEST(I371:J371,K371:L371,2,2)</f>
        <v>0.82673881150464312</v>
      </c>
      <c r="AH371" s="13">
        <f>AVERAGE(K371:L371)-AVERAGE(I371:J371)</f>
        <v>8.2907500000001022E-2</v>
      </c>
      <c r="AI371" s="12">
        <f>_xlfn.T.TEST(E371:H371,I371:L371,2,2)</f>
        <v>1.2451249192196485E-5</v>
      </c>
      <c r="AJ371" s="13">
        <f>AVERAGE(I371:L371)-AVERAGE(E371:H371)</f>
        <v>-2.3014206250000022</v>
      </c>
    </row>
    <row r="372" spans="1:36" x14ac:dyDescent="0.2">
      <c r="A372" t="s">
        <v>358</v>
      </c>
      <c r="B372" t="str">
        <f>VLOOKUP(A372,Gene_Lookup!A:B,2,0)</f>
        <v xml:space="preserve">DNA translocase FtsK  </v>
      </c>
      <c r="C372" s="1">
        <v>7</v>
      </c>
      <c r="D372" s="1">
        <v>0.27712189781103003</v>
      </c>
      <c r="E372" s="14">
        <v>14.92596</v>
      </c>
      <c r="F372" s="14">
        <v>14.60685</v>
      </c>
      <c r="G372" s="14">
        <v>14.9592075</v>
      </c>
      <c r="H372" s="14">
        <v>14.849444999999999</v>
      </c>
      <c r="I372" s="14">
        <v>14.353277500000001</v>
      </c>
      <c r="J372" s="14">
        <v>14.407769999999999</v>
      </c>
      <c r="K372" s="14">
        <v>15.72681</v>
      </c>
      <c r="L372" s="14">
        <v>14.79101</v>
      </c>
      <c r="M372" s="1">
        <f>COUNTIF(E372:L372,"&gt;8.8")</f>
        <v>8</v>
      </c>
      <c r="O372" s="16">
        <f>IF(ISBLANK(E372),500,2^E372)</f>
        <v>31128.749461882475</v>
      </c>
      <c r="P372" s="16">
        <f>IF(ISBLANK(F372),500,2^F372)</f>
        <v>24951.69149723553</v>
      </c>
      <c r="Q372" s="16">
        <f>IF(ISBLANK(G372),500,2^G372)</f>
        <v>31854.454248428825</v>
      </c>
      <c r="R372" s="16">
        <f>IF(ISBLANK(H372),500,2^H372)</f>
        <v>29520.816413916848</v>
      </c>
      <c r="S372" s="16">
        <f>IF(ISBLANK(I372),500,2^I372)</f>
        <v>20929.895674245003</v>
      </c>
      <c r="T372" s="16">
        <f>IF(ISBLANK(J372),500,2^J372)</f>
        <v>21735.565339772395</v>
      </c>
      <c r="U372" s="16">
        <f>IF(ISBLANK(K372),500,2^K372)</f>
        <v>54230.242455651132</v>
      </c>
      <c r="V372" s="16">
        <f>IF(ISBLANK(L372),500,2^L372)</f>
        <v>28348.995576671416</v>
      </c>
      <c r="X372" s="16">
        <f>SUM(O372:V372)</f>
        <v>242700.4106678036</v>
      </c>
      <c r="Y372" s="11"/>
      <c r="Z372" s="2"/>
      <c r="AA372" s="12">
        <f>_xlfn.T.TEST(E372:F372,I372:J372,2,2)</f>
        <v>0.1399439173791196</v>
      </c>
      <c r="AB372" s="13">
        <f>AVERAGE(I372:J372)-AVERAGE(E372:F372)</f>
        <v>-0.38588124999999884</v>
      </c>
      <c r="AC372" s="12">
        <f>_xlfn.T.TEST(G372:H372,K372:L372,2,2)</f>
        <v>0.53018339262755898</v>
      </c>
      <c r="AD372" s="13">
        <f>AVERAGE(K372:L372)-AVERAGE(G372:H372)</f>
        <v>0.35458374999999975</v>
      </c>
      <c r="AE372" s="12">
        <f>_xlfn.T.TEST(E372:F372,G372:H372,2,2)</f>
        <v>0.49958116744208769</v>
      </c>
      <c r="AF372" s="13">
        <f>AVERAGE(G372:H372)-AVERAGE(E372:F372)</f>
        <v>0.13792125000000155</v>
      </c>
      <c r="AG372" s="12">
        <f>_xlfn.T.TEST(I372:J372,K372:L372,2,2)</f>
        <v>0.20176647215573396</v>
      </c>
      <c r="AH372" s="13">
        <f>AVERAGE(K372:L372)-AVERAGE(I372:J372)</f>
        <v>0.87838625000000015</v>
      </c>
      <c r="AI372" s="12">
        <f>_xlfn.T.TEST(E372:H372,I372:L372,2,2)</f>
        <v>0.96343750246889004</v>
      </c>
      <c r="AJ372" s="13">
        <f>AVERAGE(I372:L372)-AVERAGE(E372:H372)</f>
        <v>-1.564874999999688E-2</v>
      </c>
    </row>
    <row r="373" spans="1:36" x14ac:dyDescent="0.2">
      <c r="A373" t="s">
        <v>359</v>
      </c>
      <c r="B373" t="str">
        <f>VLOOKUP(A373,Gene_Lookup!A:B,2,0)</f>
        <v xml:space="preserve">Radical SAM domain protein  </v>
      </c>
      <c r="C373" s="1">
        <v>3</v>
      </c>
      <c r="D373" s="1">
        <v>0.52564771507382202</v>
      </c>
      <c r="E373" s="15">
        <v>8.8000000000000007</v>
      </c>
      <c r="F373" s="14">
        <v>13.30278</v>
      </c>
      <c r="G373" s="14">
        <v>12.5434</v>
      </c>
      <c r="H373" s="14">
        <v>13.07582</v>
      </c>
      <c r="I373" s="15">
        <v>8.8000000000000007</v>
      </c>
      <c r="J373" s="15">
        <v>8.8000000000000007</v>
      </c>
      <c r="K373" s="15">
        <v>8.8000000000000007</v>
      </c>
      <c r="L373" s="15">
        <v>8.8000000000000007</v>
      </c>
      <c r="M373" s="1">
        <f>COUNTIF(E373:L373,"&gt;8.8")</f>
        <v>3</v>
      </c>
      <c r="O373" s="16">
        <f>IF(ISBLANK(E373),500,2^E373)</f>
        <v>445.72188840761549</v>
      </c>
      <c r="P373" s="16">
        <f>IF(ISBLANK(F373),500,2^F373)</f>
        <v>10104.988083903121</v>
      </c>
      <c r="Q373" s="16">
        <f>IF(ISBLANK(G373),500,2^G373)</f>
        <v>5969.5232443838704</v>
      </c>
      <c r="R373" s="16">
        <f>IF(ISBLANK(H373),500,2^H373)</f>
        <v>8634.0396335520836</v>
      </c>
      <c r="S373" s="16">
        <f>IF(ISBLANK(I373),500,2^I373)</f>
        <v>445.72188840761549</v>
      </c>
      <c r="T373" s="16">
        <f>IF(ISBLANK(J373),500,2^J373)</f>
        <v>445.72188840761549</v>
      </c>
      <c r="U373" s="16">
        <f>IF(ISBLANK(K373),500,2^K373)</f>
        <v>445.72188840761549</v>
      </c>
      <c r="V373" s="16">
        <f>IF(ISBLANK(L373),500,2^L373)</f>
        <v>445.72188840761549</v>
      </c>
      <c r="X373" s="16">
        <f>SUM(O373:V373)</f>
        <v>26937.160403877147</v>
      </c>
      <c r="Y373" s="11"/>
      <c r="Z373" s="2"/>
      <c r="AA373" s="12">
        <f>_xlfn.T.TEST(E373:F373,I373:J373,2,2)</f>
        <v>0.42264973081037416</v>
      </c>
      <c r="AB373" s="13">
        <f>AVERAGE(I373:J373)-AVERAGE(E373:F373)</f>
        <v>-2.2513900000000007</v>
      </c>
      <c r="AC373" s="12">
        <f>_xlfn.T.TEST(G373:H373,K373:L373,2,2)</f>
        <v>4.3790956392218451E-3</v>
      </c>
      <c r="AD373" s="13">
        <f>AVERAGE(K373:L373)-AVERAGE(G373:H373)</f>
        <v>-4.0096099999999986</v>
      </c>
      <c r="AE373" s="12">
        <f>_xlfn.T.TEST(E373:F373,G373:H373,2,2)</f>
        <v>0.5191628886637274</v>
      </c>
      <c r="AF373" s="13">
        <f>AVERAGE(G373:H373)-AVERAGE(E373:F373)</f>
        <v>1.7582199999999979</v>
      </c>
      <c r="AG373" s="12" t="e">
        <f>_xlfn.T.TEST(I373:J373,K373:L373,2,2)</f>
        <v>#DIV/0!</v>
      </c>
      <c r="AH373" s="13">
        <f>AVERAGE(K373:L373)-AVERAGE(I373:J373)</f>
        <v>0</v>
      </c>
      <c r="AI373" s="12">
        <f>_xlfn.T.TEST(E373:H373,I373:L373,2,2)</f>
        <v>2.5096476467890698E-2</v>
      </c>
      <c r="AJ373" s="13">
        <f>AVERAGE(I373:L373)-AVERAGE(E373:H373)</f>
        <v>-3.1304999999999996</v>
      </c>
    </row>
    <row r="374" spans="1:36" x14ac:dyDescent="0.2">
      <c r="A374" t="s">
        <v>360</v>
      </c>
      <c r="B374" t="str">
        <f>VLOOKUP(A374,Gene_Lookup!A:B,2,0)</f>
        <v xml:space="preserve">Methylenetetrahydrofolate dehydrogenase (NADP(+))  </v>
      </c>
      <c r="C374" s="1">
        <v>16</v>
      </c>
      <c r="D374" s="1">
        <v>0.55119589399027502</v>
      </c>
      <c r="E374" s="14">
        <v>18.289149999999999</v>
      </c>
      <c r="F374" s="14">
        <v>17.2834675</v>
      </c>
      <c r="G374" s="14">
        <v>18.038360000000001</v>
      </c>
      <c r="H374" s="14">
        <v>18.221554999999999</v>
      </c>
      <c r="I374" s="14">
        <v>18.533327499999999</v>
      </c>
      <c r="J374" s="14">
        <v>19.519909999999999</v>
      </c>
      <c r="K374" s="14">
        <v>19.42456</v>
      </c>
      <c r="L374" s="14">
        <v>19.9610825</v>
      </c>
      <c r="M374" s="1">
        <f>COUNTIF(E374:L374,"&gt;8.8")</f>
        <v>8</v>
      </c>
      <c r="O374" s="16">
        <f>IF(ISBLANK(E374),500,2^E374)</f>
        <v>320319.03334902949</v>
      </c>
      <c r="P374" s="16">
        <f>IF(ISBLANK(F374),500,2^F374)</f>
        <v>159529.91969730885</v>
      </c>
      <c r="Q374" s="16">
        <f>IF(ISBLANK(G374),500,2^G374)</f>
        <v>269207.67208658368</v>
      </c>
      <c r="R374" s="16">
        <f>IF(ISBLANK(H374),500,2^H374)</f>
        <v>305657.19453889603</v>
      </c>
      <c r="S374" s="16">
        <f>IF(ISBLANK(I374),500,2^I374)</f>
        <v>379391.41296095419</v>
      </c>
      <c r="T374" s="16">
        <f>IF(ISBLANK(J374),500,2^J374)</f>
        <v>751758.63046512811</v>
      </c>
      <c r="U374" s="16">
        <f>IF(ISBLANK(K374),500,2^K374)</f>
        <v>703680.00792973919</v>
      </c>
      <c r="V374" s="16">
        <f>IF(ISBLANK(L374),500,2^L374)</f>
        <v>1020668.1867138074</v>
      </c>
      <c r="X374" s="16">
        <f>SUM(O374:V374)</f>
        <v>3910212.0577414469</v>
      </c>
      <c r="Y374" s="11"/>
      <c r="Z374" s="2"/>
      <c r="AA374" s="12">
        <f>_xlfn.T.TEST(E374:F374,I374:J374,2,2)</f>
        <v>0.22033780603595732</v>
      </c>
      <c r="AB374" s="13">
        <f>AVERAGE(I374:J374)-AVERAGE(E374:F374)</f>
        <v>1.2403099999999974</v>
      </c>
      <c r="AC374" s="12">
        <f>_xlfn.T.TEST(G374:H374,K374:L374,2,2)</f>
        <v>3.1358539226992971E-2</v>
      </c>
      <c r="AD374" s="13">
        <f>AVERAGE(K374:L374)-AVERAGE(G374:H374)</f>
        <v>1.5628637500000018</v>
      </c>
      <c r="AE374" s="12">
        <f>_xlfn.T.TEST(E374:F374,G374:H374,2,2)</f>
        <v>0.570631333941652</v>
      </c>
      <c r="AF374" s="13">
        <f>AVERAGE(G374:H374)-AVERAGE(E374:F374)</f>
        <v>0.34364874999999984</v>
      </c>
      <c r="AG374" s="12">
        <f>_xlfn.T.TEST(I374:J374,K374:L374,2,2)</f>
        <v>0.35728578404047417</v>
      </c>
      <c r="AH374" s="13">
        <f>AVERAGE(K374:L374)-AVERAGE(I374:J374)</f>
        <v>0.66620250000000425</v>
      </c>
      <c r="AI374" s="12">
        <f>_xlfn.T.TEST(E374:H374,I374:L374,2,2)</f>
        <v>9.999405630462652E-3</v>
      </c>
      <c r="AJ374" s="13">
        <f>AVERAGE(I374:L374)-AVERAGE(E374:H374)</f>
        <v>1.4015868749999996</v>
      </c>
    </row>
    <row r="375" spans="1:36" x14ac:dyDescent="0.2">
      <c r="A375" t="s">
        <v>361</v>
      </c>
      <c r="B375" t="str">
        <f>VLOOKUP(A375,Gene_Lookup!A:B,2,0)</f>
        <v xml:space="preserve">metal dependent phosphohydrolase  </v>
      </c>
      <c r="C375" s="1">
        <v>24</v>
      </c>
      <c r="D375" s="1">
        <v>0.55991357699575195</v>
      </c>
      <c r="E375" s="14">
        <v>18.933865000000001</v>
      </c>
      <c r="F375" s="14">
        <v>18.325669999999999</v>
      </c>
      <c r="G375" s="14">
        <v>18.742002500000002</v>
      </c>
      <c r="H375" s="14">
        <v>19.34394</v>
      </c>
      <c r="I375" s="14">
        <v>19.165749999999999</v>
      </c>
      <c r="J375" s="14">
        <v>18.565380000000001</v>
      </c>
      <c r="K375" s="14">
        <v>20.51785375</v>
      </c>
      <c r="L375" s="14">
        <v>19.035889999999998</v>
      </c>
      <c r="M375" s="1">
        <f>COUNTIF(E375:L375,"&gt;8.8")</f>
        <v>8</v>
      </c>
      <c r="O375" s="16">
        <f>IF(ISBLANK(E375),500,2^E375)</f>
        <v>500796.51598888863</v>
      </c>
      <c r="P375" s="16">
        <f>IF(ISBLANK(F375),500,2^F375)</f>
        <v>328531.0038032842</v>
      </c>
      <c r="Q375" s="16">
        <f>IF(ISBLANK(G375),500,2^G375)</f>
        <v>438434.71226694819</v>
      </c>
      <c r="R375" s="16">
        <f>IF(ISBLANK(H375),500,2^H375)</f>
        <v>665435.81901635579</v>
      </c>
      <c r="S375" s="16">
        <f>IF(ISBLANK(I375),500,2^I375)</f>
        <v>588119.58133232885</v>
      </c>
      <c r="T375" s="16">
        <f>IF(ISBLANK(J375),500,2^J375)</f>
        <v>387914.72092758934</v>
      </c>
      <c r="U375" s="16">
        <f>IF(ISBLANK(K375),500,2^K375)</f>
        <v>1501375.8484227632</v>
      </c>
      <c r="V375" s="16">
        <f>IF(ISBLANK(L375),500,2^L375)</f>
        <v>537494.32616129576</v>
      </c>
      <c r="X375" s="16">
        <f>SUM(O375:V375)</f>
        <v>4948102.5279194545</v>
      </c>
      <c r="Y375" s="11"/>
      <c r="Z375" s="2"/>
      <c r="AA375" s="12">
        <f>_xlfn.T.TEST(E375:F375,I375:J375,2,2)</f>
        <v>0.63649096635526492</v>
      </c>
      <c r="AB375" s="13">
        <f>AVERAGE(I375:J375)-AVERAGE(E375:F375)</f>
        <v>0.23579750000000033</v>
      </c>
      <c r="AC375" s="12">
        <f>_xlfn.T.TEST(G375:H375,K375:L375,2,2)</f>
        <v>0.45567996562086399</v>
      </c>
      <c r="AD375" s="13">
        <f>AVERAGE(K375:L375)-AVERAGE(G375:H375)</f>
        <v>0.73390062499999686</v>
      </c>
      <c r="AE375" s="12">
        <f>_xlfn.T.TEST(E375:F375,G375:H375,2,2)</f>
        <v>0.43605487434962908</v>
      </c>
      <c r="AF375" s="13">
        <f>AVERAGE(G375:H375)-AVERAGE(E375:F375)</f>
        <v>0.41320375000000098</v>
      </c>
      <c r="AG375" s="12">
        <f>_xlfn.T.TEST(I375:J375,K375:L375,2,2)</f>
        <v>0.37245357174224114</v>
      </c>
      <c r="AH375" s="13">
        <f>AVERAGE(K375:L375)-AVERAGE(I375:J375)</f>
        <v>0.91130687499999752</v>
      </c>
      <c r="AI375" s="12">
        <f>_xlfn.T.TEST(E375:H375,I375:L375,2,2)</f>
        <v>0.34160742524379473</v>
      </c>
      <c r="AJ375" s="13">
        <f>AVERAGE(I375:L375)-AVERAGE(E375:H375)</f>
        <v>0.48484906250000037</v>
      </c>
    </row>
    <row r="376" spans="1:36" x14ac:dyDescent="0.2">
      <c r="A376" t="s">
        <v>362</v>
      </c>
      <c r="B376" t="str">
        <f>VLOOKUP(A376,Gene_Lookup!A:B,2,0)</f>
        <v xml:space="preserve">metallophosphoesterase  </v>
      </c>
      <c r="C376" s="1">
        <v>5</v>
      </c>
      <c r="D376" s="1">
        <v>0.31514814888224402</v>
      </c>
      <c r="E376" s="14">
        <v>17.807700000000001</v>
      </c>
      <c r="F376" s="14">
        <v>16.916605000000001</v>
      </c>
      <c r="G376" s="14">
        <v>15.650460000000001</v>
      </c>
      <c r="H376" s="14">
        <v>15.852214999999999</v>
      </c>
      <c r="I376" s="14">
        <v>13.70326</v>
      </c>
      <c r="J376" s="14">
        <v>15.588925</v>
      </c>
      <c r="K376" s="14">
        <v>15.1049925</v>
      </c>
      <c r="L376" s="14">
        <v>15.47837</v>
      </c>
      <c r="M376" s="1">
        <f>COUNTIF(E376:L376,"&gt;8.8")</f>
        <v>8</v>
      </c>
      <c r="O376" s="16">
        <f>IF(ISBLANK(E376),500,2^E376)</f>
        <v>229430.87096224324</v>
      </c>
      <c r="P376" s="16">
        <f>IF(ISBLANK(F376),500,2^F376)</f>
        <v>123710.20592034004</v>
      </c>
      <c r="Q376" s="16">
        <f>IF(ISBLANK(G376),500,2^G376)</f>
        <v>51434.900725457432</v>
      </c>
      <c r="R376" s="16">
        <f>IF(ISBLANK(H376),500,2^H376)</f>
        <v>59155.102704545185</v>
      </c>
      <c r="S376" s="16">
        <f>IF(ISBLANK(I376),500,2^I376)</f>
        <v>13338.048687625187</v>
      </c>
      <c r="T376" s="16">
        <f>IF(ISBLANK(J376),500,2^J376)</f>
        <v>49287.186213340683</v>
      </c>
      <c r="U376" s="16">
        <f>IF(ISBLANK(K376),500,2^K376)</f>
        <v>35241.61697882531</v>
      </c>
      <c r="V376" s="16">
        <f>IF(ISBLANK(L376),500,2^L376)</f>
        <v>45651.353046816475</v>
      </c>
      <c r="X376" s="16">
        <f>SUM(O376:V376)</f>
        <v>607249.28523919347</v>
      </c>
      <c r="Y376" s="11"/>
      <c r="Z376" s="2"/>
      <c r="AA376" s="12">
        <f>_xlfn.T.TEST(E376:F376,I376:J376,2,2)</f>
        <v>0.12118981283307606</v>
      </c>
      <c r="AB376" s="13">
        <f>AVERAGE(I376:J376)-AVERAGE(E376:F376)</f>
        <v>-2.7160600000000006</v>
      </c>
      <c r="AC376" s="12">
        <f>_xlfn.T.TEST(G376:H376,K376:L376,2,2)</f>
        <v>0.16265681501334761</v>
      </c>
      <c r="AD376" s="13">
        <f>AVERAGE(K376:L376)-AVERAGE(G376:H376)</f>
        <v>-0.4596562500000001</v>
      </c>
      <c r="AE376" s="12">
        <f>_xlfn.T.TEST(E376:F376,G376:H376,2,2)</f>
        <v>7.1865789601617824E-2</v>
      </c>
      <c r="AF376" s="13">
        <f>AVERAGE(G376:H376)-AVERAGE(E376:F376)</f>
        <v>-1.6108150000000006</v>
      </c>
      <c r="AG376" s="12">
        <f>_xlfn.T.TEST(I376:J376,K376:L376,2,2)</f>
        <v>0.57097405545084368</v>
      </c>
      <c r="AH376" s="13">
        <f>AVERAGE(K376:L376)-AVERAGE(I376:J376)</f>
        <v>0.64558874999999993</v>
      </c>
      <c r="AI376" s="12">
        <f>_xlfn.T.TEST(E376:H376,I376:L376,2,2)</f>
        <v>5.3689303463095014E-2</v>
      </c>
      <c r="AJ376" s="13">
        <f>AVERAGE(I376:L376)-AVERAGE(E376:H376)</f>
        <v>-1.5878581250000003</v>
      </c>
    </row>
    <row r="377" spans="1:36" x14ac:dyDescent="0.2">
      <c r="A377" t="s">
        <v>363</v>
      </c>
      <c r="B377" t="str">
        <f>VLOOKUP(A377,Gene_Lookup!A:B,2,0)</f>
        <v xml:space="preserve">Stage V sporulation protein S  </v>
      </c>
      <c r="C377" s="1">
        <v>5</v>
      </c>
      <c r="D377" s="1">
        <v>0.32089787213412002</v>
      </c>
      <c r="E377" s="14">
        <v>19.32075</v>
      </c>
      <c r="F377" s="14">
        <v>18.693149999999999</v>
      </c>
      <c r="G377" s="14">
        <v>18.400120000000001</v>
      </c>
      <c r="H377" s="14">
        <v>18.917729999999999</v>
      </c>
      <c r="I377" s="14">
        <v>19.217645000000001</v>
      </c>
      <c r="J377" s="14">
        <v>19.83681</v>
      </c>
      <c r="K377" s="14">
        <v>19.85463</v>
      </c>
      <c r="L377" s="14">
        <v>19.471119999999999</v>
      </c>
      <c r="M377" s="1">
        <f>COUNTIF(E377:L377,"&gt;8.8")</f>
        <v>8</v>
      </c>
      <c r="O377" s="16">
        <f>IF(ISBLANK(E377),500,2^E377)</f>
        <v>654825.05595901911</v>
      </c>
      <c r="P377" s="16">
        <f>IF(ISBLANK(F377),500,2^F377)</f>
        <v>423836.99658641225</v>
      </c>
      <c r="Q377" s="16">
        <f>IF(ISBLANK(G377),500,2^G377)</f>
        <v>345929.85420139466</v>
      </c>
      <c r="R377" s="16">
        <f>IF(ISBLANK(H377),500,2^H377)</f>
        <v>495226.84638221218</v>
      </c>
      <c r="S377" s="16">
        <f>IF(ISBLANK(I377),500,2^I377)</f>
        <v>609659.84456351388</v>
      </c>
      <c r="T377" s="16">
        <f>IF(ISBLANK(J377),500,2^J377)</f>
        <v>936428.94288991718</v>
      </c>
      <c r="U377" s="16">
        <f>IF(ISBLANK(K377),500,2^K377)</f>
        <v>948067.3334500402</v>
      </c>
      <c r="V377" s="16">
        <f>IF(ISBLANK(L377),500,2^L377)</f>
        <v>726760.25591257843</v>
      </c>
      <c r="X377" s="16">
        <f>SUM(O377:V377)</f>
        <v>5140735.1299450882</v>
      </c>
      <c r="Y377" s="11"/>
      <c r="Z377" s="2"/>
      <c r="AA377" s="12">
        <f>_xlfn.T.TEST(E377:F377,I377:J377,2,2)</f>
        <v>0.35924871346649623</v>
      </c>
      <c r="AB377" s="13">
        <f>AVERAGE(I377:J377)-AVERAGE(E377:F377)</f>
        <v>0.52027750000000239</v>
      </c>
      <c r="AC377" s="12">
        <f>_xlfn.T.TEST(G377:H377,K377:L377,2,2)</f>
        <v>8.9353804360057243E-2</v>
      </c>
      <c r="AD377" s="13">
        <f>AVERAGE(K377:L377)-AVERAGE(G377:H377)</f>
        <v>1.0039499999999997</v>
      </c>
      <c r="AE377" s="12">
        <f>_xlfn.T.TEST(E377:F377,G377:H377,2,2)</f>
        <v>0.48235682282187398</v>
      </c>
      <c r="AF377" s="13">
        <f>AVERAGE(G377:H377)-AVERAGE(E377:F377)</f>
        <v>-0.34802499999999981</v>
      </c>
      <c r="AG377" s="12">
        <f>_xlfn.T.TEST(I377:J377,K377:L377,2,2)</f>
        <v>0.74529282240369454</v>
      </c>
      <c r="AH377" s="13">
        <f>AVERAGE(K377:L377)-AVERAGE(I377:J377)</f>
        <v>0.13564749999999748</v>
      </c>
      <c r="AI377" s="12">
        <f>_xlfn.T.TEST(E377:H377,I377:L377,2,2)</f>
        <v>2.1717021186579987E-2</v>
      </c>
      <c r="AJ377" s="13">
        <f>AVERAGE(I377:L377)-AVERAGE(E377:H377)</f>
        <v>0.76211375000000103</v>
      </c>
    </row>
    <row r="378" spans="1:36" x14ac:dyDescent="0.2">
      <c r="A378" t="s">
        <v>997</v>
      </c>
      <c r="B378" t="str">
        <f>VLOOKUP(A378,Gene_Lookup!A:B,2,0)</f>
        <v xml:space="preserve">protein of unknown function DUF881  </v>
      </c>
      <c r="C378" s="1">
        <v>1</v>
      </c>
      <c r="D378" s="1">
        <v>1</v>
      </c>
      <c r="E378" s="14">
        <v>15.24072</v>
      </c>
      <c r="F378" s="15">
        <v>8.8000000000000007</v>
      </c>
      <c r="G378" s="14">
        <v>14.537509999999999</v>
      </c>
      <c r="H378" s="15">
        <v>8.8000000000000007</v>
      </c>
      <c r="I378" s="15">
        <v>8.8000000000000007</v>
      </c>
      <c r="J378" s="15">
        <v>8.8000000000000007</v>
      </c>
      <c r="K378" s="14">
        <v>15.18838</v>
      </c>
      <c r="L378" s="14">
        <v>14.65667</v>
      </c>
      <c r="M378" s="1">
        <f>COUNTIF(E378:L378,"&gt;8.8")</f>
        <v>4</v>
      </c>
      <c r="O378" s="16">
        <f>IF(ISBLANK(E378),500,2^E378)</f>
        <v>38718.085587769725</v>
      </c>
      <c r="P378" s="16">
        <f>IF(ISBLANK(F378),500,2^F378)</f>
        <v>445.72188840761549</v>
      </c>
      <c r="Q378" s="16">
        <f>IF(ISBLANK(G378),500,2^G378)</f>
        <v>23780.806122781039</v>
      </c>
      <c r="R378" s="16">
        <f>IF(ISBLANK(H378),500,2^H378)</f>
        <v>445.72188840761549</v>
      </c>
      <c r="S378" s="16">
        <f>IF(ISBLANK(I378),500,2^I378)</f>
        <v>445.72188840761549</v>
      </c>
      <c r="T378" s="16">
        <f>IF(ISBLANK(J378),500,2^J378)</f>
        <v>445.72188840761549</v>
      </c>
      <c r="U378" s="16">
        <f>IF(ISBLANK(K378),500,2^K378)</f>
        <v>37338.59444345691</v>
      </c>
      <c r="V378" s="16">
        <f>IF(ISBLANK(L378),500,2^L378)</f>
        <v>25828.388279147097</v>
      </c>
      <c r="X378" s="16">
        <f>SUM(O378:V378)</f>
        <v>127448.76198678522</v>
      </c>
      <c r="Y378" s="11"/>
      <c r="Z378" s="2"/>
      <c r="AA378" s="12">
        <f>_xlfn.T.TEST(E378:F378,I378:J378,2,2)</f>
        <v>0.42264973081037416</v>
      </c>
      <c r="AB378" s="13">
        <f>AVERAGE(I378:J378)-AVERAGE(E378:F378)</f>
        <v>-3.2203599999999994</v>
      </c>
      <c r="AC378" s="12">
        <f>_xlfn.T.TEST(G378:H378,K378:L378,2,2)</f>
        <v>0.37597912415293289</v>
      </c>
      <c r="AD378" s="13">
        <f>AVERAGE(K378:L378)-AVERAGE(G378:H378)</f>
        <v>3.2537699999999994</v>
      </c>
      <c r="AE378" s="12">
        <f>_xlfn.T.TEST(E378:F378,G378:H378,2,2)</f>
        <v>0.94244837182507812</v>
      </c>
      <c r="AF378" s="13">
        <f>AVERAGE(G378:H378)-AVERAGE(E378:F378)</f>
        <v>-0.35160499999999928</v>
      </c>
      <c r="AG378" s="12">
        <f>_xlfn.T.TEST(I378:J378,K378:L378,2,2)</f>
        <v>1.8801926464862338E-3</v>
      </c>
      <c r="AH378" s="13">
        <f>AVERAGE(K378:L378)-AVERAGE(I378:J378)</f>
        <v>6.1225249999999996</v>
      </c>
      <c r="AI378" s="12">
        <f>_xlfn.T.TEST(E378:H378,I378:L378,2,2)</f>
        <v>0.99488354033302451</v>
      </c>
      <c r="AJ378" s="13">
        <f>AVERAGE(I378:L378)-AVERAGE(E378:H378)</f>
        <v>1.670499999999997E-2</v>
      </c>
    </row>
    <row r="379" spans="1:36" x14ac:dyDescent="0.2">
      <c r="A379" t="s">
        <v>364</v>
      </c>
      <c r="B379" t="str">
        <f>VLOOKUP(A379,Gene_Lookup!A:B,2,0)</f>
        <v xml:space="preserve">PhoH family protein  </v>
      </c>
      <c r="C379" s="1">
        <v>10</v>
      </c>
      <c r="D379" s="1">
        <v>0.31945256639344899</v>
      </c>
      <c r="E379" s="14">
        <v>15.74628</v>
      </c>
      <c r="F379" s="14">
        <v>16.433720000000001</v>
      </c>
      <c r="G379" s="14">
        <v>15.93303</v>
      </c>
      <c r="H379" s="14">
        <v>16.287929999999999</v>
      </c>
      <c r="I379" s="14">
        <v>15.977259999999999</v>
      </c>
      <c r="J379" s="14">
        <v>15.49779</v>
      </c>
      <c r="K379" s="14">
        <v>16.000335</v>
      </c>
      <c r="L379" s="14">
        <v>15.49668</v>
      </c>
      <c r="M379" s="1">
        <f>COUNTIF(E379:L379,"&gt;8.8")</f>
        <v>8</v>
      </c>
      <c r="O379" s="16">
        <f>IF(ISBLANK(E379),500,2^E379)</f>
        <v>54967.071576143564</v>
      </c>
      <c r="P379" s="16">
        <f>IF(ISBLANK(F379),500,2^F379)</f>
        <v>88520.255818442602</v>
      </c>
      <c r="Q379" s="16">
        <f>IF(ISBLANK(G379),500,2^G379)</f>
        <v>62563.343737293668</v>
      </c>
      <c r="R379" s="16">
        <f>IF(ISBLANK(H379),500,2^H379)</f>
        <v>80012.068350328584</v>
      </c>
      <c r="S379" s="16">
        <f>IF(ISBLANK(I379),500,2^I379)</f>
        <v>64511.109100734888</v>
      </c>
      <c r="T379" s="16">
        <f>IF(ISBLANK(J379),500,2^J379)</f>
        <v>46270.01672702768</v>
      </c>
      <c r="U379" s="16">
        <f>IF(ISBLANK(K379),500,2^K379)</f>
        <v>65551.219508313647</v>
      </c>
      <c r="V379" s="16">
        <f>IF(ISBLANK(L379),500,2^L379)</f>
        <v>46234.43057453895</v>
      </c>
      <c r="X379" s="16">
        <f>SUM(O379:V379)</f>
        <v>508629.51539282355</v>
      </c>
      <c r="Y379" s="11"/>
      <c r="Z379" s="2"/>
      <c r="AA379" s="12">
        <f>_xlfn.T.TEST(E379:F379,I379:J379,2,2)</f>
        <v>0.48882901850333627</v>
      </c>
      <c r="AB379" s="13">
        <f>AVERAGE(I379:J379)-AVERAGE(E379:F379)</f>
        <v>-0.35247500000000009</v>
      </c>
      <c r="AC379" s="12">
        <f>_xlfn.T.TEST(G379:H379,K379:L379,2,2)</f>
        <v>0.36095046786619644</v>
      </c>
      <c r="AD379" s="13">
        <f>AVERAGE(K379:L379)-AVERAGE(G379:H379)</f>
        <v>-0.36197250000000025</v>
      </c>
      <c r="AE379" s="12">
        <f>_xlfn.T.TEST(E379:F379,G379:H379,2,2)</f>
        <v>0.96258905554431196</v>
      </c>
      <c r="AF379" s="13">
        <f>AVERAGE(G379:H379)-AVERAGE(E379:F379)</f>
        <v>2.0479999999999166E-2</v>
      </c>
      <c r="AG379" s="12">
        <f>_xlfn.T.TEST(I379:J379,K379:L379,2,2)</f>
        <v>0.9776703046837214</v>
      </c>
      <c r="AH379" s="13">
        <f>AVERAGE(K379:L379)-AVERAGE(I379:J379)</f>
        <v>1.0982499999999007E-2</v>
      </c>
      <c r="AI379" s="12">
        <f>_xlfn.T.TEST(E379:H379,I379:L379,2,2)</f>
        <v>0.1436599116863134</v>
      </c>
      <c r="AJ379" s="13">
        <f>AVERAGE(I379:L379)-AVERAGE(E379:H379)</f>
        <v>-0.35722374999999928</v>
      </c>
    </row>
    <row r="380" spans="1:36" x14ac:dyDescent="0.2">
      <c r="A380" t="s">
        <v>365</v>
      </c>
      <c r="B380" t="str">
        <f>VLOOKUP(A380,Gene_Lookup!A:B,2,0)</f>
        <v xml:space="preserve">7TM receptor with intracellular metal dependent phosphohydrolase  </v>
      </c>
      <c r="C380" s="1">
        <v>2</v>
      </c>
      <c r="D380" s="1">
        <v>0.29967780656480297</v>
      </c>
      <c r="E380" s="15">
        <v>8.8000000000000007</v>
      </c>
      <c r="F380" s="14">
        <v>14.88072</v>
      </c>
      <c r="G380" s="15">
        <v>8.8000000000000007</v>
      </c>
      <c r="H380" s="15">
        <v>8.8000000000000007</v>
      </c>
      <c r="I380" s="15">
        <v>8.8000000000000007</v>
      </c>
      <c r="J380" s="15">
        <v>8.8000000000000007</v>
      </c>
      <c r="K380" s="14">
        <v>14.86186</v>
      </c>
      <c r="L380" s="14">
        <v>13.680165000000001</v>
      </c>
      <c r="M380" s="1">
        <f>COUNTIF(E380:L380,"&gt;8.8")</f>
        <v>3</v>
      </c>
      <c r="O380" s="16">
        <f>IF(ISBLANK(E380),500,2^E380)</f>
        <v>445.72188840761549</v>
      </c>
      <c r="P380" s="16">
        <f>IF(ISBLANK(F380),500,2^F380)</f>
        <v>30167.760882253835</v>
      </c>
      <c r="Q380" s="16">
        <f>IF(ISBLANK(G380),500,2^G380)</f>
        <v>445.72188840761549</v>
      </c>
      <c r="R380" s="16">
        <f>IF(ISBLANK(H380),500,2^H380)</f>
        <v>445.72188840761549</v>
      </c>
      <c r="S380" s="16">
        <f>IF(ISBLANK(I380),500,2^I380)</f>
        <v>445.72188840761549</v>
      </c>
      <c r="T380" s="16">
        <f>IF(ISBLANK(J380),500,2^J380)</f>
        <v>445.72188840761549</v>
      </c>
      <c r="U380" s="16">
        <f>IF(ISBLANK(K380),500,2^K380)</f>
        <v>29775.95170320625</v>
      </c>
      <c r="V380" s="16">
        <f>IF(ISBLANK(L380),500,2^L380)</f>
        <v>13126.230026124022</v>
      </c>
      <c r="X380" s="16">
        <f>SUM(O380:V380)</f>
        <v>75298.552053622174</v>
      </c>
      <c r="Y380" s="11"/>
      <c r="Z380" s="2"/>
      <c r="AA380" s="12">
        <f>_xlfn.T.TEST(E380:F380,I380:J380,2,2)</f>
        <v>0.42264973081037416</v>
      </c>
      <c r="AB380" s="13">
        <f>AVERAGE(I380:J380)-AVERAGE(E380:F380)</f>
        <v>-3.0403599999999997</v>
      </c>
      <c r="AC380" s="12">
        <f>_xlfn.T.TEST(G380:H380,K380:L380,2,2)</f>
        <v>1.1462981216020093E-2</v>
      </c>
      <c r="AD380" s="13">
        <f>AVERAGE(K380:L380)-AVERAGE(G380:H380)</f>
        <v>5.4710125000000005</v>
      </c>
      <c r="AE380" s="12">
        <f>_xlfn.T.TEST(E380:F380,G380:H380,2,2)</f>
        <v>0.42264973081037416</v>
      </c>
      <c r="AF380" s="13">
        <f>AVERAGE(G380:H380)-AVERAGE(E380:F380)</f>
        <v>-3.0403599999999997</v>
      </c>
      <c r="AG380" s="12">
        <f>_xlfn.T.TEST(I380:J380,K380:L380,2,2)</f>
        <v>1.1462981216020093E-2</v>
      </c>
      <c r="AH380" s="13">
        <f>AVERAGE(K380:L380)-AVERAGE(I380:J380)</f>
        <v>5.4710125000000005</v>
      </c>
      <c r="AI380" s="12">
        <f>_xlfn.T.TEST(E380:H380,I380:L380,2,2)</f>
        <v>0.60147624819502876</v>
      </c>
      <c r="AJ380" s="13">
        <f>AVERAGE(I380:L380)-AVERAGE(E380:H380)</f>
        <v>1.2153262500000004</v>
      </c>
    </row>
    <row r="381" spans="1:36" x14ac:dyDescent="0.2">
      <c r="A381" t="s">
        <v>366</v>
      </c>
      <c r="B381" t="str">
        <f>VLOOKUP(A381,Gene_Lookup!A:B,2,0)</f>
        <v xml:space="preserve">GTP-binding protein Era  </v>
      </c>
      <c r="C381" s="1">
        <v>3</v>
      </c>
      <c r="D381" s="1">
        <v>0.33088366750315301</v>
      </c>
      <c r="E381" s="14">
        <v>15.305215</v>
      </c>
      <c r="F381" s="15">
        <v>8.8000000000000007</v>
      </c>
      <c r="G381" s="15">
        <v>8.8000000000000007</v>
      </c>
      <c r="H381" s="15">
        <v>8.8000000000000007</v>
      </c>
      <c r="I381" s="14">
        <v>15.8108</v>
      </c>
      <c r="J381" s="15">
        <v>8.8000000000000007</v>
      </c>
      <c r="K381" s="14">
        <v>17.00187</v>
      </c>
      <c r="L381" s="14">
        <v>16.54636</v>
      </c>
      <c r="M381" s="1">
        <f>COUNTIF(E381:L381,"&gt;8.8")</f>
        <v>4</v>
      </c>
      <c r="O381" s="16">
        <f>IF(ISBLANK(E381),500,2^E381)</f>
        <v>40488.231277018655</v>
      </c>
      <c r="P381" s="16">
        <f>IF(ISBLANK(F381),500,2^F381)</f>
        <v>445.72188840761549</v>
      </c>
      <c r="Q381" s="16">
        <f>IF(ISBLANK(G381),500,2^G381)</f>
        <v>445.72188840761549</v>
      </c>
      <c r="R381" s="16">
        <f>IF(ISBLANK(H381),500,2^H381)</f>
        <v>445.72188840761549</v>
      </c>
      <c r="S381" s="16">
        <f>IF(ISBLANK(I381),500,2^I381)</f>
        <v>57481.098005185828</v>
      </c>
      <c r="T381" s="16">
        <f>IF(ISBLANK(J381),500,2^J381)</f>
        <v>445.72188840761549</v>
      </c>
      <c r="U381" s="16">
        <f>IF(ISBLANK(K381),500,2^K381)</f>
        <v>131242.00374452732</v>
      </c>
      <c r="V381" s="16">
        <f>IF(ISBLANK(L381),500,2^L381)</f>
        <v>95708.537307779232</v>
      </c>
      <c r="X381" s="16">
        <f>SUM(O381:V381)</f>
        <v>326702.7578881415</v>
      </c>
      <c r="Y381" s="11"/>
      <c r="Z381" s="2"/>
      <c r="AA381" s="12">
        <f>_xlfn.T.TEST(E381:F381,I381:J381,2,2)</f>
        <v>0.96264586503400928</v>
      </c>
      <c r="AB381" s="13">
        <f>AVERAGE(I381:J381)-AVERAGE(E381:F381)</f>
        <v>0.25279249999999998</v>
      </c>
      <c r="AC381" s="12">
        <f>_xlfn.T.TEST(G381:H381,K381:L381,2,2)</f>
        <v>8.1477898176691174E-4</v>
      </c>
      <c r="AD381" s="13">
        <f>AVERAGE(K381:L381)-AVERAGE(G381:H381)</f>
        <v>7.9741150000000012</v>
      </c>
      <c r="AE381" s="12">
        <f>_xlfn.T.TEST(E381:F381,G381:H381,2,2)</f>
        <v>0.42264973081037416</v>
      </c>
      <c r="AF381" s="13">
        <f>AVERAGE(G381:H381)-AVERAGE(E381:F381)</f>
        <v>-3.2526074999999999</v>
      </c>
      <c r="AG381" s="12">
        <f>_xlfn.T.TEST(I381:J381,K381:L381,2,2)</f>
        <v>0.33122861783908686</v>
      </c>
      <c r="AH381" s="13">
        <f>AVERAGE(K381:L381)-AVERAGE(I381:J381)</f>
        <v>4.4687150000000013</v>
      </c>
      <c r="AI381" s="12">
        <f>_xlfn.T.TEST(E381:H381,I381:L381,2,2)</f>
        <v>0.15414453960506921</v>
      </c>
      <c r="AJ381" s="13">
        <f>AVERAGE(I381:L381)-AVERAGE(E381:H381)</f>
        <v>4.1134537500000015</v>
      </c>
    </row>
    <row r="382" spans="1:36" x14ac:dyDescent="0.2">
      <c r="A382" t="s">
        <v>367</v>
      </c>
      <c r="B382" t="str">
        <f>VLOOKUP(A382,Gene_Lookup!A:B,2,0)</f>
        <v xml:space="preserve">Cysteine desulfurase  </v>
      </c>
      <c r="C382" s="1">
        <v>9</v>
      </c>
      <c r="D382" s="1">
        <v>0.102718532556395</v>
      </c>
      <c r="E382" s="14">
        <v>16.964847500000001</v>
      </c>
      <c r="F382" s="14">
        <v>17.229032499999999</v>
      </c>
      <c r="G382" s="14">
        <v>17.074265</v>
      </c>
      <c r="H382" s="14">
        <v>17.092503125</v>
      </c>
      <c r="I382" s="14">
        <v>16.650612500000001</v>
      </c>
      <c r="J382" s="14">
        <v>16.71414</v>
      </c>
      <c r="K382" s="14">
        <v>17.381409999999999</v>
      </c>
      <c r="L382" s="14">
        <v>16.765485000000002</v>
      </c>
      <c r="M382" s="1">
        <f>COUNTIF(E382:L382,"&gt;8.8")</f>
        <v>8</v>
      </c>
      <c r="O382" s="16">
        <f>IF(ISBLANK(E382),500,2^E382)</f>
        <v>127916.91278355932</v>
      </c>
      <c r="P382" s="16">
        <f>IF(ISBLANK(F382),500,2^F382)</f>
        <v>153622.76543037451</v>
      </c>
      <c r="Q382" s="16">
        <f>IF(ISBLANK(G382),500,2^G382)</f>
        <v>137995.81600610196</v>
      </c>
      <c r="R382" s="16">
        <f>IF(ISBLANK(H382),500,2^H382)</f>
        <v>139751.39174761722</v>
      </c>
      <c r="S382" s="16">
        <f>IF(ISBLANK(I382),500,2^I382)</f>
        <v>102880.67587235296</v>
      </c>
      <c r="T382" s="16">
        <f>IF(ISBLANK(J382),500,2^J382)</f>
        <v>107512.1363529658</v>
      </c>
      <c r="U382" s="16">
        <f>IF(ISBLANK(K382),500,2^K382)</f>
        <v>170736.26511908218</v>
      </c>
      <c r="V382" s="16">
        <f>IF(ISBLANK(L382),500,2^L382)</f>
        <v>111407.35843523046</v>
      </c>
      <c r="X382" s="16">
        <f>SUM(O382:V382)</f>
        <v>1051823.3217472844</v>
      </c>
      <c r="Y382" s="11"/>
      <c r="Z382" s="2"/>
      <c r="AA382" s="12">
        <f>_xlfn.T.TEST(E382:F382,I382:J382,2,2)</f>
        <v>9.2703714482975763E-2</v>
      </c>
      <c r="AB382" s="13">
        <f>AVERAGE(I382:J382)-AVERAGE(E382:F382)</f>
        <v>-0.41456374999999923</v>
      </c>
      <c r="AC382" s="12">
        <f>_xlfn.T.TEST(G382:H382,K382:L382,2,2)</f>
        <v>0.97720077326555321</v>
      </c>
      <c r="AD382" s="13">
        <f>AVERAGE(K382:L382)-AVERAGE(G382:H382)</f>
        <v>-9.9365625000018554E-3</v>
      </c>
      <c r="AE382" s="12">
        <f>_xlfn.T.TEST(E382:F382,G382:H382,2,2)</f>
        <v>0.92779473303084958</v>
      </c>
      <c r="AF382" s="13">
        <f>AVERAGE(G382:H382)-AVERAGE(E382:F382)</f>
        <v>-1.3555937499997839E-2</v>
      </c>
      <c r="AG382" s="12">
        <f>_xlfn.T.TEST(I382:J382,K382:L382,2,2)</f>
        <v>0.33384495872749076</v>
      </c>
      <c r="AH382" s="13">
        <f>AVERAGE(K382:L382)-AVERAGE(I382:J382)</f>
        <v>0.39107124999999954</v>
      </c>
      <c r="AI382" s="12">
        <f>_xlfn.T.TEST(E382:H382,I382:L382,2,2)</f>
        <v>0.27792778264671414</v>
      </c>
      <c r="AJ382" s="13">
        <f>AVERAGE(I382:L382)-AVERAGE(E382:H382)</f>
        <v>-0.2122501562500041</v>
      </c>
    </row>
    <row r="383" spans="1:36" x14ac:dyDescent="0.2">
      <c r="A383" t="s">
        <v>368</v>
      </c>
      <c r="B383" t="str">
        <f>VLOOKUP(A383,Gene_Lookup!A:B,2,0)</f>
        <v xml:space="preserve">thiamine biosynthesis/tRNA modification protein ThiI  </v>
      </c>
      <c r="C383" s="1">
        <v>14</v>
      </c>
      <c r="D383" s="1">
        <v>0.322716589067709</v>
      </c>
      <c r="E383" s="14">
        <v>16.96837</v>
      </c>
      <c r="F383" s="14">
        <v>17.039692500000001</v>
      </c>
      <c r="G383" s="14">
        <v>16.384689999999999</v>
      </c>
      <c r="H383" s="14">
        <v>17.359504999999999</v>
      </c>
      <c r="I383" s="14">
        <v>17.8280575</v>
      </c>
      <c r="J383" s="14">
        <v>17.717297500000001</v>
      </c>
      <c r="K383" s="14">
        <v>17.499079999999999</v>
      </c>
      <c r="L383" s="14">
        <v>17.8017</v>
      </c>
      <c r="M383" s="1">
        <f>COUNTIF(E383:L383,"&gt;8.8")</f>
        <v>8</v>
      </c>
      <c r="O383" s="16">
        <f>IF(ISBLANK(E383),500,2^E383)</f>
        <v>128229.6177142152</v>
      </c>
      <c r="P383" s="16">
        <f>IF(ISBLANK(F383),500,2^F383)</f>
        <v>134728.21608334678</v>
      </c>
      <c r="Q383" s="16">
        <f>IF(ISBLANK(G383),500,2^G383)</f>
        <v>85562.439748442324</v>
      </c>
      <c r="R383" s="16">
        <f>IF(ISBLANK(H383),500,2^H383)</f>
        <v>168163.49113125069</v>
      </c>
      <c r="S383" s="16">
        <f>IF(ISBLANK(I383),500,2^I383)</f>
        <v>232691.26034659805</v>
      </c>
      <c r="T383" s="16">
        <f>IF(ISBLANK(J383),500,2^J383)</f>
        <v>215495.39281889773</v>
      </c>
      <c r="U383" s="16">
        <f>IF(ISBLANK(K383),500,2^K383)</f>
        <v>185245.6320852038</v>
      </c>
      <c r="V383" s="16">
        <f>IF(ISBLANK(L383),500,2^L383)</f>
        <v>228478.67619999641</v>
      </c>
      <c r="X383" s="16">
        <f>SUM(O383:V383)</f>
        <v>1378594.7261279509</v>
      </c>
      <c r="Y383" s="11"/>
      <c r="Z383" s="2"/>
      <c r="AA383" s="12">
        <f>_xlfn.T.TEST(E383:F383,I383:J383,2,2)</f>
        <v>7.2635937575667685E-3</v>
      </c>
      <c r="AB383" s="13">
        <f>AVERAGE(I383:J383)-AVERAGE(E383:F383)</f>
        <v>0.76864624999999975</v>
      </c>
      <c r="AC383" s="12">
        <f>_xlfn.T.TEST(G383:H383,K383:L383,2,2)</f>
        <v>0.26675982012113175</v>
      </c>
      <c r="AD383" s="13">
        <f>AVERAGE(K383:L383)-AVERAGE(G383:H383)</f>
        <v>0.77829250000000272</v>
      </c>
      <c r="AE383" s="12">
        <f>_xlfn.T.TEST(E383:F383,G383:H383,2,2)</f>
        <v>0.81249308356526839</v>
      </c>
      <c r="AF383" s="13">
        <f>AVERAGE(G383:H383)-AVERAGE(E383:F383)</f>
        <v>-0.13193375000000174</v>
      </c>
      <c r="AG383" s="12">
        <f>_xlfn.T.TEST(I383:J383,K383:L383,2,2)</f>
        <v>0.52712987469153072</v>
      </c>
      <c r="AH383" s="13">
        <f>AVERAGE(K383:L383)-AVERAGE(I383:J383)</f>
        <v>-0.12228749999999877</v>
      </c>
      <c r="AI383" s="12">
        <f>_xlfn.T.TEST(E383:H383,I383:L383,2,2)</f>
        <v>1.1724428472138195E-2</v>
      </c>
      <c r="AJ383" s="13">
        <f>AVERAGE(I383:L383)-AVERAGE(E383:H383)</f>
        <v>0.77346937500000124</v>
      </c>
    </row>
    <row r="384" spans="1:36" x14ac:dyDescent="0.2">
      <c r="A384" t="s">
        <v>369</v>
      </c>
      <c r="B384" t="str">
        <f>VLOOKUP(A384,Gene_Lookup!A:B,2,0)</f>
        <v xml:space="preserve">AIR synthase related protein domain protein  </v>
      </c>
      <c r="C384" s="1">
        <v>6</v>
      </c>
      <c r="D384" s="1">
        <v>0.256319947866752</v>
      </c>
      <c r="E384" s="14">
        <v>14.071440000000001</v>
      </c>
      <c r="F384" s="14">
        <v>14.945925000000001</v>
      </c>
      <c r="G384" s="14">
        <v>15.446325</v>
      </c>
      <c r="H384" s="14">
        <v>16.679780000000001</v>
      </c>
      <c r="I384" s="14">
        <v>14.488099999999999</v>
      </c>
      <c r="J384" s="14">
        <v>15.612019999999999</v>
      </c>
      <c r="K384" s="14">
        <v>15.59465</v>
      </c>
      <c r="L384" s="14">
        <v>14.281140000000001</v>
      </c>
      <c r="M384" s="1">
        <f>COUNTIF(E384:L384,"&gt;8.8")</f>
        <v>8</v>
      </c>
      <c r="O384" s="16">
        <f>IF(ISBLANK(E384),500,2^E384)</f>
        <v>17215.733144718652</v>
      </c>
      <c r="P384" s="16">
        <f>IF(ISBLANK(F384),500,2^F384)</f>
        <v>31562.524889966466</v>
      </c>
      <c r="Q384" s="16">
        <f>IF(ISBLANK(G384),500,2^G384)</f>
        <v>44648.52824675406</v>
      </c>
      <c r="R384" s="16">
        <f>IF(ISBLANK(H384),500,2^H384)</f>
        <v>104981.82084705657</v>
      </c>
      <c r="S384" s="16">
        <f>IF(ISBLANK(I384),500,2^I384)</f>
        <v>22980.140529283628</v>
      </c>
      <c r="T384" s="16">
        <f>IF(ISBLANK(J384),500,2^J384)</f>
        <v>50082.53611899462</v>
      </c>
      <c r="U384" s="16">
        <f>IF(ISBLANK(K384),500,2^K384)</f>
        <v>49483.159538045358</v>
      </c>
      <c r="V384" s="16">
        <f>IF(ISBLANK(L384),500,2^L384)</f>
        <v>19909.09469543384</v>
      </c>
      <c r="X384" s="16">
        <f>SUM(O384:V384)</f>
        <v>340863.53801025322</v>
      </c>
      <c r="Y384" s="11"/>
      <c r="Z384" s="2"/>
      <c r="AA384" s="12">
        <f>_xlfn.T.TEST(E384:F384,I384:J384,2,2)</f>
        <v>0.52646274389943315</v>
      </c>
      <c r="AB384" s="13">
        <f>AVERAGE(I384:J384)-AVERAGE(E384:F384)</f>
        <v>0.54137749999999762</v>
      </c>
      <c r="AC384" s="12">
        <f>_xlfn.T.TEST(G384:H384,K384:L384,2,2)</f>
        <v>0.33806697604367919</v>
      </c>
      <c r="AD384" s="13">
        <f>AVERAGE(K384:L384)-AVERAGE(G384:H384)</f>
        <v>-1.1251575000000003</v>
      </c>
      <c r="AE384" s="12">
        <f>_xlfn.T.TEST(E384:F384,G384:H384,2,2)</f>
        <v>0.17608529737990808</v>
      </c>
      <c r="AF384" s="13">
        <f>AVERAGE(G384:H384)-AVERAGE(E384:F384)</f>
        <v>1.5543700000000005</v>
      </c>
      <c r="AG384" s="12">
        <f>_xlfn.T.TEST(I384:J384,K384:L384,2,2)</f>
        <v>0.90862555509411314</v>
      </c>
      <c r="AH384" s="13">
        <f>AVERAGE(K384:L384)-AVERAGE(I384:J384)</f>
        <v>-0.11216499999999741</v>
      </c>
      <c r="AI384" s="12">
        <f>_xlfn.T.TEST(E384:H384,I384:L384,2,2)</f>
        <v>0.6690296993152306</v>
      </c>
      <c r="AJ384" s="13">
        <f>AVERAGE(I384:L384)-AVERAGE(E384:H384)</f>
        <v>-0.29189000000000043</v>
      </c>
    </row>
    <row r="385" spans="1:36" x14ac:dyDescent="0.2">
      <c r="A385" t="s">
        <v>370</v>
      </c>
      <c r="B385" t="str">
        <f>VLOOKUP(A385,Gene_Lookup!A:B,2,0)</f>
        <v xml:space="preserve">serine hydroxymethyltransferase (EC 2.1.2.1)  </v>
      </c>
      <c r="C385" s="1">
        <v>24</v>
      </c>
      <c r="D385" s="1">
        <v>0.75446571473804902</v>
      </c>
      <c r="E385" s="14">
        <v>20.68674</v>
      </c>
      <c r="F385" s="14">
        <v>20.607803125</v>
      </c>
      <c r="G385" s="14">
        <v>20.536304999999999</v>
      </c>
      <c r="H385" s="14">
        <v>20.867425000000001</v>
      </c>
      <c r="I385" s="14">
        <v>21.842085000000001</v>
      </c>
      <c r="J385" s="14">
        <v>22.384672500000001</v>
      </c>
      <c r="K385" s="14">
        <v>21.63335</v>
      </c>
      <c r="L385" s="14">
        <v>22.387125000000001</v>
      </c>
      <c r="M385" s="1">
        <f>COUNTIF(E385:L385,"&gt;8.8")</f>
        <v>8</v>
      </c>
      <c r="O385" s="16">
        <f>IF(ISBLANK(E385),500,2^E385)</f>
        <v>1687832.1398503915</v>
      </c>
      <c r="P385" s="16">
        <f>IF(ISBLANK(F385),500,2^F385)</f>
        <v>1597963.6112693946</v>
      </c>
      <c r="Q385" s="16">
        <f>IF(ISBLANK(G385),500,2^G385)</f>
        <v>1520700.9074636344</v>
      </c>
      <c r="R385" s="16">
        <f>IF(ISBLANK(H385),500,2^H385)</f>
        <v>1913025.932562209</v>
      </c>
      <c r="S385" s="16">
        <f>IF(ISBLANK(I385),500,2^I385)</f>
        <v>3759436.4931843551</v>
      </c>
      <c r="T385" s="16">
        <f>IF(ISBLANK(J385),500,2^J385)</f>
        <v>5475929.7200556444</v>
      </c>
      <c r="U385" s="16">
        <f>IF(ISBLANK(K385),500,2^K385)</f>
        <v>3253023.9197580358</v>
      </c>
      <c r="V385" s="16">
        <f>IF(ISBLANK(L385),500,2^L385)</f>
        <v>5485246.407649898</v>
      </c>
      <c r="X385" s="16">
        <f>SUM(O385:V385)</f>
        <v>24693159.131793562</v>
      </c>
      <c r="Y385" s="11"/>
      <c r="Z385" s="2"/>
      <c r="AA385" s="12">
        <f>_xlfn.T.TEST(E385:F385,I385:J385,2,2)</f>
        <v>3.323265554941196E-2</v>
      </c>
      <c r="AB385" s="13">
        <f>AVERAGE(I385:J385)-AVERAGE(E385:F385)</f>
        <v>1.4661071875000005</v>
      </c>
      <c r="AC385" s="12">
        <f>_xlfn.T.TEST(G385:H385,K385:L385,2,2)</f>
        <v>8.6359498371802679E-2</v>
      </c>
      <c r="AD385" s="13">
        <f>AVERAGE(K385:L385)-AVERAGE(G385:H385)</f>
        <v>1.3083725000000044</v>
      </c>
      <c r="AE385" s="12">
        <f>_xlfn.T.TEST(E385:F385,G385:H385,2,2)</f>
        <v>0.77880561939321513</v>
      </c>
      <c r="AF385" s="13">
        <f>AVERAGE(G385:H385)-AVERAGE(E385:F385)</f>
        <v>5.45934374999959E-2</v>
      </c>
      <c r="AG385" s="12">
        <f>_xlfn.T.TEST(I385:J385,K385:L385,2,2)</f>
        <v>0.84484810725958581</v>
      </c>
      <c r="AH385" s="13">
        <f>AVERAGE(K385:L385)-AVERAGE(I385:J385)</f>
        <v>-0.10314125000000018</v>
      </c>
      <c r="AI385" s="12">
        <f>_xlfn.T.TEST(E385:H385,I385:L385,2,2)</f>
        <v>5.0460103944353397E-4</v>
      </c>
      <c r="AJ385" s="13">
        <f>AVERAGE(I385:L385)-AVERAGE(E385:H385)</f>
        <v>1.3872398437499989</v>
      </c>
    </row>
    <row r="386" spans="1:36" x14ac:dyDescent="0.2">
      <c r="A386" t="s">
        <v>371</v>
      </c>
      <c r="B386" t="str">
        <f>VLOOKUP(A386,Gene_Lookup!A:B,2,0)</f>
        <v xml:space="preserve">transglutaminase domain-containing protein  </v>
      </c>
      <c r="C386" s="1">
        <v>9</v>
      </c>
      <c r="D386" s="1">
        <v>0.47870361230803099</v>
      </c>
      <c r="E386" s="14">
        <v>15.4612</v>
      </c>
      <c r="F386" s="14">
        <v>14.903635</v>
      </c>
      <c r="G386" s="14">
        <v>14.755455</v>
      </c>
      <c r="H386" s="14">
        <v>15.3884525</v>
      </c>
      <c r="I386" s="15">
        <v>8.8000000000000007</v>
      </c>
      <c r="J386" s="14">
        <v>13.29088</v>
      </c>
      <c r="K386" s="14">
        <v>15.721625937500001</v>
      </c>
      <c r="L386" s="15">
        <v>8.8000000000000007</v>
      </c>
      <c r="M386" s="1">
        <f>COUNTIF(E386:L386,"&gt;8.8")</f>
        <v>6</v>
      </c>
      <c r="O386" s="16">
        <f>IF(ISBLANK(E386),500,2^E386)</f>
        <v>45111.261188167926</v>
      </c>
      <c r="P386" s="16">
        <f>IF(ISBLANK(F386),500,2^F386)</f>
        <v>30650.755194045549</v>
      </c>
      <c r="Q386" s="16">
        <f>IF(ISBLANK(G386),500,2^G386)</f>
        <v>27658.877743449055</v>
      </c>
      <c r="R386" s="16">
        <f>IF(ISBLANK(H386),500,2^H386)</f>
        <v>42892.937467044423</v>
      </c>
      <c r="S386" s="16">
        <f>IF(ISBLANK(I386),500,2^I386)</f>
        <v>445.72188840761549</v>
      </c>
      <c r="T386" s="16">
        <f>IF(ISBLANK(J386),500,2^J386)</f>
        <v>10021.980393388227</v>
      </c>
      <c r="U386" s="16">
        <f>IF(ISBLANK(K386),500,2^K386)</f>
        <v>54035.725622459293</v>
      </c>
      <c r="V386" s="16">
        <f>IF(ISBLANK(L386),500,2^L386)</f>
        <v>445.72188840761549</v>
      </c>
      <c r="X386" s="16">
        <f>SUM(O386:V386)</f>
        <v>211262.98138536973</v>
      </c>
      <c r="Y386" s="11"/>
      <c r="Z386" s="2"/>
      <c r="AA386" s="12">
        <f>_xlfn.T.TEST(E386:F386,I386:J386,2,2)</f>
        <v>0.20900716649030926</v>
      </c>
      <c r="AB386" s="13">
        <f>AVERAGE(I386:J386)-AVERAGE(E386:F386)</f>
        <v>-4.1369775000000004</v>
      </c>
      <c r="AC386" s="12">
        <f>_xlfn.T.TEST(G386:H386,K386:L386,2,2)</f>
        <v>0.50350021003315404</v>
      </c>
      <c r="AD386" s="13">
        <f>AVERAGE(K386:L386)-AVERAGE(G386:H386)</f>
        <v>-2.811140781249998</v>
      </c>
      <c r="AE386" s="12">
        <f>_xlfn.T.TEST(E386:F386,G386:H386,2,2)</f>
        <v>0.81790207108435264</v>
      </c>
      <c r="AF386" s="13">
        <f>AVERAGE(G386:H386)-AVERAGE(E386:F386)</f>
        <v>-0.11046375000000097</v>
      </c>
      <c r="AG386" s="12">
        <f>_xlfn.T.TEST(I386:J386,K386:L386,2,2)</f>
        <v>0.7960610958031068</v>
      </c>
      <c r="AH386" s="13">
        <f>AVERAGE(K386:L386)-AVERAGE(I386:J386)</f>
        <v>1.2153729687500014</v>
      </c>
      <c r="AI386" s="12">
        <f>_xlfn.T.TEST(E386:H386,I386:L386,2,2)</f>
        <v>9.1280854096733366E-2</v>
      </c>
      <c r="AJ386" s="13">
        <f>AVERAGE(I386:L386)-AVERAGE(E386:H386)</f>
        <v>-3.4740591406249983</v>
      </c>
    </row>
    <row r="387" spans="1:36" x14ac:dyDescent="0.2">
      <c r="A387" t="s">
        <v>372</v>
      </c>
      <c r="B387" t="str">
        <f>VLOOKUP(A387,Gene_Lookup!A:B,2,0)</f>
        <v xml:space="preserve">ATPase associated with various cellular activities AAA_3  </v>
      </c>
      <c r="C387" s="1">
        <v>13</v>
      </c>
      <c r="D387" s="1">
        <v>0.25136929118089102</v>
      </c>
      <c r="E387" s="14">
        <v>18.104947500000002</v>
      </c>
      <c r="F387" s="14">
        <v>18.02169</v>
      </c>
      <c r="G387" s="14">
        <v>18.060919999999999</v>
      </c>
      <c r="H387" s="14">
        <v>18.304565</v>
      </c>
      <c r="I387" s="14">
        <v>17.828722500000001</v>
      </c>
      <c r="J387" s="14">
        <v>17.181835</v>
      </c>
      <c r="K387" s="14">
        <v>17.703289999999999</v>
      </c>
      <c r="L387" s="14">
        <v>17.188495</v>
      </c>
      <c r="M387" s="1">
        <f>COUNTIF(E387:L387,"&gt;8.8")</f>
        <v>8</v>
      </c>
      <c r="O387" s="16">
        <f>IF(ISBLANK(E387),500,2^E387)</f>
        <v>281924.14202186908</v>
      </c>
      <c r="P387" s="16">
        <f>IF(ISBLANK(F387),500,2^F387)</f>
        <v>266114.94338736666</v>
      </c>
      <c r="Q387" s="16">
        <f>IF(ISBLANK(G387),500,2^G387)</f>
        <v>273450.46692825278</v>
      </c>
      <c r="R387" s="16">
        <f>IF(ISBLANK(H387),500,2^H387)</f>
        <v>323759.94870881445</v>
      </c>
      <c r="S387" s="16">
        <f>IF(ISBLANK(I387),500,2^I387)</f>
        <v>232798.54244870768</v>
      </c>
      <c r="T387" s="16">
        <f>IF(ISBLANK(J387),500,2^J387)</f>
        <v>148678.34411322669</v>
      </c>
      <c r="U387" s="16">
        <f>IF(ISBLANK(K387),500,2^K387)</f>
        <v>213413.21675894721</v>
      </c>
      <c r="V387" s="16">
        <f>IF(ISBLANK(L387),500,2^L387)</f>
        <v>149366.2835734121</v>
      </c>
      <c r="X387" s="16">
        <f>SUM(O387:V387)</f>
        <v>1889505.8879405963</v>
      </c>
      <c r="Y387" s="11"/>
      <c r="Z387" s="2"/>
      <c r="AA387" s="12">
        <f>_xlfn.T.TEST(E387:F387,I387:J387,2,2)</f>
        <v>0.22917524417489576</v>
      </c>
      <c r="AB387" s="13">
        <f>AVERAGE(I387:J387)-AVERAGE(E387:F387)</f>
        <v>-0.55803999999999832</v>
      </c>
      <c r="AC387" s="12">
        <f>_xlfn.T.TEST(G387:H387,K387:L387,2,2)</f>
        <v>0.12250924800398799</v>
      </c>
      <c r="AD387" s="13">
        <f>AVERAGE(K387:L387)-AVERAGE(G387:H387)</f>
        <v>-0.73685000000000045</v>
      </c>
      <c r="AE387" s="12">
        <f>_xlfn.T.TEST(E387:F387,G387:H387,2,2)</f>
        <v>0.45152281999289556</v>
      </c>
      <c r="AF387" s="13">
        <f>AVERAGE(G387:H387)-AVERAGE(E387:F387)</f>
        <v>0.11942374999999927</v>
      </c>
      <c r="AG387" s="12">
        <f>_xlfn.T.TEST(I387:J387,K387:L387,2,2)</f>
        <v>0.89893299916373071</v>
      </c>
      <c r="AH387" s="13">
        <f>AVERAGE(K387:L387)-AVERAGE(I387:J387)</f>
        <v>-5.938625000000286E-2</v>
      </c>
      <c r="AI387" s="12">
        <f>_xlfn.T.TEST(E387:H387,I387:L387,2,2)</f>
        <v>1.1655353763865612E-2</v>
      </c>
      <c r="AJ387" s="13">
        <f>AVERAGE(I387:L387)-AVERAGE(E387:H387)</f>
        <v>-0.64744499999999761</v>
      </c>
    </row>
    <row r="388" spans="1:36" x14ac:dyDescent="0.2">
      <c r="A388" t="s">
        <v>373</v>
      </c>
      <c r="B388" t="str">
        <f>VLOOKUP(A388,Gene_Lookup!A:B,2,0)</f>
        <v xml:space="preserve">L-lactate dehydrogenase (EC 1.1.1.27)  </v>
      </c>
      <c r="C388" s="1">
        <v>10</v>
      </c>
      <c r="D388" s="1">
        <v>0.36849058926482198</v>
      </c>
      <c r="E388" s="14">
        <v>17.655100000000001</v>
      </c>
      <c r="F388" s="14">
        <v>17.805859999999999</v>
      </c>
      <c r="G388" s="14">
        <v>18.302810000000001</v>
      </c>
      <c r="H388" s="14">
        <v>17.24991</v>
      </c>
      <c r="I388" s="14">
        <v>18.626570000000001</v>
      </c>
      <c r="J388" s="14">
        <v>17.818210000000001</v>
      </c>
      <c r="K388" s="14">
        <v>18.56683</v>
      </c>
      <c r="L388" s="14">
        <v>17.727879999999999</v>
      </c>
      <c r="M388" s="1">
        <f>COUNTIF(E388:L388,"&gt;8.8")</f>
        <v>8</v>
      </c>
      <c r="O388" s="16">
        <f>IF(ISBLANK(E388),500,2^E388)</f>
        <v>206402.36843590988</v>
      </c>
      <c r="P388" s="16">
        <f>IF(ISBLANK(F388),500,2^F388)</f>
        <v>229138.4434566916</v>
      </c>
      <c r="Q388" s="16">
        <f>IF(ISBLANK(G388),500,2^G388)</f>
        <v>323366.34282905183</v>
      </c>
      <c r="R388" s="16">
        <f>IF(ISBLANK(H388),500,2^H388)</f>
        <v>155862.03149485678</v>
      </c>
      <c r="S388" s="16">
        <f>IF(ISBLANK(I388),500,2^I388)</f>
        <v>404721.5096232458</v>
      </c>
      <c r="T388" s="16">
        <f>IF(ISBLANK(J388),500,2^J388)</f>
        <v>231108.37241069178</v>
      </c>
      <c r="U388" s="16">
        <f>IF(ISBLANK(K388),500,2^K388)</f>
        <v>388304.79581265809</v>
      </c>
      <c r="V388" s="16">
        <f>IF(ISBLANK(L388),500,2^L388)</f>
        <v>217081.91272802791</v>
      </c>
      <c r="X388" s="16">
        <f>SUM(O388:V388)</f>
        <v>2155985.7767911339</v>
      </c>
      <c r="Y388" s="11"/>
      <c r="Z388" s="2"/>
      <c r="AA388" s="12">
        <f>_xlfn.T.TEST(E388:F388,I388:J388,2,2)</f>
        <v>0.3541254256219436</v>
      </c>
      <c r="AB388" s="13">
        <f>AVERAGE(I388:J388)-AVERAGE(E388:F388)</f>
        <v>0.49191000000000074</v>
      </c>
      <c r="AC388" s="12">
        <f>_xlfn.T.TEST(G388:H388,K388:L388,2,2)</f>
        <v>0.63688184840274609</v>
      </c>
      <c r="AD388" s="13">
        <f>AVERAGE(K388:L388)-AVERAGE(G388:H388)</f>
        <v>0.37099499999999708</v>
      </c>
      <c r="AE388" s="12">
        <f>_xlfn.T.TEST(E388:F388,G388:H388,2,2)</f>
        <v>0.93911114962117748</v>
      </c>
      <c r="AF388" s="13">
        <f>AVERAGE(G388:H388)-AVERAGE(E388:F388)</f>
        <v>4.5880000000000365E-2</v>
      </c>
      <c r="AG388" s="12">
        <f>_xlfn.T.TEST(I388:J388,K388:L388,2,2)</f>
        <v>0.90929116641590602</v>
      </c>
      <c r="AH388" s="13">
        <f>AVERAGE(K388:L388)-AVERAGE(I388:J388)</f>
        <v>-7.5035000000003294E-2</v>
      </c>
      <c r="AI388" s="12">
        <f>_xlfn.T.TEST(E388:H388,I388:L388,2,2)</f>
        <v>0.23007473212738333</v>
      </c>
      <c r="AJ388" s="13">
        <f>AVERAGE(I388:L388)-AVERAGE(E388:H388)</f>
        <v>0.43145250000000246</v>
      </c>
    </row>
    <row r="389" spans="1:36" x14ac:dyDescent="0.2">
      <c r="A389" t="s">
        <v>374</v>
      </c>
      <c r="B389" t="str">
        <f>VLOOKUP(A389,Gene_Lookup!A:B,2,0)</f>
        <v xml:space="preserve">competence/damage-inducible protein cinA  </v>
      </c>
      <c r="C389" s="1">
        <v>14</v>
      </c>
      <c r="D389" s="1">
        <v>0.146509829992471</v>
      </c>
      <c r="E389" s="14">
        <v>15.86952</v>
      </c>
      <c r="F389" s="14">
        <v>15.337505</v>
      </c>
      <c r="G389" s="14">
        <v>16.489695000000001</v>
      </c>
      <c r="H389" s="14">
        <v>16.086220000000001</v>
      </c>
      <c r="I389" s="14">
        <v>16.5965475</v>
      </c>
      <c r="J389" s="14">
        <v>16.632760000000001</v>
      </c>
      <c r="K389" s="14">
        <v>16.17398</v>
      </c>
      <c r="L389" s="14">
        <v>15.913169999999999</v>
      </c>
      <c r="M389" s="1">
        <f>COUNTIF(E389:L389,"&gt;8.8")</f>
        <v>8</v>
      </c>
      <c r="O389" s="16">
        <f>IF(ISBLANK(E389),500,2^E389)</f>
        <v>59868.935575958494</v>
      </c>
      <c r="P389" s="16">
        <f>IF(ISBLANK(F389),500,2^F389)</f>
        <v>41404.644833833103</v>
      </c>
      <c r="Q389" s="16">
        <f>IF(ISBLANK(G389),500,2^G389)</f>
        <v>92022.242907535707</v>
      </c>
      <c r="R389" s="16">
        <f>IF(ISBLANK(H389),500,2^H389)</f>
        <v>69572.039818777455</v>
      </c>
      <c r="S389" s="16">
        <f>IF(ISBLANK(I389),500,2^I389)</f>
        <v>99096.569845275895</v>
      </c>
      <c r="T389" s="16">
        <f>IF(ISBLANK(J389),500,2^J389)</f>
        <v>101615.43266802194</v>
      </c>
      <c r="U389" s="16">
        <f>IF(ISBLANK(K389),500,2^K389)</f>
        <v>73935.519589306423</v>
      </c>
      <c r="V389" s="16">
        <f>IF(ISBLANK(L389),500,2^L389)</f>
        <v>61708.003587658379</v>
      </c>
      <c r="X389" s="16">
        <f>SUM(O389:V389)</f>
        <v>599223.38882636745</v>
      </c>
      <c r="Y389" s="11"/>
      <c r="Z389" s="2"/>
      <c r="AA389" s="12">
        <f>_xlfn.T.TEST(E389:F389,I389:J389,2,2)</f>
        <v>6.3027727549463397E-2</v>
      </c>
      <c r="AB389" s="13">
        <f>AVERAGE(I389:J389)-AVERAGE(E389:F389)</f>
        <v>1.0111412500000014</v>
      </c>
      <c r="AC389" s="12">
        <f>_xlfn.T.TEST(G389:H389,K389:L389,2,2)</f>
        <v>0.41603057143044475</v>
      </c>
      <c r="AD389" s="13">
        <f>AVERAGE(K389:L389)-AVERAGE(G389:H389)</f>
        <v>-0.24438250000000039</v>
      </c>
      <c r="AE389" s="12">
        <f>_xlfn.T.TEST(E389:F389,G389:H389,2,2)</f>
        <v>0.17684836987219066</v>
      </c>
      <c r="AF389" s="13">
        <f>AVERAGE(G389:H389)-AVERAGE(E389:F389)</f>
        <v>0.68444500000000019</v>
      </c>
      <c r="AG389" s="12">
        <f>_xlfn.T.TEST(I389:J389,K389:L389,2,2)</f>
        <v>4.9254635176979533E-2</v>
      </c>
      <c r="AH389" s="13">
        <f>AVERAGE(K389:L389)-AVERAGE(I389:J389)</f>
        <v>-0.57107875000000163</v>
      </c>
      <c r="AI389" s="12">
        <f>_xlfn.T.TEST(E389:H389,I389:L389,2,2)</f>
        <v>0.24300732967336106</v>
      </c>
      <c r="AJ389" s="13">
        <f>AVERAGE(I389:L389)-AVERAGE(E389:H389)</f>
        <v>0.38337937500000052</v>
      </c>
    </row>
    <row r="390" spans="1:36" x14ac:dyDescent="0.2">
      <c r="A390" t="s">
        <v>375</v>
      </c>
      <c r="B390" t="str">
        <f>VLOOKUP(A390,Gene_Lookup!A:B,2,0)</f>
        <v xml:space="preserve">recA protein  </v>
      </c>
      <c r="C390" s="1">
        <v>20</v>
      </c>
      <c r="D390" s="1">
        <v>0.55632985453649497</v>
      </c>
      <c r="E390" s="14">
        <v>18.795024999999999</v>
      </c>
      <c r="F390" s="14">
        <v>18.5237175</v>
      </c>
      <c r="G390" s="14">
        <v>18.521754999999999</v>
      </c>
      <c r="H390" s="14">
        <v>18.971937499999999</v>
      </c>
      <c r="I390" s="14">
        <v>19.773588437499999</v>
      </c>
      <c r="J390" s="14">
        <v>19.869769999999999</v>
      </c>
      <c r="K390" s="14">
        <v>19.938784999999999</v>
      </c>
      <c r="L390" s="14">
        <v>19.718409999999999</v>
      </c>
      <c r="M390" s="1">
        <f>COUNTIF(E390:L390,"&gt;8.8")</f>
        <v>8</v>
      </c>
      <c r="O390" s="16">
        <f>IF(ISBLANK(E390),500,2^E390)</f>
        <v>454848.00505659886</v>
      </c>
      <c r="P390" s="16">
        <f>IF(ISBLANK(F390),500,2^F390)</f>
        <v>376872.6302741064</v>
      </c>
      <c r="Q390" s="16">
        <f>IF(ISBLANK(G390),500,2^G390)</f>
        <v>376360.31845766329</v>
      </c>
      <c r="R390" s="16">
        <f>IF(ISBLANK(H390),500,2^H390)</f>
        <v>514188.38644623919</v>
      </c>
      <c r="S390" s="16">
        <f>IF(ISBLANK(I390),500,2^I390)</f>
        <v>896279.04265403864</v>
      </c>
      <c r="T390" s="16">
        <f>IF(ISBLANK(J390),500,2^J390)</f>
        <v>958068.97553386167</v>
      </c>
      <c r="U390" s="16">
        <f>IF(ISBLANK(K390),500,2^K390)</f>
        <v>1005014.5797066975</v>
      </c>
      <c r="V390" s="16">
        <f>IF(ISBLANK(L390),500,2^L390)</f>
        <v>862646.52423057915</v>
      </c>
      <c r="X390" s="16">
        <f>SUM(O390:V390)</f>
        <v>5444278.4623597842</v>
      </c>
      <c r="Y390" s="11"/>
      <c r="Z390" s="2"/>
      <c r="AA390" s="12">
        <f>_xlfn.T.TEST(E390:F390,I390:J390,2,2)</f>
        <v>1.4989405697800839E-2</v>
      </c>
      <c r="AB390" s="13">
        <f>AVERAGE(I390:J390)-AVERAGE(E390:F390)</f>
        <v>1.1623079687499995</v>
      </c>
      <c r="AC390" s="12">
        <f>_xlfn.T.TEST(G390:H390,K390:L390,2,2)</f>
        <v>4.970523315632859E-2</v>
      </c>
      <c r="AD390" s="13">
        <f>AVERAGE(K390:L390)-AVERAGE(G390:H390)</f>
        <v>1.0817512500000035</v>
      </c>
      <c r="AE390" s="12">
        <f>_xlfn.T.TEST(E390:F390,G390:H390,2,2)</f>
        <v>0.77090098844639987</v>
      </c>
      <c r="AF390" s="13">
        <f>AVERAGE(G390:H390)-AVERAGE(E390:F390)</f>
        <v>8.7474999999997749E-2</v>
      </c>
      <c r="AG390" s="12">
        <f>_xlfn.T.TEST(I390:J390,K390:L390,2,2)</f>
        <v>0.95934351450370259</v>
      </c>
      <c r="AH390" s="13">
        <f>AVERAGE(K390:L390)-AVERAGE(I390:J390)</f>
        <v>6.9182812500017121E-3</v>
      </c>
      <c r="AI390" s="12">
        <f>_xlfn.T.TEST(E390:H390,I390:L390,2,2)</f>
        <v>8.7575208449930955E-5</v>
      </c>
      <c r="AJ390" s="13">
        <f>AVERAGE(I390:L390)-AVERAGE(E390:H390)</f>
        <v>1.122029609374998</v>
      </c>
    </row>
    <row r="391" spans="1:36" x14ac:dyDescent="0.2">
      <c r="A391" t="s">
        <v>376</v>
      </c>
      <c r="B391" t="str">
        <f>VLOOKUP(A391,Gene_Lookup!A:B,2,0)</f>
        <v xml:space="preserve">Rhomboid family protein  </v>
      </c>
      <c r="C391" s="1">
        <v>5</v>
      </c>
      <c r="D391" s="1">
        <v>0.47123848203159402</v>
      </c>
      <c r="E391" s="14">
        <v>13.775427499999999</v>
      </c>
      <c r="F391" s="14">
        <v>15.235355</v>
      </c>
      <c r="G391" s="14">
        <v>16.107082500000001</v>
      </c>
      <c r="H391" s="14">
        <v>15.94009</v>
      </c>
      <c r="I391" s="14">
        <v>13.934685</v>
      </c>
      <c r="J391" s="14">
        <v>14.56734</v>
      </c>
      <c r="K391" s="14">
        <v>15.675090000000001</v>
      </c>
      <c r="L391" s="14">
        <v>13.133975</v>
      </c>
      <c r="M391" s="1">
        <f>COUNTIF(E391:L391,"&gt;8.8")</f>
        <v>8</v>
      </c>
      <c r="O391" s="16">
        <f>IF(ISBLANK(E391),500,2^E391)</f>
        <v>14022.223356338256</v>
      </c>
      <c r="P391" s="16">
        <f>IF(ISBLANK(F391),500,2^F391)</f>
        <v>38574.370686739436</v>
      </c>
      <c r="Q391" s="16">
        <f>IF(ISBLANK(G391),500,2^G391)</f>
        <v>70585.415436519805</v>
      </c>
      <c r="R391" s="16">
        <f>IF(ISBLANK(H391),500,2^H391)</f>
        <v>62870.255252383176</v>
      </c>
      <c r="S391" s="16">
        <f>IF(ISBLANK(I391),500,2^I391)</f>
        <v>15658.788748917594</v>
      </c>
      <c r="T391" s="16">
        <f>IF(ISBLANK(J391),500,2^J391)</f>
        <v>24277.630486805261</v>
      </c>
      <c r="U391" s="16">
        <f>IF(ISBLANK(K391),500,2^K391)</f>
        <v>52320.546872023835</v>
      </c>
      <c r="V391" s="16">
        <f>IF(ISBLANK(L391),500,2^L391)</f>
        <v>8989.1874605509056</v>
      </c>
      <c r="X391" s="16">
        <f>SUM(O391:V391)</f>
        <v>287298.41830027831</v>
      </c>
      <c r="Y391" s="11"/>
      <c r="Z391" s="2"/>
      <c r="AA391" s="12">
        <f>_xlfn.T.TEST(E391:F391,I391:J391,2,2)</f>
        <v>0.77946949255052067</v>
      </c>
      <c r="AB391" s="13">
        <f>AVERAGE(I391:J391)-AVERAGE(E391:F391)</f>
        <v>-0.25437874999999899</v>
      </c>
      <c r="AC391" s="12">
        <f>_xlfn.T.TEST(G391:H391,K391:L391,2,2)</f>
        <v>0.33139813871557311</v>
      </c>
      <c r="AD391" s="13">
        <f>AVERAGE(K391:L391)-AVERAGE(G391:H391)</f>
        <v>-1.6190537500000008</v>
      </c>
      <c r="AE391" s="12">
        <f>_xlfn.T.TEST(E391:F391,G391:H391,2,2)</f>
        <v>0.17476646559611764</v>
      </c>
      <c r="AF391" s="13">
        <f>AVERAGE(G391:H391)-AVERAGE(E391:F391)</f>
        <v>1.5181950000000022</v>
      </c>
      <c r="AG391" s="12">
        <f>_xlfn.T.TEST(I391:J391,K391:L391,2,2)</f>
        <v>0.91737547395086172</v>
      </c>
      <c r="AH391" s="13">
        <f>AVERAGE(K391:L391)-AVERAGE(I391:J391)</f>
        <v>0.15352000000000032</v>
      </c>
      <c r="AI391" s="12">
        <f>_xlfn.T.TEST(E391:H391,I391:L391,2,2)</f>
        <v>0.26092641223633062</v>
      </c>
      <c r="AJ391" s="13">
        <f>AVERAGE(I391:L391)-AVERAGE(E391:H391)</f>
        <v>-0.93671624999999814</v>
      </c>
    </row>
    <row r="392" spans="1:36" x14ac:dyDescent="0.2">
      <c r="A392" t="s">
        <v>377</v>
      </c>
      <c r="B392" t="str">
        <f>VLOOKUP(A392,Gene_Lookup!A:B,2,0)</f>
        <v xml:space="preserve">UDP-N-acetylmuramoylalanine--D-glutamate ligase (EC 6.3.2.9)  </v>
      </c>
      <c r="C392" s="1">
        <v>9</v>
      </c>
      <c r="D392" s="1">
        <v>5.7927164838219497E-2</v>
      </c>
      <c r="E392" s="14">
        <v>14.829655000000001</v>
      </c>
      <c r="F392" s="14">
        <v>15.920814999999999</v>
      </c>
      <c r="G392" s="14">
        <v>16.300260000000002</v>
      </c>
      <c r="H392" s="14">
        <v>15.752940000000001</v>
      </c>
      <c r="I392" s="14">
        <v>15.436652499999999</v>
      </c>
      <c r="J392" s="14">
        <v>16.032419999999998</v>
      </c>
      <c r="K392" s="14">
        <v>15.6618925</v>
      </c>
      <c r="L392" s="14">
        <v>15.3565725</v>
      </c>
      <c r="M392" s="1">
        <f>COUNTIF(E392:L392,"&gt;8.8")</f>
        <v>8</v>
      </c>
      <c r="O392" s="16">
        <f>IF(ISBLANK(E392),500,2^E392)</f>
        <v>29118.632836914741</v>
      </c>
      <c r="P392" s="16">
        <f>IF(ISBLANK(F392),500,2^F392)</f>
        <v>62035.869028937319</v>
      </c>
      <c r="Q392" s="16">
        <f>IF(ISBLANK(G392),500,2^G392)</f>
        <v>80698.822364468972</v>
      </c>
      <c r="R392" s="16">
        <f>IF(ISBLANK(H392),500,2^H392)</f>
        <v>55221.405976850016</v>
      </c>
      <c r="S392" s="16">
        <f>IF(ISBLANK(I392),500,2^I392)</f>
        <v>44350.184936377707</v>
      </c>
      <c r="T392" s="16">
        <f>IF(ISBLANK(J392),500,2^J392)</f>
        <v>67025.385894111081</v>
      </c>
      <c r="U392" s="16">
        <f>IF(ISBLANK(K392),500,2^K392)</f>
        <v>51844.110949632348</v>
      </c>
      <c r="V392" s="16">
        <f>IF(ISBLANK(L392),500,2^L392)</f>
        <v>41955.505021047698</v>
      </c>
      <c r="X392" s="16">
        <f>SUM(O392:V392)</f>
        <v>432249.91700833989</v>
      </c>
      <c r="Y392" s="11"/>
      <c r="Z392" s="2"/>
      <c r="AA392" s="12">
        <f>_xlfn.T.TEST(E392:F392,I392:J392,2,2)</f>
        <v>0.62165858114012007</v>
      </c>
      <c r="AB392" s="13">
        <f>AVERAGE(I392:J392)-AVERAGE(E392:F392)</f>
        <v>0.35930124999999791</v>
      </c>
      <c r="AC392" s="12">
        <f>_xlfn.T.TEST(G392:H392,K392:L392,2,2)</f>
        <v>0.24052653728033591</v>
      </c>
      <c r="AD392" s="13">
        <f>AVERAGE(K392:L392)-AVERAGE(G392:H392)</f>
        <v>-0.51736750000000242</v>
      </c>
      <c r="AE392" s="12">
        <f>_xlfn.T.TEST(E392:F392,G392:H392,2,2)</f>
        <v>0.39765091622590565</v>
      </c>
      <c r="AF392" s="13">
        <f>AVERAGE(G392:H392)-AVERAGE(E392:F392)</f>
        <v>0.65136500000000197</v>
      </c>
      <c r="AG392" s="12">
        <f>_xlfn.T.TEST(I392:J392,K392:L392,2,2)</f>
        <v>0.57023865151262465</v>
      </c>
      <c r="AH392" s="13">
        <f>AVERAGE(K392:L392)-AVERAGE(I392:J392)</f>
        <v>-0.22530374999999836</v>
      </c>
      <c r="AI392" s="12">
        <f>_xlfn.T.TEST(E392:H392,I392:L392,2,2)</f>
        <v>0.82735421676073972</v>
      </c>
      <c r="AJ392" s="13">
        <f>AVERAGE(I392:L392)-AVERAGE(E392:H392)</f>
        <v>-7.9033125000002258E-2</v>
      </c>
    </row>
    <row r="393" spans="1:36" x14ac:dyDescent="0.2">
      <c r="A393" t="s">
        <v>378</v>
      </c>
      <c r="B393" t="str">
        <f>VLOOKUP(A393,Gene_Lookup!A:B,2,0)</f>
        <v xml:space="preserve">SSU ribosomal protein S20P  </v>
      </c>
      <c r="C393" s="1">
        <v>7</v>
      </c>
      <c r="D393" s="1">
        <v>0.387043301179954</v>
      </c>
      <c r="E393" s="14">
        <v>18.904644999999999</v>
      </c>
      <c r="F393" s="14">
        <v>19.236339999999998</v>
      </c>
      <c r="G393" s="14">
        <v>19.53314</v>
      </c>
      <c r="H393" s="14">
        <v>18.998918750000001</v>
      </c>
      <c r="I393" s="14">
        <v>19.047435</v>
      </c>
      <c r="J393" s="14">
        <v>20.228925</v>
      </c>
      <c r="K393" s="14">
        <v>19.7008975</v>
      </c>
      <c r="L393" s="14">
        <v>19.783695000000002</v>
      </c>
      <c r="M393" s="1">
        <f>COUNTIF(E393:L393,"&gt;8.8")</f>
        <v>8</v>
      </c>
      <c r="O393" s="16">
        <f>IF(ISBLANK(E393),500,2^E393)</f>
        <v>490755.53034098417</v>
      </c>
      <c r="P393" s="16">
        <f>IF(ISBLANK(F393),500,2^F393)</f>
        <v>617611.46127997921</v>
      </c>
      <c r="Q393" s="16">
        <f>IF(ISBLANK(G393),500,2^G393)</f>
        <v>758684.21704682033</v>
      </c>
      <c r="R393" s="16">
        <f>IF(ISBLANK(H393),500,2^H393)</f>
        <v>523895.21149922156</v>
      </c>
      <c r="S393" s="16">
        <f>IF(ISBLANK(I393),500,2^I393)</f>
        <v>541812.8183354314</v>
      </c>
      <c r="T393" s="16">
        <f>IF(ISBLANK(J393),500,2^J393)</f>
        <v>1228890.5513141258</v>
      </c>
      <c r="U393" s="16">
        <f>IF(ISBLANK(K393),500,2^K393)</f>
        <v>852238.3810356363</v>
      </c>
      <c r="V393" s="16">
        <f>IF(ISBLANK(L393),500,2^L393)</f>
        <v>902579.82163934584</v>
      </c>
      <c r="X393" s="16">
        <f>SUM(O393:V393)</f>
        <v>5916467.9924915442</v>
      </c>
      <c r="Y393" s="11"/>
      <c r="Z393" s="2"/>
      <c r="AA393" s="12">
        <f>_xlfn.T.TEST(E393:F393,I393:J393,2,2)</f>
        <v>0.45253445964278005</v>
      </c>
      <c r="AB393" s="13">
        <f>AVERAGE(I393:J393)-AVERAGE(E393:F393)</f>
        <v>0.56768749999999812</v>
      </c>
      <c r="AC393" s="12">
        <f>_xlfn.T.TEST(G393:H393,K393:L393,2,2)</f>
        <v>0.22012907429041573</v>
      </c>
      <c r="AD393" s="13">
        <f>AVERAGE(K393:L393)-AVERAGE(G393:H393)</f>
        <v>0.47626687500000031</v>
      </c>
      <c r="AE393" s="12">
        <f>_xlfn.T.TEST(E393:F393,G393:H393,2,2)</f>
        <v>0.59744392561856885</v>
      </c>
      <c r="AF393" s="13">
        <f>AVERAGE(G393:H393)-AVERAGE(E393:F393)</f>
        <v>0.19553687500000194</v>
      </c>
      <c r="AG393" s="12">
        <f>_xlfn.T.TEST(I393:J393,K393:L393,2,2)</f>
        <v>0.87663009372379497</v>
      </c>
      <c r="AH393" s="13">
        <f>AVERAGE(K393:L393)-AVERAGE(I393:J393)</f>
        <v>0.10411625000000413</v>
      </c>
      <c r="AI393" s="12">
        <f>_xlfn.T.TEST(E393:H393,I393:L393,2,2)</f>
        <v>0.11269982546173196</v>
      </c>
      <c r="AJ393" s="13">
        <f>AVERAGE(I393:L393)-AVERAGE(E393:H393)</f>
        <v>0.52197718749999922</v>
      </c>
    </row>
    <row r="394" spans="1:36" x14ac:dyDescent="0.2">
      <c r="A394" t="s">
        <v>379</v>
      </c>
      <c r="B394" t="str">
        <f>VLOOKUP(A394,Gene_Lookup!A:B,2,0)</f>
        <v xml:space="preserve">DNA ligase, NAD-dependent  </v>
      </c>
      <c r="C394" s="1">
        <v>10</v>
      </c>
      <c r="D394" s="1">
        <v>0.56982256405454501</v>
      </c>
      <c r="E394" s="14">
        <v>18.530719999999999</v>
      </c>
      <c r="F394" s="14">
        <v>18.638287500000001</v>
      </c>
      <c r="G394" s="14">
        <v>17.714410000000001</v>
      </c>
      <c r="H394" s="14">
        <v>18.640454999999999</v>
      </c>
      <c r="I394" s="14">
        <v>19.247879999999999</v>
      </c>
      <c r="J394" s="14">
        <v>18.641075000000001</v>
      </c>
      <c r="K394" s="14">
        <v>18.999684999999999</v>
      </c>
      <c r="L394" s="14">
        <v>17.739934999999999</v>
      </c>
      <c r="M394" s="1">
        <f>COUNTIF(E394:L394,"&gt;8.8")</f>
        <v>8</v>
      </c>
      <c r="O394" s="16">
        <f>IF(ISBLANK(E394),500,2^E394)</f>
        <v>378706.32731788774</v>
      </c>
      <c r="P394" s="16">
        <f>IF(ISBLANK(F394),500,2^F394)</f>
        <v>408022.02349776751</v>
      </c>
      <c r="Q394" s="16">
        <f>IF(ISBLANK(G394),500,2^G394)</f>
        <v>215064.51820824391</v>
      </c>
      <c r="R394" s="16">
        <f>IF(ISBLANK(H394),500,2^H394)</f>
        <v>408635.49508684489</v>
      </c>
      <c r="S394" s="16">
        <f>IF(ISBLANK(I394),500,2^I394)</f>
        <v>622571.49601133878</v>
      </c>
      <c r="T394" s="16">
        <f>IF(ISBLANK(J394),500,2^J394)</f>
        <v>408811.14444251085</v>
      </c>
      <c r="U394" s="16">
        <f>IF(ISBLANK(K394),500,2^K394)</f>
        <v>524173.53874033218</v>
      </c>
      <c r="V394" s="16">
        <f>IF(ISBLANK(L394),500,2^L394)</f>
        <v>218903.42472949112</v>
      </c>
      <c r="X394" s="16">
        <f>SUM(O394:V394)</f>
        <v>3184887.9680344169</v>
      </c>
      <c r="Y394" s="11"/>
      <c r="Z394" s="2"/>
      <c r="AA394" s="12">
        <f>_xlfn.T.TEST(E394:F394,I394:J394,2,2)</f>
        <v>0.36312529790731729</v>
      </c>
      <c r="AB394" s="13">
        <f>AVERAGE(I394:J394)-AVERAGE(E394:F394)</f>
        <v>0.3599737499999982</v>
      </c>
      <c r="AC394" s="12">
        <f>_xlfn.T.TEST(G394:H394,K394:L394,2,2)</f>
        <v>0.8285670920405861</v>
      </c>
      <c r="AD394" s="13">
        <f>AVERAGE(K394:L394)-AVERAGE(G394:H394)</f>
        <v>0.1923774999999992</v>
      </c>
      <c r="AE394" s="12">
        <f>_xlfn.T.TEST(E394:F394,G394:H394,2,2)</f>
        <v>0.47459237991236736</v>
      </c>
      <c r="AF394" s="13">
        <f>AVERAGE(G394:H394)-AVERAGE(E394:F394)</f>
        <v>-0.40707124999999778</v>
      </c>
      <c r="AG394" s="12">
        <f>_xlfn.T.TEST(I394:J394,K394:L394,2,2)</f>
        <v>0.49749505729719778</v>
      </c>
      <c r="AH394" s="13">
        <f>AVERAGE(K394:L394)-AVERAGE(I394:J394)</f>
        <v>-0.57466749999999678</v>
      </c>
      <c r="AI394" s="12">
        <f>_xlfn.T.TEST(E394:H394,I394:L394,2,2)</f>
        <v>0.51446621524707514</v>
      </c>
      <c r="AJ394" s="13">
        <f>AVERAGE(I394:L394)-AVERAGE(E394:H394)</f>
        <v>0.27617562500000048</v>
      </c>
    </row>
    <row r="395" spans="1:36" x14ac:dyDescent="0.2">
      <c r="A395" t="s">
        <v>380</v>
      </c>
      <c r="B395" t="str">
        <f>VLOOKUP(A395,Gene_Lookup!A:B,2,0)</f>
        <v xml:space="preserve">hypothetical protein  </v>
      </c>
      <c r="C395" s="1">
        <v>5</v>
      </c>
      <c r="D395" s="1">
        <v>0.46560965682891697</v>
      </c>
      <c r="E395" s="14">
        <v>15.141780000000001</v>
      </c>
      <c r="F395" s="14">
        <v>13.737730000000001</v>
      </c>
      <c r="G395" s="14">
        <v>15.3554475</v>
      </c>
      <c r="H395" s="14">
        <v>15.0742625</v>
      </c>
      <c r="I395" s="15">
        <v>8.8000000000000007</v>
      </c>
      <c r="J395" s="15">
        <v>8.8000000000000007</v>
      </c>
      <c r="K395" s="15">
        <v>8.8000000000000007</v>
      </c>
      <c r="L395" s="15">
        <v>8.8000000000000007</v>
      </c>
      <c r="M395" s="1">
        <f>COUNTIF(E395:L395,"&gt;8.8")</f>
        <v>4</v>
      </c>
      <c r="O395" s="16">
        <f>IF(ISBLANK(E395),500,2^E395)</f>
        <v>36151.803498791087</v>
      </c>
      <c r="P395" s="16">
        <f>IF(ISBLANK(F395),500,2^F395)</f>
        <v>13660.56941078598</v>
      </c>
      <c r="Q395" s="16">
        <f>IF(ISBLANK(G395),500,2^G395)</f>
        <v>41922.8012662287</v>
      </c>
      <c r="R395" s="16">
        <f>IF(ISBLANK(H395),500,2^H395)</f>
        <v>34498.894219445508</v>
      </c>
      <c r="S395" s="16">
        <f>IF(ISBLANK(I395),500,2^I395)</f>
        <v>445.72188840761549</v>
      </c>
      <c r="T395" s="16">
        <f>IF(ISBLANK(J395),500,2^J395)</f>
        <v>445.72188840761549</v>
      </c>
      <c r="U395" s="16">
        <f>IF(ISBLANK(K395),500,2^K395)</f>
        <v>445.72188840761549</v>
      </c>
      <c r="V395" s="16">
        <f>IF(ISBLANK(L395),500,2^L395)</f>
        <v>445.72188840761549</v>
      </c>
      <c r="X395" s="16">
        <f>SUM(O395:V395)</f>
        <v>128016.95594888172</v>
      </c>
      <c r="Y395" s="11"/>
      <c r="Z395" s="2"/>
      <c r="AA395" s="12">
        <f>_xlfn.T.TEST(E395:F395,I395:J395,2,2)</f>
        <v>1.5143677616098718E-2</v>
      </c>
      <c r="AB395" s="13">
        <f>AVERAGE(I395:J395)-AVERAGE(E395:F395)</f>
        <v>-5.639755000000001</v>
      </c>
      <c r="AC395" s="12">
        <f>_xlfn.T.TEST(G395:H395,K395:L395,2,2)</f>
        <v>4.7999624701898703E-4</v>
      </c>
      <c r="AD395" s="13">
        <f>AVERAGE(K395:L395)-AVERAGE(G395:H395)</f>
        <v>-6.4148549999999993</v>
      </c>
      <c r="AE395" s="12">
        <f>_xlfn.T.TEST(E395:F395,G395:H395,2,2)</f>
        <v>0.3921468012413819</v>
      </c>
      <c r="AF395" s="13">
        <f>AVERAGE(G395:H395)-AVERAGE(E395:F395)</f>
        <v>0.77509999999999835</v>
      </c>
      <c r="AG395" s="12" t="e">
        <f>_xlfn.T.TEST(I395:J395,K395:L395,2,2)</f>
        <v>#DIV/0!</v>
      </c>
      <c r="AH395" s="13">
        <f>AVERAGE(K395:L395)-AVERAGE(I395:J395)</f>
        <v>0</v>
      </c>
      <c r="AI395" s="12">
        <f>_xlfn.T.TEST(E395:H395,I395:L395,2,2)</f>
        <v>3.304736679998059E-6</v>
      </c>
      <c r="AJ395" s="13">
        <f>AVERAGE(I395:L395)-AVERAGE(E395:H395)</f>
        <v>-6.0273050000000019</v>
      </c>
    </row>
    <row r="396" spans="1:36" x14ac:dyDescent="0.2">
      <c r="A396" t="s">
        <v>381</v>
      </c>
      <c r="B396" t="str">
        <f>VLOOKUP(A396,Gene_Lookup!A:B,2,0)</f>
        <v xml:space="preserve">phosphate acetyltransferase  </v>
      </c>
      <c r="C396" s="1">
        <v>15</v>
      </c>
      <c r="D396" s="1">
        <v>0.283474144977791</v>
      </c>
      <c r="E396" s="14">
        <v>18.714355000000001</v>
      </c>
      <c r="F396" s="14">
        <v>19.157810000000001</v>
      </c>
      <c r="G396" s="14">
        <v>18.883240000000001</v>
      </c>
      <c r="H396" s="14">
        <v>19.533180000000002</v>
      </c>
      <c r="I396" s="14">
        <v>18.829229999999999</v>
      </c>
      <c r="J396" s="14">
        <v>18.912095000000001</v>
      </c>
      <c r="K396" s="14">
        <v>19.30416</v>
      </c>
      <c r="L396" s="14">
        <v>19.743745000000001</v>
      </c>
      <c r="M396" s="1">
        <f>COUNTIF(E396:L396,"&gt;8.8")</f>
        <v>8</v>
      </c>
      <c r="O396" s="16">
        <f>IF(ISBLANK(E396),500,2^E396)</f>
        <v>430112.63887896418</v>
      </c>
      <c r="P396" s="16">
        <f>IF(ISBLANK(F396),500,2^F396)</f>
        <v>584891.70370388625</v>
      </c>
      <c r="Q396" s="16">
        <f>IF(ISBLANK(G396),500,2^G396)</f>
        <v>483528.03025576274</v>
      </c>
      <c r="R396" s="16">
        <f>IF(ISBLANK(H396),500,2^H396)</f>
        <v>758705.25253147283</v>
      </c>
      <c r="S396" s="16">
        <f>IF(ISBLANK(I396),500,2^I396)</f>
        <v>465760.89781627734</v>
      </c>
      <c r="T396" s="16">
        <f>IF(ISBLANK(J396),500,2^J396)</f>
        <v>493296.32024731248</v>
      </c>
      <c r="U396" s="16">
        <f>IF(ISBLANK(K396),500,2^K396)</f>
        <v>647338.1481601093</v>
      </c>
      <c r="V396" s="16">
        <f>IF(ISBLANK(L396),500,2^L396)</f>
        <v>877929.15513068973</v>
      </c>
      <c r="X396" s="16">
        <f>SUM(O396:V396)</f>
        <v>4741562.1467244746</v>
      </c>
      <c r="Y396" s="11"/>
      <c r="Z396" s="2"/>
      <c r="AA396" s="12">
        <f>_xlfn.T.TEST(E396:F396,I396:J396,2,2)</f>
        <v>0.79910125761374728</v>
      </c>
      <c r="AB396" s="13">
        <f>AVERAGE(I396:J396)-AVERAGE(E396:F396)</f>
        <v>-6.541999999999959E-2</v>
      </c>
      <c r="AC396" s="12">
        <f>_xlfn.T.TEST(G396:H396,K396:L396,2,2)</f>
        <v>0.50539601308926452</v>
      </c>
      <c r="AD396" s="13">
        <f>AVERAGE(K396:L396)-AVERAGE(G396:H396)</f>
        <v>0.31574249999999893</v>
      </c>
      <c r="AE396" s="12">
        <f>_xlfn.T.TEST(E396:F396,G396:H396,2,2)</f>
        <v>0.56062182153611217</v>
      </c>
      <c r="AF396" s="13">
        <f>AVERAGE(G396:H396)-AVERAGE(E396:F396)</f>
        <v>0.27212749999999986</v>
      </c>
      <c r="AG396" s="12">
        <f>_xlfn.T.TEST(I396:J396,K396:L396,2,2)</f>
        <v>9.9948808784630971E-2</v>
      </c>
      <c r="AH396" s="13">
        <f>AVERAGE(K396:L396)-AVERAGE(I396:J396)</f>
        <v>0.65328999999999837</v>
      </c>
      <c r="AI396" s="12">
        <f>_xlfn.T.TEST(E396:H396,I396:L396,2,2)</f>
        <v>0.66551717437333524</v>
      </c>
      <c r="AJ396" s="13">
        <f>AVERAGE(I396:L396)-AVERAGE(E396:H396)</f>
        <v>0.12516124999999789</v>
      </c>
    </row>
    <row r="397" spans="1:36" x14ac:dyDescent="0.2">
      <c r="A397" t="s">
        <v>382</v>
      </c>
      <c r="B397" t="str">
        <f>VLOOKUP(A397,Gene_Lookup!A:B,2,0)</f>
        <v xml:space="preserve">acetate kinase (EC 2.7.2.1)  </v>
      </c>
      <c r="C397" s="1">
        <v>24</v>
      </c>
      <c r="D397" s="1">
        <v>0.52259104002257595</v>
      </c>
      <c r="E397" s="14">
        <v>20.29928</v>
      </c>
      <c r="F397" s="14">
        <v>20.27178</v>
      </c>
      <c r="G397" s="14">
        <v>20.331945000000001</v>
      </c>
      <c r="H397" s="14">
        <v>20.492055000000001</v>
      </c>
      <c r="I397" s="14">
        <v>19.411407499999999</v>
      </c>
      <c r="J397" s="14">
        <v>19.393965000000001</v>
      </c>
      <c r="K397" s="14">
        <v>20.159115</v>
      </c>
      <c r="L397" s="14">
        <v>19.6995</v>
      </c>
      <c r="M397" s="1">
        <f>COUNTIF(E397:L397,"&gt;8.8")</f>
        <v>8</v>
      </c>
      <c r="O397" s="16">
        <f>IF(ISBLANK(E397),500,2^E397)</f>
        <v>1290304.3766494743</v>
      </c>
      <c r="P397" s="16">
        <f>IF(ISBLANK(F397),500,2^F397)</f>
        <v>1265942.1074541749</v>
      </c>
      <c r="Q397" s="16">
        <f>IF(ISBLANK(G397),500,2^G397)</f>
        <v>1319852.2441535026</v>
      </c>
      <c r="R397" s="16">
        <f>IF(ISBLANK(H397),500,2^H397)</f>
        <v>1474766.3775790338</v>
      </c>
      <c r="S397" s="16">
        <f>IF(ISBLANK(I397),500,2^I397)</f>
        <v>697293.97961872781</v>
      </c>
      <c r="T397" s="16">
        <f>IF(ISBLANK(J397),500,2^J397)</f>
        <v>688914.30036698305</v>
      </c>
      <c r="U397" s="16">
        <f>IF(ISBLANK(K397),500,2^K397)</f>
        <v>1170842.0219765136</v>
      </c>
      <c r="V397" s="16">
        <f>IF(ISBLANK(L397),500,2^L397)</f>
        <v>851413.24027922517</v>
      </c>
      <c r="X397" s="16">
        <f>SUM(O397:V397)</f>
        <v>8759328.6480776351</v>
      </c>
      <c r="Y397" s="11"/>
      <c r="Z397" s="2"/>
      <c r="AA397" s="12">
        <f>_xlfn.T.TEST(E397:F397,I397:J397,2,2)</f>
        <v>3.3998338968377833E-4</v>
      </c>
      <c r="AB397" s="13">
        <f>AVERAGE(I397:J397)-AVERAGE(E397:F397)</f>
        <v>-0.88284374999999926</v>
      </c>
      <c r="AC397" s="12">
        <f>_xlfn.T.TEST(G397:H397,K397:L397,2,2)</f>
        <v>0.18576548168706652</v>
      </c>
      <c r="AD397" s="13">
        <f>AVERAGE(K397:L397)-AVERAGE(G397:H397)</f>
        <v>-0.48269249999999886</v>
      </c>
      <c r="AE397" s="12">
        <f>_xlfn.T.TEST(E397:F397,G397:H397,2,2)</f>
        <v>0.25976851176178295</v>
      </c>
      <c r="AF397" s="13">
        <f>AVERAGE(G397:H397)-AVERAGE(E397:F397)</f>
        <v>0.12646999999999764</v>
      </c>
      <c r="AG397" s="12">
        <f>_xlfn.T.TEST(I397:J397,K397:L397,2,2)</f>
        <v>0.14917655349120407</v>
      </c>
      <c r="AH397" s="13">
        <f>AVERAGE(K397:L397)-AVERAGE(I397:J397)</f>
        <v>0.52662124999999804</v>
      </c>
      <c r="AI397" s="12">
        <f>_xlfn.T.TEST(E397:H397,I397:L397,2,2)</f>
        <v>1.028792589791021E-2</v>
      </c>
      <c r="AJ397" s="13">
        <f>AVERAGE(I397:L397)-AVERAGE(E397:H397)</f>
        <v>-0.68276812499999906</v>
      </c>
    </row>
    <row r="398" spans="1:36" x14ac:dyDescent="0.2">
      <c r="A398" t="s">
        <v>383</v>
      </c>
      <c r="B398" t="str">
        <f>VLOOKUP(A398,Gene_Lookup!A:B,2,0)</f>
        <v xml:space="preserve">protein of unknown function DUF177  </v>
      </c>
      <c r="C398" s="1">
        <v>3</v>
      </c>
      <c r="D398" s="1">
        <v>0.48292312697331402</v>
      </c>
      <c r="E398" s="15">
        <v>8.8000000000000007</v>
      </c>
      <c r="F398" s="15">
        <v>8.8000000000000007</v>
      </c>
      <c r="G398" s="14">
        <v>13.891125000000001</v>
      </c>
      <c r="H398" s="14">
        <v>13.54757</v>
      </c>
      <c r="I398" s="15">
        <v>8.8000000000000007</v>
      </c>
      <c r="J398" s="14">
        <v>15.91882</v>
      </c>
      <c r="K398" s="15">
        <v>8.8000000000000007</v>
      </c>
      <c r="L398" s="14">
        <v>14.44195</v>
      </c>
      <c r="M398" s="1">
        <f>COUNTIF(E398:L398,"&gt;8.8")</f>
        <v>4</v>
      </c>
      <c r="O398" s="16">
        <f>IF(ISBLANK(E398),500,2^E398)</f>
        <v>445.72188840761549</v>
      </c>
      <c r="P398" s="16">
        <f>IF(ISBLANK(F398),500,2^F398)</f>
        <v>445.72188840761549</v>
      </c>
      <c r="Q398" s="16">
        <f>IF(ISBLANK(G398),500,2^G398)</f>
        <v>15193.061594248527</v>
      </c>
      <c r="R398" s="16">
        <f>IF(ISBLANK(H398),500,2^H398)</f>
        <v>11973.605312969599</v>
      </c>
      <c r="S398" s="16">
        <f>IF(ISBLANK(I398),500,2^I398)</f>
        <v>445.72188840761549</v>
      </c>
      <c r="T398" s="16">
        <f>IF(ISBLANK(J398),500,2^J398)</f>
        <v>61950.14333908337</v>
      </c>
      <c r="U398" s="16">
        <f>IF(ISBLANK(K398),500,2^K398)</f>
        <v>445.72188840761549</v>
      </c>
      <c r="V398" s="16">
        <f>IF(ISBLANK(L398),500,2^L398)</f>
        <v>22256.667915352449</v>
      </c>
      <c r="X398" s="16">
        <f>SUM(O398:V398)</f>
        <v>113156.36571528441</v>
      </c>
      <c r="Y398" s="11"/>
      <c r="Z398" s="2"/>
      <c r="AA398" s="12">
        <f>_xlfn.T.TEST(E398:F398,I398:J398,2,2)</f>
        <v>0.42264973081037416</v>
      </c>
      <c r="AB398" s="13">
        <f>AVERAGE(I398:J398)-AVERAGE(E398:F398)</f>
        <v>3.5594099999999997</v>
      </c>
      <c r="AC398" s="12">
        <f>_xlfn.T.TEST(G398:H398,K398:L398,2,2)</f>
        <v>0.53516159947797004</v>
      </c>
      <c r="AD398" s="13">
        <f>AVERAGE(K398:L398)-AVERAGE(G398:H398)</f>
        <v>-2.0983725</v>
      </c>
      <c r="AE398" s="12">
        <f>_xlfn.T.TEST(E398:F398,G398:H398,2,2)</f>
        <v>1.2170940031014529E-3</v>
      </c>
      <c r="AF398" s="13">
        <f>AVERAGE(G398:H398)-AVERAGE(E398:F398)</f>
        <v>4.9193475000000007</v>
      </c>
      <c r="AG398" s="12">
        <f>_xlfn.T.TEST(I398:J398,K398:L398,2,2)</f>
        <v>0.88578458338577981</v>
      </c>
      <c r="AH398" s="13">
        <f>AVERAGE(K398:L398)-AVERAGE(I398:J398)</f>
        <v>-0.73843499999999906</v>
      </c>
      <c r="AI398" s="12">
        <f>_xlfn.T.TEST(E398:H398,I398:L398,2,2)</f>
        <v>0.76606474188625395</v>
      </c>
      <c r="AJ398" s="13">
        <f>AVERAGE(I398:L398)-AVERAGE(E398:H398)</f>
        <v>0.73051874999999988</v>
      </c>
    </row>
    <row r="399" spans="1:36" x14ac:dyDescent="0.2">
      <c r="A399" t="s">
        <v>384</v>
      </c>
      <c r="B399" t="str">
        <f>VLOOKUP(A399,Gene_Lookup!A:B,2,0)</f>
        <v xml:space="preserve">ribosomal protein L32  </v>
      </c>
      <c r="C399" s="1">
        <v>2</v>
      </c>
      <c r="D399" s="1">
        <v>0.107398523964993</v>
      </c>
      <c r="E399" s="15">
        <v>8.8000000000000007</v>
      </c>
      <c r="F399" s="15">
        <v>8.8000000000000007</v>
      </c>
      <c r="G399" s="14">
        <v>17.935112499999999</v>
      </c>
      <c r="H399" s="14">
        <v>18.322967500000001</v>
      </c>
      <c r="I399" s="15">
        <v>8.8000000000000007</v>
      </c>
      <c r="J399" s="14">
        <v>18.146037499999998</v>
      </c>
      <c r="K399" s="15">
        <v>8.8000000000000007</v>
      </c>
      <c r="L399" s="14">
        <v>18.174532500000002</v>
      </c>
      <c r="M399" s="1">
        <f>COUNTIF(E399:L399,"&gt;8.8")</f>
        <v>4</v>
      </c>
      <c r="O399" s="16">
        <f>IF(ISBLANK(E399),500,2^E399)</f>
        <v>445.72188840761549</v>
      </c>
      <c r="P399" s="16">
        <f>IF(ISBLANK(F399),500,2^F399)</f>
        <v>445.72188840761549</v>
      </c>
      <c r="Q399" s="16">
        <f>IF(ISBLANK(G399),500,2^G399)</f>
        <v>250614.87128488891</v>
      </c>
      <c r="R399" s="16">
        <f>IF(ISBLANK(H399),500,2^H399)</f>
        <v>327916.16563362232</v>
      </c>
      <c r="S399" s="16">
        <f>IF(ISBLANK(I399),500,2^I399)</f>
        <v>445.72188840761549</v>
      </c>
      <c r="T399" s="16">
        <f>IF(ISBLANK(J399),500,2^J399)</f>
        <v>290069.1818048628</v>
      </c>
      <c r="U399" s="16">
        <f>IF(ISBLANK(K399),500,2^K399)</f>
        <v>445.72188840761549</v>
      </c>
      <c r="V399" s="16">
        <f>IF(ISBLANK(L399),500,2^L399)</f>
        <v>295855.35856220347</v>
      </c>
      <c r="X399" s="16">
        <f>SUM(O399:V399)</f>
        <v>1166238.4648392079</v>
      </c>
      <c r="Y399" s="11"/>
      <c r="Z399" s="2"/>
      <c r="AA399" s="12">
        <f>_xlfn.T.TEST(E399:F399,I399:J399,2,2)</f>
        <v>0.42264973081037416</v>
      </c>
      <c r="AB399" s="13">
        <f>AVERAGE(I399:J399)-AVERAGE(E399:F399)</f>
        <v>4.6730187499999989</v>
      </c>
      <c r="AC399" s="12">
        <f>_xlfn.T.TEST(G399:H399,K399:L399,2,2)</f>
        <v>0.42673268781135609</v>
      </c>
      <c r="AD399" s="13">
        <f>AVERAGE(K399:L399)-AVERAGE(G399:H399)</f>
        <v>-4.6417737499999987</v>
      </c>
      <c r="AE399" s="12">
        <f>_xlfn.T.TEST(E399:F399,G399:H399,2,2)</f>
        <v>4.3184062658584903E-4</v>
      </c>
      <c r="AF399" s="13">
        <f>AVERAGE(G399:H399)-AVERAGE(E399:F399)</f>
        <v>9.3290399999999991</v>
      </c>
      <c r="AG399" s="12">
        <f>_xlfn.T.TEST(I399:J399,K399:L399,2,2)</f>
        <v>0.99847788106975921</v>
      </c>
      <c r="AH399" s="13">
        <f>AVERAGE(K399:L399)-AVERAGE(I399:J399)</f>
        <v>1.4247500000001523E-2</v>
      </c>
      <c r="AI399" s="12">
        <f>_xlfn.T.TEST(E399:H399,I399:L399,2,2)</f>
        <v>0.99686604931774148</v>
      </c>
      <c r="AJ399" s="13">
        <f>AVERAGE(I399:L399)-AVERAGE(E399:H399)</f>
        <v>1.5622499999999206E-2</v>
      </c>
    </row>
    <row r="400" spans="1:36" x14ac:dyDescent="0.2">
      <c r="A400" t="s">
        <v>385</v>
      </c>
      <c r="B400" t="str">
        <f>VLOOKUP(A400,Gene_Lookup!A:B,2,0)</f>
        <v xml:space="preserve">glycerol 3-phosphate dehydrogenase (NAD(P)+) (EC 1.1.1.94)  </v>
      </c>
      <c r="C400" s="1">
        <v>8</v>
      </c>
      <c r="D400" s="1">
        <v>0.52337750594435795</v>
      </c>
      <c r="E400" s="14">
        <v>18.124030000000001</v>
      </c>
      <c r="F400" s="14">
        <v>17.772919999999999</v>
      </c>
      <c r="G400" s="14">
        <v>17.254549999999998</v>
      </c>
      <c r="H400" s="14">
        <v>17.090170000000001</v>
      </c>
      <c r="I400" s="14">
        <v>17.531310000000001</v>
      </c>
      <c r="J400" s="14">
        <v>18.639309999999998</v>
      </c>
      <c r="K400" s="14">
        <v>16.496949999999998</v>
      </c>
      <c r="L400" s="14">
        <v>19.102730000000001</v>
      </c>
      <c r="M400" s="1">
        <f>COUNTIF(E400:L400,"&gt;8.8")</f>
        <v>8</v>
      </c>
      <c r="O400" s="16">
        <f>IF(ISBLANK(E400),500,2^E400)</f>
        <v>285677.91814759187</v>
      </c>
      <c r="P400" s="16">
        <f>IF(ISBLANK(F400),500,2^F400)</f>
        <v>223965.96746114435</v>
      </c>
      <c r="Q400" s="16">
        <f>IF(ISBLANK(G400),500,2^G400)</f>
        <v>156364.1223956336</v>
      </c>
      <c r="R400" s="16">
        <f>IF(ISBLANK(H400),500,2^H400)</f>
        <v>139525.56858416376</v>
      </c>
      <c r="S400" s="16">
        <f>IF(ISBLANK(I400),500,2^I400)</f>
        <v>189430.61676615052</v>
      </c>
      <c r="T400" s="16">
        <f>IF(ISBLANK(J400),500,2^J400)</f>
        <v>408311.30874989065</v>
      </c>
      <c r="U400" s="16">
        <f>IF(ISBLANK(K400),500,2^K400)</f>
        <v>92486.168291747555</v>
      </c>
      <c r="V400" s="16">
        <f>IF(ISBLANK(L400),500,2^L400)</f>
        <v>562982.28456944402</v>
      </c>
      <c r="X400" s="16">
        <f>SUM(O400:V400)</f>
        <v>2058743.9549657665</v>
      </c>
      <c r="Y400" s="11"/>
      <c r="Z400" s="2"/>
      <c r="AA400" s="12">
        <f>_xlfn.T.TEST(E400:F400,I400:J400,2,2)</f>
        <v>0.83576849348078919</v>
      </c>
      <c r="AB400" s="13">
        <f>AVERAGE(I400:J400)-AVERAGE(E400:F400)</f>
        <v>0.13683499999999782</v>
      </c>
      <c r="AC400" s="12">
        <f>_xlfn.T.TEST(G400:H400,K400:L400,2,2)</f>
        <v>0.67820633985650391</v>
      </c>
      <c r="AD400" s="13">
        <f>AVERAGE(K400:L400)-AVERAGE(G400:H400)</f>
        <v>0.62748000000000204</v>
      </c>
      <c r="AE400" s="12">
        <f>_xlfn.T.TEST(E400:F400,G400:H400,2,2)</f>
        <v>5.7090210183632917E-2</v>
      </c>
      <c r="AF400" s="13">
        <f>AVERAGE(G400:H400)-AVERAGE(E400:F400)</f>
        <v>-0.77611500000000433</v>
      </c>
      <c r="AG400" s="12">
        <f>_xlfn.T.TEST(I400:J400,K400:L400,2,2)</f>
        <v>0.85885055102164665</v>
      </c>
      <c r="AH400" s="13">
        <f>AVERAGE(K400:L400)-AVERAGE(I400:J400)</f>
        <v>-0.28547000000000011</v>
      </c>
      <c r="AI400" s="12">
        <f>_xlfn.T.TEST(E400:H400,I400:L400,2,2)</f>
        <v>0.56654641860370503</v>
      </c>
      <c r="AJ400" s="13">
        <f>AVERAGE(I400:L400)-AVERAGE(E400:H400)</f>
        <v>0.38215749999999815</v>
      </c>
    </row>
    <row r="401" spans="1:36" x14ac:dyDescent="0.2">
      <c r="A401" t="s">
        <v>386</v>
      </c>
      <c r="B401" t="str">
        <f>VLOOKUP(A401,Gene_Lookup!A:B,2,0)</f>
        <v xml:space="preserve">extracellular solute-binding protein family 1  </v>
      </c>
      <c r="C401" s="1">
        <v>46</v>
      </c>
      <c r="D401" s="1">
        <v>0.65498914282078102</v>
      </c>
      <c r="E401" s="14">
        <v>26.666515</v>
      </c>
      <c r="F401" s="14">
        <v>26.623014999999999</v>
      </c>
      <c r="G401" s="14">
        <v>27.083010937499999</v>
      </c>
      <c r="H401" s="14">
        <v>27.156581249999999</v>
      </c>
      <c r="I401" s="14">
        <v>27.055225</v>
      </c>
      <c r="J401" s="14">
        <v>27.255355937499999</v>
      </c>
      <c r="K401" s="14">
        <v>28.069313125000001</v>
      </c>
      <c r="L401" s="14">
        <v>27.74334</v>
      </c>
      <c r="M401" s="1">
        <f>COUNTIF(E401:L401,"&gt;8.8")</f>
        <v>8</v>
      </c>
      <c r="O401" s="16">
        <f>IF(ISBLANK(E401),500,2^E401)</f>
        <v>106517482.82361124</v>
      </c>
      <c r="P401" s="16">
        <f>IF(ISBLANK(F401),500,2^F401)</f>
        <v>103353714.58595718</v>
      </c>
      <c r="Q401" s="16">
        <f>IF(ISBLANK(G401),500,2^G401)</f>
        <v>142166956.14308679</v>
      </c>
      <c r="R401" s="16">
        <f>IF(ISBLANK(H401),500,2^H401)</f>
        <v>149604802.77264932</v>
      </c>
      <c r="S401" s="16">
        <f>IF(ISBLANK(I401),500,2^I401)</f>
        <v>139455056.00858968</v>
      </c>
      <c r="T401" s="16">
        <f>IF(ISBLANK(J401),500,2^J401)</f>
        <v>160206332.93327609</v>
      </c>
      <c r="U401" s="16">
        <f>IF(ISBLANK(K401),500,2^K401)</f>
        <v>281647051.01123011</v>
      </c>
      <c r="V401" s="16">
        <f>IF(ISBLANK(L401),500,2^L401)</f>
        <v>224686779.7510635</v>
      </c>
      <c r="X401" s="16">
        <f>SUM(O401:V401)</f>
        <v>1307638176.029464</v>
      </c>
      <c r="Y401" s="11"/>
      <c r="Z401" s="2"/>
      <c r="AA401" s="12">
        <f>_xlfn.T.TEST(E401:F401,I401:J401,2,2)</f>
        <v>3.7957019733712322E-2</v>
      </c>
      <c r="AB401" s="13">
        <f>AVERAGE(I401:J401)-AVERAGE(E401:F401)</f>
        <v>0.51052546875000004</v>
      </c>
      <c r="AC401" s="12">
        <f>_xlfn.T.TEST(G401:H401,K401:L401,2,2)</f>
        <v>4.2286492562895531E-2</v>
      </c>
      <c r="AD401" s="13">
        <f>AVERAGE(K401:L401)-AVERAGE(G401:H401)</f>
        <v>0.78653046875000143</v>
      </c>
      <c r="AE401" s="12">
        <f>_xlfn.T.TEST(E401:F401,G401:H401,2,2)</f>
        <v>7.9960098963897195E-3</v>
      </c>
      <c r="AF401" s="13">
        <f>AVERAGE(G401:H401)-AVERAGE(E401:F401)</f>
        <v>0.47503109374999752</v>
      </c>
      <c r="AG401" s="12">
        <f>_xlfn.T.TEST(I401:J401,K401:L401,2,2)</f>
        <v>5.9152367404448847E-2</v>
      </c>
      <c r="AH401" s="13">
        <f>AVERAGE(K401:L401)-AVERAGE(I401:J401)</f>
        <v>0.75103609374999891</v>
      </c>
      <c r="AI401" s="12">
        <f>_xlfn.T.TEST(E401:H401,I401:L401,2,2)</f>
        <v>5.2330558193785813E-2</v>
      </c>
      <c r="AJ401" s="13">
        <f>AVERAGE(I401:L401)-AVERAGE(E401:H401)</f>
        <v>0.64852796875000251</v>
      </c>
    </row>
    <row r="402" spans="1:36" x14ac:dyDescent="0.2">
      <c r="A402" t="s">
        <v>387</v>
      </c>
      <c r="B402" t="str">
        <f>VLOOKUP(A402,Gene_Lookup!A:B,2,0)</f>
        <v xml:space="preserve">binding-protein-dependent transport systems inner membrane component  </v>
      </c>
      <c r="C402" s="1">
        <v>5</v>
      </c>
      <c r="D402" s="1">
        <v>0.45867521828744801</v>
      </c>
      <c r="E402" s="14">
        <v>17.371467500000001</v>
      </c>
      <c r="F402" s="14">
        <v>18.741299999999999</v>
      </c>
      <c r="G402" s="14">
        <v>18.60971</v>
      </c>
      <c r="H402" s="14">
        <v>18.45824</v>
      </c>
      <c r="I402" s="14">
        <v>18.118310000000001</v>
      </c>
      <c r="J402" s="14">
        <v>17.23377</v>
      </c>
      <c r="K402" s="14">
        <v>17.618010000000002</v>
      </c>
      <c r="L402" s="14">
        <v>18.134105000000002</v>
      </c>
      <c r="M402" s="1">
        <f>COUNTIF(E402:L402,"&gt;8.8")</f>
        <v>8</v>
      </c>
      <c r="O402" s="16">
        <f>IF(ISBLANK(E402),500,2^E402)</f>
        <v>169563.66157703707</v>
      </c>
      <c r="P402" s="16">
        <f>IF(ISBLANK(F402),500,2^F402)</f>
        <v>438221.2746376571</v>
      </c>
      <c r="Q402" s="16">
        <f>IF(ISBLANK(G402),500,2^G402)</f>
        <v>400019.2770437306</v>
      </c>
      <c r="R402" s="16">
        <f>IF(ISBLANK(H402),500,2^H402)</f>
        <v>360150.40473006113</v>
      </c>
      <c r="S402" s="16">
        <f>IF(ISBLANK(I402),500,2^I402)</f>
        <v>284547.50421714538</v>
      </c>
      <c r="T402" s="16">
        <f>IF(ISBLANK(J402),500,2^J402)</f>
        <v>154128.05871062828</v>
      </c>
      <c r="U402" s="16">
        <f>IF(ISBLANK(K402),500,2^K402)</f>
        <v>201163.63465025791</v>
      </c>
      <c r="V402" s="16">
        <f>IF(ISBLANK(L402),500,2^L402)</f>
        <v>287679.92015805648</v>
      </c>
      <c r="X402" s="16">
        <f>SUM(O402:V402)</f>
        <v>2295473.735724574</v>
      </c>
      <c r="Y402" s="11"/>
      <c r="Z402" s="2"/>
      <c r="AA402" s="12">
        <f>_xlfn.T.TEST(E402:F402,I402:J402,2,2)</f>
        <v>0.68673298766083479</v>
      </c>
      <c r="AB402" s="13">
        <f>AVERAGE(I402:J402)-AVERAGE(E402:F402)</f>
        <v>-0.38034375000000153</v>
      </c>
      <c r="AC402" s="12">
        <f>_xlfn.T.TEST(G402:H402,K402:L402,2,2)</f>
        <v>0.13424716104412637</v>
      </c>
      <c r="AD402" s="13">
        <f>AVERAGE(K402:L402)-AVERAGE(G402:H402)</f>
        <v>-0.65791749999999638</v>
      </c>
      <c r="AE402" s="12">
        <f>_xlfn.T.TEST(E402:F402,G402:H402,2,2)</f>
        <v>0.55992848763536673</v>
      </c>
      <c r="AF402" s="13">
        <f>AVERAGE(G402:H402)-AVERAGE(E402:F402)</f>
        <v>0.47759124999999614</v>
      </c>
      <c r="AG402" s="12">
        <f>_xlfn.T.TEST(I402:J402,K402:L402,2,2)</f>
        <v>0.73375680258122478</v>
      </c>
      <c r="AH402" s="13">
        <f>AVERAGE(K402:L402)-AVERAGE(I402:J402)</f>
        <v>0.20001750000000129</v>
      </c>
      <c r="AI402" s="12">
        <f>_xlfn.T.TEST(E402:H402,I402:L402,2,2)</f>
        <v>0.22197769809862419</v>
      </c>
      <c r="AJ402" s="13">
        <f>AVERAGE(I402:L402)-AVERAGE(E402:H402)</f>
        <v>-0.51913062499999896</v>
      </c>
    </row>
    <row r="403" spans="1:36" x14ac:dyDescent="0.2">
      <c r="A403" t="s">
        <v>388</v>
      </c>
      <c r="B403" t="str">
        <f>VLOOKUP(A403,Gene_Lookup!A:B,2,0)</f>
        <v xml:space="preserve">binding-protein-dependent transport systems inner membrane component  </v>
      </c>
      <c r="C403" s="1">
        <v>6</v>
      </c>
      <c r="D403" s="1">
        <v>0.65752661031021897</v>
      </c>
      <c r="E403" s="14">
        <v>18.479262500000001</v>
      </c>
      <c r="F403" s="14">
        <v>18.945712499999999</v>
      </c>
      <c r="G403" s="14">
        <v>19.497842500000001</v>
      </c>
      <c r="H403" s="14">
        <v>19.251985000000001</v>
      </c>
      <c r="I403" s="14">
        <v>17.745497499999999</v>
      </c>
      <c r="J403" s="14">
        <v>17.833665</v>
      </c>
      <c r="K403" s="14">
        <v>18.650825000000001</v>
      </c>
      <c r="L403" s="14">
        <v>18.4149575</v>
      </c>
      <c r="M403" s="1">
        <f>COUNTIF(E403:L403,"&gt;8.8")</f>
        <v>8</v>
      </c>
      <c r="O403" s="16">
        <f>IF(ISBLANK(E403),500,2^E403)</f>
        <v>365436.82605497364</v>
      </c>
      <c r="P403" s="16">
        <f>IF(ISBLANK(F403),500,2^F403)</f>
        <v>504926.02030182857</v>
      </c>
      <c r="Q403" s="16">
        <f>IF(ISBLANK(G403),500,2^G403)</f>
        <v>740347.20854520972</v>
      </c>
      <c r="R403" s="16">
        <f>IF(ISBLANK(H403),500,2^H403)</f>
        <v>624345.46435663989</v>
      </c>
      <c r="S403" s="16">
        <f>IF(ISBLANK(I403),500,2^I403)</f>
        <v>219749.06479238672</v>
      </c>
      <c r="T403" s="16">
        <f>IF(ISBLANK(J403),500,2^J403)</f>
        <v>233597.45000463442</v>
      </c>
      <c r="U403" s="16">
        <f>IF(ISBLANK(K403),500,2^K403)</f>
        <v>411583.32268657052</v>
      </c>
      <c r="V403" s="16">
        <f>IF(ISBLANK(L403),500,2^L403)</f>
        <v>349505.95224546076</v>
      </c>
      <c r="X403" s="16">
        <f>SUM(O403:V403)</f>
        <v>3449491.3089877046</v>
      </c>
      <c r="Y403" s="11"/>
      <c r="Z403" s="2"/>
      <c r="AA403" s="12">
        <f>_xlfn.T.TEST(E403:F403,I403:J403,2,2)</f>
        <v>6.0228828349850438E-2</v>
      </c>
      <c r="AB403" s="13">
        <f>AVERAGE(I403:J403)-AVERAGE(E403:F403)</f>
        <v>-0.92290625000000404</v>
      </c>
      <c r="AC403" s="12">
        <f>_xlfn.T.TEST(G403:H403,K403:L403,2,2)</f>
        <v>3.8577588005986152E-2</v>
      </c>
      <c r="AD403" s="13">
        <f>AVERAGE(K403:L403)-AVERAGE(G403:H403)</f>
        <v>-0.84202250000000234</v>
      </c>
      <c r="AE403" s="12">
        <f>_xlfn.T.TEST(E403:F403,G403:H403,2,2)</f>
        <v>0.12855192556072248</v>
      </c>
      <c r="AF403" s="13">
        <f>AVERAGE(G403:H403)-AVERAGE(E403:F403)</f>
        <v>0.66242624999999933</v>
      </c>
      <c r="AG403" s="12">
        <f>_xlfn.T.TEST(I403:J403,K403:L403,2,2)</f>
        <v>2.7511947136999924E-2</v>
      </c>
      <c r="AH403" s="13">
        <f>AVERAGE(K403:L403)-AVERAGE(I403:J403)</f>
        <v>0.74331000000000103</v>
      </c>
      <c r="AI403" s="12">
        <f>_xlfn.T.TEST(E403:H403,I403:L403,2,2)</f>
        <v>2.9729642600274053E-2</v>
      </c>
      <c r="AJ403" s="13">
        <f>AVERAGE(I403:L403)-AVERAGE(E403:H403)</f>
        <v>-0.88246437500000496</v>
      </c>
    </row>
    <row r="404" spans="1:36" x14ac:dyDescent="0.2">
      <c r="A404" t="s">
        <v>389</v>
      </c>
      <c r="B404" t="str">
        <f>VLOOKUP(A404,Gene_Lookup!A:B,2,0)</f>
        <v xml:space="preserve">MutS2 family protein  </v>
      </c>
      <c r="C404" s="1">
        <v>7</v>
      </c>
      <c r="D404" s="1">
        <v>0.30484607676614101</v>
      </c>
      <c r="E404" s="14">
        <v>15.66287</v>
      </c>
      <c r="F404" s="14">
        <v>15.1815</v>
      </c>
      <c r="G404" s="14">
        <v>17.154699999999998</v>
      </c>
      <c r="H404" s="14">
        <v>17.377054999999999</v>
      </c>
      <c r="I404" s="14">
        <v>15.59864</v>
      </c>
      <c r="J404" s="14">
        <v>17.155149999999999</v>
      </c>
      <c r="K404" s="14">
        <v>17.758240000000001</v>
      </c>
      <c r="L404" s="14">
        <v>17.253489999999999</v>
      </c>
      <c r="M404" s="1">
        <f>COUNTIF(E404:L404,"&gt;8.8")</f>
        <v>8</v>
      </c>
      <c r="O404" s="16">
        <f>IF(ISBLANK(E404),500,2^E404)</f>
        <v>51879.249900858726</v>
      </c>
      <c r="P404" s="16">
        <f>IF(ISBLANK(F404),500,2^F404)</f>
        <v>37160.956092390647</v>
      </c>
      <c r="Q404" s="16">
        <f>IF(ISBLANK(G404),500,2^G404)</f>
        <v>145908.05446269151</v>
      </c>
      <c r="R404" s="16">
        <f>IF(ISBLANK(H404),500,2^H404)</f>
        <v>170221.64818936825</v>
      </c>
      <c r="S404" s="16">
        <f>IF(ISBLANK(I404),500,2^I404)</f>
        <v>49620.20241645947</v>
      </c>
      <c r="T404" s="16">
        <f>IF(ISBLANK(J404),500,2^J404)</f>
        <v>145953.57265171086</v>
      </c>
      <c r="U404" s="16">
        <f>IF(ISBLANK(K404),500,2^K404)</f>
        <v>221698.57937366283</v>
      </c>
      <c r="V404" s="16">
        <f>IF(ISBLANK(L404),500,2^L404)</f>
        <v>156249.27823925469</v>
      </c>
      <c r="X404" s="16">
        <f>SUM(O404:V404)</f>
        <v>978691.54132639698</v>
      </c>
      <c r="Y404" s="11"/>
      <c r="Z404" s="2"/>
      <c r="AA404" s="12">
        <f>_xlfn.T.TEST(E404:F404,I404:J404,2,2)</f>
        <v>0.3619211422058255</v>
      </c>
      <c r="AB404" s="13">
        <f>AVERAGE(I404:J404)-AVERAGE(E404:F404)</f>
        <v>0.95470999999999862</v>
      </c>
      <c r="AC404" s="12">
        <f>_xlfn.T.TEST(G404:H404,K404:L404,2,2)</f>
        <v>0.47593131359896146</v>
      </c>
      <c r="AD404" s="13">
        <f>AVERAGE(K404:L404)-AVERAGE(G404:H404)</f>
        <v>0.23998750000000157</v>
      </c>
      <c r="AE404" s="12">
        <f>_xlfn.T.TEST(E404:F404,G404:H404,2,2)</f>
        <v>2.0058241547915887E-2</v>
      </c>
      <c r="AF404" s="13">
        <f>AVERAGE(G404:H404)-AVERAGE(E404:F404)</f>
        <v>1.8436924999999995</v>
      </c>
      <c r="AG404" s="12">
        <f>_xlfn.T.TEST(I404:J404,K404:L404,2,2)</f>
        <v>0.3016293115754074</v>
      </c>
      <c r="AH404" s="13">
        <f>AVERAGE(K404:L404)-AVERAGE(I404:J404)</f>
        <v>1.1289700000000025</v>
      </c>
      <c r="AI404" s="12">
        <f>_xlfn.T.TEST(E404:H404,I404:L404,2,2)</f>
        <v>0.43611342141637482</v>
      </c>
      <c r="AJ404" s="13">
        <f>AVERAGE(I404:L404)-AVERAGE(E404:H404)</f>
        <v>0.59734874999999832</v>
      </c>
    </row>
    <row r="405" spans="1:36" x14ac:dyDescent="0.2">
      <c r="A405" t="s">
        <v>390</v>
      </c>
      <c r="B405" t="str">
        <f>VLOOKUP(A405,Gene_Lookup!A:B,2,0)</f>
        <v xml:space="preserve">peptidase U32  </v>
      </c>
      <c r="C405" s="1">
        <v>9</v>
      </c>
      <c r="D405" s="1">
        <v>0.44001723120187197</v>
      </c>
      <c r="E405" s="14">
        <v>14.938980000000001</v>
      </c>
      <c r="F405" s="14">
        <v>14.873900000000001</v>
      </c>
      <c r="G405" s="14">
        <v>14.395250000000001</v>
      </c>
      <c r="H405" s="14">
        <v>15.039149999999999</v>
      </c>
      <c r="I405" s="14">
        <v>14.90836</v>
      </c>
      <c r="J405" s="14">
        <v>14.7624</v>
      </c>
      <c r="K405" s="14">
        <v>15.8764</v>
      </c>
      <c r="L405" s="14">
        <v>14.580909999999999</v>
      </c>
      <c r="M405" s="1">
        <f>COUNTIF(E405:L405,"&gt;8.8")</f>
        <v>8</v>
      </c>
      <c r="O405" s="16">
        <f>IF(ISBLANK(E405),500,2^E405)</f>
        <v>31410.95094927778</v>
      </c>
      <c r="P405" s="16">
        <f>IF(ISBLANK(F405),500,2^F405)</f>
        <v>30025.486468462012</v>
      </c>
      <c r="Q405" s="16">
        <f>IF(ISBLANK(G405),500,2^G405)</f>
        <v>21547.755801242434</v>
      </c>
      <c r="R405" s="16">
        <f>IF(ISBLANK(H405),500,2^H405)</f>
        <v>33669.390860091713</v>
      </c>
      <c r="S405" s="16">
        <f>IF(ISBLANK(I405),500,2^I405)</f>
        <v>30751.30467447043</v>
      </c>
      <c r="T405" s="16">
        <f>IF(ISBLANK(J405),500,2^J405)</f>
        <v>27792.346007474851</v>
      </c>
      <c r="U405" s="16">
        <f>IF(ISBLANK(K405),500,2^K405)</f>
        <v>60155.123556950377</v>
      </c>
      <c r="V405" s="16">
        <f>IF(ISBLANK(L405),500,2^L405)</f>
        <v>24507.063387151557</v>
      </c>
      <c r="X405" s="16">
        <f>SUM(O405:V405)</f>
        <v>259859.42170512115</v>
      </c>
      <c r="Y405" s="11"/>
      <c r="Z405" s="2"/>
      <c r="AA405" s="12">
        <f>_xlfn.T.TEST(E405:F405,I405:J405,2,2)</f>
        <v>0.46767260600882787</v>
      </c>
      <c r="AB405" s="13">
        <f>AVERAGE(I405:J405)-AVERAGE(E405:F405)</f>
        <v>-7.1059999999999235E-2</v>
      </c>
      <c r="AC405" s="12">
        <f>_xlfn.T.TEST(G405:H405,K405:L405,2,2)</f>
        <v>0.55280450948748761</v>
      </c>
      <c r="AD405" s="13">
        <f>AVERAGE(K405:L405)-AVERAGE(G405:H405)</f>
        <v>0.51145499999999977</v>
      </c>
      <c r="AE405" s="12">
        <f>_xlfn.T.TEST(E405:F405,G405:H405,2,2)</f>
        <v>0.61785920048688769</v>
      </c>
      <c r="AF405" s="13">
        <f>AVERAGE(G405:H405)-AVERAGE(E405:F405)</f>
        <v>-0.18923999999999985</v>
      </c>
      <c r="AG405" s="12">
        <f>_xlfn.T.TEST(I405:J405,K405:L405,2,2)</f>
        <v>0.60759997054487758</v>
      </c>
      <c r="AH405" s="13">
        <f>AVERAGE(K405:L405)-AVERAGE(I405:J405)</f>
        <v>0.39327499999999915</v>
      </c>
      <c r="AI405" s="12">
        <f>_xlfn.T.TEST(E405:H405,I405:L405,2,2)</f>
        <v>0.52048238397170998</v>
      </c>
      <c r="AJ405" s="13">
        <f>AVERAGE(I405:L405)-AVERAGE(E405:H405)</f>
        <v>0.22019750000000293</v>
      </c>
    </row>
    <row r="406" spans="1:36" x14ac:dyDescent="0.2">
      <c r="A406" t="s">
        <v>391</v>
      </c>
      <c r="B406" t="str">
        <f>VLOOKUP(A406,Gene_Lookup!A:B,2,0)</f>
        <v xml:space="preserve">O-methyltransferase family 3  </v>
      </c>
      <c r="C406" s="1">
        <v>2</v>
      </c>
      <c r="D406" s="1">
        <v>0</v>
      </c>
      <c r="E406" s="14">
        <v>11.525740000000001</v>
      </c>
      <c r="F406" s="14">
        <v>14.15902</v>
      </c>
      <c r="G406" s="15">
        <v>8.8000000000000007</v>
      </c>
      <c r="H406" s="15">
        <v>8.8000000000000007</v>
      </c>
      <c r="I406" s="15">
        <v>8.8000000000000007</v>
      </c>
      <c r="J406" s="15">
        <v>8.8000000000000007</v>
      </c>
      <c r="K406" s="15">
        <v>8.8000000000000007</v>
      </c>
      <c r="L406" s="15">
        <v>8.8000000000000007</v>
      </c>
      <c r="M406" s="1">
        <f>COUNTIF(E406:L406,"&gt;8.8")</f>
        <v>2</v>
      </c>
      <c r="O406" s="16">
        <f>IF(ISBLANK(E406),500,2^E406)</f>
        <v>2948.4479282586249</v>
      </c>
      <c r="P406" s="16">
        <f>IF(ISBLANK(F406),500,2^F406)</f>
        <v>18293.201964991986</v>
      </c>
      <c r="Q406" s="16">
        <f>IF(ISBLANK(G406),500,2^G406)</f>
        <v>445.72188840761549</v>
      </c>
      <c r="R406" s="16">
        <f>IF(ISBLANK(H406),500,2^H406)</f>
        <v>445.72188840761549</v>
      </c>
      <c r="S406" s="16">
        <f>IF(ISBLANK(I406),500,2^I406)</f>
        <v>445.72188840761549</v>
      </c>
      <c r="T406" s="16">
        <f>IF(ISBLANK(J406),500,2^J406)</f>
        <v>445.72188840761549</v>
      </c>
      <c r="U406" s="16">
        <f>IF(ISBLANK(K406),500,2^K406)</f>
        <v>445.72188840761549</v>
      </c>
      <c r="V406" s="16">
        <f>IF(ISBLANK(L406),500,2^L406)</f>
        <v>445.72188840761549</v>
      </c>
      <c r="X406" s="16">
        <f>SUM(O406:V406)</f>
        <v>23915.981223696293</v>
      </c>
      <c r="Y406" s="11"/>
      <c r="Z406" s="2"/>
      <c r="AA406" s="12">
        <f>_xlfn.T.TEST(E406:F406,I406:J406,2,2)</f>
        <v>9.1724240865367679E-2</v>
      </c>
      <c r="AB406" s="13">
        <f>AVERAGE(I406:J406)-AVERAGE(E406:F406)</f>
        <v>-4.0423799999999996</v>
      </c>
      <c r="AC406" s="12" t="e">
        <f>_xlfn.T.TEST(G406:H406,K406:L406,2,2)</f>
        <v>#DIV/0!</v>
      </c>
      <c r="AD406" s="13">
        <f>AVERAGE(K406:L406)-AVERAGE(G406:H406)</f>
        <v>0</v>
      </c>
      <c r="AE406" s="12">
        <f>_xlfn.T.TEST(E406:F406,G406:H406,2,2)</f>
        <v>9.1724240865367679E-2</v>
      </c>
      <c r="AF406" s="13">
        <f>AVERAGE(G406:H406)-AVERAGE(E406:F406)</f>
        <v>-4.0423799999999996</v>
      </c>
      <c r="AG406" s="12" t="e">
        <f>_xlfn.T.TEST(I406:J406,K406:L406,2,2)</f>
        <v>#DIV/0!</v>
      </c>
      <c r="AH406" s="13">
        <f>AVERAGE(K406:L406)-AVERAGE(I406:J406)</f>
        <v>0</v>
      </c>
      <c r="AI406" s="12">
        <f>_xlfn.T.TEST(E406:H406,I406:L406,2,2)</f>
        <v>0.16674001114835932</v>
      </c>
      <c r="AJ406" s="13">
        <f>AVERAGE(I406:L406)-AVERAGE(E406:H406)</f>
        <v>-2.0211900000000007</v>
      </c>
    </row>
    <row r="407" spans="1:36" x14ac:dyDescent="0.2">
      <c r="A407" t="s">
        <v>392</v>
      </c>
      <c r="B407" t="str">
        <f>VLOOKUP(A407,Gene_Lookup!A:B,2,0)</f>
        <v xml:space="preserve">aminodeoxychorismate lyase  </v>
      </c>
      <c r="C407" s="1">
        <v>11</v>
      </c>
      <c r="D407" s="1">
        <v>0.46384663490504002</v>
      </c>
      <c r="E407" s="14">
        <v>17.9258375</v>
      </c>
      <c r="F407" s="14">
        <v>17.907499999999999</v>
      </c>
      <c r="G407" s="14">
        <v>17.993490000000001</v>
      </c>
      <c r="H407" s="14">
        <v>18.850784999999998</v>
      </c>
      <c r="I407" s="14">
        <v>16.055747499999999</v>
      </c>
      <c r="J407" s="14">
        <v>17.42342</v>
      </c>
      <c r="K407" s="14">
        <v>18.788247500000001</v>
      </c>
      <c r="L407" s="14">
        <v>17.514302499999999</v>
      </c>
      <c r="M407" s="1">
        <f>COUNTIF(E407:L407,"&gt;8.8")</f>
        <v>8</v>
      </c>
      <c r="O407" s="16">
        <f>IF(ISBLANK(E407),500,2^E407)</f>
        <v>249008.85132393695</v>
      </c>
      <c r="P407" s="16">
        <f>IF(ISBLANK(F407),500,2^F407)</f>
        <v>245863.83265680919</v>
      </c>
      <c r="Q407" s="16">
        <f>IF(ISBLANK(G407),500,2^G407)</f>
        <v>260963.7693540077</v>
      </c>
      <c r="R407" s="16">
        <f>IF(ISBLANK(H407),500,2^H407)</f>
        <v>472771.97751002829</v>
      </c>
      <c r="S407" s="16">
        <f>IF(ISBLANK(I407),500,2^I407)</f>
        <v>68117.954838789141</v>
      </c>
      <c r="T407" s="16">
        <f>IF(ISBLANK(J407),500,2^J407)</f>
        <v>175781.04705305808</v>
      </c>
      <c r="U407" s="16">
        <f>IF(ISBLANK(K407),500,2^K407)</f>
        <v>452716.22907135222</v>
      </c>
      <c r="V407" s="16">
        <f>IF(ISBLANK(L407),500,2^L407)</f>
        <v>187210.58726871049</v>
      </c>
      <c r="X407" s="16">
        <f>SUM(O407:V407)</f>
        <v>2112434.2490766919</v>
      </c>
      <c r="Y407" s="11"/>
      <c r="Z407" s="2"/>
      <c r="AA407" s="12">
        <f>_xlfn.T.TEST(E407:F407,I407:J407,2,2)</f>
        <v>0.22736588642096434</v>
      </c>
      <c r="AB407" s="13">
        <f>AVERAGE(I407:J407)-AVERAGE(E407:F407)</f>
        <v>-1.1770849999999982</v>
      </c>
      <c r="AC407" s="12">
        <f>_xlfn.T.TEST(G407:H407,K407:L407,2,2)</f>
        <v>0.75795693209845516</v>
      </c>
      <c r="AD407" s="13">
        <f>AVERAGE(K407:L407)-AVERAGE(G407:H407)</f>
        <v>-0.27086249999999978</v>
      </c>
      <c r="AE407" s="12">
        <f>_xlfn.T.TEST(E407:F407,G407:H407,2,2)</f>
        <v>0.3596756007965759</v>
      </c>
      <c r="AF407" s="13">
        <f>AVERAGE(G407:H407)-AVERAGE(E407:F407)</f>
        <v>0.50546874999999858</v>
      </c>
      <c r="AG407" s="12">
        <f>_xlfn.T.TEST(I407:J407,K407:L407,2,2)</f>
        <v>0.26999319879490469</v>
      </c>
      <c r="AH407" s="13">
        <f>AVERAGE(K407:L407)-AVERAGE(I407:J407)</f>
        <v>1.411691249999997</v>
      </c>
      <c r="AI407" s="12">
        <f>_xlfn.T.TEST(E407:H407,I407:L407,2,2)</f>
        <v>0.27511602881650427</v>
      </c>
      <c r="AJ407" s="13">
        <f>AVERAGE(I407:L407)-AVERAGE(E407:H407)</f>
        <v>-0.72397374999999897</v>
      </c>
    </row>
    <row r="408" spans="1:36" x14ac:dyDescent="0.2">
      <c r="A408" t="s">
        <v>393</v>
      </c>
      <c r="B408" t="str">
        <f>VLOOKUP(A408,Gene_Lookup!A:B,2,0)</f>
        <v xml:space="preserve">GTP-binding protein TypA  </v>
      </c>
      <c r="C408" s="1">
        <v>5</v>
      </c>
      <c r="D408" s="1">
        <v>0.56001025456097697</v>
      </c>
      <c r="E408" s="14">
        <v>12.00493</v>
      </c>
      <c r="F408" s="14">
        <v>12.427960000000001</v>
      </c>
      <c r="G408" s="15">
        <v>8.8000000000000007</v>
      </c>
      <c r="H408" s="14">
        <v>12.337899999999999</v>
      </c>
      <c r="I408" s="14">
        <v>12.238524999999999</v>
      </c>
      <c r="J408" s="15">
        <v>8.8000000000000007</v>
      </c>
      <c r="K408" s="14">
        <v>13.72087</v>
      </c>
      <c r="L408" s="14">
        <v>13.544535</v>
      </c>
      <c r="M408" s="1">
        <f>COUNTIF(E408:L408,"&gt;8.8")</f>
        <v>6</v>
      </c>
      <c r="O408" s="16">
        <f>IF(ISBLANK(E408),500,2^E408)</f>
        <v>4110.0208576010318</v>
      </c>
      <c r="P408" s="16">
        <f>IF(ISBLANK(F408),500,2^F408)</f>
        <v>5510.4713012815173</v>
      </c>
      <c r="Q408" s="16">
        <f>IF(ISBLANK(G408),500,2^G408)</f>
        <v>445.72188840761549</v>
      </c>
      <c r="R408" s="16">
        <f>IF(ISBLANK(H408),500,2^H408)</f>
        <v>5176.9978366804571</v>
      </c>
      <c r="S408" s="16">
        <f>IF(ISBLANK(I408),500,2^I408)</f>
        <v>4832.4028043246599</v>
      </c>
      <c r="T408" s="16">
        <f>IF(ISBLANK(J408),500,2^J408)</f>
        <v>445.72188840761549</v>
      </c>
      <c r="U408" s="16">
        <f>IF(ISBLANK(K408),500,2^K408)</f>
        <v>13501.854904611295</v>
      </c>
      <c r="V408" s="16">
        <f>IF(ISBLANK(L408),500,2^L408)</f>
        <v>11948.442895591241</v>
      </c>
      <c r="X408" s="16">
        <f>SUM(O408:V408)</f>
        <v>45971.634376905437</v>
      </c>
      <c r="Y408" s="11"/>
      <c r="Z408" s="2"/>
      <c r="AA408" s="12">
        <f>_xlfn.T.TEST(E408:F408,I408:J408,2,2)</f>
        <v>0.43051519576783359</v>
      </c>
      <c r="AB408" s="13">
        <f>AVERAGE(I408:J408)-AVERAGE(E408:F408)</f>
        <v>-1.6971825000000003</v>
      </c>
      <c r="AC408" s="12">
        <f>_xlfn.T.TEST(G408:H408,K408:L408,2,2)</f>
        <v>0.22580396717797291</v>
      </c>
      <c r="AD408" s="13">
        <f>AVERAGE(K408:L408)-AVERAGE(G408:H408)</f>
        <v>3.0637524999999997</v>
      </c>
      <c r="AE408" s="12">
        <f>_xlfn.T.TEST(E408:F408,G408:H408,2,2)</f>
        <v>0.45271942283952304</v>
      </c>
      <c r="AF408" s="13">
        <f>AVERAGE(G408:H408)-AVERAGE(E408:F408)</f>
        <v>-1.6474949999999993</v>
      </c>
      <c r="AG408" s="12">
        <f>_xlfn.T.TEST(I408:J408,K408:L408,2,2)</f>
        <v>0.21224874324166609</v>
      </c>
      <c r="AH408" s="13">
        <f>AVERAGE(K408:L408)-AVERAGE(I408:J408)</f>
        <v>3.1134400000000007</v>
      </c>
      <c r="AI408" s="12">
        <f>_xlfn.T.TEST(E408:H408,I408:L408,2,2)</f>
        <v>0.65062532686982677</v>
      </c>
      <c r="AJ408" s="13">
        <f>AVERAGE(I408:L408)-AVERAGE(E408:H408)</f>
        <v>0.6832849999999997</v>
      </c>
    </row>
    <row r="409" spans="1:36" x14ac:dyDescent="0.2">
      <c r="A409" t="s">
        <v>394</v>
      </c>
      <c r="B409" t="str">
        <f>VLOOKUP(A409,Gene_Lookup!A:B,2,0)</f>
        <v xml:space="preserve">ribosomal protein S2  </v>
      </c>
      <c r="C409" s="1">
        <v>24</v>
      </c>
      <c r="D409" s="1">
        <v>0.32741897176698498</v>
      </c>
      <c r="E409" s="14">
        <v>21.045837500000001</v>
      </c>
      <c r="F409" s="14">
        <v>21.483525</v>
      </c>
      <c r="G409" s="14">
        <v>21.358180000000001</v>
      </c>
      <c r="H409" s="14">
        <v>21.63044</v>
      </c>
      <c r="I409" s="14">
        <v>21.478985000000002</v>
      </c>
      <c r="J409" s="14">
        <v>21.32996</v>
      </c>
      <c r="K409" s="14">
        <v>20.861599999999999</v>
      </c>
      <c r="L409" s="14">
        <v>21.684835</v>
      </c>
      <c r="M409" s="1">
        <f>COUNTIF(E409:L409,"&gt;8.8")</f>
        <v>8</v>
      </c>
      <c r="O409" s="16">
        <f>IF(ISBLANK(E409),500,2^E409)</f>
        <v>2164852.7984903222</v>
      </c>
      <c r="P409" s="16">
        <f>IF(ISBLANK(F409),500,2^F409)</f>
        <v>2932144.9623976895</v>
      </c>
      <c r="Q409" s="16">
        <f>IF(ISBLANK(G409),500,2^G409)</f>
        <v>2688145.8770589293</v>
      </c>
      <c r="R409" s="16">
        <f>IF(ISBLANK(H409),500,2^H409)</f>
        <v>3246468.9939316208</v>
      </c>
      <c r="S409" s="16">
        <f>IF(ISBLANK(I409),500,2^I409)</f>
        <v>2922932.3331753341</v>
      </c>
      <c r="T409" s="16">
        <f>IF(ISBLANK(J409),500,2^J409)</f>
        <v>2636075.023873162</v>
      </c>
      <c r="U409" s="16">
        <f>IF(ISBLANK(K409),500,2^K409)</f>
        <v>1905317.505043556</v>
      </c>
      <c r="V409" s="16">
        <f>IF(ISBLANK(L409),500,2^L409)</f>
        <v>3371209.8409704473</v>
      </c>
      <c r="X409" s="16">
        <f>SUM(O409:V409)</f>
        <v>21867147.334941059</v>
      </c>
      <c r="Y409" s="11"/>
      <c r="Z409" s="2"/>
      <c r="AA409" s="12">
        <f>_xlfn.T.TEST(E409:F409,I409:J409,2,2)</f>
        <v>0.60685458572254825</v>
      </c>
      <c r="AB409" s="13">
        <f>AVERAGE(I409:J409)-AVERAGE(E409:F409)</f>
        <v>0.13979124999999826</v>
      </c>
      <c r="AC409" s="12">
        <f>_xlfn.T.TEST(G409:H409,K409:L409,2,2)</f>
        <v>0.66078079058798456</v>
      </c>
      <c r="AD409" s="13">
        <f>AVERAGE(K409:L409)-AVERAGE(G409:H409)</f>
        <v>-0.22109249999999747</v>
      </c>
      <c r="AE409" s="12">
        <f>_xlfn.T.TEST(E409:F409,G409:H409,2,2)</f>
        <v>0.46695503315693587</v>
      </c>
      <c r="AF409" s="13">
        <f>AVERAGE(G409:H409)-AVERAGE(E409:F409)</f>
        <v>0.22962874999999627</v>
      </c>
      <c r="AG409" s="12">
        <f>_xlfn.T.TEST(I409:J409,K409:L409,2,2)</f>
        <v>0.78339403401510255</v>
      </c>
      <c r="AH409" s="13">
        <f>AVERAGE(K409:L409)-AVERAGE(I409:J409)</f>
        <v>-0.13125499999999946</v>
      </c>
      <c r="AI409" s="12">
        <f>_xlfn.T.TEST(E409:H409,I409:L409,2,2)</f>
        <v>0.85602179443478976</v>
      </c>
      <c r="AJ409" s="13">
        <f>AVERAGE(I409:L409)-AVERAGE(E409:H409)</f>
        <v>-4.0650625000004936E-2</v>
      </c>
    </row>
    <row r="410" spans="1:36" x14ac:dyDescent="0.2">
      <c r="A410" t="s">
        <v>395</v>
      </c>
      <c r="B410" t="str">
        <f>VLOOKUP(A410,Gene_Lookup!A:B,2,0)</f>
        <v xml:space="preserve">translation elongation factor Ts  </v>
      </c>
      <c r="C410" s="1">
        <v>25</v>
      </c>
      <c r="D410" s="1">
        <v>0.28901076348466598</v>
      </c>
      <c r="E410" s="14">
        <v>21.0877075</v>
      </c>
      <c r="F410" s="14">
        <v>22.028622500000001</v>
      </c>
      <c r="G410" s="14">
        <v>22.770377499999999</v>
      </c>
      <c r="H410" s="14">
        <v>22.6208125</v>
      </c>
      <c r="I410" s="14">
        <v>22.638005</v>
      </c>
      <c r="J410" s="14">
        <v>21.450690000000002</v>
      </c>
      <c r="K410" s="14">
        <v>22.337675000000001</v>
      </c>
      <c r="L410" s="14">
        <v>23.026092500000001</v>
      </c>
      <c r="M410" s="1">
        <f>COUNTIF(E410:L410,"&gt;8.8")</f>
        <v>8</v>
      </c>
      <c r="O410" s="16">
        <f>IF(ISBLANK(E410),500,2^E410)</f>
        <v>2228601.9043455808</v>
      </c>
      <c r="P410" s="16">
        <f>IF(ISBLANK(F410),500,2^F410)</f>
        <v>4278348.2813217724</v>
      </c>
      <c r="Q410" s="16">
        <f>IF(ISBLANK(G410),500,2^G410)</f>
        <v>7154291.6431149263</v>
      </c>
      <c r="R410" s="16">
        <f>IF(ISBLANK(H410),500,2^H410)</f>
        <v>6449753.0831057848</v>
      </c>
      <c r="S410" s="16">
        <f>IF(ISBLANK(I410),500,2^I410)</f>
        <v>6527074.1578102391</v>
      </c>
      <c r="T410" s="16">
        <f>IF(ISBLANK(J410),500,2^J410)</f>
        <v>2866164.533743992</v>
      </c>
      <c r="U410" s="16">
        <f>IF(ISBLANK(K410),500,2^K410)</f>
        <v>5300419.0769253075</v>
      </c>
      <c r="V410" s="16">
        <f>IF(ISBLANK(L410),500,2^L410)</f>
        <v>8541704.1555496417</v>
      </c>
      <c r="X410" s="16">
        <f>SUM(O410:V410)</f>
        <v>43346356.835917249</v>
      </c>
      <c r="Y410" s="11"/>
      <c r="Z410" s="2"/>
      <c r="AA410" s="12">
        <f>_xlfn.T.TEST(E410:F410,I410:J410,2,2)</f>
        <v>0.58671641045443201</v>
      </c>
      <c r="AB410" s="13">
        <f>AVERAGE(I410:J410)-AVERAGE(E410:F410)</f>
        <v>0.48618249999999819</v>
      </c>
      <c r="AC410" s="12">
        <f>_xlfn.T.TEST(G410:H410,K410:L410,2,2)</f>
        <v>0.9724855676322316</v>
      </c>
      <c r="AD410" s="13">
        <f>AVERAGE(K410:L410)-AVERAGE(G410:H410)</f>
        <v>-1.3711249999996511E-2</v>
      </c>
      <c r="AE410" s="12">
        <f>_xlfn.T.TEST(E410:F410,G410:H410,2,2)</f>
        <v>0.1395916647796569</v>
      </c>
      <c r="AF410" s="13">
        <f>AVERAGE(G410:H410)-AVERAGE(E410:F410)</f>
        <v>1.1374299999999948</v>
      </c>
      <c r="AG410" s="12">
        <f>_xlfn.T.TEST(I410:J410,K410:L410,2,2)</f>
        <v>0.45094429636059463</v>
      </c>
      <c r="AH410" s="13">
        <f>AVERAGE(K410:L410)-AVERAGE(I410:J410)</f>
        <v>0.63753625000000014</v>
      </c>
      <c r="AI410" s="12">
        <f>_xlfn.T.TEST(E410:H410,I410:L410,2,2)</f>
        <v>0.65826165445999263</v>
      </c>
      <c r="AJ410" s="13">
        <f>AVERAGE(I410:L410)-AVERAGE(E410:H410)</f>
        <v>0.23623562500000261</v>
      </c>
    </row>
    <row r="411" spans="1:36" x14ac:dyDescent="0.2">
      <c r="A411" t="s">
        <v>396</v>
      </c>
      <c r="B411" t="str">
        <f>VLOOKUP(A411,Gene_Lookup!A:B,2,0)</f>
        <v xml:space="preserve">uridylate kinase (EC 2.7.4.22)  </v>
      </c>
      <c r="C411" s="1">
        <v>7</v>
      </c>
      <c r="D411" s="1">
        <v>0.52115436766221801</v>
      </c>
      <c r="E411" s="14">
        <v>13.090975</v>
      </c>
      <c r="F411" s="14">
        <v>14.899044999999999</v>
      </c>
      <c r="G411" s="14">
        <v>14.473879999999999</v>
      </c>
      <c r="H411" s="14">
        <v>14.919095</v>
      </c>
      <c r="I411" s="15">
        <v>8.8000000000000007</v>
      </c>
      <c r="J411" s="15">
        <v>8.8000000000000007</v>
      </c>
      <c r="K411" s="15">
        <v>8.8000000000000007</v>
      </c>
      <c r="L411" s="15">
        <v>8.8000000000000007</v>
      </c>
      <c r="M411" s="1">
        <f>COUNTIF(E411:L411,"&gt;8.8")</f>
        <v>4</v>
      </c>
      <c r="O411" s="16">
        <f>IF(ISBLANK(E411),500,2^E411)</f>
        <v>8725.2152044308914</v>
      </c>
      <c r="P411" s="16">
        <f>IF(ISBLANK(F411),500,2^F411)</f>
        <v>30553.393382630857</v>
      </c>
      <c r="Q411" s="16">
        <f>IF(ISBLANK(G411),500,2^G411)</f>
        <v>22754.748178913378</v>
      </c>
      <c r="R411" s="16">
        <f>IF(ISBLANK(H411),500,2^H411)</f>
        <v>30980.976560294319</v>
      </c>
      <c r="S411" s="16">
        <f>IF(ISBLANK(I411),500,2^I411)</f>
        <v>445.72188840761549</v>
      </c>
      <c r="T411" s="16">
        <f>IF(ISBLANK(J411),500,2^J411)</f>
        <v>445.72188840761549</v>
      </c>
      <c r="U411" s="16">
        <f>IF(ISBLANK(K411),500,2^K411)</f>
        <v>445.72188840761549</v>
      </c>
      <c r="V411" s="16">
        <f>IF(ISBLANK(L411),500,2^L411)</f>
        <v>445.72188840761549</v>
      </c>
      <c r="X411" s="16">
        <f>SUM(O411:V411)</f>
        <v>94797.220879899905</v>
      </c>
      <c r="Y411" s="11"/>
      <c r="Z411" s="2"/>
      <c r="AA411" s="12">
        <f>_xlfn.T.TEST(E411:F411,I411:J411,2,2)</f>
        <v>2.8973273313795955E-2</v>
      </c>
      <c r="AB411" s="13">
        <f>AVERAGE(I411:J411)-AVERAGE(E411:F411)</f>
        <v>-5.1950099999999999</v>
      </c>
      <c r="AC411" s="12">
        <f>_xlfn.T.TEST(G411:H411,K411:L411,2,2)</f>
        <v>1.422215999264224E-3</v>
      </c>
      <c r="AD411" s="13">
        <f>AVERAGE(K411:L411)-AVERAGE(G411:H411)</f>
        <v>-5.8964874999999992</v>
      </c>
      <c r="AE411" s="12">
        <f>_xlfn.T.TEST(E411:F411,G411:H411,2,2)</f>
        <v>0.52980632847956954</v>
      </c>
      <c r="AF411" s="13">
        <f>AVERAGE(G411:H411)-AVERAGE(E411:F411)</f>
        <v>0.70147749999999931</v>
      </c>
      <c r="AG411" s="12" t="e">
        <f>_xlfn.T.TEST(I411:J411,K411:L411,2,2)</f>
        <v>#DIV/0!</v>
      </c>
      <c r="AH411" s="13">
        <f>AVERAGE(K411:L411)-AVERAGE(I411:J411)</f>
        <v>0</v>
      </c>
      <c r="AI411" s="12">
        <f>_xlfn.T.TEST(E411:H411,I411:L411,2,2)</f>
        <v>1.3485907540848534E-5</v>
      </c>
      <c r="AJ411" s="13">
        <f>AVERAGE(I411:L411)-AVERAGE(E411:H411)</f>
        <v>-5.5457487499999996</v>
      </c>
    </row>
    <row r="412" spans="1:36" x14ac:dyDescent="0.2">
      <c r="A412" t="s">
        <v>397</v>
      </c>
      <c r="B412" t="str">
        <f>VLOOKUP(A412,Gene_Lookup!A:B,2,0)</f>
        <v xml:space="preserve">ribosome recycling factor  </v>
      </c>
      <c r="C412" s="1">
        <v>4</v>
      </c>
      <c r="D412" s="1">
        <v>0.48879808818035497</v>
      </c>
      <c r="E412" s="14">
        <v>14.80528</v>
      </c>
      <c r="F412" s="14">
        <v>15.17834</v>
      </c>
      <c r="G412" s="14">
        <v>14.923665</v>
      </c>
      <c r="H412" s="14">
        <v>16.116949999999999</v>
      </c>
      <c r="I412" s="14">
        <v>15.180994999999999</v>
      </c>
      <c r="J412" s="14">
        <v>17.317975000000001</v>
      </c>
      <c r="K412" s="14">
        <v>17.787199999999999</v>
      </c>
      <c r="L412" s="14">
        <v>17.441324999999999</v>
      </c>
      <c r="M412" s="1">
        <f>COUNTIF(E412:L412,"&gt;8.8")</f>
        <v>8</v>
      </c>
      <c r="O412" s="16">
        <f>IF(ISBLANK(E412),500,2^E412)</f>
        <v>28630.792813136075</v>
      </c>
      <c r="P412" s="16">
        <f>IF(ISBLANK(F412),500,2^F412)</f>
        <v>37079.649851521863</v>
      </c>
      <c r="Q412" s="16">
        <f>IF(ISBLANK(G412),500,2^G412)</f>
        <v>31079.270060259027</v>
      </c>
      <c r="R412" s="16">
        <f>IF(ISBLANK(H412),500,2^H412)</f>
        <v>71069.8483300066</v>
      </c>
      <c r="S412" s="16">
        <f>IF(ISBLANK(I412),500,2^I412)</f>
        <v>37147.950572714173</v>
      </c>
      <c r="T412" s="16">
        <f>IF(ISBLANK(J412),500,2^J412)</f>
        <v>163391.6803494294</v>
      </c>
      <c r="U412" s="16">
        <f>IF(ISBLANK(K412),500,2^K412)</f>
        <v>226193.8219723721</v>
      </c>
      <c r="V412" s="16">
        <f>IF(ISBLANK(L412),500,2^L412)</f>
        <v>177976.224295591</v>
      </c>
      <c r="X412" s="16">
        <f>SUM(O412:V412)</f>
        <v>772569.23824503028</v>
      </c>
      <c r="Y412" s="11"/>
      <c r="Z412" s="2"/>
      <c r="AA412" s="12">
        <f>_xlfn.T.TEST(E412:F412,I412:J412,2,2)</f>
        <v>0.36596389036151389</v>
      </c>
      <c r="AB412" s="13">
        <f>AVERAGE(I412:J412)-AVERAGE(E412:F412)</f>
        <v>1.257674999999999</v>
      </c>
      <c r="AC412" s="12">
        <f>_xlfn.T.TEST(G412:H412,K412:L412,2,2)</f>
        <v>7.7868380854457686E-2</v>
      </c>
      <c r="AD412" s="13">
        <f>AVERAGE(K412:L412)-AVERAGE(G412:H412)</f>
        <v>2.0939549999999993</v>
      </c>
      <c r="AE412" s="12">
        <f>_xlfn.T.TEST(E412:F412,G412:H412,2,2)</f>
        <v>0.48688620807607874</v>
      </c>
      <c r="AF412" s="13">
        <f>AVERAGE(G412:H412)-AVERAGE(E412:F412)</f>
        <v>0.52849749999999851</v>
      </c>
      <c r="AG412" s="12">
        <f>_xlfn.T.TEST(I412:J412,K412:L412,2,2)</f>
        <v>0.33451406562373087</v>
      </c>
      <c r="AH412" s="13">
        <f>AVERAGE(K412:L412)-AVERAGE(I412:J412)</f>
        <v>1.3647774999999989</v>
      </c>
      <c r="AI412" s="12">
        <f>_xlfn.T.TEST(E412:H412,I412:L412,2,2)</f>
        <v>4.4704450206301788E-2</v>
      </c>
      <c r="AJ412" s="13">
        <f>AVERAGE(I412:L412)-AVERAGE(E412:H412)</f>
        <v>1.6758150000000001</v>
      </c>
    </row>
    <row r="413" spans="1:36" x14ac:dyDescent="0.2">
      <c r="A413" t="s">
        <v>398</v>
      </c>
      <c r="B413" t="str">
        <f>VLOOKUP(A413,Gene_Lookup!A:B,2,0)</f>
        <v xml:space="preserve">undecaprenyl diphosphate synthase  </v>
      </c>
      <c r="C413" s="1">
        <v>4</v>
      </c>
      <c r="D413" s="1">
        <v>7.1013024583502504E-2</v>
      </c>
      <c r="E413" s="14">
        <v>16.202977499999999</v>
      </c>
      <c r="F413" s="14">
        <v>14.807499999999999</v>
      </c>
      <c r="G413" s="15">
        <v>8.8000000000000007</v>
      </c>
      <c r="H413" s="15">
        <v>8.8000000000000007</v>
      </c>
      <c r="I413" s="15">
        <v>8.8000000000000007</v>
      </c>
      <c r="J413" s="14">
        <v>15.22151</v>
      </c>
      <c r="K413" s="14">
        <v>14.279104999999999</v>
      </c>
      <c r="L413" s="14">
        <v>14.86739</v>
      </c>
      <c r="M413" s="1">
        <f>COUNTIF(E413:L413,"&gt;8.8")</f>
        <v>5</v>
      </c>
      <c r="O413" s="16">
        <f>IF(ISBLANK(E413),500,2^E413)</f>
        <v>75436.62439910289</v>
      </c>
      <c r="P413" s="16">
        <f>IF(ISBLANK(F413),500,2^F413)</f>
        <v>28674.883411810977</v>
      </c>
      <c r="Q413" s="16">
        <f>IF(ISBLANK(G413),500,2^G413)</f>
        <v>445.72188840761549</v>
      </c>
      <c r="R413" s="16">
        <f>IF(ISBLANK(H413),500,2^H413)</f>
        <v>445.72188840761549</v>
      </c>
      <c r="S413" s="16">
        <f>IF(ISBLANK(I413),500,2^I413)</f>
        <v>445.72188840761549</v>
      </c>
      <c r="T413" s="16">
        <f>IF(ISBLANK(J413),500,2^J413)</f>
        <v>38205.957592945837</v>
      </c>
      <c r="U413" s="16">
        <f>IF(ISBLANK(K413),500,2^K413)</f>
        <v>19881.0316289681</v>
      </c>
      <c r="V413" s="16">
        <f>IF(ISBLANK(L413),500,2^L413)</f>
        <v>29890.305044165045</v>
      </c>
      <c r="X413" s="16">
        <f>SUM(O413:V413)</f>
        <v>193425.9677422157</v>
      </c>
      <c r="Y413" s="11"/>
      <c r="Z413" s="2"/>
      <c r="AA413" s="12">
        <f>_xlfn.T.TEST(E413:F413,I413:J413,2,2)</f>
        <v>0.39895711284013102</v>
      </c>
      <c r="AB413" s="13">
        <f>AVERAGE(I413:J413)-AVERAGE(E413:F413)</f>
        <v>-3.4944837500000006</v>
      </c>
      <c r="AC413" s="12">
        <f>_xlfn.T.TEST(G413:H413,K413:L413,2,2)</f>
        <v>2.5857598569614731E-3</v>
      </c>
      <c r="AD413" s="13">
        <f>AVERAGE(K413:L413)-AVERAGE(G413:H413)</f>
        <v>5.7732475000000001</v>
      </c>
      <c r="AE413" s="12">
        <f>_xlfn.T.TEST(E413:F413,G413:H413,2,2)</f>
        <v>1.0655462470783517E-2</v>
      </c>
      <c r="AF413" s="13">
        <f>AVERAGE(G413:H413)-AVERAGE(E413:F413)</f>
        <v>-6.7052387499999995</v>
      </c>
      <c r="AG413" s="12">
        <f>_xlfn.T.TEST(I413:J413,K413:L413,2,2)</f>
        <v>0.51007910265116374</v>
      </c>
      <c r="AH413" s="13">
        <f>AVERAGE(K413:L413)-AVERAGE(I413:J413)</f>
        <v>2.5624925000000012</v>
      </c>
      <c r="AI413" s="12">
        <f>_xlfn.T.TEST(E413:H413,I413:L413,2,2)</f>
        <v>0.6610125029612921</v>
      </c>
      <c r="AJ413" s="13">
        <f>AVERAGE(I413:L413)-AVERAGE(E413:H413)</f>
        <v>1.1393818749999998</v>
      </c>
    </row>
    <row r="414" spans="1:36" x14ac:dyDescent="0.2">
      <c r="A414" t="s">
        <v>399</v>
      </c>
      <c r="B414" t="str">
        <f>VLOOKUP(A414,Gene_Lookup!A:B,2,0)</f>
        <v xml:space="preserve">1-deoxy-D-xylulose 5-phosphate reductoisomerase (EC 1.1.1.267)  </v>
      </c>
      <c r="C414" s="1">
        <v>8</v>
      </c>
      <c r="D414" s="1">
        <v>0.36432558380878799</v>
      </c>
      <c r="E414" s="14">
        <v>14.527905000000001</v>
      </c>
      <c r="F414" s="14">
        <v>14.953900000000001</v>
      </c>
      <c r="G414" s="14">
        <v>14.734540000000001</v>
      </c>
      <c r="H414" s="14">
        <v>15.686199999999999</v>
      </c>
      <c r="I414" s="15">
        <v>8.8000000000000007</v>
      </c>
      <c r="J414" s="14">
        <v>14.483499999999999</v>
      </c>
      <c r="K414" s="14">
        <v>15.270418749999999</v>
      </c>
      <c r="L414" s="14">
        <v>14.227897499999999</v>
      </c>
      <c r="M414" s="1">
        <f>COUNTIF(E414:L414,"&gt;8.8")</f>
        <v>7</v>
      </c>
      <c r="O414" s="16">
        <f>IF(ISBLANK(E414),500,2^E414)</f>
        <v>23623.007027819287</v>
      </c>
      <c r="P414" s="16">
        <f>IF(ISBLANK(F414),500,2^F414)</f>
        <v>31737.480873795968</v>
      </c>
      <c r="Q414" s="16">
        <f>IF(ISBLANK(G414),500,2^G414)</f>
        <v>27260.794711383933</v>
      </c>
      <c r="R414" s="16">
        <f>IF(ISBLANK(H414),500,2^H414)</f>
        <v>52725.015730634674</v>
      </c>
      <c r="S414" s="16">
        <f>IF(ISBLANK(I414),500,2^I414)</f>
        <v>445.72188840761549</v>
      </c>
      <c r="T414" s="16">
        <f>IF(ISBLANK(J414),500,2^J414)</f>
        <v>22906.985567481104</v>
      </c>
      <c r="U414" s="16">
        <f>IF(ISBLANK(K414),500,2^K414)</f>
        <v>39523.381107120884</v>
      </c>
      <c r="V414" s="16">
        <f>IF(ISBLANK(L414),500,2^L414)</f>
        <v>19187.744317745568</v>
      </c>
      <c r="X414" s="16">
        <f>SUM(O414:V414)</f>
        <v>217410.13122438904</v>
      </c>
      <c r="Y414" s="11"/>
      <c r="Z414" s="2"/>
      <c r="AA414" s="12">
        <f>_xlfn.T.TEST(E414:F414,I414:J414,2,2)</f>
        <v>0.39040484970844114</v>
      </c>
      <c r="AB414" s="13">
        <f>AVERAGE(I414:J414)-AVERAGE(E414:F414)</f>
        <v>-3.0991525000000006</v>
      </c>
      <c r="AC414" s="12">
        <f>_xlfn.T.TEST(G414:H414,K414:L414,2,2)</f>
        <v>0.58053791651481668</v>
      </c>
      <c r="AD414" s="13">
        <f>AVERAGE(K414:L414)-AVERAGE(G414:H414)</f>
        <v>-0.46121187500000183</v>
      </c>
      <c r="AE414" s="12">
        <f>_xlfn.T.TEST(E414:F414,G414:H414,2,2)</f>
        <v>0.46288276169768772</v>
      </c>
      <c r="AF414" s="13">
        <f>AVERAGE(G414:H414)-AVERAGE(E414:F414)</f>
        <v>0.46946750000000037</v>
      </c>
      <c r="AG414" s="12">
        <f>_xlfn.T.TEST(I414:J414,K414:L414,2,2)</f>
        <v>0.39465369712819587</v>
      </c>
      <c r="AH414" s="13">
        <f>AVERAGE(K414:L414)-AVERAGE(I414:J414)</f>
        <v>3.1074081249999992</v>
      </c>
      <c r="AI414" s="12">
        <f>_xlfn.T.TEST(E414:H414,I414:L414,2,2)</f>
        <v>0.28108506643570202</v>
      </c>
      <c r="AJ414" s="13">
        <f>AVERAGE(I414:L414)-AVERAGE(E414:H414)</f>
        <v>-1.7801821875000012</v>
      </c>
    </row>
    <row r="415" spans="1:36" x14ac:dyDescent="0.2">
      <c r="A415" t="s">
        <v>400</v>
      </c>
      <c r="B415" t="str">
        <f>VLOOKUP(A415,Gene_Lookup!A:B,2,0)</f>
        <v xml:space="preserve">membrane-associated zinc metalloprotease  </v>
      </c>
      <c r="C415" s="1">
        <v>3</v>
      </c>
      <c r="D415" s="1">
        <v>0.38104543303535399</v>
      </c>
      <c r="E415" s="14">
        <v>14.903885000000001</v>
      </c>
      <c r="F415" s="14">
        <v>14.505974999999999</v>
      </c>
      <c r="G415" s="14">
        <v>14.696300000000001</v>
      </c>
      <c r="H415" s="14">
        <v>15.359635000000001</v>
      </c>
      <c r="I415" s="14">
        <v>13.337120000000001</v>
      </c>
      <c r="J415" s="15">
        <v>8.8000000000000007</v>
      </c>
      <c r="K415" s="14">
        <v>15.418984999999999</v>
      </c>
      <c r="L415" s="15">
        <v>8.8000000000000007</v>
      </c>
      <c r="M415" s="1">
        <f>COUNTIF(E415:L415,"&gt;8.8")</f>
        <v>6</v>
      </c>
      <c r="O415" s="16">
        <f>IF(ISBLANK(E415),500,2^E415)</f>
        <v>30656.06702540359</v>
      </c>
      <c r="P415" s="16">
        <f>IF(ISBLANK(F415),500,2^F415)</f>
        <v>23266.635778807398</v>
      </c>
      <c r="Q415" s="16">
        <f>IF(ISBLANK(G415),500,2^G415)</f>
        <v>26547.713691911635</v>
      </c>
      <c r="R415" s="16">
        <f>IF(ISBLANK(H415),500,2^H415)</f>
        <v>42044.661220113456</v>
      </c>
      <c r="S415" s="16">
        <f>IF(ISBLANK(I415),500,2^I415)</f>
        <v>10348.399248895488</v>
      </c>
      <c r="T415" s="16">
        <f>IF(ISBLANK(J415),500,2^J415)</f>
        <v>445.72188840761549</v>
      </c>
      <c r="U415" s="16">
        <f>IF(ISBLANK(K415),500,2^K415)</f>
        <v>43810.376725480797</v>
      </c>
      <c r="V415" s="16">
        <f>IF(ISBLANK(L415),500,2^L415)</f>
        <v>445.72188840761549</v>
      </c>
      <c r="X415" s="16">
        <f>SUM(O415:V415)</f>
        <v>177565.29746742762</v>
      </c>
      <c r="Y415" s="11"/>
      <c r="Z415" s="2"/>
      <c r="AA415" s="12">
        <f>_xlfn.T.TEST(E415:F415,I415:J415,2,2)</f>
        <v>0.25138707416421191</v>
      </c>
      <c r="AB415" s="13">
        <f>AVERAGE(I415:J415)-AVERAGE(E415:F415)</f>
        <v>-3.6363699999999994</v>
      </c>
      <c r="AC415" s="12">
        <f>_xlfn.T.TEST(G415:H415,K415:L415,2,2)</f>
        <v>0.47278173352212816</v>
      </c>
      <c r="AD415" s="13">
        <f>AVERAGE(K415:L415)-AVERAGE(G415:H415)</f>
        <v>-2.9184750000000008</v>
      </c>
      <c r="AE415" s="12">
        <f>_xlfn.T.TEST(E415:F415,G415:H415,2,2)</f>
        <v>0.49146934162638301</v>
      </c>
      <c r="AF415" s="13">
        <f>AVERAGE(G415:H415)-AVERAGE(E415:F415)</f>
        <v>0.32303749999999987</v>
      </c>
      <c r="AG415" s="12">
        <f>_xlfn.T.TEST(I415:J415,K415:L415,2,2)</f>
        <v>0.81956553876823968</v>
      </c>
      <c r="AH415" s="13">
        <f>AVERAGE(K415:L415)-AVERAGE(I415:J415)</f>
        <v>1.0409324999999985</v>
      </c>
      <c r="AI415" s="12">
        <f>_xlfn.T.TEST(E415:H415,I415:L415,2,2)</f>
        <v>9.8217456513631021E-2</v>
      </c>
      <c r="AJ415" s="13">
        <f>AVERAGE(I415:L415)-AVERAGE(E415:H415)</f>
        <v>-3.2774225000000001</v>
      </c>
    </row>
    <row r="416" spans="1:36" x14ac:dyDescent="0.2">
      <c r="A416" t="s">
        <v>401</v>
      </c>
      <c r="B416" t="str">
        <f>VLOOKUP(A416,Gene_Lookup!A:B,2,0)</f>
        <v xml:space="preserve">4-hydroxy-3-methylbut-2-en-1-yl diphosphate synthase (EC 1.17.4.3)  </v>
      </c>
      <c r="C416" s="1">
        <v>11</v>
      </c>
      <c r="D416" s="1">
        <v>5.9330333823943503E-2</v>
      </c>
      <c r="E416" s="14">
        <v>13.8366325</v>
      </c>
      <c r="F416" s="14">
        <v>15.60955</v>
      </c>
      <c r="G416" s="14">
        <v>15.050890000000001</v>
      </c>
      <c r="H416" s="14">
        <v>14.917009999999999</v>
      </c>
      <c r="I416" s="14">
        <v>15.032752500000001</v>
      </c>
      <c r="J416" s="14">
        <v>15.3314425</v>
      </c>
      <c r="K416" s="14">
        <v>14.72631</v>
      </c>
      <c r="L416" s="14">
        <v>15.2673275</v>
      </c>
      <c r="M416" s="1">
        <f>COUNTIF(E416:L416,"&gt;8.8")</f>
        <v>8</v>
      </c>
      <c r="O416" s="16">
        <f>IF(ISBLANK(E416),500,2^E416)</f>
        <v>14629.902152033437</v>
      </c>
      <c r="P416" s="16">
        <f>IF(ISBLANK(F416),500,2^F416)</f>
        <v>49996.864493278699</v>
      </c>
      <c r="Q416" s="16">
        <f>IF(ISBLANK(G416),500,2^G416)</f>
        <v>33944.494959256903</v>
      </c>
      <c r="R416" s="16">
        <f>IF(ISBLANK(H416),500,2^H416)</f>
        <v>30936.234823611641</v>
      </c>
      <c r="S416" s="16">
        <f>IF(ISBLANK(I416),500,2^I416)</f>
        <v>33520.417555691449</v>
      </c>
      <c r="T416" s="16">
        <f>IF(ISBLANK(J416),500,2^J416)</f>
        <v>41231.019098255347</v>
      </c>
      <c r="U416" s="16">
        <f>IF(ISBLANK(K416),500,2^K416)</f>
        <v>27105.725471165326</v>
      </c>
      <c r="V416" s="16">
        <f>IF(ISBLANK(L416),500,2^L416)</f>
        <v>39438.785369001234</v>
      </c>
      <c r="X416" s="16">
        <f>SUM(O416:V416)</f>
        <v>270803.44392229401</v>
      </c>
      <c r="Y416" s="11"/>
      <c r="Z416" s="2"/>
      <c r="AA416" s="12">
        <f>_xlfn.T.TEST(E416:F416,I416:J416,2,2)</f>
        <v>0.66040625164979683</v>
      </c>
      <c r="AB416" s="13">
        <f>AVERAGE(I416:J416)-AVERAGE(E416:F416)</f>
        <v>0.45900625000000161</v>
      </c>
      <c r="AC416" s="12">
        <f>_xlfn.T.TEST(G416:H416,K416:L416,2,2)</f>
        <v>0.96736357423573671</v>
      </c>
      <c r="AD416" s="13">
        <f>AVERAGE(K416:L416)-AVERAGE(G416:H416)</f>
        <v>1.2868749999999096E-2</v>
      </c>
      <c r="AE416" s="12">
        <f>_xlfn.T.TEST(E416:F416,G416:H416,2,2)</f>
        <v>0.79683722037053162</v>
      </c>
      <c r="AF416" s="13">
        <f>AVERAGE(G416:H416)-AVERAGE(E416:F416)</f>
        <v>0.26085875000000058</v>
      </c>
      <c r="AG416" s="12">
        <f>_xlfn.T.TEST(I416:J416,K416:L416,2,2)</f>
        <v>0.60964614687980911</v>
      </c>
      <c r="AH416" s="13">
        <f>AVERAGE(K416:L416)-AVERAGE(I416:J416)</f>
        <v>-0.18527875000000193</v>
      </c>
      <c r="AI416" s="12">
        <f>_xlfn.T.TEST(E416:H416,I416:L416,2,2)</f>
        <v>0.57229775871617794</v>
      </c>
      <c r="AJ416" s="13">
        <f>AVERAGE(I416:L416)-AVERAGE(E416:H416)</f>
        <v>0.23593750000000036</v>
      </c>
    </row>
    <row r="417" spans="1:36" x14ac:dyDescent="0.2">
      <c r="A417" t="s">
        <v>402</v>
      </c>
      <c r="B417" t="str">
        <f>VLOOKUP(A417,Gene_Lookup!A:B,2,0)</f>
        <v xml:space="preserve">DNA polymerase III, alpha subunit  </v>
      </c>
      <c r="C417" s="1">
        <v>5</v>
      </c>
      <c r="D417" s="1">
        <v>0.55125364158733403</v>
      </c>
      <c r="E417" s="14">
        <v>10.846505499999999</v>
      </c>
      <c r="F417" s="14">
        <v>12.08587</v>
      </c>
      <c r="G417" s="14">
        <v>13.78619</v>
      </c>
      <c r="H417" s="14">
        <v>14.001749999999999</v>
      </c>
      <c r="I417" s="15">
        <v>8.8000000000000007</v>
      </c>
      <c r="J417" s="14">
        <v>13.123620000000001</v>
      </c>
      <c r="K417" s="14">
        <v>15.739905</v>
      </c>
      <c r="L417" s="15">
        <v>8.8000000000000007</v>
      </c>
      <c r="M417" s="1">
        <f>COUNTIF(E417:L417,"&gt;8.8")</f>
        <v>6</v>
      </c>
      <c r="O417" s="16">
        <f>IF(ISBLANK(E417),500,2^E417)</f>
        <v>1841.2955502825369</v>
      </c>
      <c r="P417" s="16">
        <f>IF(ISBLANK(F417),500,2^F417)</f>
        <v>4347.1977239890111</v>
      </c>
      <c r="Q417" s="16">
        <f>IF(ISBLANK(G417),500,2^G417)</f>
        <v>14127.220245207503</v>
      </c>
      <c r="R417" s="16">
        <f>IF(ISBLANK(H417),500,2^H417)</f>
        <v>16403.8859744414</v>
      </c>
      <c r="S417" s="16">
        <f>IF(ISBLANK(I417),500,2^I417)</f>
        <v>445.72188840761549</v>
      </c>
      <c r="T417" s="16">
        <f>IF(ISBLANK(J417),500,2^J417)</f>
        <v>8924.898211778951</v>
      </c>
      <c r="U417" s="16">
        <f>IF(ISBLANK(K417),500,2^K417)</f>
        <v>54724.71820201716</v>
      </c>
      <c r="V417" s="16">
        <f>IF(ISBLANK(L417),500,2^L417)</f>
        <v>445.72188840761549</v>
      </c>
      <c r="X417" s="16">
        <f>SUM(O417:V417)</f>
        <v>101260.65968453178</v>
      </c>
      <c r="Y417" s="11"/>
      <c r="Z417" s="2"/>
      <c r="AA417" s="12">
        <f>_xlfn.T.TEST(E417:F417,I417:J417,2,2)</f>
        <v>0.84336739801392313</v>
      </c>
      <c r="AB417" s="13">
        <f>AVERAGE(I417:J417)-AVERAGE(E417:F417)</f>
        <v>-0.50437774999999974</v>
      </c>
      <c r="AC417" s="12">
        <f>_xlfn.T.TEST(G417:H417,K417:L417,2,2)</f>
        <v>0.68595250546629716</v>
      </c>
      <c r="AD417" s="13">
        <f>AVERAGE(K417:L417)-AVERAGE(G417:H417)</f>
        <v>-1.624017499999999</v>
      </c>
      <c r="AE417" s="12">
        <f>_xlfn.T.TEST(E417:F417,G417:H417,2,2)</f>
        <v>6.1040314009352503E-2</v>
      </c>
      <c r="AF417" s="13">
        <f>AVERAGE(G417:H417)-AVERAGE(E417:F417)</f>
        <v>2.4277822499999999</v>
      </c>
      <c r="AG417" s="12">
        <f>_xlfn.T.TEST(I417:J417,K417:L417,2,2)</f>
        <v>0.77932202917002535</v>
      </c>
      <c r="AH417" s="13">
        <f>AVERAGE(K417:L417)-AVERAGE(I417:J417)</f>
        <v>1.3081425000000007</v>
      </c>
      <c r="AI417" s="12">
        <f>_xlfn.T.TEST(E417:H417,I417:L417,2,2)</f>
        <v>0.58934903485702894</v>
      </c>
      <c r="AJ417" s="13">
        <f>AVERAGE(I417:L417)-AVERAGE(E417:H417)</f>
        <v>-1.0641976249999985</v>
      </c>
    </row>
    <row r="418" spans="1:36" x14ac:dyDescent="0.2">
      <c r="A418" t="s">
        <v>403</v>
      </c>
      <c r="B418" t="str">
        <f>VLOOKUP(A418,Gene_Lookup!A:B,2,0)</f>
        <v xml:space="preserve">protein of unknown function DUF150  </v>
      </c>
      <c r="C418" s="1">
        <v>4</v>
      </c>
      <c r="D418" s="1">
        <v>0.40095636801368101</v>
      </c>
      <c r="E418" s="14">
        <v>14.73648</v>
      </c>
      <c r="F418" s="14">
        <v>15.16381</v>
      </c>
      <c r="G418" s="15">
        <v>8.8000000000000007</v>
      </c>
      <c r="H418" s="14">
        <v>16.227889999999999</v>
      </c>
      <c r="I418" s="14">
        <v>17.079879999999999</v>
      </c>
      <c r="J418" s="14">
        <v>15.357670000000001</v>
      </c>
      <c r="K418" s="14">
        <v>15.93722</v>
      </c>
      <c r="L418" s="14">
        <v>16.745329999999999</v>
      </c>
      <c r="M418" s="1">
        <f>COUNTIF(E418:L418,"&gt;8.8")</f>
        <v>7</v>
      </c>
      <c r="O418" s="16">
        <f>IF(ISBLANK(E418),500,2^E418)</f>
        <v>27297.477110777465</v>
      </c>
      <c r="P418" s="16">
        <f>IF(ISBLANK(F418),500,2^F418)</f>
        <v>36708.079073074296</v>
      </c>
      <c r="Q418" s="16">
        <f>IF(ISBLANK(G418),500,2^G418)</f>
        <v>445.72188840761549</v>
      </c>
      <c r="R418" s="16">
        <f>IF(ISBLANK(H418),500,2^H418)</f>
        <v>76750.578274093088</v>
      </c>
      <c r="S418" s="16">
        <f>IF(ISBLANK(I418),500,2^I418)</f>
        <v>138533.94520359905</v>
      </c>
      <c r="T418" s="16">
        <f>IF(ISBLANK(J418),500,2^J418)</f>
        <v>41987.433934799425</v>
      </c>
      <c r="U418" s="16">
        <f>IF(ISBLANK(K418),500,2^K418)</f>
        <v>62745.309736384843</v>
      </c>
      <c r="V418" s="16">
        <f>IF(ISBLANK(L418),500,2^L418)</f>
        <v>109861.77646696023</v>
      </c>
      <c r="X418" s="16">
        <f>SUM(O418:V418)</f>
        <v>494330.32168809604</v>
      </c>
      <c r="Y418" s="11"/>
      <c r="Z418" s="2"/>
      <c r="AA418" s="12">
        <f>_xlfn.T.TEST(E418:F418,I418:J418,2,2)</f>
        <v>0.28900461530922905</v>
      </c>
      <c r="AB418" s="13">
        <f>AVERAGE(I418:J418)-AVERAGE(E418:F418)</f>
        <v>1.2686300000000017</v>
      </c>
      <c r="AC418" s="12">
        <f>_xlfn.T.TEST(G418:H418,K418:L418,2,2)</f>
        <v>0.41334041919307407</v>
      </c>
      <c r="AD418" s="13">
        <f>AVERAGE(K418:L418)-AVERAGE(G418:H418)</f>
        <v>3.8273299999999999</v>
      </c>
      <c r="AE418" s="12">
        <f>_xlfn.T.TEST(E418:F418,G418:H418,2,2)</f>
        <v>0.57979779529926934</v>
      </c>
      <c r="AF418" s="13">
        <f>AVERAGE(G418:H418)-AVERAGE(E418:F418)</f>
        <v>-2.4361999999999995</v>
      </c>
      <c r="AG418" s="12">
        <f>_xlfn.T.TEST(I418:J418,K418:L418,2,2)</f>
        <v>0.90930977241477107</v>
      </c>
      <c r="AH418" s="13">
        <f>AVERAGE(K418:L418)-AVERAGE(I418:J418)</f>
        <v>0.12249999999999872</v>
      </c>
      <c r="AI418" s="12">
        <f>_xlfn.T.TEST(E418:H418,I418:L418,2,2)</f>
        <v>0.18867244169900491</v>
      </c>
      <c r="AJ418" s="13">
        <f>AVERAGE(I418:L418)-AVERAGE(E418:H418)</f>
        <v>2.547979999999999</v>
      </c>
    </row>
    <row r="419" spans="1:36" x14ac:dyDescent="0.2">
      <c r="A419" t="s">
        <v>404</v>
      </c>
      <c r="B419" t="str">
        <f>VLOOKUP(A419,Gene_Lookup!A:B,2,0)</f>
        <v xml:space="preserve">NusA antitermination factor  </v>
      </c>
      <c r="C419" s="1">
        <v>28</v>
      </c>
      <c r="D419" s="1">
        <v>0.233870542078781</v>
      </c>
      <c r="E419" s="14">
        <v>19.208735000000001</v>
      </c>
      <c r="F419" s="14">
        <v>18.919650000000001</v>
      </c>
      <c r="G419" s="14">
        <v>18.951879999999999</v>
      </c>
      <c r="H419" s="14">
        <v>19.227417500000001</v>
      </c>
      <c r="I419" s="14">
        <v>19.141455000000001</v>
      </c>
      <c r="J419" s="14">
        <v>18.913540000000001</v>
      </c>
      <c r="K419" s="14">
        <v>19.362192499999999</v>
      </c>
      <c r="L419" s="14">
        <v>18.791172499999998</v>
      </c>
      <c r="M419" s="1">
        <f>COUNTIF(E419:L419,"&gt;8.8")</f>
        <v>8</v>
      </c>
      <c r="O419" s="16">
        <f>IF(ISBLANK(E419),500,2^E419)</f>
        <v>605906.22410340072</v>
      </c>
      <c r="P419" s="16">
        <f>IF(ISBLANK(F419),500,2^F419)</f>
        <v>495886.3541125902</v>
      </c>
      <c r="Q419" s="16">
        <f>IF(ISBLANK(G419),500,2^G419)</f>
        <v>507089.19205317402</v>
      </c>
      <c r="R419" s="16">
        <f>IF(ISBLANK(H419),500,2^H419)</f>
        <v>613803.56521006708</v>
      </c>
      <c r="S419" s="16">
        <f>IF(ISBLANK(I419),500,2^I419)</f>
        <v>578298.56634909497</v>
      </c>
      <c r="T419" s="16">
        <f>IF(ISBLANK(J419),500,2^J419)</f>
        <v>493790.6522147556</v>
      </c>
      <c r="U419" s="16">
        <f>IF(ISBLANK(K419),500,2^K419)</f>
        <v>673908.17438892368</v>
      </c>
      <c r="V419" s="16">
        <f>IF(ISBLANK(L419),500,2^L419)</f>
        <v>453635.02217267582</v>
      </c>
      <c r="X419" s="16">
        <f>SUM(O419:V419)</f>
        <v>4422317.7506046826</v>
      </c>
      <c r="Y419" s="11"/>
      <c r="Z419" s="2"/>
      <c r="AA419" s="12">
        <f>_xlfn.T.TEST(E419:F419,I419:J419,2,2)</f>
        <v>0.86040989873838092</v>
      </c>
      <c r="AB419" s="13">
        <f>AVERAGE(I419:J419)-AVERAGE(E419:F419)</f>
        <v>-3.6694999999998146E-2</v>
      </c>
      <c r="AC419" s="12">
        <f>_xlfn.T.TEST(G419:H419,K419:L419,2,2)</f>
        <v>0.97109033648685172</v>
      </c>
      <c r="AD419" s="13">
        <f>AVERAGE(K419:L419)-AVERAGE(G419:H419)</f>
        <v>-1.2966250000005175E-2</v>
      </c>
      <c r="AE419" s="12">
        <f>_xlfn.T.TEST(E419:F419,G419:H419,2,2)</f>
        <v>0.91021912486896472</v>
      </c>
      <c r="AF419" s="13">
        <f>AVERAGE(G419:H419)-AVERAGE(E419:F419)</f>
        <v>2.545625000000129E-2</v>
      </c>
      <c r="AG419" s="12">
        <f>_xlfn.T.TEST(I419:J419,K419:L419,2,2)</f>
        <v>0.88758226951369101</v>
      </c>
      <c r="AH419" s="13">
        <f>AVERAGE(K419:L419)-AVERAGE(I419:J419)</f>
        <v>4.9184999999994261E-2</v>
      </c>
      <c r="AI419" s="12">
        <f>_xlfn.T.TEST(E419:H419,I419:L419,2,2)</f>
        <v>0.87437536995348575</v>
      </c>
      <c r="AJ419" s="13">
        <f>AVERAGE(I419:L419)-AVERAGE(E419:H419)</f>
        <v>-2.4830624999999884E-2</v>
      </c>
    </row>
    <row r="420" spans="1:36" x14ac:dyDescent="0.2">
      <c r="A420" t="s">
        <v>405</v>
      </c>
      <c r="B420" t="str">
        <f>VLOOKUP(A420,Gene_Lookup!A:B,2,0)</f>
        <v xml:space="preserve">translation initiation factor IF-2  </v>
      </c>
      <c r="C420" s="1">
        <v>27</v>
      </c>
      <c r="D420" s="1">
        <v>0.183355332089045</v>
      </c>
      <c r="E420" s="14">
        <v>19.958245000000002</v>
      </c>
      <c r="F420" s="14">
        <v>20.00704</v>
      </c>
      <c r="G420" s="14">
        <v>20.143509999999999</v>
      </c>
      <c r="H420" s="14">
        <v>20.195450000000001</v>
      </c>
      <c r="I420" s="14">
        <v>19.952526249999998</v>
      </c>
      <c r="J420" s="14">
        <v>20.006710000000002</v>
      </c>
      <c r="K420" s="14">
        <v>20.637957499999999</v>
      </c>
      <c r="L420" s="14">
        <v>19.813234999999999</v>
      </c>
      <c r="M420" s="1">
        <f>COUNTIF(E420:L420,"&gt;8.8")</f>
        <v>8</v>
      </c>
      <c r="O420" s="16">
        <f>IF(ISBLANK(E420),500,2^E420)</f>
        <v>1018662.7041366133</v>
      </c>
      <c r="P420" s="16">
        <f>IF(ISBLANK(F420),500,2^F420)</f>
        <v>1053705.2998739989</v>
      </c>
      <c r="Q420" s="16">
        <f>IF(ISBLANK(G420),500,2^G420)</f>
        <v>1158245.7837485361</v>
      </c>
      <c r="R420" s="16">
        <f>IF(ISBLANK(H420),500,2^H420)</f>
        <v>1200704.7423187455</v>
      </c>
      <c r="S420" s="16">
        <f>IF(ISBLANK(I420),500,2^I420)</f>
        <v>1014632.7833930696</v>
      </c>
      <c r="T420" s="16">
        <f>IF(ISBLANK(J420),500,2^J420)</f>
        <v>1053464.3043944757</v>
      </c>
      <c r="U420" s="16">
        <f>IF(ISBLANK(K420),500,2^K420)</f>
        <v>1631714.8151882701</v>
      </c>
      <c r="V420" s="16">
        <f>IF(ISBLANK(L420),500,2^L420)</f>
        <v>921251.15666321374</v>
      </c>
      <c r="X420" s="16">
        <f>SUM(O420:V420)</f>
        <v>9052381.5897169225</v>
      </c>
      <c r="Y420" s="11"/>
      <c r="Z420" s="2"/>
      <c r="AA420" s="12">
        <f>_xlfn.T.TEST(E420:F420,I420:J420,2,2)</f>
        <v>0.94144306200260885</v>
      </c>
      <c r="AB420" s="13">
        <f>AVERAGE(I420:J420)-AVERAGE(E420:F420)</f>
        <v>-3.0243749999989689E-3</v>
      </c>
      <c r="AC420" s="12">
        <f>_xlfn.T.TEST(G420:H420,K420:L420,2,2)</f>
        <v>0.9044033546358955</v>
      </c>
      <c r="AD420" s="13">
        <f>AVERAGE(K420:L420)-AVERAGE(G420:H420)</f>
        <v>5.6116249999998757E-2</v>
      </c>
      <c r="AE420" s="12">
        <f>_xlfn.T.TEST(E420:F420,G420:H420,2,2)</f>
        <v>3.4500619450522664E-2</v>
      </c>
      <c r="AF420" s="13">
        <f>AVERAGE(G420:H420)-AVERAGE(E420:F420)</f>
        <v>0.18683749999999932</v>
      </c>
      <c r="AG420" s="12">
        <f>_xlfn.T.TEST(I420:J420,K420:L420,2,2)</f>
        <v>0.61207051262924383</v>
      </c>
      <c r="AH420" s="13">
        <f>AVERAGE(K420:L420)-AVERAGE(I420:J420)</f>
        <v>0.24597812499999705</v>
      </c>
      <c r="AI420" s="12">
        <f>_xlfn.T.TEST(E420:H420,I420:L420,2,2)</f>
        <v>0.89421796057803515</v>
      </c>
      <c r="AJ420" s="13">
        <f>AVERAGE(I420:L420)-AVERAGE(E420:H420)</f>
        <v>2.6545937499996342E-2</v>
      </c>
    </row>
    <row r="421" spans="1:36" x14ac:dyDescent="0.2">
      <c r="A421" t="s">
        <v>406</v>
      </c>
      <c r="B421" t="str">
        <f>VLOOKUP(A421,Gene_Lookup!A:B,2,0)</f>
        <v xml:space="preserve">phosphoesterase RecJ domain protein  </v>
      </c>
      <c r="C421" s="1">
        <v>6</v>
      </c>
      <c r="D421" s="1">
        <v>0.38317077918882497</v>
      </c>
      <c r="E421" s="14">
        <v>16.326370000000001</v>
      </c>
      <c r="F421" s="14">
        <v>17.400110000000002</v>
      </c>
      <c r="G421" s="14">
        <v>16.432772499999999</v>
      </c>
      <c r="H421" s="14">
        <v>15.859885</v>
      </c>
      <c r="I421" s="14">
        <v>17.60322</v>
      </c>
      <c r="J421" s="14">
        <v>16.674985</v>
      </c>
      <c r="K421" s="14">
        <v>17.0286425</v>
      </c>
      <c r="L421" s="14">
        <v>16.50309</v>
      </c>
      <c r="M421" s="1">
        <f>COUNTIF(E421:L421,"&gt;8.8")</f>
        <v>8</v>
      </c>
      <c r="O421" s="16">
        <f>IF(ISBLANK(E421),500,2^E421)</f>
        <v>82172.611679639507</v>
      </c>
      <c r="P421" s="16">
        <f>IF(ISBLANK(F421),500,2^F421)</f>
        <v>172963.72820333685</v>
      </c>
      <c r="Q421" s="16">
        <f>IF(ISBLANK(G421),500,2^G421)</f>
        <v>88462.13861142988</v>
      </c>
      <c r="R421" s="16">
        <f>IF(ISBLANK(H421),500,2^H421)</f>
        <v>59470.434671049436</v>
      </c>
      <c r="S421" s="16">
        <f>IF(ISBLANK(I421),500,2^I421)</f>
        <v>199111.91086153928</v>
      </c>
      <c r="T421" s="16">
        <f>IF(ISBLANK(J421),500,2^J421)</f>
        <v>104633.47819487719</v>
      </c>
      <c r="U421" s="16">
        <f>IF(ISBLANK(K421),500,2^K421)</f>
        <v>133700.23725730812</v>
      </c>
      <c r="V421" s="16">
        <f>IF(ISBLANK(L421),500,2^L421)</f>
        <v>92880.621151497136</v>
      </c>
      <c r="X421" s="16">
        <f>SUM(O421:V421)</f>
        <v>933395.16063067736</v>
      </c>
      <c r="Y421" s="11"/>
      <c r="Z421" s="2"/>
      <c r="AA421" s="12">
        <f>_xlfn.T.TEST(E421:F421,I421:J421,2,2)</f>
        <v>0.73496424837140961</v>
      </c>
      <c r="AB421" s="13">
        <f>AVERAGE(I421:J421)-AVERAGE(E421:F421)</f>
        <v>0.27586249999999879</v>
      </c>
      <c r="AC421" s="12">
        <f>_xlfn.T.TEST(G421:H421,K421:L421,2,2)</f>
        <v>0.25200927636791715</v>
      </c>
      <c r="AD421" s="13">
        <f>AVERAGE(K421:L421)-AVERAGE(G421:H421)</f>
        <v>0.6195375000000034</v>
      </c>
      <c r="AE421" s="12">
        <f>_xlfn.T.TEST(E421:F421,G421:H421,2,2)</f>
        <v>0.35993143189422072</v>
      </c>
      <c r="AF421" s="13">
        <f>AVERAGE(G421:H421)-AVERAGE(E421:F421)</f>
        <v>-0.71691125000000255</v>
      </c>
      <c r="AG421" s="12">
        <f>_xlfn.T.TEST(I421:J421,K421:L421,2,2)</f>
        <v>0.55649318269358394</v>
      </c>
      <c r="AH421" s="13">
        <f>AVERAGE(K421:L421)-AVERAGE(I421:J421)</f>
        <v>-0.37323624999999794</v>
      </c>
      <c r="AI421" s="12">
        <f>_xlfn.T.TEST(E421:H421,I421:L421,2,2)</f>
        <v>0.31069088107770004</v>
      </c>
      <c r="AJ421" s="13">
        <f>AVERAGE(I421:L421)-AVERAGE(E421:H421)</f>
        <v>0.4477000000000011</v>
      </c>
    </row>
    <row r="422" spans="1:36" x14ac:dyDescent="0.2">
      <c r="A422" t="s">
        <v>407</v>
      </c>
      <c r="B422" t="str">
        <f>VLOOKUP(A422,Gene_Lookup!A:B,2,0)</f>
        <v xml:space="preserve">peptidase M16 domain protein  </v>
      </c>
      <c r="C422" s="1">
        <v>3</v>
      </c>
      <c r="D422" s="1">
        <v>0.41146120867261798</v>
      </c>
      <c r="E422" s="15">
        <v>8.8000000000000007</v>
      </c>
      <c r="F422" s="15">
        <v>8.8000000000000007</v>
      </c>
      <c r="G422" s="14">
        <v>12.454829999999999</v>
      </c>
      <c r="H422" s="15">
        <v>8.8000000000000007</v>
      </c>
      <c r="I422" s="14">
        <v>13.507985</v>
      </c>
      <c r="J422" s="15">
        <v>8.8000000000000007</v>
      </c>
      <c r="K422" s="14">
        <v>14.05677</v>
      </c>
      <c r="L422" s="14">
        <v>14.02716</v>
      </c>
      <c r="M422" s="1">
        <f>COUNTIF(E422:L422,"&gt;8.8")</f>
        <v>4</v>
      </c>
      <c r="O422" s="16">
        <f>IF(ISBLANK(E422),500,2^E422)</f>
        <v>445.72188840761549</v>
      </c>
      <c r="P422" s="16">
        <f>IF(ISBLANK(F422),500,2^F422)</f>
        <v>445.72188840761549</v>
      </c>
      <c r="Q422" s="16">
        <f>IF(ISBLANK(G422),500,2^G422)</f>
        <v>5614.0647967779178</v>
      </c>
      <c r="R422" s="16">
        <f>IF(ISBLANK(H422),500,2^H422)</f>
        <v>445.72188840761549</v>
      </c>
      <c r="S422" s="16">
        <f>IF(ISBLANK(I422),500,2^I422)</f>
        <v>11649.537024245128</v>
      </c>
      <c r="T422" s="16">
        <f>IF(ISBLANK(J422),500,2^J422)</f>
        <v>445.72188840761549</v>
      </c>
      <c r="U422" s="16">
        <f>IF(ISBLANK(K422),500,2^K422)</f>
        <v>17041.562518588053</v>
      </c>
      <c r="V422" s="16">
        <f>IF(ISBLANK(L422),500,2^L422)</f>
        <v>16695.364837909579</v>
      </c>
      <c r="X422" s="16">
        <f>SUM(O422:V422)</f>
        <v>52783.416731151141</v>
      </c>
      <c r="Y422" s="11"/>
      <c r="Z422" s="2"/>
      <c r="AA422" s="12">
        <f>_xlfn.T.TEST(E422:F422,I422:J422,2,2)</f>
        <v>0.42264973081037416</v>
      </c>
      <c r="AB422" s="13">
        <f>AVERAGE(I422:J422)-AVERAGE(E422:F422)</f>
        <v>2.3539925000000004</v>
      </c>
      <c r="AC422" s="12">
        <f>_xlfn.T.TEST(G422:H422,K422:L422,2,2)</f>
        <v>0.20264486790271763</v>
      </c>
      <c r="AD422" s="13">
        <f>AVERAGE(K422:L422)-AVERAGE(G422:H422)</f>
        <v>3.414550000000002</v>
      </c>
      <c r="AE422" s="12">
        <f>_xlfn.T.TEST(E422:F422,G422:H422,2,2)</f>
        <v>0.42264973081037438</v>
      </c>
      <c r="AF422" s="13">
        <f>AVERAGE(G422:H422)-AVERAGE(E422:F422)</f>
        <v>1.8274149999999985</v>
      </c>
      <c r="AG422" s="12">
        <f>_xlfn.T.TEST(I422:J422,K422:L422,2,2)</f>
        <v>0.34471444419745223</v>
      </c>
      <c r="AH422" s="13">
        <f>AVERAGE(K422:L422)-AVERAGE(I422:J422)</f>
        <v>2.8879725000000001</v>
      </c>
      <c r="AI422" s="12">
        <f>_xlfn.T.TEST(E422:H422,I422:L422,2,2)</f>
        <v>0.1151565571077308</v>
      </c>
      <c r="AJ422" s="13">
        <f>AVERAGE(I422:L422)-AVERAGE(E422:H422)</f>
        <v>2.8842712499999994</v>
      </c>
    </row>
    <row r="423" spans="1:36" x14ac:dyDescent="0.2">
      <c r="A423" t="s">
        <v>408</v>
      </c>
      <c r="B423" t="str">
        <f>VLOOKUP(A423,Gene_Lookup!A:B,2,0)</f>
        <v xml:space="preserve">S-adenosyl-methyltransferase MraW  </v>
      </c>
      <c r="C423" s="1">
        <v>4</v>
      </c>
      <c r="D423" s="1">
        <v>0.12630682947490099</v>
      </c>
      <c r="E423" s="15">
        <v>8.8000000000000007</v>
      </c>
      <c r="F423" s="15">
        <v>8.8000000000000007</v>
      </c>
      <c r="G423" s="15">
        <v>8.8000000000000007</v>
      </c>
      <c r="H423" s="14">
        <v>14.78321</v>
      </c>
      <c r="I423" s="14">
        <v>14.76244</v>
      </c>
      <c r="J423" s="14">
        <v>13.258240000000001</v>
      </c>
      <c r="K423" s="15">
        <v>8.8000000000000007</v>
      </c>
      <c r="L423" s="15">
        <v>8.8000000000000007</v>
      </c>
      <c r="M423" s="1">
        <f>COUNTIF(E423:L423,"&gt;8.8")</f>
        <v>3</v>
      </c>
      <c r="O423" s="16">
        <f>IF(ISBLANK(E423),500,2^E423)</f>
        <v>445.72188840761549</v>
      </c>
      <c r="P423" s="16">
        <f>IF(ISBLANK(F423),500,2^F423)</f>
        <v>445.72188840761549</v>
      </c>
      <c r="Q423" s="16">
        <f>IF(ISBLANK(G423),500,2^G423)</f>
        <v>445.72188840761549</v>
      </c>
      <c r="R423" s="16">
        <f>IF(ISBLANK(H423),500,2^H423)</f>
        <v>28196.138956766896</v>
      </c>
      <c r="S423" s="16">
        <f>IF(ISBLANK(I423),500,2^I423)</f>
        <v>27793.116585608361</v>
      </c>
      <c r="T423" s="16">
        <f>IF(ISBLANK(J423),500,2^J423)</f>
        <v>9797.785553408803</v>
      </c>
      <c r="U423" s="16">
        <f>IF(ISBLANK(K423),500,2^K423)</f>
        <v>445.72188840761549</v>
      </c>
      <c r="V423" s="16">
        <f>IF(ISBLANK(L423),500,2^L423)</f>
        <v>445.72188840761549</v>
      </c>
      <c r="X423" s="16">
        <f>SUM(O423:V423)</f>
        <v>68015.650537822134</v>
      </c>
      <c r="Y423" s="11"/>
      <c r="Z423" s="2"/>
      <c r="AA423" s="12">
        <f>_xlfn.T.TEST(E423:F423,I423:J423,2,2)</f>
        <v>2.0206823273562366E-2</v>
      </c>
      <c r="AB423" s="13">
        <f>AVERAGE(I423:J423)-AVERAGE(E423:F423)</f>
        <v>5.2103399999999986</v>
      </c>
      <c r="AC423" s="12">
        <f>_xlfn.T.TEST(G423:H423,K423:L423,2,2)</f>
        <v>0.42264973081037416</v>
      </c>
      <c r="AD423" s="13">
        <f>AVERAGE(K423:L423)-AVERAGE(G423:H423)</f>
        <v>-2.9916049999999998</v>
      </c>
      <c r="AE423" s="12">
        <f>_xlfn.T.TEST(E423:F423,G423:H423,2,2)</f>
        <v>0.42264973081037416</v>
      </c>
      <c r="AF423" s="13">
        <f>AVERAGE(G423:H423)-AVERAGE(E423:F423)</f>
        <v>2.9916049999999998</v>
      </c>
      <c r="AG423" s="12">
        <f>_xlfn.T.TEST(I423:J423,K423:L423,2,2)</f>
        <v>2.0206823273562366E-2</v>
      </c>
      <c r="AH423" s="13">
        <f>AVERAGE(K423:L423)-AVERAGE(I423:J423)</f>
        <v>-5.2103399999999986</v>
      </c>
      <c r="AI423" s="12">
        <f>_xlfn.T.TEST(E423:H423,I423:L423,2,2)</f>
        <v>0.62327084239349195</v>
      </c>
      <c r="AJ423" s="13">
        <f>AVERAGE(I423:L423)-AVERAGE(E423:H423)</f>
        <v>1.1093674999999976</v>
      </c>
    </row>
    <row r="424" spans="1:36" x14ac:dyDescent="0.2">
      <c r="A424" t="s">
        <v>409</v>
      </c>
      <c r="B424" t="str">
        <f>VLOOKUP(A424,Gene_Lookup!A:B,2,0)</f>
        <v xml:space="preserve">penicillin-binding protein transpeptidase  </v>
      </c>
      <c r="C424" s="1">
        <v>5</v>
      </c>
      <c r="D424" s="1">
        <v>0.46566208814062798</v>
      </c>
      <c r="E424" s="14">
        <v>16.31119</v>
      </c>
      <c r="F424" s="14">
        <v>17.007149999999999</v>
      </c>
      <c r="G424" s="14">
        <v>16.678512000000001</v>
      </c>
      <c r="H424" s="14">
        <v>16.812677999999998</v>
      </c>
      <c r="I424" s="14">
        <v>14.720537999999999</v>
      </c>
      <c r="J424" s="14">
        <v>15.550075</v>
      </c>
      <c r="K424" s="15">
        <v>8.8000000000000007</v>
      </c>
      <c r="L424" s="14">
        <v>16.573080000000001</v>
      </c>
      <c r="M424" s="1">
        <f>COUNTIF(E424:L424,"&gt;8.8")</f>
        <v>7</v>
      </c>
      <c r="O424" s="16">
        <f>IF(ISBLANK(E424),500,2^E424)</f>
        <v>81312.526412151114</v>
      </c>
      <c r="P424" s="16">
        <f>IF(ISBLANK(F424),500,2^F424)</f>
        <v>131723.2054939098</v>
      </c>
      <c r="Q424" s="16">
        <f>IF(ISBLANK(G424),500,2^G424)</f>
        <v>104889.59174579315</v>
      </c>
      <c r="R424" s="16">
        <f>IF(ISBLANK(H424),500,2^H424)</f>
        <v>115111.94324046985</v>
      </c>
      <c r="S424" s="16">
        <f>IF(ISBLANK(I424),500,2^I424)</f>
        <v>26997.496299145732</v>
      </c>
      <c r="T424" s="16">
        <f>IF(ISBLANK(J424),500,2^J424)</f>
        <v>47977.654188096174</v>
      </c>
      <c r="U424" s="16">
        <f>IF(ISBLANK(K424),500,2^K424)</f>
        <v>445.72188840761549</v>
      </c>
      <c r="V424" s="16">
        <f>IF(ISBLANK(L424),500,2^L424)</f>
        <v>97497.661803363982</v>
      </c>
      <c r="X424" s="16">
        <f>SUM(O424:V424)</f>
        <v>605955.80107133742</v>
      </c>
      <c r="Y424" s="11"/>
      <c r="Z424" s="2"/>
      <c r="AA424" s="12">
        <f>_xlfn.T.TEST(E424:F424,I424:J424,2,2)</f>
        <v>0.10645062575844466</v>
      </c>
      <c r="AB424" s="13">
        <f>AVERAGE(I424:J424)-AVERAGE(E424:F424)</f>
        <v>-1.5238635000000009</v>
      </c>
      <c r="AC424" s="12">
        <f>_xlfn.T.TEST(G424:H424,K424:L424,2,2)</f>
        <v>0.40599748262295832</v>
      </c>
      <c r="AD424" s="13">
        <f>AVERAGE(K424:L424)-AVERAGE(G424:H424)</f>
        <v>-4.0590550000000007</v>
      </c>
      <c r="AE424" s="12">
        <f>_xlfn.T.TEST(E424:F424,G424:H424,2,2)</f>
        <v>0.83006477949971891</v>
      </c>
      <c r="AF424" s="13">
        <f>AVERAGE(G424:H424)-AVERAGE(E424:F424)</f>
        <v>8.6425000000001972E-2</v>
      </c>
      <c r="AG424" s="12">
        <f>_xlfn.T.TEST(I424:J424,K424:L424,2,2)</f>
        <v>0.59495965795732131</v>
      </c>
      <c r="AH424" s="13">
        <f>AVERAGE(K424:L424)-AVERAGE(I424:J424)</f>
        <v>-2.4487664999999978</v>
      </c>
      <c r="AI424" s="12">
        <f>_xlfn.T.TEST(E424:H424,I424:L424,2,2)</f>
        <v>0.16208354768950714</v>
      </c>
      <c r="AJ424" s="13">
        <f>AVERAGE(I424:L424)-AVERAGE(E424:H424)</f>
        <v>-2.7914592499999991</v>
      </c>
    </row>
    <row r="425" spans="1:36" x14ac:dyDescent="0.2">
      <c r="A425" t="s">
        <v>410</v>
      </c>
      <c r="B425" t="str">
        <f>VLOOKUP(A425,Gene_Lookup!A:B,2,0)</f>
        <v xml:space="preserve">UDP-N-acetylmuramoylalanyl-D-glutamate--2,6-diaminopimelate ligase (EC 6.3.2.13)  </v>
      </c>
      <c r="C425" s="1">
        <v>16</v>
      </c>
      <c r="D425" s="1">
        <v>5.8519900965060899E-2</v>
      </c>
      <c r="E425" s="14">
        <v>16.047329999999999</v>
      </c>
      <c r="F425" s="14">
        <v>16.153110000000002</v>
      </c>
      <c r="G425" s="14">
        <v>15.681760000000001</v>
      </c>
      <c r="H425" s="14">
        <v>15.840294999999999</v>
      </c>
      <c r="I425" s="14">
        <v>16.192900000000002</v>
      </c>
      <c r="J425" s="14">
        <v>16.027464999999999</v>
      </c>
      <c r="K425" s="14">
        <v>15.596665</v>
      </c>
      <c r="L425" s="14">
        <v>15.50029</v>
      </c>
      <c r="M425" s="1">
        <f>COUNTIF(E425:L425,"&gt;8.8")</f>
        <v>8</v>
      </c>
      <c r="O425" s="16">
        <f>IF(ISBLANK(E425),500,2^E425)</f>
        <v>67721.673298438385</v>
      </c>
      <c r="P425" s="16">
        <f>IF(ISBLANK(F425),500,2^F425)</f>
        <v>72873.668594793286</v>
      </c>
      <c r="Q425" s="16">
        <f>IF(ISBLANK(G425),500,2^G425)</f>
        <v>52563.000055849785</v>
      </c>
      <c r="R425" s="16">
        <f>IF(ISBLANK(H425),500,2^H425)</f>
        <v>58668.358235009451</v>
      </c>
      <c r="S425" s="16">
        <f>IF(ISBLANK(I425),500,2^I425)</f>
        <v>74911.521298754844</v>
      </c>
      <c r="T425" s="16">
        <f>IF(ISBLANK(J425),500,2^J425)</f>
        <v>66795.579105093784</v>
      </c>
      <c r="U425" s="16">
        <f>IF(ISBLANK(K425),500,2^K425)</f>
        <v>49552.320536820029</v>
      </c>
      <c r="V425" s="16">
        <f>IF(ISBLANK(L425),500,2^L425)</f>
        <v>46350.266066797849</v>
      </c>
      <c r="X425" s="16">
        <f>SUM(O425:V425)</f>
        <v>489436.38719155738</v>
      </c>
      <c r="Y425" s="11"/>
      <c r="Z425" s="2"/>
      <c r="AA425" s="12">
        <f>_xlfn.T.TEST(E425:F425,I425:J425,2,2)</f>
        <v>0.92843342815644214</v>
      </c>
      <c r="AB425" s="13">
        <f>AVERAGE(I425:J425)-AVERAGE(E425:F425)</f>
        <v>9.9625000000003183E-3</v>
      </c>
      <c r="AC425" s="12">
        <f>_xlfn.T.TEST(G425:H425,K425:L425,2,2)</f>
        <v>0.14903887262221849</v>
      </c>
      <c r="AD425" s="13">
        <f>AVERAGE(K425:L425)-AVERAGE(G425:H425)</f>
        <v>-0.21255000000000024</v>
      </c>
      <c r="AE425" s="12">
        <f>_xlfn.T.TEST(E425:F425,G425:H425,2,2)</f>
        <v>7.0663377992972287E-2</v>
      </c>
      <c r="AF425" s="13">
        <f>AVERAGE(G425:H425)-AVERAGE(E425:F425)</f>
        <v>-0.33919249999999934</v>
      </c>
      <c r="AG425" s="12">
        <f>_xlfn.T.TEST(I425:J425,K425:L425,2,2)</f>
        <v>2.7838343279987181E-2</v>
      </c>
      <c r="AH425" s="13">
        <f>AVERAGE(K425:L425)-AVERAGE(I425:J425)</f>
        <v>-0.5617049999999999</v>
      </c>
      <c r="AI425" s="12">
        <f>_xlfn.T.TEST(E425:H425,I425:L425,2,2)</f>
        <v>0.62599554836960569</v>
      </c>
      <c r="AJ425" s="13">
        <f>AVERAGE(I425:L425)-AVERAGE(E425:H425)</f>
        <v>-0.10129374999999818</v>
      </c>
    </row>
    <row r="426" spans="1:36" x14ac:dyDescent="0.2">
      <c r="A426" t="s">
        <v>411</v>
      </c>
      <c r="B426" t="str">
        <f>VLOOKUP(A426,Gene_Lookup!A:B,2,0)</f>
        <v xml:space="preserve">UDP-N-acetylmuramoyl-tripeptide--D-alanyl-D-alanine ligase (EC 6.3.2.10)  </v>
      </c>
      <c r="C426" s="1">
        <v>8</v>
      </c>
      <c r="D426" s="1">
        <v>0.45090212438230198</v>
      </c>
      <c r="E426" s="14">
        <v>14.5762505</v>
      </c>
      <c r="F426" s="14">
        <v>14.58769</v>
      </c>
      <c r="G426" s="14">
        <v>13.28642</v>
      </c>
      <c r="H426" s="14">
        <v>14.01843175</v>
      </c>
      <c r="I426" s="14">
        <v>15.484970000000001</v>
      </c>
      <c r="J426" s="14">
        <v>13.9609875</v>
      </c>
      <c r="K426" s="14">
        <v>14.571865000000001</v>
      </c>
      <c r="L426" s="14">
        <v>13.587669999999999</v>
      </c>
      <c r="M426" s="1">
        <f>COUNTIF(E426:L426,"&gt;8.8")</f>
        <v>8</v>
      </c>
      <c r="O426" s="16">
        <f>IF(ISBLANK(E426),500,2^E426)</f>
        <v>24428.040131999453</v>
      </c>
      <c r="P426" s="16">
        <f>IF(ISBLANK(F426),500,2^F426)</f>
        <v>24622.506311699246</v>
      </c>
      <c r="Q426" s="16">
        <f>IF(ISBLANK(G426),500,2^G426)</f>
        <v>9991.0459187639917</v>
      </c>
      <c r="R426" s="16">
        <f>IF(ISBLANK(H426),500,2^H426)</f>
        <v>16594.663444042038</v>
      </c>
      <c r="S426" s="16">
        <f>IF(ISBLANK(I426),500,2^I426)</f>
        <v>45860.675987960232</v>
      </c>
      <c r="T426" s="16">
        <f>IF(ISBLANK(J426),500,2^J426)</f>
        <v>15946.890296334388</v>
      </c>
      <c r="U426" s="16">
        <f>IF(ISBLANK(K426),500,2^K426)</f>
        <v>24353.89659759706</v>
      </c>
      <c r="V426" s="16">
        <f>IF(ISBLANK(L426),500,2^L426)</f>
        <v>12311.082486824311</v>
      </c>
      <c r="X426" s="16">
        <f>SUM(O426:V426)</f>
        <v>174108.80117522069</v>
      </c>
      <c r="Y426" s="11"/>
      <c r="Z426" s="2"/>
      <c r="AA426" s="12">
        <f>_xlfn.T.TEST(E426:F426,I426:J426,2,2)</f>
        <v>0.87025766608030752</v>
      </c>
      <c r="AB426" s="13">
        <f>AVERAGE(I426:J426)-AVERAGE(E426:F426)</f>
        <v>0.14100849999999809</v>
      </c>
      <c r="AC426" s="12">
        <f>_xlfn.T.TEST(G426:H426,K426:L426,2,2)</f>
        <v>0.55802104454388479</v>
      </c>
      <c r="AD426" s="13">
        <f>AVERAGE(K426:L426)-AVERAGE(G426:H426)</f>
        <v>0.42734162500000039</v>
      </c>
      <c r="AE426" s="12">
        <f>_xlfn.T.TEST(E426:F426,G426:H426,2,2)</f>
        <v>0.12634598853688583</v>
      </c>
      <c r="AF426" s="13">
        <f>AVERAGE(G426:H426)-AVERAGE(E426:F426)</f>
        <v>-0.92954437500000253</v>
      </c>
      <c r="AG426" s="12">
        <f>_xlfn.T.TEST(I426:J426,K426:L426,2,2)</f>
        <v>0.55177753742143809</v>
      </c>
      <c r="AH426" s="13">
        <f>AVERAGE(K426:L426)-AVERAGE(I426:J426)</f>
        <v>-0.64321125000000023</v>
      </c>
      <c r="AI426" s="12">
        <f>_xlfn.T.TEST(E426:H426,I426:L426,2,2)</f>
        <v>0.60150084956959027</v>
      </c>
      <c r="AJ426" s="13">
        <f>AVERAGE(I426:L426)-AVERAGE(E426:H426)</f>
        <v>0.28417506249999924</v>
      </c>
    </row>
    <row r="427" spans="1:36" x14ac:dyDescent="0.2">
      <c r="A427" t="s">
        <v>412</v>
      </c>
      <c r="B427" t="str">
        <f>VLOOKUP(A427,Gene_Lookup!A:B,2,0)</f>
        <v xml:space="preserve">ATP:corrinoid adenosyltransferase BtuR/CobO/CobP  </v>
      </c>
      <c r="C427" s="1">
        <v>2</v>
      </c>
      <c r="D427" s="1">
        <v>0.49688302611109397</v>
      </c>
      <c r="E427" s="14">
        <v>11.36103</v>
      </c>
      <c r="F427" s="14">
        <v>8.8933560000000007</v>
      </c>
      <c r="G427" s="14">
        <v>10.986915</v>
      </c>
      <c r="H427" s="14">
        <v>11.39532</v>
      </c>
      <c r="I427" s="15">
        <v>8.8000000000000007</v>
      </c>
      <c r="J427" s="14">
        <v>12.164635000000001</v>
      </c>
      <c r="K427" s="15">
        <v>8.8000000000000007</v>
      </c>
      <c r="L427" s="14">
        <v>12.67937</v>
      </c>
      <c r="M427" s="1">
        <f>COUNTIF(E427:L427,"&gt;8.8")</f>
        <v>6</v>
      </c>
      <c r="O427" s="16">
        <f>IF(ISBLANK(E427),500,2^E427)</f>
        <v>2630.3334724885704</v>
      </c>
      <c r="P427" s="16">
        <f>IF(ISBLANK(F427),500,2^F427)</f>
        <v>475.51795290342358</v>
      </c>
      <c r="Q427" s="16">
        <f>IF(ISBLANK(G427),500,2^G427)</f>
        <v>2029.5089684266263</v>
      </c>
      <c r="R427" s="16">
        <f>IF(ISBLANK(H427),500,2^H427)</f>
        <v>2693.6001662799495</v>
      </c>
      <c r="S427" s="16">
        <f>IF(ISBLANK(I427),500,2^I427)</f>
        <v>445.72188840761549</v>
      </c>
      <c r="T427" s="16">
        <f>IF(ISBLANK(J427),500,2^J427)</f>
        <v>4591.1345574863562</v>
      </c>
      <c r="U427" s="16">
        <f>IF(ISBLANK(K427),500,2^K427)</f>
        <v>445.72188840761549</v>
      </c>
      <c r="V427" s="16">
        <f>IF(ISBLANK(L427),500,2^L427)</f>
        <v>6559.4993916409676</v>
      </c>
      <c r="X427" s="16">
        <f>SUM(O427:V427)</f>
        <v>19871.038286041126</v>
      </c>
      <c r="Y427" s="11"/>
      <c r="Z427" s="2"/>
      <c r="AA427" s="12">
        <f>_xlfn.T.TEST(E427:F427,I427:J427,2,2)</f>
        <v>0.88049924577741323</v>
      </c>
      <c r="AB427" s="13">
        <f>AVERAGE(I427:J427)-AVERAGE(E427:F427)</f>
        <v>0.35512450000000051</v>
      </c>
      <c r="AC427" s="12">
        <f>_xlfn.T.TEST(G427:H427,K427:L427,2,2)</f>
        <v>0.83848485575013765</v>
      </c>
      <c r="AD427" s="13">
        <f>AVERAGE(K427:L427)-AVERAGE(G427:H427)</f>
        <v>-0.45143249999999924</v>
      </c>
      <c r="AE427" s="12">
        <f>_xlfn.T.TEST(E427:F427,G427:H427,2,2)</f>
        <v>0.48452932448893216</v>
      </c>
      <c r="AF427" s="13">
        <f>AVERAGE(G427:H427)-AVERAGE(E427:F427)</f>
        <v>1.0639245000000006</v>
      </c>
      <c r="AG427" s="12">
        <f>_xlfn.T.TEST(I427:J427,K427:L427,2,2)</f>
        <v>0.92929938690601455</v>
      </c>
      <c r="AH427" s="13">
        <f>AVERAGE(K427:L427)-AVERAGE(I427:J427)</f>
        <v>0.25736750000000086</v>
      </c>
      <c r="AI427" s="12">
        <f>_xlfn.T.TEST(E427:H427,I427:L427,2,2)</f>
        <v>0.96949620883398269</v>
      </c>
      <c r="AJ427" s="13">
        <f>AVERAGE(I427:L427)-AVERAGE(E427:H427)</f>
        <v>-4.8153999999998476E-2</v>
      </c>
    </row>
    <row r="428" spans="1:36" x14ac:dyDescent="0.2">
      <c r="A428" t="s">
        <v>413</v>
      </c>
      <c r="B428" t="str">
        <f>VLOOKUP(A428,Gene_Lookup!A:B,2,0)</f>
        <v xml:space="preserve">dihydrodipicolinate reductase (EC 1.3.1.26)  </v>
      </c>
      <c r="C428" s="1">
        <v>8</v>
      </c>
      <c r="D428" s="1">
        <v>0.35352067315754199</v>
      </c>
      <c r="E428" s="14">
        <v>19.319927499999999</v>
      </c>
      <c r="F428" s="14">
        <v>19.12349</v>
      </c>
      <c r="G428" s="14">
        <v>18.916679999999999</v>
      </c>
      <c r="H428" s="14">
        <v>19.32572</v>
      </c>
      <c r="I428" s="14">
        <v>19.836860000000001</v>
      </c>
      <c r="J428" s="14">
        <v>19.38345</v>
      </c>
      <c r="K428" s="14">
        <v>19.718589999999999</v>
      </c>
      <c r="L428" s="14">
        <v>20.227319999999999</v>
      </c>
      <c r="M428" s="1">
        <f>COUNTIF(E428:L428,"&gt;8.8")</f>
        <v>8</v>
      </c>
      <c r="O428" s="16">
        <f>IF(ISBLANK(E428),500,2^E428)</f>
        <v>654451.83771629911</v>
      </c>
      <c r="P428" s="16">
        <f>IF(ISBLANK(F428),500,2^F428)</f>
        <v>571142.01812270156</v>
      </c>
      <c r="Q428" s="16">
        <f>IF(ISBLANK(G428),500,2^G428)</f>
        <v>494866.5491641697</v>
      </c>
      <c r="R428" s="16">
        <f>IF(ISBLANK(H428),500,2^H428)</f>
        <v>657084.78003508423</v>
      </c>
      <c r="S428" s="16">
        <f>IF(ISBLANK(I428),500,2^I428)</f>
        <v>936461.39760639006</v>
      </c>
      <c r="T428" s="16">
        <f>IF(ISBLANK(J428),500,2^J428)</f>
        <v>683911.44170063874</v>
      </c>
      <c r="U428" s="16">
        <f>IF(ISBLANK(K428),500,2^K428)</f>
        <v>862754.16032622498</v>
      </c>
      <c r="V428" s="16">
        <f>IF(ISBLANK(L428),500,2^L428)</f>
        <v>1227524.1692624236</v>
      </c>
      <c r="X428" s="16">
        <f>SUM(O428:V428)</f>
        <v>6088196.3539339323</v>
      </c>
      <c r="Y428" s="11"/>
      <c r="Z428" s="2"/>
      <c r="AA428" s="12">
        <f>_xlfn.T.TEST(E428:F428,I428:J428,2,2)</f>
        <v>0.25651916989482249</v>
      </c>
      <c r="AB428" s="13">
        <f>AVERAGE(I428:J428)-AVERAGE(E428:F428)</f>
        <v>0.38844625000000121</v>
      </c>
      <c r="AC428" s="12">
        <f>_xlfn.T.TEST(G428:H428,K428:L428,2,2)</f>
        <v>0.12080181375875565</v>
      </c>
      <c r="AD428" s="13">
        <f>AVERAGE(K428:L428)-AVERAGE(G428:H428)</f>
        <v>0.85175499999999715</v>
      </c>
      <c r="AE428" s="12">
        <f>_xlfn.T.TEST(E428:F428,G428:H428,2,2)</f>
        <v>0.70107421877815113</v>
      </c>
      <c r="AF428" s="13">
        <f>AVERAGE(G428:H428)-AVERAGE(E428:F428)</f>
        <v>-0.10050874999999593</v>
      </c>
      <c r="AG428" s="12">
        <f>_xlfn.T.TEST(I428:J428,K428:L428,2,2)</f>
        <v>0.3985138539940587</v>
      </c>
      <c r="AH428" s="13">
        <f>AVERAGE(K428:L428)-AVERAGE(I428:J428)</f>
        <v>0.36280000000000001</v>
      </c>
      <c r="AI428" s="12">
        <f>_xlfn.T.TEST(E428:H428,I428:L428,2,2)</f>
        <v>2.0831264341659175E-2</v>
      </c>
      <c r="AJ428" s="13">
        <f>AVERAGE(I428:L428)-AVERAGE(E428:H428)</f>
        <v>0.62010062499999918</v>
      </c>
    </row>
    <row r="429" spans="1:36" x14ac:dyDescent="0.2">
      <c r="A429" t="s">
        <v>414</v>
      </c>
      <c r="B429" t="str">
        <f>VLOOKUP(A429,Gene_Lookup!A:B,2,0)</f>
        <v xml:space="preserve">dihydrodipicolinate synthase (EC 4.2.1.52)  </v>
      </c>
      <c r="C429" s="1">
        <v>19</v>
      </c>
      <c r="D429" s="1">
        <v>6.7790580110432305E-2</v>
      </c>
      <c r="E429" s="14">
        <v>17.865919999999999</v>
      </c>
      <c r="F429" s="14">
        <v>17.78307375</v>
      </c>
      <c r="G429" s="14">
        <v>17.753385000000002</v>
      </c>
      <c r="H429" s="14">
        <v>17.800439999999998</v>
      </c>
      <c r="I429" s="14">
        <v>17.914739999999998</v>
      </c>
      <c r="J429" s="14">
        <v>17.77675</v>
      </c>
      <c r="K429" s="14">
        <v>18.131969999999999</v>
      </c>
      <c r="L429" s="14">
        <v>17.829789999999999</v>
      </c>
      <c r="M429" s="1">
        <f>COUNTIF(E429:L429,"&gt;8.8")</f>
        <v>8</v>
      </c>
      <c r="O429" s="16">
        <f>IF(ISBLANK(E429),500,2^E429)</f>
        <v>238878.91628428616</v>
      </c>
      <c r="P429" s="16">
        <f>IF(ISBLANK(F429),500,2^F429)</f>
        <v>225547.80961914649</v>
      </c>
      <c r="Q429" s="16">
        <f>IF(ISBLANK(G429),500,2^G429)</f>
        <v>220953.76669630822</v>
      </c>
      <c r="R429" s="16">
        <f>IF(ISBLANK(H429),500,2^H429)</f>
        <v>228279.21793136952</v>
      </c>
      <c r="S429" s="16">
        <f>IF(ISBLANK(I429),500,2^I429)</f>
        <v>247100.77329763834</v>
      </c>
      <c r="T429" s="16">
        <f>IF(ISBLANK(J429),500,2^J429)</f>
        <v>224561.3318655469</v>
      </c>
      <c r="U429" s="16">
        <f>IF(ISBLANK(K429),500,2^K429)</f>
        <v>287254.50635202159</v>
      </c>
      <c r="V429" s="16">
        <f>IF(ISBLANK(L429),500,2^L429)</f>
        <v>232970.86189334292</v>
      </c>
      <c r="X429" s="16">
        <f>SUM(O429:V429)</f>
        <v>1905547.1839396604</v>
      </c>
      <c r="Y429" s="11"/>
      <c r="Z429" s="2"/>
      <c r="AA429" s="12">
        <f>_xlfn.T.TEST(E429:F429,I429:J429,2,2)</f>
        <v>0.81647054396609831</v>
      </c>
      <c r="AB429" s="13">
        <f>AVERAGE(I429:J429)-AVERAGE(E429:F429)</f>
        <v>2.1248124999999618E-2</v>
      </c>
      <c r="AC429" s="12">
        <f>_xlfn.T.TEST(G429:H429,K429:L429,2,2)</f>
        <v>0.31385188616591086</v>
      </c>
      <c r="AD429" s="13">
        <f>AVERAGE(K429:L429)-AVERAGE(G429:H429)</f>
        <v>0.20396749999999741</v>
      </c>
      <c r="AE429" s="12">
        <f>_xlfn.T.TEST(E429:F429,G429:H429,2,2)</f>
        <v>0.42308659743839616</v>
      </c>
      <c r="AF429" s="13">
        <f>AVERAGE(G429:H429)-AVERAGE(E429:F429)</f>
        <v>-4.7584374999999568E-2</v>
      </c>
      <c r="AG429" s="12">
        <f>_xlfn.T.TEST(I429:J429,K429:L429,2,2)</f>
        <v>0.50133825533262955</v>
      </c>
      <c r="AH429" s="13">
        <f>AVERAGE(K429:L429)-AVERAGE(I429:J429)</f>
        <v>0.13513499999999823</v>
      </c>
      <c r="AI429" s="12">
        <f>_xlfn.T.TEST(E429:H429,I429:L429,2,2)</f>
        <v>0.21765721847876265</v>
      </c>
      <c r="AJ429" s="13">
        <f>AVERAGE(I429:L429)-AVERAGE(E429:H429)</f>
        <v>0.11260781249999852</v>
      </c>
    </row>
    <row r="430" spans="1:36" x14ac:dyDescent="0.2">
      <c r="A430" t="s">
        <v>415</v>
      </c>
      <c r="B430" t="str">
        <f>VLOOKUP(A430,Gene_Lookup!A:B,2,0)</f>
        <v xml:space="preserve">aspartate semialdehyde dehydrogenase (EC 1.2.1.11)  </v>
      </c>
      <c r="C430" s="1">
        <v>18</v>
      </c>
      <c r="D430" s="1">
        <v>0.518135053742945</v>
      </c>
      <c r="E430" s="14">
        <v>20.880582499999999</v>
      </c>
      <c r="F430" s="14">
        <v>20.839657500000001</v>
      </c>
      <c r="G430" s="14">
        <v>20.529084999999998</v>
      </c>
      <c r="H430" s="14">
        <v>20.601939999999999</v>
      </c>
      <c r="I430" s="14">
        <v>21.348487500000001</v>
      </c>
      <c r="J430" s="14">
        <v>20.998564999999999</v>
      </c>
      <c r="K430" s="14">
        <v>21.488732500000001</v>
      </c>
      <c r="L430" s="14">
        <v>21.186095000000002</v>
      </c>
      <c r="M430" s="1">
        <f>COUNTIF(E430:L430,"&gt;8.8")</f>
        <v>8</v>
      </c>
      <c r="O430" s="16">
        <f>IF(ISBLANK(E430),500,2^E430)</f>
        <v>1930552.6910870392</v>
      </c>
      <c r="P430" s="16">
        <f>IF(ISBLANK(F430),500,2^F430)</f>
        <v>1876558.0643169999</v>
      </c>
      <c r="Q430" s="16">
        <f>IF(ISBLANK(G430),500,2^G430)</f>
        <v>1513109.5367752493</v>
      </c>
      <c r="R430" s="16">
        <f>IF(ISBLANK(H430),500,2^H430)</f>
        <v>1591482.6517273835</v>
      </c>
      <c r="S430" s="16">
        <f>IF(ISBLANK(I430),500,2^I430)</f>
        <v>2670146.5589012676</v>
      </c>
      <c r="T430" s="16">
        <f>IF(ISBLANK(J430),500,2^J430)</f>
        <v>2095067.0708569053</v>
      </c>
      <c r="U430" s="16">
        <f>IF(ISBLANK(K430),500,2^K430)</f>
        <v>2942747.8515200173</v>
      </c>
      <c r="V430" s="16">
        <f>IF(ISBLANK(L430),500,2^L430)</f>
        <v>2385888.1819789992</v>
      </c>
      <c r="X430" s="16">
        <f>SUM(O430:V430)</f>
        <v>17005552.607163861</v>
      </c>
      <c r="Y430" s="11"/>
      <c r="Z430" s="2"/>
      <c r="AA430" s="12">
        <f>_xlfn.T.TEST(E430:F430,I430:J430,2,2)</f>
        <v>0.21717829172846081</v>
      </c>
      <c r="AB430" s="13">
        <f>AVERAGE(I430:J430)-AVERAGE(E430:F430)</f>
        <v>0.31340624999999989</v>
      </c>
      <c r="AC430" s="12">
        <f>_xlfn.T.TEST(G430:H430,K430:L430,2,2)</f>
        <v>3.8333795607500991E-2</v>
      </c>
      <c r="AD430" s="13">
        <f>AVERAGE(K430:L430)-AVERAGE(G430:H430)</f>
        <v>0.7719012500000062</v>
      </c>
      <c r="AE430" s="12">
        <f>_xlfn.T.TEST(E430:F430,G430:H430,2,2)</f>
        <v>1.9525822649467572E-2</v>
      </c>
      <c r="AF430" s="13">
        <f>AVERAGE(G430:H430)-AVERAGE(E430:F430)</f>
        <v>-0.29460750000000502</v>
      </c>
      <c r="AG430" s="12">
        <f>_xlfn.T.TEST(I430:J430,K430:L430,2,2)</f>
        <v>0.55208737840056121</v>
      </c>
      <c r="AH430" s="13">
        <f>AVERAGE(K430:L430)-AVERAGE(I430:J430)</f>
        <v>0.1638875000000013</v>
      </c>
      <c r="AI430" s="12">
        <f>_xlfn.T.TEST(E430:H430,I430:L430,2,2)</f>
        <v>7.3637074589450553E-3</v>
      </c>
      <c r="AJ430" s="13">
        <f>AVERAGE(I430:L430)-AVERAGE(E430:H430)</f>
        <v>0.54265375000000304</v>
      </c>
    </row>
    <row r="431" spans="1:36" x14ac:dyDescent="0.2">
      <c r="A431" t="s">
        <v>416</v>
      </c>
      <c r="B431" t="str">
        <f>VLOOKUP(A431,Gene_Lookup!A:B,2,0)</f>
        <v xml:space="preserve">tRNA-guanine transglycosylase (EC 2.4.2.29)  </v>
      </c>
      <c r="C431" s="1">
        <v>6</v>
      </c>
      <c r="D431" s="1">
        <v>0.31996962780650001</v>
      </c>
      <c r="E431" s="14">
        <v>14.79767</v>
      </c>
      <c r="F431" s="14">
        <v>16.537504999999999</v>
      </c>
      <c r="G431" s="14">
        <v>15.343680000000001</v>
      </c>
      <c r="H431" s="14">
        <v>16.37274</v>
      </c>
      <c r="I431" s="14">
        <v>15.35304</v>
      </c>
      <c r="J431" s="14">
        <v>15.313575</v>
      </c>
      <c r="K431" s="14">
        <v>15.295299999999999</v>
      </c>
      <c r="L431" s="14">
        <v>14.459390000000001</v>
      </c>
      <c r="M431" s="1">
        <f>COUNTIF(E431:L431,"&gt;8.8")</f>
        <v>8</v>
      </c>
      <c r="O431" s="16">
        <f>IF(ISBLANK(E431),500,2^E431)</f>
        <v>28480.167287186043</v>
      </c>
      <c r="P431" s="16">
        <f>IF(ISBLANK(F431),500,2^F431)</f>
        <v>95122.894819721158</v>
      </c>
      <c r="Q431" s="16">
        <f>IF(ISBLANK(G431),500,2^G431)</f>
        <v>41582.244133241278</v>
      </c>
      <c r="R431" s="16">
        <f>IF(ISBLANK(H431),500,2^H431)</f>
        <v>84856.643877528812</v>
      </c>
      <c r="S431" s="16">
        <f>IF(ISBLANK(I431),500,2^I431)</f>
        <v>41852.90085403702</v>
      </c>
      <c r="T431" s="16">
        <f>IF(ISBLANK(J431),500,2^J431)</f>
        <v>40723.52993845693</v>
      </c>
      <c r="U431" s="16">
        <f>IF(ISBLANK(K431),500,2^K431)</f>
        <v>40210.927692684498</v>
      </c>
      <c r="V431" s="16">
        <f>IF(ISBLANK(L431),500,2^L431)</f>
        <v>22527.350125209454</v>
      </c>
      <c r="X431" s="16">
        <f>SUM(O431:V431)</f>
        <v>395356.6587280652</v>
      </c>
      <c r="Y431" s="11"/>
      <c r="Z431" s="2"/>
      <c r="AA431" s="12">
        <f>_xlfn.T.TEST(E431:F431,I431:J431,2,2)</f>
        <v>0.73785264581197663</v>
      </c>
      <c r="AB431" s="13">
        <f>AVERAGE(I431:J431)-AVERAGE(E431:F431)</f>
        <v>-0.33427999999999969</v>
      </c>
      <c r="AC431" s="12">
        <f>_xlfn.T.TEST(G431:H431,K431:L431,2,2)</f>
        <v>0.27708355340396329</v>
      </c>
      <c r="AD431" s="13">
        <f>AVERAGE(K431:L431)-AVERAGE(G431:H431)</f>
        <v>-0.98086499999999965</v>
      </c>
      <c r="AE431" s="12">
        <f>_xlfn.T.TEST(E431:F431,G431:H431,2,2)</f>
        <v>0.86780585122527187</v>
      </c>
      <c r="AF431" s="13">
        <f>AVERAGE(G431:H431)-AVERAGE(E431:F431)</f>
        <v>0.19062249999999992</v>
      </c>
      <c r="AG431" s="12">
        <f>_xlfn.T.TEST(I431:J431,K431:L431,2,2)</f>
        <v>0.38963266628864712</v>
      </c>
      <c r="AH431" s="13">
        <f>AVERAGE(K431:L431)-AVERAGE(I431:J431)</f>
        <v>-0.45596250000000005</v>
      </c>
      <c r="AI431" s="12">
        <f>_xlfn.T.TEST(E431:H431,I431:L431,2,2)</f>
        <v>0.21029009902273887</v>
      </c>
      <c r="AJ431" s="13">
        <f>AVERAGE(I431:L431)-AVERAGE(E431:H431)</f>
        <v>-0.65757250000000056</v>
      </c>
    </row>
    <row r="432" spans="1:36" x14ac:dyDescent="0.2">
      <c r="A432" t="s">
        <v>417</v>
      </c>
      <c r="B432" t="str">
        <f>VLOOKUP(A432,Gene_Lookup!A:B,2,0)</f>
        <v xml:space="preserve">protein translocase subunit yajC  </v>
      </c>
      <c r="C432" s="1">
        <v>3</v>
      </c>
      <c r="D432" s="1">
        <v>0.55689841541145702</v>
      </c>
      <c r="E432" s="14">
        <v>17.704190000000001</v>
      </c>
      <c r="F432" s="14">
        <v>18.744890000000002</v>
      </c>
      <c r="G432" s="14">
        <v>19.936779999999999</v>
      </c>
      <c r="H432" s="14">
        <v>20.005269999999999</v>
      </c>
      <c r="I432" s="14">
        <v>18.82638</v>
      </c>
      <c r="J432" s="14">
        <v>19.736754999999999</v>
      </c>
      <c r="K432" s="14">
        <v>20.428999999999998</v>
      </c>
      <c r="L432" s="14">
        <v>18.773720000000001</v>
      </c>
      <c r="M432" s="1">
        <f>COUNTIF(E432:L432,"&gt;8.8")</f>
        <v>8</v>
      </c>
      <c r="O432" s="16">
        <f>IF(ISBLANK(E432),500,2^E432)</f>
        <v>213546.39238681007</v>
      </c>
      <c r="P432" s="16">
        <f>IF(ISBLANK(F432),500,2^F432)</f>
        <v>439313.10163363221</v>
      </c>
      <c r="Q432" s="16">
        <f>IF(ISBLANK(G432),500,2^G432)</f>
        <v>1003618.8206566623</v>
      </c>
      <c r="R432" s="16">
        <f>IF(ISBLANK(H432),500,2^H432)</f>
        <v>1052413.332616105</v>
      </c>
      <c r="S432" s="16">
        <f>IF(ISBLANK(I432),500,2^I432)</f>
        <v>464841.70959789382</v>
      </c>
      <c r="T432" s="16">
        <f>IF(ISBLANK(J432),500,2^J432)</f>
        <v>873685.78970502655</v>
      </c>
      <c r="U432" s="16">
        <f>IF(ISBLANK(K432),500,2^K432)</f>
        <v>1411697.9414419695</v>
      </c>
      <c r="V432" s="16">
        <f>IF(ISBLANK(L432),500,2^L432)</f>
        <v>448180.39000851923</v>
      </c>
      <c r="X432" s="16">
        <f>SUM(O432:V432)</f>
        <v>5907297.4780466193</v>
      </c>
      <c r="Y432" s="11"/>
      <c r="Z432" s="2"/>
      <c r="AA432" s="12">
        <f>_xlfn.T.TEST(E432:F432,I432:J432,2,2)</f>
        <v>0.26588704284406883</v>
      </c>
      <c r="AB432" s="13">
        <f>AVERAGE(I432:J432)-AVERAGE(E432:F432)</f>
        <v>1.0570275000000002</v>
      </c>
      <c r="AC432" s="12">
        <f>_xlfn.T.TEST(G432:H432,K432:L432,2,2)</f>
        <v>0.69906859433293023</v>
      </c>
      <c r="AD432" s="13">
        <f>AVERAGE(K432:L432)-AVERAGE(G432:H432)</f>
        <v>-0.36966499999999769</v>
      </c>
      <c r="AE432" s="12">
        <f>_xlfn.T.TEST(E432:F432,G432:H432,2,2)</f>
        <v>7.8764264645447057E-2</v>
      </c>
      <c r="AF432" s="13">
        <f>AVERAGE(G432:H432)-AVERAGE(E432:F432)</f>
        <v>1.7464849999999963</v>
      </c>
      <c r="AG432" s="12">
        <f>_xlfn.T.TEST(I432:J432,K432:L432,2,2)</f>
        <v>0.76717780042253447</v>
      </c>
      <c r="AH432" s="13">
        <f>AVERAGE(K432:L432)-AVERAGE(I432:J432)</f>
        <v>0.31979249999999837</v>
      </c>
      <c r="AI432" s="12">
        <f>_xlfn.T.TEST(E432:H432,I432:L432,2,2)</f>
        <v>0.6292248444156453</v>
      </c>
      <c r="AJ432" s="13">
        <f>AVERAGE(I432:L432)-AVERAGE(E432:H432)</f>
        <v>0.34368124999999949</v>
      </c>
    </row>
    <row r="433" spans="1:36" x14ac:dyDescent="0.2">
      <c r="A433" t="s">
        <v>418</v>
      </c>
      <c r="B433" t="str">
        <f>VLOOKUP(A433,Gene_Lookup!A:B,2,0)</f>
        <v xml:space="preserve">phosphoribosyltransferase  </v>
      </c>
      <c r="C433" s="1">
        <v>6</v>
      </c>
      <c r="D433" s="1">
        <v>0.40491199045785398</v>
      </c>
      <c r="E433" s="14">
        <v>17.881789999999999</v>
      </c>
      <c r="F433" s="14">
        <v>17.386310000000002</v>
      </c>
      <c r="G433" s="14">
        <v>17.170069999999999</v>
      </c>
      <c r="H433" s="14">
        <v>17.55095</v>
      </c>
      <c r="I433" s="14">
        <v>17.92155</v>
      </c>
      <c r="J433" s="14">
        <v>17.7553175</v>
      </c>
      <c r="K433" s="14">
        <v>16.971472500000001</v>
      </c>
      <c r="L433" s="14">
        <v>18.011520000000001</v>
      </c>
      <c r="M433" s="1">
        <f>COUNTIF(E433:L433,"&gt;8.8")</f>
        <v>8</v>
      </c>
      <c r="O433" s="16">
        <f>IF(ISBLANK(E433),500,2^E433)</f>
        <v>241521.14903034217</v>
      </c>
      <c r="P433" s="16">
        <f>IF(ISBLANK(F433),500,2^F433)</f>
        <v>171317.1432819844</v>
      </c>
      <c r="Q433" s="16">
        <f>IF(ISBLANK(G433),500,2^G433)</f>
        <v>147470.82086040344</v>
      </c>
      <c r="R433" s="16">
        <f>IF(ISBLANK(H433),500,2^H433)</f>
        <v>192027.0465714348</v>
      </c>
      <c r="S433" s="16">
        <f>IF(ISBLANK(I433),500,2^I433)</f>
        <v>248269.92828824755</v>
      </c>
      <c r="T433" s="16">
        <f>IF(ISBLANK(J433),500,2^J433)</f>
        <v>221249.9341120875</v>
      </c>
      <c r="U433" s="16">
        <f>IF(ISBLANK(K433),500,2^K433)</f>
        <v>128505.67083118421</v>
      </c>
      <c r="V433" s="16">
        <f>IF(ISBLANK(L433),500,2^L433)</f>
        <v>264245.6139796442</v>
      </c>
      <c r="X433" s="16">
        <f>SUM(O433:V433)</f>
        <v>1614607.3069553282</v>
      </c>
      <c r="Y433" s="11"/>
      <c r="Z433" s="2"/>
      <c r="AA433" s="12">
        <f>_xlfn.T.TEST(E433:F433,I433:J433,2,2)</f>
        <v>0.51602545015433554</v>
      </c>
      <c r="AB433" s="13">
        <f>AVERAGE(I433:J433)-AVERAGE(E433:F433)</f>
        <v>0.20438374999999809</v>
      </c>
      <c r="AC433" s="12">
        <f>_xlfn.T.TEST(G433:H433,K433:L433,2,2)</f>
        <v>0.8350437247769088</v>
      </c>
      <c r="AD433" s="13">
        <f>AVERAGE(K433:L433)-AVERAGE(G433:H433)</f>
        <v>0.13098625000000297</v>
      </c>
      <c r="AE433" s="12">
        <f>_xlfn.T.TEST(E433:F433,G433:H433,2,2)</f>
        <v>0.47367838340513013</v>
      </c>
      <c r="AF433" s="13">
        <f>AVERAGE(G433:H433)-AVERAGE(E433:F433)</f>
        <v>-0.27354000000000411</v>
      </c>
      <c r="AG433" s="12">
        <f>_xlfn.T.TEST(I433:J433,K433:L433,2,2)</f>
        <v>0.57773102306964663</v>
      </c>
      <c r="AH433" s="13">
        <f>AVERAGE(K433:L433)-AVERAGE(I433:J433)</f>
        <v>-0.34693749999999923</v>
      </c>
      <c r="AI433" s="12">
        <f>_xlfn.T.TEST(E433:H433,I433:L433,2,2)</f>
        <v>0.5720193097239723</v>
      </c>
      <c r="AJ433" s="13">
        <f>AVERAGE(I433:L433)-AVERAGE(E433:H433)</f>
        <v>0.1676850000000023</v>
      </c>
    </row>
    <row r="434" spans="1:36" x14ac:dyDescent="0.2">
      <c r="A434" t="s">
        <v>419</v>
      </c>
      <c r="B434" t="str">
        <f>VLOOKUP(A434,Gene_Lookup!A:B,2,0)</f>
        <v xml:space="preserve">aspartate carbamoyltransferase (EC 2.1.3.2)  </v>
      </c>
      <c r="C434" s="1">
        <v>13</v>
      </c>
      <c r="D434" s="1">
        <v>0.65972213831566395</v>
      </c>
      <c r="E434" s="14">
        <v>16.781485</v>
      </c>
      <c r="F434" s="14">
        <v>17.088864999999998</v>
      </c>
      <c r="G434" s="14">
        <v>16.000744999999998</v>
      </c>
      <c r="H434" s="14">
        <v>17.409855</v>
      </c>
      <c r="I434" s="14">
        <v>18.439119999999999</v>
      </c>
      <c r="J434" s="14">
        <v>18.695097499999999</v>
      </c>
      <c r="K434" s="14">
        <v>18.555434999999999</v>
      </c>
      <c r="L434" s="14">
        <v>19.27702</v>
      </c>
      <c r="M434" s="1">
        <f>COUNTIF(E434:L434,"&gt;8.8")</f>
        <v>8</v>
      </c>
      <c r="O434" s="16">
        <f>IF(ISBLANK(E434),500,2^E434)</f>
        <v>112649.7823039303</v>
      </c>
      <c r="P434" s="16">
        <f>IF(ISBLANK(F434),500,2^F434)</f>
        <v>139399.41680890889</v>
      </c>
      <c r="Q434" s="16">
        <f>IF(ISBLANK(G434),500,2^G434)</f>
        <v>65569.851179282341</v>
      </c>
      <c r="R434" s="16">
        <f>IF(ISBLANK(H434),500,2^H434)</f>
        <v>174136.00437304148</v>
      </c>
      <c r="S434" s="16">
        <f>IF(ISBLANK(I434),500,2^I434)</f>
        <v>355408.83013066725</v>
      </c>
      <c r="T434" s="16">
        <f>IF(ISBLANK(J434),500,2^J434)</f>
        <v>424409.52224074007</v>
      </c>
      <c r="U434" s="16">
        <f>IF(ISBLANK(K434),500,2^K434)</f>
        <v>385249.88486072177</v>
      </c>
      <c r="V434" s="16">
        <f>IF(ISBLANK(L434),500,2^L434)</f>
        <v>635274.24250160903</v>
      </c>
      <c r="X434" s="16">
        <f>SUM(O434:V434)</f>
        <v>2292097.5343989013</v>
      </c>
      <c r="Y434" s="11"/>
      <c r="Z434" s="2"/>
      <c r="AA434" s="12">
        <f>_xlfn.T.TEST(E434:F434,I434:J434,2,2)</f>
        <v>1.4689981612635329E-2</v>
      </c>
      <c r="AB434" s="13">
        <f>AVERAGE(I434:J434)-AVERAGE(E434:F434)</f>
        <v>1.6319337499999982</v>
      </c>
      <c r="AC434" s="12">
        <f>_xlfn.T.TEST(G434:H434,K434:L434,2,2)</f>
        <v>0.10783950515030982</v>
      </c>
      <c r="AD434" s="13">
        <f>AVERAGE(K434:L434)-AVERAGE(G434:H434)</f>
        <v>2.2109274999999968</v>
      </c>
      <c r="AE434" s="12">
        <f>_xlfn.T.TEST(E434:F434,G434:H434,2,2)</f>
        <v>0.78010991187957424</v>
      </c>
      <c r="AF434" s="13">
        <f>AVERAGE(G434:H434)-AVERAGE(E434:F434)</f>
        <v>-0.22987499999999983</v>
      </c>
      <c r="AG434" s="12">
        <f>_xlfn.T.TEST(I434:J434,K434:L434,2,2)</f>
        <v>0.45805515234883765</v>
      </c>
      <c r="AH434" s="13">
        <f>AVERAGE(K434:L434)-AVERAGE(I434:J434)</f>
        <v>0.34911874999999881</v>
      </c>
      <c r="AI434" s="12">
        <f>_xlfn.T.TEST(E434:H434,I434:L434,2,2)</f>
        <v>1.6321336896966791E-3</v>
      </c>
      <c r="AJ434" s="13">
        <f>AVERAGE(I434:L434)-AVERAGE(E434:H434)</f>
        <v>1.9214306249999993</v>
      </c>
    </row>
    <row r="435" spans="1:36" x14ac:dyDescent="0.2">
      <c r="A435" t="s">
        <v>420</v>
      </c>
      <c r="B435" t="str">
        <f>VLOOKUP(A435,Gene_Lookup!A:B,2,0)</f>
        <v xml:space="preserve">dihydroorotase (EC 3.5.2.3)  </v>
      </c>
      <c r="C435" s="1">
        <v>13</v>
      </c>
      <c r="D435" s="1">
        <v>0.72243587031932699</v>
      </c>
      <c r="E435" s="14">
        <v>15.535</v>
      </c>
      <c r="F435" s="14">
        <v>16.391079999999999</v>
      </c>
      <c r="G435" s="14">
        <v>16.636990000000001</v>
      </c>
      <c r="H435" s="14">
        <v>17.208960000000001</v>
      </c>
      <c r="I435" s="14">
        <v>17.815439999999999</v>
      </c>
      <c r="J435" s="14">
        <v>18.815930000000002</v>
      </c>
      <c r="K435" s="14">
        <v>18.630555000000001</v>
      </c>
      <c r="L435" s="14">
        <v>18.77833</v>
      </c>
      <c r="M435" s="1">
        <f>COUNTIF(E435:L435,"&gt;8.8")</f>
        <v>8</v>
      </c>
      <c r="O435" s="16">
        <f>IF(ISBLANK(E435),500,2^E435)</f>
        <v>47478.936520454234</v>
      </c>
      <c r="P435" s="16">
        <f>IF(ISBLANK(F435),500,2^F435)</f>
        <v>85942.254322008986</v>
      </c>
      <c r="Q435" s="16">
        <f>IF(ISBLANK(G435),500,2^G435)</f>
        <v>101913.80760006656</v>
      </c>
      <c r="R435" s="16">
        <f>IF(ISBLANK(H435),500,2^H435)</f>
        <v>151500.18186636255</v>
      </c>
      <c r="S435" s="16">
        <f>IF(ISBLANK(I435),500,2^I435)</f>
        <v>230665.06596161949</v>
      </c>
      <c r="T435" s="16">
        <f>IF(ISBLANK(J435),500,2^J435)</f>
        <v>461486.84567835164</v>
      </c>
      <c r="U435" s="16">
        <f>IF(ISBLANK(K435),500,2^K435)</f>
        <v>405840.97331766965</v>
      </c>
      <c r="V435" s="16">
        <f>IF(ISBLANK(L435),500,2^L435)</f>
        <v>449614.79997974192</v>
      </c>
      <c r="X435" s="16">
        <f>SUM(O435:V435)</f>
        <v>1934442.865246275</v>
      </c>
      <c r="Y435" s="11"/>
      <c r="Z435" s="2"/>
      <c r="AA435" s="12">
        <f>_xlfn.T.TEST(E435:F435,I435:J435,2,2)</f>
        <v>7.0170885623979662E-2</v>
      </c>
      <c r="AB435" s="13">
        <f>AVERAGE(I435:J435)-AVERAGE(E435:F435)</f>
        <v>2.3526450000000025</v>
      </c>
      <c r="AC435" s="12">
        <f>_xlfn.T.TEST(G435:H435,K435:L435,2,2)</f>
        <v>2.6407107129304604E-2</v>
      </c>
      <c r="AD435" s="13">
        <f>AVERAGE(K435:L435)-AVERAGE(G435:H435)</f>
        <v>1.781467499999998</v>
      </c>
      <c r="AE435" s="12">
        <f>_xlfn.T.TEST(E435:F435,G435:H435,2,2)</f>
        <v>0.20322569152080217</v>
      </c>
      <c r="AF435" s="13">
        <f>AVERAGE(G435:H435)-AVERAGE(E435:F435)</f>
        <v>0.95993500000000154</v>
      </c>
      <c r="AG435" s="12">
        <f>_xlfn.T.TEST(I435:J435,K435:L435,2,2)</f>
        <v>0.52239119705260484</v>
      </c>
      <c r="AH435" s="13">
        <f>AVERAGE(K435:L435)-AVERAGE(I435:J435)</f>
        <v>0.38875749999999698</v>
      </c>
      <c r="AI435" s="12">
        <f>_xlfn.T.TEST(E435:H435,I435:L435,2,2)</f>
        <v>2.6440327948613783E-3</v>
      </c>
      <c r="AJ435" s="13">
        <f>AVERAGE(I435:L435)-AVERAGE(E435:H435)</f>
        <v>2.0670562500000003</v>
      </c>
    </row>
    <row r="436" spans="1:36" x14ac:dyDescent="0.2">
      <c r="A436" t="s">
        <v>421</v>
      </c>
      <c r="B436" t="str">
        <f>VLOOKUP(A436,Gene_Lookup!A:B,2,0)</f>
        <v xml:space="preserve">orotidine-5'-phosphate decarboxylase (EC 4.1.1.23)  </v>
      </c>
      <c r="C436" s="1">
        <v>14</v>
      </c>
      <c r="D436" s="1">
        <v>0.55847033063280505</v>
      </c>
      <c r="E436" s="14">
        <v>16.885120000000001</v>
      </c>
      <c r="F436" s="14">
        <v>17.045950000000001</v>
      </c>
      <c r="G436" s="14">
        <v>16.93873</v>
      </c>
      <c r="H436" s="14">
        <v>16.8048</v>
      </c>
      <c r="I436" s="14">
        <v>18.006419999999999</v>
      </c>
      <c r="J436" s="14">
        <v>18.703579999999999</v>
      </c>
      <c r="K436" s="14">
        <v>18.978459999999998</v>
      </c>
      <c r="L436" s="14">
        <v>18.915955</v>
      </c>
      <c r="M436" s="1">
        <f>COUNTIF(E436:L436,"&gt;8.8")</f>
        <v>8</v>
      </c>
      <c r="O436" s="16">
        <f>IF(ISBLANK(E436),500,2^E436)</f>
        <v>121039.63360691958</v>
      </c>
      <c r="P436" s="16">
        <f>IF(ISBLANK(F436),500,2^F436)</f>
        <v>135313.85114087313</v>
      </c>
      <c r="Q436" s="16">
        <f>IF(ISBLANK(G436),500,2^G436)</f>
        <v>125622.03327134866</v>
      </c>
      <c r="R436" s="16">
        <f>IF(ISBLANK(H436),500,2^H436)</f>
        <v>114485.07451212533</v>
      </c>
      <c r="S436" s="16">
        <f>IF(ISBLANK(I436),500,2^I436)</f>
        <v>263313.1414976599</v>
      </c>
      <c r="T436" s="16">
        <f>IF(ISBLANK(J436),500,2^J436)</f>
        <v>426912.23966797238</v>
      </c>
      <c r="U436" s="16">
        <f>IF(ISBLANK(K436),500,2^K436)</f>
        <v>516518.32204055949</v>
      </c>
      <c r="V436" s="16">
        <f>IF(ISBLANK(L436),500,2^L436)</f>
        <v>494617.92550888902</v>
      </c>
      <c r="X436" s="16">
        <f>SUM(O436:V436)</f>
        <v>2197822.2212463473</v>
      </c>
      <c r="Y436" s="11"/>
      <c r="Z436" s="2"/>
      <c r="AA436" s="12">
        <f>_xlfn.T.TEST(E436:F436,I436:J436,2,2)</f>
        <v>6.0348747051276241E-2</v>
      </c>
      <c r="AB436" s="13">
        <f>AVERAGE(I436:J436)-AVERAGE(E436:F436)</f>
        <v>1.3894649999999942</v>
      </c>
      <c r="AC436" s="12">
        <f>_xlfn.T.TEST(G436:H436,K436:L436,2,2)</f>
        <v>1.2654010927739053E-3</v>
      </c>
      <c r="AD436" s="13">
        <f>AVERAGE(K436:L436)-AVERAGE(G436:H436)</f>
        <v>2.0754424999999976</v>
      </c>
      <c r="AE436" s="12">
        <f>_xlfn.T.TEST(E436:F436,G436:H436,2,2)</f>
        <v>0.46477909281784002</v>
      </c>
      <c r="AF436" s="13">
        <f>AVERAGE(G436:H436)-AVERAGE(E436:F436)</f>
        <v>-9.3770000000002796E-2</v>
      </c>
      <c r="AG436" s="12">
        <f>_xlfn.T.TEST(I436:J436,K436:L436,2,2)</f>
        <v>0.23269560140874557</v>
      </c>
      <c r="AH436" s="13">
        <f>AVERAGE(K436:L436)-AVERAGE(I436:J436)</f>
        <v>0.59220750000000066</v>
      </c>
      <c r="AI436" s="12">
        <f>_xlfn.T.TEST(E436:H436,I436:L436,2,2)</f>
        <v>2.7352507482839017E-4</v>
      </c>
      <c r="AJ436" s="13">
        <f>AVERAGE(I436:L436)-AVERAGE(E436:H436)</f>
        <v>1.7324537499999977</v>
      </c>
    </row>
    <row r="437" spans="1:36" x14ac:dyDescent="0.2">
      <c r="A437" t="s">
        <v>422</v>
      </c>
      <c r="B437" t="str">
        <f>VLOOKUP(A437,Gene_Lookup!A:B,2,0)</f>
        <v xml:space="preserve">carbamoyl-phosphate synthase, small subunit  </v>
      </c>
      <c r="C437" s="1">
        <v>10</v>
      </c>
      <c r="D437" s="1">
        <v>0.64354204433913798</v>
      </c>
      <c r="E437" s="14">
        <v>16.459820000000001</v>
      </c>
      <c r="F437" s="14">
        <v>16.27497</v>
      </c>
      <c r="G437" s="14">
        <v>16.986345</v>
      </c>
      <c r="H437" s="14">
        <v>16.34319</v>
      </c>
      <c r="I437" s="14">
        <v>18.568490000000001</v>
      </c>
      <c r="J437" s="14">
        <v>19.060465000000001</v>
      </c>
      <c r="K437" s="14">
        <v>18.601532500000001</v>
      </c>
      <c r="L437" s="14">
        <v>19.306049999999999</v>
      </c>
      <c r="M437" s="1">
        <f>COUNTIF(E437:L437,"&gt;8.8")</f>
        <v>8</v>
      </c>
      <c r="O437" s="16">
        <f>IF(ISBLANK(E437),500,2^E437)</f>
        <v>90136.261906770698</v>
      </c>
      <c r="P437" s="16">
        <f>IF(ISBLANK(F437),500,2^F437)</f>
        <v>79296.523689076523</v>
      </c>
      <c r="Q437" s="16">
        <f>IF(ISBLANK(G437),500,2^G437)</f>
        <v>129837.26593338016</v>
      </c>
      <c r="R437" s="16">
        <f>IF(ISBLANK(H437),500,2^H437)</f>
        <v>83136.24689975621</v>
      </c>
      <c r="S437" s="16">
        <f>IF(ISBLANK(I437),500,2^I437)</f>
        <v>388751.84589821578</v>
      </c>
      <c r="T437" s="16">
        <f>IF(ISBLANK(J437),500,2^J437)</f>
        <v>546728.47836025408</v>
      </c>
      <c r="U437" s="16">
        <f>IF(ISBLANK(K437),500,2^K437)</f>
        <v>397758.29725859908</v>
      </c>
      <c r="V437" s="16">
        <f>IF(ISBLANK(L437),500,2^L437)</f>
        <v>648186.74804929225</v>
      </c>
      <c r="X437" s="16">
        <f>SUM(O437:V437)</f>
        <v>2363831.6679953448</v>
      </c>
      <c r="Y437" s="11"/>
      <c r="Z437" s="2"/>
      <c r="AA437" s="12">
        <f>_xlfn.T.TEST(E437:F437,I437:J437,2,2)</f>
        <v>1.1335658175936344E-2</v>
      </c>
      <c r="AB437" s="13">
        <f>AVERAGE(I437:J437)-AVERAGE(E437:F437)</f>
        <v>2.4470825000000005</v>
      </c>
      <c r="AC437" s="12">
        <f>_xlfn.T.TEST(G437:H437,K437:L437,2,2)</f>
        <v>4.0781200622116931E-2</v>
      </c>
      <c r="AD437" s="13">
        <f>AVERAGE(K437:L437)-AVERAGE(G437:H437)</f>
        <v>2.2890237500000019</v>
      </c>
      <c r="AE437" s="12">
        <f>_xlfn.T.TEST(E437:F437,G437:H437,2,2)</f>
        <v>0.46790710675281222</v>
      </c>
      <c r="AF437" s="13">
        <f>AVERAGE(G437:H437)-AVERAGE(E437:F437)</f>
        <v>0.29737249999999804</v>
      </c>
      <c r="AG437" s="12">
        <f>_xlfn.T.TEST(I437:J437,K437:L437,2,2)</f>
        <v>0.77651811855847841</v>
      </c>
      <c r="AH437" s="13">
        <f>AVERAGE(K437:L437)-AVERAGE(I437:J437)</f>
        <v>0.13931374999999946</v>
      </c>
      <c r="AI437" s="12">
        <f>_xlfn.T.TEST(E437:H437,I437:L437,2,2)</f>
        <v>6.5056300175735365E-5</v>
      </c>
      <c r="AJ437" s="13">
        <f>AVERAGE(I437:L437)-AVERAGE(E437:H437)</f>
        <v>2.368053125000003</v>
      </c>
    </row>
    <row r="438" spans="1:36" x14ac:dyDescent="0.2">
      <c r="A438" t="s">
        <v>423</v>
      </c>
      <c r="B438" t="str">
        <f>VLOOKUP(A438,Gene_Lookup!A:B,2,0)</f>
        <v xml:space="preserve">carbamoyl-phosphate synthase large subunit  </v>
      </c>
      <c r="C438" s="1">
        <v>58</v>
      </c>
      <c r="D438" s="1">
        <v>0.737098375437785</v>
      </c>
      <c r="E438" s="14">
        <v>18.042825000000001</v>
      </c>
      <c r="F438" s="14">
        <v>17.98808</v>
      </c>
      <c r="G438" s="14">
        <v>18.009630000000001</v>
      </c>
      <c r="H438" s="14">
        <v>18.360119999999998</v>
      </c>
      <c r="I438" s="14">
        <v>19.540898376464799</v>
      </c>
      <c r="J438" s="14">
        <v>20.249510000000001</v>
      </c>
      <c r="K438" s="14">
        <v>19.759009375000002</v>
      </c>
      <c r="L438" s="14">
        <v>20.310986406249999</v>
      </c>
      <c r="M438" s="1">
        <f>COUNTIF(E438:L438,"&gt;8.8")</f>
        <v>8</v>
      </c>
      <c r="O438" s="16">
        <f>IF(ISBLANK(E438),500,2^E438)</f>
        <v>270042.13411583612</v>
      </c>
      <c r="P438" s="16">
        <f>IF(ISBLANK(F438),500,2^F438)</f>
        <v>259987.00700382059</v>
      </c>
      <c r="Q438" s="16">
        <f>IF(ISBLANK(G438),500,2^G438)</f>
        <v>263899.66614992532</v>
      </c>
      <c r="R438" s="16">
        <f>IF(ISBLANK(H438),500,2^H438)</f>
        <v>336470.38414659613</v>
      </c>
      <c r="S438" s="16">
        <f>IF(ISBLANK(I438),500,2^I438)</f>
        <v>762775.1808343149</v>
      </c>
      <c r="T438" s="16">
        <f>IF(ISBLANK(J438),500,2^J438)</f>
        <v>1246550.5868318323</v>
      </c>
      <c r="U438" s="16">
        <f>IF(ISBLANK(K438),500,2^K438)</f>
        <v>887267.36225942452</v>
      </c>
      <c r="V438" s="16">
        <f>IF(ISBLANK(L438),500,2^L438)</f>
        <v>1300816.837804503</v>
      </c>
      <c r="X438" s="16">
        <f>SUM(O438:V438)</f>
        <v>5327809.159146253</v>
      </c>
      <c r="Y438" s="11"/>
      <c r="Z438" s="2"/>
      <c r="AA438" s="12">
        <f>_xlfn.T.TEST(E438:F438,I438:J438,2,2)</f>
        <v>3.3930323581671785E-2</v>
      </c>
      <c r="AB438" s="13">
        <f>AVERAGE(I438:J438)-AVERAGE(E438:F438)</f>
        <v>1.8797516882323961</v>
      </c>
      <c r="AC438" s="12">
        <f>_xlfn.T.TEST(G438:H438,K438:L438,2,2)</f>
        <v>2.9834328020296327E-2</v>
      </c>
      <c r="AD438" s="13">
        <f>AVERAGE(K438:L438)-AVERAGE(G438:H438)</f>
        <v>1.850122890625002</v>
      </c>
      <c r="AE438" s="12">
        <f>_xlfn.T.TEST(E438:F438,G438:H438,2,2)</f>
        <v>0.44028596279625931</v>
      </c>
      <c r="AF438" s="13">
        <f>AVERAGE(G438:H438)-AVERAGE(E438:F438)</f>
        <v>0.16942249999999603</v>
      </c>
      <c r="AG438" s="12">
        <f>_xlfn.T.TEST(I438:J438,K438:L438,2,2)</f>
        <v>0.78504639820875355</v>
      </c>
      <c r="AH438" s="13">
        <f>AVERAGE(K438:L438)-AVERAGE(I438:J438)</f>
        <v>0.13979370239260192</v>
      </c>
      <c r="AI438" s="12">
        <f>_xlfn.T.TEST(E438:H438,I438:L438,2,2)</f>
        <v>1.0487629602154531E-4</v>
      </c>
      <c r="AJ438" s="13">
        <f>AVERAGE(I438:L438)-AVERAGE(E438:H438)</f>
        <v>1.8649372894286991</v>
      </c>
    </row>
    <row r="439" spans="1:36" x14ac:dyDescent="0.2">
      <c r="A439" t="s">
        <v>424</v>
      </c>
      <c r="B439" t="str">
        <f>VLOOKUP(A439,Gene_Lookup!A:B,2,0)</f>
        <v xml:space="preserve">Dihydroorotate dehydrogenase, electron transfer subunit, iron-sulfur cluster binding domain  </v>
      </c>
      <c r="C439" s="1">
        <v>8</v>
      </c>
      <c r="D439" s="1">
        <v>0.56070277289193104</v>
      </c>
      <c r="E439" s="14">
        <v>14.216151249999999</v>
      </c>
      <c r="F439" s="14">
        <v>14.510664999999999</v>
      </c>
      <c r="G439" s="15">
        <v>8.8000000000000007</v>
      </c>
      <c r="H439" s="15">
        <v>8.8000000000000007</v>
      </c>
      <c r="I439" s="14">
        <v>16.07413</v>
      </c>
      <c r="J439" s="14">
        <v>16.216204999999999</v>
      </c>
      <c r="K439" s="14">
        <v>15.6111825</v>
      </c>
      <c r="L439" s="14">
        <v>16.036390000000001</v>
      </c>
      <c r="M439" s="1">
        <f>COUNTIF(E439:L439,"&gt;8.8")</f>
        <v>6</v>
      </c>
      <c r="O439" s="16">
        <f>IF(ISBLANK(E439),500,2^E439)</f>
        <v>19032.154261997472</v>
      </c>
      <c r="P439" s="16">
        <f>IF(ISBLANK(F439),500,2^F439)</f>
        <v>23342.395436146868</v>
      </c>
      <c r="Q439" s="16">
        <f>IF(ISBLANK(G439),500,2^G439)</f>
        <v>445.72188840761549</v>
      </c>
      <c r="R439" s="16">
        <f>IF(ISBLANK(H439),500,2^H439)</f>
        <v>445.72188840761549</v>
      </c>
      <c r="S439" s="16">
        <f>IF(ISBLANK(I439),500,2^I439)</f>
        <v>68991.451834894586</v>
      </c>
      <c r="T439" s="16">
        <f>IF(ISBLANK(J439),500,2^J439)</f>
        <v>76131.453398900354</v>
      </c>
      <c r="U439" s="16">
        <f>IF(ISBLANK(K439),500,2^K439)</f>
        <v>50053.471104796234</v>
      </c>
      <c r="V439" s="16">
        <f>IF(ISBLANK(L439),500,2^L439)</f>
        <v>67210.079972936859</v>
      </c>
      <c r="X439" s="16">
        <f>SUM(O439:V439)</f>
        <v>305652.44978648762</v>
      </c>
      <c r="Y439" s="11"/>
      <c r="Z439" s="2"/>
      <c r="AA439" s="12">
        <f>_xlfn.T.TEST(E439:F439,I439:J439,2,2)</f>
        <v>8.3151942938301873E-3</v>
      </c>
      <c r="AB439" s="13">
        <f>AVERAGE(I439:J439)-AVERAGE(E439:F439)</f>
        <v>1.781759375</v>
      </c>
      <c r="AC439" s="12">
        <f>_xlfn.T.TEST(G439:H439,K439:L439,2,2)</f>
        <v>9.1496167991873345E-4</v>
      </c>
      <c r="AD439" s="13">
        <f>AVERAGE(K439:L439)-AVERAGE(G439:H439)</f>
        <v>7.0237862500000006</v>
      </c>
      <c r="AE439" s="12">
        <f>_xlfn.T.TEST(E439:F439,G439:H439,2,2)</f>
        <v>6.9986328762390972E-4</v>
      </c>
      <c r="AF439" s="13">
        <f>AVERAGE(G439:H439)-AVERAGE(E439:F439)</f>
        <v>-5.5634081249999987</v>
      </c>
      <c r="AG439" s="12">
        <f>_xlfn.T.TEST(I439:J439,K439:L439,2,2)</f>
        <v>0.28806468739162883</v>
      </c>
      <c r="AH439" s="13">
        <f>AVERAGE(K439:L439)-AVERAGE(I439:J439)</f>
        <v>-0.32138124999999818</v>
      </c>
      <c r="AI439" s="12">
        <f>_xlfn.T.TEST(E439:H439,I439:L439,2,2)</f>
        <v>3.4161423910914868E-2</v>
      </c>
      <c r="AJ439" s="13">
        <f>AVERAGE(I439:L439)-AVERAGE(E439:H439)</f>
        <v>4.4027728125000003</v>
      </c>
    </row>
    <row r="440" spans="1:36" x14ac:dyDescent="0.2">
      <c r="A440" t="s">
        <v>425</v>
      </c>
      <c r="B440" t="str">
        <f>VLOOKUP(A440,Gene_Lookup!A:B,2,0)</f>
        <v xml:space="preserve">dihydroorotate dehydrogenase family protein  </v>
      </c>
      <c r="C440" s="1">
        <v>7</v>
      </c>
      <c r="D440" s="1">
        <v>0.794649566028095</v>
      </c>
      <c r="E440" s="14">
        <v>16.447179999999999</v>
      </c>
      <c r="F440" s="14">
        <v>16.650375</v>
      </c>
      <c r="G440" s="15">
        <v>8.8000000000000007</v>
      </c>
      <c r="H440" s="14">
        <v>16.23357</v>
      </c>
      <c r="I440" s="14">
        <v>18.234067499999998</v>
      </c>
      <c r="J440" s="14">
        <v>18.533829999999998</v>
      </c>
      <c r="K440" s="14">
        <v>17.891079999999999</v>
      </c>
      <c r="L440" s="14">
        <v>18.18712</v>
      </c>
      <c r="M440" s="1">
        <f>COUNTIF(E440:L440,"&gt;8.8")</f>
        <v>7</v>
      </c>
      <c r="O440" s="16">
        <f>IF(ISBLANK(E440),500,2^E440)</f>
        <v>89349.993260718053</v>
      </c>
      <c r="P440" s="16">
        <f>IF(ISBLANK(F440),500,2^F440)</f>
        <v>102863.74079686448</v>
      </c>
      <c r="Q440" s="16">
        <f>IF(ISBLANK(G440),500,2^G440)</f>
        <v>445.72188840761549</v>
      </c>
      <c r="R440" s="16">
        <f>IF(ISBLANK(H440),500,2^H440)</f>
        <v>77053.346752858779</v>
      </c>
      <c r="S440" s="16">
        <f>IF(ISBLANK(I440),500,2^I440)</f>
        <v>308319.68986616639</v>
      </c>
      <c r="T440" s="16">
        <f>IF(ISBLANK(J440),500,2^J440)</f>
        <v>379523.58045634546</v>
      </c>
      <c r="U440" s="16">
        <f>IF(ISBLANK(K440),500,2^K440)</f>
        <v>243081.40328620595</v>
      </c>
      <c r="V440" s="16">
        <f>IF(ISBLANK(L440),500,2^L440)</f>
        <v>298447.98753115581</v>
      </c>
      <c r="X440" s="16">
        <f>SUM(O440:V440)</f>
        <v>1499085.4638387226</v>
      </c>
      <c r="Y440" s="11"/>
      <c r="Z440" s="2"/>
      <c r="AA440" s="12">
        <f>_xlfn.T.TEST(E440:F440,I440:J440,2,2)</f>
        <v>9.5952241846470106E-3</v>
      </c>
      <c r="AB440" s="13">
        <f>AVERAGE(I440:J440)-AVERAGE(E440:F440)</f>
        <v>1.8351712499999984</v>
      </c>
      <c r="AC440" s="12">
        <f>_xlfn.T.TEST(G440:H440,K440:L440,2,2)</f>
        <v>0.27593716430431825</v>
      </c>
      <c r="AD440" s="13">
        <f>AVERAGE(K440:L440)-AVERAGE(G440:H440)</f>
        <v>5.5223149999999972</v>
      </c>
      <c r="AE440" s="12">
        <f>_xlfn.T.TEST(E440:F440,G440:H440,2,2)</f>
        <v>0.39150801015832049</v>
      </c>
      <c r="AF440" s="13">
        <f>AVERAGE(G440:H440)-AVERAGE(E440:F440)</f>
        <v>-4.0319924999999994</v>
      </c>
      <c r="AG440" s="12">
        <f>_xlfn.T.TEST(I440:J440,K440:L440,2,2)</f>
        <v>0.24326725292071016</v>
      </c>
      <c r="AH440" s="13">
        <f>AVERAGE(K440:L440)-AVERAGE(I440:J440)</f>
        <v>-0.34484875000000059</v>
      </c>
      <c r="AI440" s="12">
        <f>_xlfn.T.TEST(E440:H440,I440:L440,2,2)</f>
        <v>0.10345653981668868</v>
      </c>
      <c r="AJ440" s="13">
        <f>AVERAGE(I440:L440)-AVERAGE(E440:H440)</f>
        <v>3.6787431249999969</v>
      </c>
    </row>
    <row r="441" spans="1:36" x14ac:dyDescent="0.2">
      <c r="A441" t="s">
        <v>426</v>
      </c>
      <c r="B441" t="str">
        <f>VLOOKUP(A441,Gene_Lookup!A:B,2,0)</f>
        <v xml:space="preserve">Phosphoglycerate mutase  </v>
      </c>
      <c r="C441" s="1">
        <v>6</v>
      </c>
      <c r="D441" s="1">
        <v>0.48126245764891101</v>
      </c>
      <c r="E441" s="15">
        <v>8.8000000000000007</v>
      </c>
      <c r="F441" s="14">
        <v>13.75043</v>
      </c>
      <c r="G441" s="14">
        <v>14.65385</v>
      </c>
      <c r="H441" s="14">
        <v>15.56119</v>
      </c>
      <c r="I441" s="14">
        <v>15.936019999999999</v>
      </c>
      <c r="J441" s="14">
        <v>15.845414999999999</v>
      </c>
      <c r="K441" s="14">
        <v>15.5175</v>
      </c>
      <c r="L441" s="14">
        <v>15.750859999999999</v>
      </c>
      <c r="M441" s="1">
        <f>COUNTIF(E441:L441,"&gt;8.8")</f>
        <v>7</v>
      </c>
      <c r="O441" s="16">
        <f>IF(ISBLANK(E441),500,2^E441)</f>
        <v>445.72188840761549</v>
      </c>
      <c r="P441" s="16">
        <f>IF(ISBLANK(F441),500,2^F441)</f>
        <v>13781.353833257277</v>
      </c>
      <c r="Q441" s="16">
        <f>IF(ISBLANK(G441),500,2^G441)</f>
        <v>25777.951482849872</v>
      </c>
      <c r="R441" s="16">
        <f>IF(ISBLANK(H441),500,2^H441)</f>
        <v>48348.717474088407</v>
      </c>
      <c r="S441" s="16">
        <f>IF(ISBLANK(I441),500,2^I441)</f>
        <v>62693.141354168176</v>
      </c>
      <c r="T441" s="16">
        <f>IF(ISBLANK(J441),500,2^J441)</f>
        <v>58876.93706255273</v>
      </c>
      <c r="U441" s="16">
        <f>IF(ISBLANK(K441),500,2^K441)</f>
        <v>46906.492342849153</v>
      </c>
      <c r="V441" s="16">
        <f>IF(ISBLANK(L441),500,2^L441)</f>
        <v>55141.848093099077</v>
      </c>
      <c r="X441" s="16">
        <f>SUM(O441:V441)</f>
        <v>311972.16353127232</v>
      </c>
      <c r="Y441" s="11"/>
      <c r="Z441" s="2"/>
      <c r="AA441" s="12">
        <f>_xlfn.T.TEST(E441:F441,I441:J441,2,2)</f>
        <v>0.20327990319685518</v>
      </c>
      <c r="AB441" s="13">
        <f>AVERAGE(I441:J441)-AVERAGE(E441:F441)</f>
        <v>4.6155024999999998</v>
      </c>
      <c r="AC441" s="12">
        <f>_xlfn.T.TEST(G441:H441,K441:L441,2,2)</f>
        <v>0.37769479626073188</v>
      </c>
      <c r="AD441" s="13">
        <f>AVERAGE(K441:L441)-AVERAGE(G441:H441)</f>
        <v>0.52665999999999968</v>
      </c>
      <c r="AE441" s="12">
        <f>_xlfn.T.TEST(E441:F441,G441:H441,2,2)</f>
        <v>0.2672279247292364</v>
      </c>
      <c r="AF441" s="13">
        <f>AVERAGE(G441:H441)-AVERAGE(E441:F441)</f>
        <v>3.8323050000000016</v>
      </c>
      <c r="AG441" s="12">
        <f>_xlfn.T.TEST(I441:J441,K441:L441,2,2)</f>
        <v>0.17692085009355163</v>
      </c>
      <c r="AH441" s="13">
        <f>AVERAGE(K441:L441)-AVERAGE(I441:J441)</f>
        <v>-0.25653749999999853</v>
      </c>
      <c r="AI441" s="12">
        <f>_xlfn.T.TEST(E441:H441,I441:L441,2,2)</f>
        <v>0.1400423241839665</v>
      </c>
      <c r="AJ441" s="13">
        <f>AVERAGE(I441:L441)-AVERAGE(E441:H441)</f>
        <v>2.5710812500000024</v>
      </c>
    </row>
    <row r="442" spans="1:36" x14ac:dyDescent="0.2">
      <c r="A442" t="s">
        <v>427</v>
      </c>
      <c r="B442" t="str">
        <f>VLOOKUP(A442,Gene_Lookup!A:B,2,0)</f>
        <v xml:space="preserve">metallophosphoesterase  </v>
      </c>
      <c r="C442" s="1">
        <v>2</v>
      </c>
      <c r="D442" s="1">
        <v>1.9034949941219199E-2</v>
      </c>
      <c r="E442" s="14">
        <v>13.979642500000001</v>
      </c>
      <c r="F442" s="14">
        <v>13.9965925</v>
      </c>
      <c r="G442" s="15">
        <v>8.8000000000000007</v>
      </c>
      <c r="H442" s="15">
        <v>8.8000000000000007</v>
      </c>
      <c r="I442" s="14">
        <v>14.147247500000001</v>
      </c>
      <c r="J442" s="15">
        <v>8.8000000000000007</v>
      </c>
      <c r="K442" s="15">
        <v>8.8000000000000007</v>
      </c>
      <c r="L442" s="14">
        <v>14.287067499999999</v>
      </c>
      <c r="M442" s="1">
        <f>COUNTIF(E442:L442,"&gt;8.8")</f>
        <v>4</v>
      </c>
      <c r="O442" s="16">
        <f>IF(ISBLANK(E442),500,2^E442)</f>
        <v>16154.43306399342</v>
      </c>
      <c r="P442" s="16">
        <f>IF(ISBLANK(F442),500,2^F442)</f>
        <v>16345.348310155592</v>
      </c>
      <c r="Q442" s="16">
        <f>IF(ISBLANK(G442),500,2^G442)</f>
        <v>445.72188840761549</v>
      </c>
      <c r="R442" s="16">
        <f>IF(ISBLANK(H442),500,2^H442)</f>
        <v>445.72188840761549</v>
      </c>
      <c r="S442" s="16">
        <f>IF(ISBLANK(I442),500,2^I442)</f>
        <v>18144.535451515883</v>
      </c>
      <c r="T442" s="16">
        <f>IF(ISBLANK(J442),500,2^J442)</f>
        <v>445.72188840761549</v>
      </c>
      <c r="U442" s="16">
        <f>IF(ISBLANK(K442),500,2^K442)</f>
        <v>445.72188840761549</v>
      </c>
      <c r="V442" s="16">
        <f>IF(ISBLANK(L442),500,2^L442)</f>
        <v>19991.062068930456</v>
      </c>
      <c r="X442" s="16">
        <f>SUM(O442:V442)</f>
        <v>72418.266448225797</v>
      </c>
      <c r="Y442" s="11"/>
      <c r="Z442" s="2"/>
      <c r="AA442" s="12">
        <f>_xlfn.T.TEST(E442:F442,I442:J442,2,2)</f>
        <v>0.44625085181899016</v>
      </c>
      <c r="AB442" s="13">
        <f>AVERAGE(I442:J442)-AVERAGE(E442:F442)</f>
        <v>-2.5144937499999997</v>
      </c>
      <c r="AC442" s="12">
        <f>_xlfn.T.TEST(G442:H442,K442:L442,2,2)</f>
        <v>0.42264973081037416</v>
      </c>
      <c r="AD442" s="13">
        <f>AVERAGE(K442:L442)-AVERAGE(G442:H442)</f>
        <v>2.7435337499999992</v>
      </c>
      <c r="AE442" s="12">
        <f>_xlfn.T.TEST(E442:F442,G442:H442,2,2)</f>
        <v>2.6684438495729283E-6</v>
      </c>
      <c r="AF442" s="13">
        <f>AVERAGE(G442:H442)-AVERAGE(E442:F442)</f>
        <v>-5.1881175000000006</v>
      </c>
      <c r="AG442" s="12">
        <f>_xlfn.T.TEST(I442:J442,K442:L442,2,2)</f>
        <v>0.98709685667481772</v>
      </c>
      <c r="AH442" s="13">
        <f>AVERAGE(K442:L442)-AVERAGE(I442:J442)</f>
        <v>6.9909999999998362E-2</v>
      </c>
      <c r="AI442" s="12">
        <f>_xlfn.T.TEST(E442:H442,I442:L442,2,2)</f>
        <v>0.95954100902399841</v>
      </c>
      <c r="AJ442" s="13">
        <f>AVERAGE(I442:L442)-AVERAGE(E442:H442)</f>
        <v>0.1145200000000024</v>
      </c>
    </row>
    <row r="443" spans="1:36" x14ac:dyDescent="0.2">
      <c r="A443" t="s">
        <v>998</v>
      </c>
      <c r="B443" t="str">
        <f>VLOOKUP(A443,Gene_Lookup!A:B,2,0)</f>
        <v xml:space="preserve">Rad50 zinc hook domain protein  </v>
      </c>
      <c r="C443" s="1">
        <v>1</v>
      </c>
      <c r="D443" s="1">
        <v>1</v>
      </c>
      <c r="E443" s="15">
        <v>8.8000000000000007</v>
      </c>
      <c r="F443" s="15">
        <v>8.8000000000000007</v>
      </c>
      <c r="G443" s="14">
        <v>11.904859999999999</v>
      </c>
      <c r="H443" s="14">
        <v>11.243069999999999</v>
      </c>
      <c r="I443" s="15">
        <v>8.8000000000000007</v>
      </c>
      <c r="J443" s="14">
        <v>12.40892</v>
      </c>
      <c r="K443" s="14">
        <v>11.85627</v>
      </c>
      <c r="L443" s="15">
        <v>8.8000000000000007</v>
      </c>
      <c r="M443" s="1">
        <f>COUNTIF(E443:L443,"&gt;8.8")</f>
        <v>4</v>
      </c>
      <c r="O443" s="16">
        <f>IF(ISBLANK(E443),500,2^E443)</f>
        <v>445.72188840761549</v>
      </c>
      <c r="P443" s="16">
        <f>IF(ISBLANK(F443),500,2^F443)</f>
        <v>445.72188840761549</v>
      </c>
      <c r="Q443" s="16">
        <f>IF(ISBLANK(G443),500,2^G443)</f>
        <v>3834.5989956285821</v>
      </c>
      <c r="R443" s="16">
        <f>IF(ISBLANK(H443),500,2^H443)</f>
        <v>2423.8252944330311</v>
      </c>
      <c r="S443" s="16">
        <f>IF(ISBLANK(I443),500,2^I443)</f>
        <v>445.72188840761549</v>
      </c>
      <c r="T443" s="16">
        <f>IF(ISBLANK(J443),500,2^J443)</f>
        <v>5438.2245211737809</v>
      </c>
      <c r="U443" s="16">
        <f>IF(ISBLANK(K443),500,2^K443)</f>
        <v>3707.60028346748</v>
      </c>
      <c r="V443" s="16">
        <f>IF(ISBLANK(L443),500,2^L443)</f>
        <v>445.72188840761549</v>
      </c>
      <c r="X443" s="16">
        <f>SUM(O443:V443)</f>
        <v>17187.136648333333</v>
      </c>
      <c r="Y443" s="11"/>
      <c r="Z443" s="2"/>
      <c r="AA443" s="12">
        <f>_xlfn.T.TEST(E443:F443,I443:J443,2,2)</f>
        <v>0.42264973081037438</v>
      </c>
      <c r="AB443" s="13">
        <f>AVERAGE(I443:J443)-AVERAGE(E443:F443)</f>
        <v>1.8044599999999988</v>
      </c>
      <c r="AC443" s="12">
        <f>_xlfn.T.TEST(G443:H443,K443:L443,2,2)</f>
        <v>0.50913017093423174</v>
      </c>
      <c r="AD443" s="13">
        <f>AVERAGE(K443:L443)-AVERAGE(G443:H443)</f>
        <v>-1.2458299999999998</v>
      </c>
      <c r="AE443" s="12">
        <f>_xlfn.T.TEST(E443:F443,G443:H443,2,2)</f>
        <v>1.3932458679856308E-2</v>
      </c>
      <c r="AF443" s="13">
        <f>AVERAGE(G443:H443)-AVERAGE(E443:F443)</f>
        <v>2.7739649999999987</v>
      </c>
      <c r="AG443" s="12">
        <f>_xlfn.T.TEST(I443:J443,K443:L443,2,2)</f>
        <v>0.91764837198205518</v>
      </c>
      <c r="AH443" s="13">
        <f>AVERAGE(K443:L443)-AVERAGE(I443:J443)</f>
        <v>-0.27632499999999993</v>
      </c>
      <c r="AI443" s="12">
        <f>_xlfn.T.TEST(E443:H443,I443:L443,2,2)</f>
        <v>0.83244005280252442</v>
      </c>
      <c r="AJ443" s="13">
        <f>AVERAGE(I443:L443)-AVERAGE(E443:H443)</f>
        <v>0.27931500000000042</v>
      </c>
    </row>
    <row r="444" spans="1:36" x14ac:dyDescent="0.2">
      <c r="A444" t="s">
        <v>428</v>
      </c>
      <c r="B444" t="str">
        <f>VLOOKUP(A444,Gene_Lookup!A:B,2,0)</f>
        <v xml:space="preserve">SSU ribosomal protein S12P methylthiotransferase (EC 2.-.-.-)  </v>
      </c>
      <c r="C444" s="1">
        <v>14</v>
      </c>
      <c r="D444" s="1">
        <v>0.35838378570711299</v>
      </c>
      <c r="E444" s="14">
        <v>16.889980000000001</v>
      </c>
      <c r="F444" s="14">
        <v>16.395665000000001</v>
      </c>
      <c r="G444" s="14">
        <v>16.979310000000002</v>
      </c>
      <c r="H444" s="14">
        <v>17.63663</v>
      </c>
      <c r="I444" s="14">
        <v>16.882915000000001</v>
      </c>
      <c r="J444" s="14">
        <v>17.383555000000001</v>
      </c>
      <c r="K444" s="14">
        <v>17.679745</v>
      </c>
      <c r="L444" s="14">
        <v>17.115535000000001</v>
      </c>
      <c r="M444" s="1">
        <f>COUNTIF(E444:L444,"&gt;8.8")</f>
        <v>8</v>
      </c>
      <c r="O444" s="16">
        <f>IF(ISBLANK(E444),500,2^E444)</f>
        <v>121448.06680872274</v>
      </c>
      <c r="P444" s="16">
        <f>IF(ISBLANK(F444),500,2^F444)</f>
        <v>86215.820143154386</v>
      </c>
      <c r="Q444" s="16">
        <f>IF(ISBLANK(G444),500,2^G444)</f>
        <v>129205.6828607027</v>
      </c>
      <c r="R444" s="16">
        <f>IF(ISBLANK(H444),500,2^H444)</f>
        <v>203776.75983219617</v>
      </c>
      <c r="S444" s="16">
        <f>IF(ISBLANK(I444),500,2^I444)</f>
        <v>120854.7791985763</v>
      </c>
      <c r="T444" s="16">
        <f>IF(ISBLANK(J444),500,2^J444)</f>
        <v>170990.30472430366</v>
      </c>
      <c r="U444" s="16">
        <f>IF(ISBLANK(K444),500,2^K444)</f>
        <v>209958.54800618088</v>
      </c>
      <c r="V444" s="16">
        <f>IF(ISBLANK(L444),500,2^L444)</f>
        <v>142000.35392715756</v>
      </c>
      <c r="X444" s="16">
        <f>SUM(O444:V444)</f>
        <v>1184450.3155009944</v>
      </c>
      <c r="Y444" s="11"/>
      <c r="Z444" s="2"/>
      <c r="AA444" s="12">
        <f>_xlfn.T.TEST(E444:F444,I444:J444,2,2)</f>
        <v>0.29797531454376236</v>
      </c>
      <c r="AB444" s="13">
        <f>AVERAGE(I444:J444)-AVERAGE(E444:F444)</f>
        <v>0.49041249999999792</v>
      </c>
      <c r="AC444" s="12">
        <f>_xlfn.T.TEST(G444:H444,K444:L444,2,2)</f>
        <v>0.85515262061617892</v>
      </c>
      <c r="AD444" s="13">
        <f>AVERAGE(K444:L444)-AVERAGE(G444:H444)</f>
        <v>8.9670000000001693E-2</v>
      </c>
      <c r="AE444" s="12">
        <f>_xlfn.T.TEST(E444:F444,G444:H444,2,2)</f>
        <v>0.24717255652543835</v>
      </c>
      <c r="AF444" s="13">
        <f>AVERAGE(G444:H444)-AVERAGE(E444:F444)</f>
        <v>0.66514749999999978</v>
      </c>
      <c r="AG444" s="12">
        <f>_xlfn.T.TEST(I444:J444,K444:L444,2,2)</f>
        <v>0.5558549290077649</v>
      </c>
      <c r="AH444" s="13">
        <f>AVERAGE(K444:L444)-AVERAGE(I444:J444)</f>
        <v>0.26440500000000355</v>
      </c>
      <c r="AI444" s="12">
        <f>_xlfn.T.TEST(E444:H444,I444:L444,2,2)</f>
        <v>0.38204784535818409</v>
      </c>
      <c r="AJ444" s="13">
        <f>AVERAGE(I444:L444)-AVERAGE(E444:H444)</f>
        <v>0.29004124999999803</v>
      </c>
    </row>
    <row r="445" spans="1:36" x14ac:dyDescent="0.2">
      <c r="A445" t="s">
        <v>429</v>
      </c>
      <c r="B445" t="str">
        <f>VLOOKUP(A445,Gene_Lookup!A:B,2,0)</f>
        <v xml:space="preserve">regulatory protein DeoR  </v>
      </c>
      <c r="C445" s="1">
        <v>7</v>
      </c>
      <c r="D445" s="1">
        <v>0.57242348375193097</v>
      </c>
      <c r="E445" s="14">
        <v>16.9785</v>
      </c>
      <c r="F445" s="14">
        <v>17.330549999999999</v>
      </c>
      <c r="G445" s="14">
        <v>16.789069999999999</v>
      </c>
      <c r="H445" s="14">
        <v>16.6671725</v>
      </c>
      <c r="I445" s="14">
        <v>17.439810000000001</v>
      </c>
      <c r="J445" s="14">
        <v>18.360769999999999</v>
      </c>
      <c r="K445" s="14">
        <v>17.137247500000001</v>
      </c>
      <c r="L445" s="14">
        <v>18.658059999999999</v>
      </c>
      <c r="M445" s="1">
        <f>COUNTIF(E445:L445,"&gt;8.8")</f>
        <v>8</v>
      </c>
      <c r="O445" s="16">
        <f>IF(ISBLANK(E445),500,2^E445)</f>
        <v>129133.16079195929</v>
      </c>
      <c r="P445" s="16">
        <f>IF(ISBLANK(F445),500,2^F445)</f>
        <v>164822.08032762073</v>
      </c>
      <c r="Q445" s="16">
        <f>IF(ISBLANK(G445),500,2^G445)</f>
        <v>113243.60057940315</v>
      </c>
      <c r="R445" s="16">
        <f>IF(ISBLANK(H445),500,2^H445)</f>
        <v>104068.39708971202</v>
      </c>
      <c r="S445" s="16">
        <f>IF(ISBLANK(I445),500,2^I445)</f>
        <v>177789.42635980554</v>
      </c>
      <c r="T445" s="16">
        <f>IF(ISBLANK(J445),500,2^J445)</f>
        <v>336622.0135757961</v>
      </c>
      <c r="U445" s="16">
        <f>IF(ISBLANK(K445),500,2^K445)</f>
        <v>144153.61592073325</v>
      </c>
      <c r="V445" s="16">
        <f>IF(ISBLANK(L445),500,2^L445)</f>
        <v>413652.56426564744</v>
      </c>
      <c r="X445" s="16">
        <f>SUM(O445:V445)</f>
        <v>1583484.8589106775</v>
      </c>
      <c r="Y445" s="11"/>
      <c r="Z445" s="2"/>
      <c r="AA445" s="12">
        <f>_xlfn.T.TEST(E445:F445,I445:J445,2,2)</f>
        <v>0.26949605220976347</v>
      </c>
      <c r="AB445" s="13">
        <f>AVERAGE(I445:J445)-AVERAGE(E445:F445)</f>
        <v>0.74576499999999868</v>
      </c>
      <c r="AC445" s="12">
        <f>_xlfn.T.TEST(G445:H445,K445:L445,2,2)</f>
        <v>0.26496392749514308</v>
      </c>
      <c r="AD445" s="13">
        <f>AVERAGE(K445:L445)-AVERAGE(G445:H445)</f>
        <v>1.169532499999999</v>
      </c>
      <c r="AE445" s="12">
        <f>_xlfn.T.TEST(E445:F445,G445:H445,2,2)</f>
        <v>0.14926451143517216</v>
      </c>
      <c r="AF445" s="13">
        <f>AVERAGE(G445:H445)-AVERAGE(E445:F445)</f>
        <v>-0.42640374999999864</v>
      </c>
      <c r="AG445" s="12">
        <f>_xlfn.T.TEST(I445:J445,K445:L445,2,2)</f>
        <v>0.99790306108863758</v>
      </c>
      <c r="AH445" s="13">
        <f>AVERAGE(K445:L445)-AVERAGE(I445:J445)</f>
        <v>-2.6362499999983413E-3</v>
      </c>
      <c r="AI445" s="12">
        <f>_xlfn.T.TEST(E445:H445,I445:L445,2,2)</f>
        <v>4.9715180571248144E-2</v>
      </c>
      <c r="AJ445" s="13">
        <f>AVERAGE(I445:L445)-AVERAGE(E445:H445)</f>
        <v>0.95764875000000416</v>
      </c>
    </row>
    <row r="446" spans="1:36" x14ac:dyDescent="0.2">
      <c r="A446" t="s">
        <v>430</v>
      </c>
      <c r="B446" t="str">
        <f>VLOOKUP(A446,Gene_Lookup!A:B,2,0)</f>
        <v xml:space="preserve">phosphate:acyl-[acyl carrier protein] acyltransferase  </v>
      </c>
      <c r="C446" s="1">
        <v>8</v>
      </c>
      <c r="D446" s="1">
        <v>0.66433115249623498</v>
      </c>
      <c r="E446" s="14">
        <v>16.500209999999999</v>
      </c>
      <c r="F446" s="14">
        <v>16.136305</v>
      </c>
      <c r="G446" s="14">
        <v>16.600899999999999</v>
      </c>
      <c r="H446" s="14">
        <v>16.652092499999998</v>
      </c>
      <c r="I446" s="14">
        <v>17.475750000000001</v>
      </c>
      <c r="J446" s="14">
        <v>18.068239999999999</v>
      </c>
      <c r="K446" s="14">
        <v>17.241160000000001</v>
      </c>
      <c r="L446" s="14">
        <v>18.011199999999999</v>
      </c>
      <c r="M446" s="1">
        <f>COUNTIF(E446:L446,"&gt;8.8")</f>
        <v>8</v>
      </c>
      <c r="O446" s="16">
        <f>IF(ISBLANK(E446),500,2^E446)</f>
        <v>92695.391867116661</v>
      </c>
      <c r="P446" s="16">
        <f>IF(ISBLANK(F446),500,2^F446)</f>
        <v>72029.736192188429</v>
      </c>
      <c r="Q446" s="16">
        <f>IF(ISBLANK(G446),500,2^G446)</f>
        <v>99395.988009993525</v>
      </c>
      <c r="R446" s="16">
        <f>IF(ISBLANK(H446),500,2^H446)</f>
        <v>102986.2709724864</v>
      </c>
      <c r="S446" s="16">
        <f>IF(ISBLANK(I446),500,2^I446)</f>
        <v>182274.0933656453</v>
      </c>
      <c r="T446" s="16">
        <f>IF(ISBLANK(J446),500,2^J446)</f>
        <v>274841.43591506401</v>
      </c>
      <c r="U446" s="16">
        <f>IF(ISBLANK(K446),500,2^K446)</f>
        <v>154919.58325866814</v>
      </c>
      <c r="V446" s="16">
        <f>IF(ISBLANK(L446),500,2^L446)</f>
        <v>264187.00892665482</v>
      </c>
      <c r="X446" s="16">
        <f>SUM(O446:V446)</f>
        <v>1243329.5085078175</v>
      </c>
      <c r="Y446" s="11"/>
      <c r="Z446" s="2"/>
      <c r="AA446" s="12">
        <f>_xlfn.T.TEST(E446:F446,I446:J446,2,2)</f>
        <v>5.2711223065868174E-2</v>
      </c>
      <c r="AB446" s="13">
        <f>AVERAGE(I446:J446)-AVERAGE(E446:F446)</f>
        <v>1.453737499999999</v>
      </c>
      <c r="AC446" s="12">
        <f>_xlfn.T.TEST(G446:H446,K446:L446,2,2)</f>
        <v>0.12225963663702055</v>
      </c>
      <c r="AD446" s="13">
        <f>AVERAGE(K446:L446)-AVERAGE(G446:H446)</f>
        <v>0.99968374999999909</v>
      </c>
      <c r="AE446" s="12">
        <f>_xlfn.T.TEST(E446:F446,G446:H446,2,2)</f>
        <v>0.23543583778959287</v>
      </c>
      <c r="AF446" s="13">
        <f>AVERAGE(G446:H446)-AVERAGE(E446:F446)</f>
        <v>0.30823874999999745</v>
      </c>
      <c r="AG446" s="12">
        <f>_xlfn.T.TEST(I446:J446,K446:L446,2,2)</f>
        <v>0.79238341409701529</v>
      </c>
      <c r="AH446" s="13">
        <f>AVERAGE(K446:L446)-AVERAGE(I446:J446)</f>
        <v>-0.14581500000000247</v>
      </c>
      <c r="AI446" s="12">
        <f>_xlfn.T.TEST(E446:H446,I446:L446,2,2)</f>
        <v>1.9245458858066498E-3</v>
      </c>
      <c r="AJ446" s="13">
        <f>AVERAGE(I446:L446)-AVERAGE(E446:H446)</f>
        <v>1.2267106250000026</v>
      </c>
    </row>
    <row r="447" spans="1:36" x14ac:dyDescent="0.2">
      <c r="A447" t="s">
        <v>431</v>
      </c>
      <c r="B447" t="str">
        <f>VLOOKUP(A447,Gene_Lookup!A:B,2,0)</f>
        <v xml:space="preserve">3-oxoacyl-[acyl-carrier-protein] synthase III (EC 2.3.1.41)  </v>
      </c>
      <c r="C447" s="1">
        <v>23</v>
      </c>
      <c r="D447" s="1">
        <v>0.66394850628206503</v>
      </c>
      <c r="E447" s="14">
        <v>19.585605000000001</v>
      </c>
      <c r="F447" s="14">
        <v>19.766954999999999</v>
      </c>
      <c r="G447" s="14">
        <v>20.133939999999999</v>
      </c>
      <c r="H447" s="14">
        <v>19.924407500000001</v>
      </c>
      <c r="I447" s="14">
        <v>20.749395</v>
      </c>
      <c r="J447" s="14">
        <v>21.865359999999999</v>
      </c>
      <c r="K447" s="14">
        <v>20.959710000000001</v>
      </c>
      <c r="L447" s="14">
        <v>21.687551249999999</v>
      </c>
      <c r="M447" s="1">
        <f>COUNTIF(E447:L447,"&gt;8.8")</f>
        <v>8</v>
      </c>
      <c r="O447" s="16">
        <f>IF(ISBLANK(E447),500,2^E447)</f>
        <v>786782.31278824643</v>
      </c>
      <c r="P447" s="16">
        <f>IF(ISBLANK(F447),500,2^F447)</f>
        <v>892167.45744594524</v>
      </c>
      <c r="Q447" s="16">
        <f>IF(ISBLANK(G447),500,2^G447)</f>
        <v>1150588.0811709648</v>
      </c>
      <c r="R447" s="16">
        <f>IF(ISBLANK(H447),500,2^H447)</f>
        <v>995048.6236656718</v>
      </c>
      <c r="S447" s="16">
        <f>IF(ISBLANK(I447),500,2^I447)</f>
        <v>1762748.2284253994</v>
      </c>
      <c r="T447" s="16">
        <f>IF(ISBLANK(J447),500,2^J447)</f>
        <v>3820579.3673505755</v>
      </c>
      <c r="U447" s="16">
        <f>IF(ISBLANK(K447),500,2^K447)</f>
        <v>2039395.2827546231</v>
      </c>
      <c r="V447" s="16">
        <f>IF(ISBLANK(L447),500,2^L447)</f>
        <v>3377563.002345873</v>
      </c>
      <c r="X447" s="16">
        <f>SUM(O447:V447)</f>
        <v>14824872.355947299</v>
      </c>
      <c r="Y447" s="11"/>
      <c r="Z447" s="2"/>
      <c r="AA447" s="12">
        <f>_xlfn.T.TEST(E447:F447,I447:J447,2,2)</f>
        <v>0.10205757513427183</v>
      </c>
      <c r="AB447" s="13">
        <f>AVERAGE(I447:J447)-AVERAGE(E447:F447)</f>
        <v>1.6310975000000028</v>
      </c>
      <c r="AC447" s="12">
        <f>_xlfn.T.TEST(G447:H447,K447:L447,2,2)</f>
        <v>7.5964576320840416E-2</v>
      </c>
      <c r="AD447" s="13">
        <f>AVERAGE(K447:L447)-AVERAGE(G447:H447)</f>
        <v>1.2944568750000016</v>
      </c>
      <c r="AE447" s="12">
        <f>_xlfn.T.TEST(E447:F447,G447:H447,2,2)</f>
        <v>0.12573388648415118</v>
      </c>
      <c r="AF447" s="13">
        <f>AVERAGE(G447:H447)-AVERAGE(E447:F447)</f>
        <v>0.35289374999999978</v>
      </c>
      <c r="AG447" s="12">
        <f>_xlfn.T.TEST(I447:J447,K447:L447,2,2)</f>
        <v>0.98275067606019229</v>
      </c>
      <c r="AH447" s="13">
        <f>AVERAGE(K447:L447)-AVERAGE(I447:J447)</f>
        <v>1.6253124999998647E-2</v>
      </c>
      <c r="AI447" s="12">
        <f>_xlfn.T.TEST(E447:H447,I447:L447,2,2)</f>
        <v>2.5953175717348012E-3</v>
      </c>
      <c r="AJ447" s="13">
        <f>AVERAGE(I447:L447)-AVERAGE(E447:H447)</f>
        <v>1.4627771875000022</v>
      </c>
    </row>
    <row r="448" spans="1:36" x14ac:dyDescent="0.2">
      <c r="A448" t="s">
        <v>432</v>
      </c>
      <c r="B448" t="str">
        <f>VLOOKUP(A448,Gene_Lookup!A:B,2,0)</f>
        <v xml:space="preserve">[Acyl-carrier-protein] S-malonyltransferase (EC 2.3.1.39)  </v>
      </c>
      <c r="C448" s="1">
        <v>24</v>
      </c>
      <c r="D448" s="1">
        <v>0.70831407959714998</v>
      </c>
      <c r="E448" s="14">
        <v>19.890409999999999</v>
      </c>
      <c r="F448" s="14">
        <v>20.782779999999999</v>
      </c>
      <c r="G448" s="14">
        <v>20.977435</v>
      </c>
      <c r="H448" s="14">
        <v>21.136685</v>
      </c>
      <c r="I448" s="14">
        <v>22.1166415820312</v>
      </c>
      <c r="J448" s="14">
        <v>22.538995</v>
      </c>
      <c r="K448" s="14">
        <v>21.677111249999999</v>
      </c>
      <c r="L448" s="14">
        <v>22.620335000000001</v>
      </c>
      <c r="M448" s="1">
        <f>COUNTIF(E448:L448,"&gt;8.8")</f>
        <v>8</v>
      </c>
      <c r="O448" s="16">
        <f>IF(ISBLANK(E448),500,2^E448)</f>
        <v>971874.16159451532</v>
      </c>
      <c r="P448" s="16">
        <f>IF(ISBLANK(F448),500,2^F448)</f>
        <v>1804015.1204569805</v>
      </c>
      <c r="Q448" s="16">
        <f>IF(ISBLANK(G448),500,2^G448)</f>
        <v>2064605.914294434</v>
      </c>
      <c r="R448" s="16">
        <f>IF(ISBLANK(H448),500,2^H448)</f>
        <v>2305558.7529689041</v>
      </c>
      <c r="S448" s="16">
        <f>IF(ISBLANK(I448),500,2^I448)</f>
        <v>4547498.0294111483</v>
      </c>
      <c r="T448" s="16">
        <f>IF(ISBLANK(J448),500,2^J448)</f>
        <v>6094155.9985055504</v>
      </c>
      <c r="U448" s="16">
        <f>IF(ISBLANK(K448),500,2^K448)</f>
        <v>3353209.6366946232</v>
      </c>
      <c r="V448" s="16">
        <f>IF(ISBLANK(L448),500,2^L448)</f>
        <v>6447618.7113913568</v>
      </c>
      <c r="X448" s="16">
        <f>SUM(O448:V448)</f>
        <v>27588536.325317513</v>
      </c>
      <c r="Y448" s="11"/>
      <c r="Z448" s="2"/>
      <c r="AA448" s="12">
        <f>_xlfn.T.TEST(E448:F448,I448:J448,2,2)</f>
        <v>5.6315966641328985E-2</v>
      </c>
      <c r="AB448" s="13">
        <f>AVERAGE(I448:J448)-AVERAGE(E448:F448)</f>
        <v>1.9912232910156007</v>
      </c>
      <c r="AC448" s="12">
        <f>_xlfn.T.TEST(G448:H448,K448:L448,2,2)</f>
        <v>0.14994669465044597</v>
      </c>
      <c r="AD448" s="13">
        <f>AVERAGE(K448:L448)-AVERAGE(G448:H448)</f>
        <v>1.0916631250000002</v>
      </c>
      <c r="AE448" s="12">
        <f>_xlfn.T.TEST(E448:F448,G448:H448,2,2)</f>
        <v>0.25287733140028867</v>
      </c>
      <c r="AF448" s="13">
        <f>AVERAGE(G448:H448)-AVERAGE(E448:F448)</f>
        <v>0.7204650000000008</v>
      </c>
      <c r="AG448" s="12">
        <f>_xlfn.T.TEST(I448:J448,K448:L448,2,2)</f>
        <v>0.7619673156702238</v>
      </c>
      <c r="AH448" s="13">
        <f>AVERAGE(K448:L448)-AVERAGE(I448:J448)</f>
        <v>-0.17909516601559972</v>
      </c>
      <c r="AI448" s="12">
        <f>_xlfn.T.TEST(E448:H448,I448:L448,2,2)</f>
        <v>4.7412668015457977E-3</v>
      </c>
      <c r="AJ448" s="13">
        <f>AVERAGE(I448:L448)-AVERAGE(E448:H448)</f>
        <v>1.5414432080078022</v>
      </c>
    </row>
    <row r="449" spans="1:36" x14ac:dyDescent="0.2">
      <c r="A449" t="s">
        <v>433</v>
      </c>
      <c r="B449" t="str">
        <f>VLOOKUP(A449,Gene_Lookup!A:B,2,0)</f>
        <v xml:space="preserve">3-oxoacyl-[acyl-carrier-protein] reductase (EC 1.1.1.100)  </v>
      </c>
      <c r="C449" s="1">
        <v>20</v>
      </c>
      <c r="D449" s="1">
        <v>0.79745920216563804</v>
      </c>
      <c r="E449" s="14">
        <v>19.13458</v>
      </c>
      <c r="F449" s="14">
        <v>18.967140000000001</v>
      </c>
      <c r="G449" s="14">
        <v>19.3970375</v>
      </c>
      <c r="H449" s="14">
        <v>19.748564999999999</v>
      </c>
      <c r="I449" s="14">
        <v>20.9198825</v>
      </c>
      <c r="J449" s="14">
        <v>22.113015000000001</v>
      </c>
      <c r="K449" s="14">
        <v>20.58774</v>
      </c>
      <c r="L449" s="14">
        <v>22.039639999999999</v>
      </c>
      <c r="M449" s="1">
        <f>COUNTIF(E449:L449,"&gt;8.8")</f>
        <v>8</v>
      </c>
      <c r="O449" s="16">
        <f>IF(ISBLANK(E449),500,2^E449)</f>
        <v>575549.30580395763</v>
      </c>
      <c r="P449" s="16">
        <f>IF(ISBLANK(F449),500,2^F449)</f>
        <v>512481.35778823216</v>
      </c>
      <c r="Q449" s="16">
        <f>IF(ISBLANK(G449),500,2^G449)</f>
        <v>690383.04093906202</v>
      </c>
      <c r="R449" s="16">
        <f>IF(ISBLANK(H449),500,2^H449)</f>
        <v>880867.19479983533</v>
      </c>
      <c r="S449" s="16">
        <f>IF(ISBLANK(I449),500,2^I449)</f>
        <v>1983865.1038818101</v>
      </c>
      <c r="T449" s="16">
        <f>IF(ISBLANK(J449),500,2^J449)</f>
        <v>4536081.0887104757</v>
      </c>
      <c r="U449" s="16">
        <f>IF(ISBLANK(K449),500,2^K449)</f>
        <v>1575895.0193618091</v>
      </c>
      <c r="V449" s="16">
        <f>IF(ISBLANK(L449),500,2^L449)</f>
        <v>4311146.0282300338</v>
      </c>
      <c r="X449" s="16">
        <f>SUM(O449:V449)</f>
        <v>15066268.139515216</v>
      </c>
      <c r="Y449" s="11"/>
      <c r="Z449" s="2"/>
      <c r="AA449" s="12">
        <f>_xlfn.T.TEST(E449:F449,I449:J449,2,2)</f>
        <v>5.4832335850702685E-2</v>
      </c>
      <c r="AB449" s="13">
        <f>AVERAGE(I449:J449)-AVERAGE(E449:F449)</f>
        <v>2.465588750000002</v>
      </c>
      <c r="AC449" s="12">
        <f>_xlfn.T.TEST(G449:H449,K449:L449,2,2)</f>
        <v>0.14506931551770641</v>
      </c>
      <c r="AD449" s="13">
        <f>AVERAGE(K449:L449)-AVERAGE(G449:H449)</f>
        <v>1.7408887500000034</v>
      </c>
      <c r="AE449" s="12">
        <f>_xlfn.T.TEST(E449:F449,G449:H449,2,2)</f>
        <v>0.11551455739578975</v>
      </c>
      <c r="AF449" s="13">
        <f>AVERAGE(G449:H449)-AVERAGE(E449:F449)</f>
        <v>0.52194124999999758</v>
      </c>
      <c r="AG449" s="12">
        <f>_xlfn.T.TEST(I449:J449,K449:L449,2,2)</f>
        <v>0.84916140222016323</v>
      </c>
      <c r="AH449" s="13">
        <f>AVERAGE(K449:L449)-AVERAGE(I449:J449)</f>
        <v>-0.20275875000000099</v>
      </c>
      <c r="AI449" s="12">
        <f>_xlfn.T.TEST(E449:H449,I449:L449,2,2)</f>
        <v>2.544644558602933E-3</v>
      </c>
      <c r="AJ449" s="13">
        <f>AVERAGE(I449:L449)-AVERAGE(E449:H449)</f>
        <v>2.1032387500000027</v>
      </c>
    </row>
    <row r="450" spans="1:36" x14ac:dyDescent="0.2">
      <c r="A450" t="s">
        <v>434</v>
      </c>
      <c r="B450" t="str">
        <f>VLOOKUP(A450,Gene_Lookup!A:B,2,0)</f>
        <v xml:space="preserve">3-oxoacyl-[acyl-carrier-protein] synthase II (EC 2.3.1.41)  </v>
      </c>
      <c r="C450" s="1">
        <v>26</v>
      </c>
      <c r="D450" s="1">
        <v>0.654999427461186</v>
      </c>
      <c r="E450" s="14">
        <v>19.3170225</v>
      </c>
      <c r="F450" s="14">
        <v>19.697095000000001</v>
      </c>
      <c r="G450" s="14">
        <v>20.218859999999999</v>
      </c>
      <c r="H450" s="14">
        <v>20.255429218749999</v>
      </c>
      <c r="I450" s="14">
        <v>20.91048</v>
      </c>
      <c r="J450" s="14">
        <v>21.684229999999999</v>
      </c>
      <c r="K450" s="14">
        <v>20.94467375</v>
      </c>
      <c r="L450" s="14">
        <v>21.800339999999998</v>
      </c>
      <c r="M450" s="1">
        <f>COUNTIF(E450:L450,"&gt;8.8")</f>
        <v>8</v>
      </c>
      <c r="O450" s="16">
        <f>IF(ISBLANK(E450),500,2^E450)</f>
        <v>653135.36423072335</v>
      </c>
      <c r="P450" s="16">
        <f>IF(ISBLANK(F450),500,2^F450)</f>
        <v>849995.10061828303</v>
      </c>
      <c r="Q450" s="16">
        <f>IF(ISBLANK(G450),500,2^G450)</f>
        <v>1220347.0007795314</v>
      </c>
      <c r="R450" s="16">
        <f>IF(ISBLANK(H450),500,2^H450)</f>
        <v>1251675.5529004962</v>
      </c>
      <c r="S450" s="16">
        <f>IF(ISBLANK(I450),500,2^I450)</f>
        <v>1970977.668736452</v>
      </c>
      <c r="T450" s="16">
        <f>IF(ISBLANK(J450),500,2^J450)</f>
        <v>3369796.4068750259</v>
      </c>
      <c r="U450" s="16">
        <f>IF(ISBLANK(K450),500,2^K450)</f>
        <v>2018250.4042618428</v>
      </c>
      <c r="V450" s="16">
        <f>IF(ISBLANK(L450),500,2^L450)</f>
        <v>3652214.3259218428</v>
      </c>
      <c r="X450" s="16">
        <f>SUM(O450:V450)</f>
        <v>14986391.824324198</v>
      </c>
      <c r="Y450" s="11"/>
      <c r="Z450" s="2"/>
      <c r="AA450" s="12">
        <f>_xlfn.T.TEST(E450:F450,I450:J450,2,2)</f>
        <v>5.336696411350772E-2</v>
      </c>
      <c r="AB450" s="13">
        <f>AVERAGE(I450:J450)-AVERAGE(E450:F450)</f>
        <v>1.7902962500000008</v>
      </c>
      <c r="AC450" s="12">
        <f>_xlfn.T.TEST(G450:H450,K450:L450,2,2)</f>
        <v>0.11767067318933988</v>
      </c>
      <c r="AD450" s="13">
        <f>AVERAGE(K450:L450)-AVERAGE(G450:H450)</f>
        <v>1.1353622656249982</v>
      </c>
      <c r="AE450" s="12">
        <f>_xlfn.T.TEST(E450:F450,G450:H450,2,2)</f>
        <v>6.2080142251039749E-2</v>
      </c>
      <c r="AF450" s="13">
        <f>AVERAGE(G450:H450)-AVERAGE(E450:F450)</f>
        <v>0.73008585937500214</v>
      </c>
      <c r="AG450" s="12">
        <f>_xlfn.T.TEST(I450:J450,K450:L450,2,2)</f>
        <v>0.908260918606973</v>
      </c>
      <c r="AH450" s="13">
        <f>AVERAGE(K450:L450)-AVERAGE(I450:J450)</f>
        <v>7.5151874999999535E-2</v>
      </c>
      <c r="AI450" s="12">
        <f>_xlfn.T.TEST(E450:H450,I450:L450,2,2)</f>
        <v>4.1734365563075599E-3</v>
      </c>
      <c r="AJ450" s="13">
        <f>AVERAGE(I450:L450)-AVERAGE(E450:H450)</f>
        <v>1.4628292578124977</v>
      </c>
    </row>
    <row r="451" spans="1:36" x14ac:dyDescent="0.2">
      <c r="A451" t="s">
        <v>435</v>
      </c>
      <c r="B451" t="str">
        <f>VLOOKUP(A451,Gene_Lookup!A:B,2,0)</f>
        <v xml:space="preserve">Radical SAM domain protein  </v>
      </c>
      <c r="C451" s="1">
        <v>2</v>
      </c>
      <c r="D451" s="1">
        <v>0.5</v>
      </c>
      <c r="E451" s="15">
        <v>8.8000000000000007</v>
      </c>
      <c r="F451" s="15">
        <v>8.8000000000000007</v>
      </c>
      <c r="G451" s="15">
        <v>8.8000000000000007</v>
      </c>
      <c r="H451" s="15">
        <v>8.8000000000000007</v>
      </c>
      <c r="I451" s="15">
        <v>8.8000000000000007</v>
      </c>
      <c r="J451" s="15">
        <v>8.8000000000000007</v>
      </c>
      <c r="K451" s="14">
        <v>13.355625</v>
      </c>
      <c r="L451" s="14">
        <v>15.223215</v>
      </c>
      <c r="M451" s="1">
        <f>COUNTIF(E451:L451,"&gt;8.8")</f>
        <v>2</v>
      </c>
      <c r="O451" s="16">
        <f>IF(ISBLANK(E451),500,2^E451)</f>
        <v>445.72188840761549</v>
      </c>
      <c r="P451" s="16">
        <f>IF(ISBLANK(F451),500,2^F451)</f>
        <v>445.72188840761549</v>
      </c>
      <c r="Q451" s="16">
        <f>IF(ISBLANK(G451),500,2^G451)</f>
        <v>445.72188840761549</v>
      </c>
      <c r="R451" s="16">
        <f>IF(ISBLANK(H451),500,2^H451)</f>
        <v>445.72188840761549</v>
      </c>
      <c r="S451" s="16">
        <f>IF(ISBLANK(I451),500,2^I451)</f>
        <v>445.72188840761549</v>
      </c>
      <c r="T451" s="16">
        <f>IF(ISBLANK(J451),500,2^J451)</f>
        <v>445.72188840761549</v>
      </c>
      <c r="U451" s="16">
        <f>IF(ISBLANK(K451),500,2^K451)</f>
        <v>10481.989874432793</v>
      </c>
      <c r="V451" s="16">
        <f>IF(ISBLANK(L451),500,2^L451)</f>
        <v>38251.136694173867</v>
      </c>
      <c r="X451" s="16">
        <f>SUM(O451:V451)</f>
        <v>51407.457899052351</v>
      </c>
      <c r="Y451" s="11"/>
      <c r="Z451" s="2"/>
      <c r="AA451" s="12" t="e">
        <f>_xlfn.T.TEST(E451:F451,I451:J451,2,2)</f>
        <v>#DIV/0!</v>
      </c>
      <c r="AB451" s="13">
        <f>AVERAGE(I451:J451)-AVERAGE(E451:F451)</f>
        <v>0</v>
      </c>
      <c r="AC451" s="12">
        <f>_xlfn.T.TEST(G451:H451,K451:L451,2,2)</f>
        <v>2.7738430899297926E-2</v>
      </c>
      <c r="AD451" s="13">
        <f>AVERAGE(K451:L451)-AVERAGE(G451:H451)</f>
        <v>5.4894199999999991</v>
      </c>
      <c r="AE451" s="12" t="e">
        <f>_xlfn.T.TEST(E451:F451,G451:H451,2,2)</f>
        <v>#DIV/0!</v>
      </c>
      <c r="AF451" s="13">
        <f>AVERAGE(G451:H451)-AVERAGE(E451:F451)</f>
        <v>0</v>
      </c>
      <c r="AG451" s="12">
        <f>_xlfn.T.TEST(I451:J451,K451:L451,2,2)</f>
        <v>2.7738430899297926E-2</v>
      </c>
      <c r="AH451" s="13">
        <f>AVERAGE(K451:L451)-AVERAGE(I451:J451)</f>
        <v>5.4894199999999991</v>
      </c>
      <c r="AI451" s="12">
        <f>_xlfn.T.TEST(E451:H451,I451:L451,2,2)</f>
        <v>0.14316498608960398</v>
      </c>
      <c r="AJ451" s="13">
        <f>AVERAGE(I451:L451)-AVERAGE(E451:H451)</f>
        <v>2.7447099999999995</v>
      </c>
    </row>
    <row r="452" spans="1:36" x14ac:dyDescent="0.2">
      <c r="A452" t="s">
        <v>436</v>
      </c>
      <c r="B452" t="str">
        <f>VLOOKUP(A452,Gene_Lookup!A:B,2,0)</f>
        <v xml:space="preserve">Stage V sporulation protein S  </v>
      </c>
      <c r="C452" s="1">
        <v>7</v>
      </c>
      <c r="D452" s="1">
        <v>0.40644311305088598</v>
      </c>
      <c r="E452" s="14">
        <v>19.615535000000001</v>
      </c>
      <c r="F452" s="14">
        <v>19.748695000000001</v>
      </c>
      <c r="G452" s="14">
        <v>19.403242500000001</v>
      </c>
      <c r="H452" s="14">
        <v>20.613865000000001</v>
      </c>
      <c r="I452" s="14">
        <v>19.651992499999999</v>
      </c>
      <c r="J452" s="14">
        <v>19.69529</v>
      </c>
      <c r="K452" s="14">
        <v>20.313305</v>
      </c>
      <c r="L452" s="14">
        <v>19.355650000000001</v>
      </c>
      <c r="M452" s="1">
        <f>COUNTIF(E452:L452,"&gt;8.8")</f>
        <v>8</v>
      </c>
      <c r="O452" s="16">
        <f>IF(ISBLANK(E452),500,2^E452)</f>
        <v>803275.30554226413</v>
      </c>
      <c r="P452" s="16">
        <f>IF(ISBLANK(F452),500,2^F452)</f>
        <v>880946.57255574106</v>
      </c>
      <c r="Q452" s="16">
        <f>IF(ISBLANK(G452),500,2^G452)</f>
        <v>693358.7580461367</v>
      </c>
      <c r="R452" s="16">
        <f>IF(ISBLANK(H452),500,2^H452)</f>
        <v>1604692.0150421108</v>
      </c>
      <c r="S452" s="16">
        <f>IF(ISBLANK(I452),500,2^I452)</f>
        <v>823833.06204435951</v>
      </c>
      <c r="T452" s="16">
        <f>IF(ISBLANK(J452),500,2^J452)</f>
        <v>848932.31066945521</v>
      </c>
      <c r="U452" s="16">
        <f>IF(ISBLANK(K452),500,2^K452)</f>
        <v>1302909.0961150322</v>
      </c>
      <c r="V452" s="16">
        <f>IF(ISBLANK(L452),500,2^L452)</f>
        <v>670858.97696318757</v>
      </c>
      <c r="X452" s="16">
        <f>SUM(O452:V452)</f>
        <v>7628806.0969782872</v>
      </c>
      <c r="Y452" s="11"/>
      <c r="Z452" s="2"/>
      <c r="AA452" s="12">
        <f>_xlfn.T.TEST(E452:F452,I452:J452,2,2)</f>
        <v>0.91472758825010669</v>
      </c>
      <c r="AB452" s="13">
        <f>AVERAGE(I452:J452)-AVERAGE(E452:F452)</f>
        <v>-8.4737500000038324E-3</v>
      </c>
      <c r="AC452" s="12">
        <f>_xlfn.T.TEST(G452:H452,K452:L452,2,2)</f>
        <v>0.84250571903332461</v>
      </c>
      <c r="AD452" s="13">
        <f>AVERAGE(K452:L452)-AVERAGE(G452:H452)</f>
        <v>-0.17407625000000237</v>
      </c>
      <c r="AE452" s="12">
        <f>_xlfn.T.TEST(E452:F452,G452:H452,2,2)</f>
        <v>0.64555854074982777</v>
      </c>
      <c r="AF452" s="13">
        <f>AVERAGE(G452:H452)-AVERAGE(E452:F452)</f>
        <v>0.32643874999999767</v>
      </c>
      <c r="AG452" s="12">
        <f>_xlfn.T.TEST(I452:J452,K452:L452,2,2)</f>
        <v>0.76913759962774009</v>
      </c>
      <c r="AH452" s="13">
        <f>AVERAGE(K452:L452)-AVERAGE(I452:J452)</f>
        <v>0.16083624999999913</v>
      </c>
      <c r="AI452" s="12">
        <f>_xlfn.T.TEST(E452:H452,I452:L452,2,2)</f>
        <v>0.79342079467343818</v>
      </c>
      <c r="AJ452" s="13">
        <f>AVERAGE(I452:L452)-AVERAGE(E452:H452)</f>
        <v>-9.1275000000003104E-2</v>
      </c>
    </row>
    <row r="453" spans="1:36" x14ac:dyDescent="0.2">
      <c r="A453" t="s">
        <v>437</v>
      </c>
      <c r="B453" t="str">
        <f>VLOOKUP(A453,Gene_Lookup!A:B,2,0)</f>
        <v xml:space="preserve">4-hydroxythreonine-4-phosphate dehydrogenase (EC 1.1.1.262)  </v>
      </c>
      <c r="C453" s="1">
        <v>4</v>
      </c>
      <c r="D453" s="1">
        <v>0.42131841506336898</v>
      </c>
      <c r="E453" s="15">
        <v>8.8000000000000007</v>
      </c>
      <c r="F453" s="14">
        <v>14.764374999999999</v>
      </c>
      <c r="G453" s="14">
        <v>15.415979999999999</v>
      </c>
      <c r="H453" s="14">
        <v>15.524825</v>
      </c>
      <c r="I453" s="14">
        <v>14.75975</v>
      </c>
      <c r="J453" s="14">
        <v>15.802339999999999</v>
      </c>
      <c r="K453" s="14">
        <v>15.220409999999999</v>
      </c>
      <c r="L453" s="15">
        <v>8.8000000000000007</v>
      </c>
      <c r="M453" s="1">
        <f>COUNTIF(E453:L453,"&gt;8.8")</f>
        <v>6</v>
      </c>
      <c r="O453" s="16">
        <f>IF(ISBLANK(E453),500,2^E453)</f>
        <v>445.72188840761549</v>
      </c>
      <c r="P453" s="16">
        <f>IF(ISBLANK(F453),500,2^F453)</f>
        <v>27830.418829617971</v>
      </c>
      <c r="Q453" s="16">
        <f>IF(ISBLANK(G453),500,2^G453)</f>
        <v>43719.218742735924</v>
      </c>
      <c r="R453" s="16">
        <f>IF(ISBLANK(H453),500,2^H453)</f>
        <v>47145.256447658721</v>
      </c>
      <c r="S453" s="16">
        <f>IF(ISBLANK(I453),500,2^I453)</f>
        <v>27741.342770576757</v>
      </c>
      <c r="T453" s="16">
        <f>IF(ISBLANK(J453),500,2^J453)</f>
        <v>57145.013767257748</v>
      </c>
      <c r="U453" s="16">
        <f>IF(ISBLANK(K453),500,2^K453)</f>
        <v>38176.838108640462</v>
      </c>
      <c r="V453" s="16">
        <f>IF(ISBLANK(L453),500,2^L453)</f>
        <v>445.72188840761549</v>
      </c>
      <c r="X453" s="16">
        <f>SUM(O453:V453)</f>
        <v>242649.53244330283</v>
      </c>
      <c r="Y453" s="11"/>
      <c r="Z453" s="2"/>
      <c r="AA453" s="12">
        <f>_xlfn.T.TEST(E453:F453,I453:J453,2,2)</f>
        <v>0.36720710724716876</v>
      </c>
      <c r="AB453" s="13">
        <f>AVERAGE(I453:J453)-AVERAGE(E453:F453)</f>
        <v>3.4988574999999997</v>
      </c>
      <c r="AC453" s="12">
        <f>_xlfn.T.TEST(G453:H453,K453:L453,2,2)</f>
        <v>0.39387729065878152</v>
      </c>
      <c r="AD453" s="13">
        <f>AVERAGE(K453:L453)-AVERAGE(G453:H453)</f>
        <v>-3.4601974999999996</v>
      </c>
      <c r="AE453" s="12">
        <f>_xlfn.T.TEST(E453:F453,G453:H453,2,2)</f>
        <v>0.34176513628423599</v>
      </c>
      <c r="AF453" s="13">
        <f>AVERAGE(G453:H453)-AVERAGE(E453:F453)</f>
        <v>3.6882149999999996</v>
      </c>
      <c r="AG453" s="12">
        <f>_xlfn.T.TEST(I453:J453,K453:L453,2,2)</f>
        <v>0.42045653361683366</v>
      </c>
      <c r="AH453" s="13">
        <f>AVERAGE(K453:L453)-AVERAGE(I453:J453)</f>
        <v>-3.2708399999999997</v>
      </c>
      <c r="AI453" s="12">
        <f>_xlfn.T.TEST(E453:H453,I453:L453,2,2)</f>
        <v>0.99355508559133376</v>
      </c>
      <c r="AJ453" s="13">
        <f>AVERAGE(I453:L453)-AVERAGE(E453:H453)</f>
        <v>1.9330000000000069E-2</v>
      </c>
    </row>
    <row r="454" spans="1:36" x14ac:dyDescent="0.2">
      <c r="A454" t="s">
        <v>438</v>
      </c>
      <c r="B454" t="str">
        <f>VLOOKUP(A454,Gene_Lookup!A:B,2,0)</f>
        <v xml:space="preserve">condensin subunit Smc  </v>
      </c>
      <c r="C454" s="1">
        <v>10</v>
      </c>
      <c r="D454" s="1">
        <v>0.36178626773311501</v>
      </c>
      <c r="E454" s="14">
        <v>10.960570000000001</v>
      </c>
      <c r="F454" s="14">
        <v>12.4613</v>
      </c>
      <c r="G454" s="14">
        <v>10.189629999999999</v>
      </c>
      <c r="H454" s="14">
        <v>10.49446</v>
      </c>
      <c r="I454" s="14">
        <v>10.76477</v>
      </c>
      <c r="J454" s="14">
        <v>9.1603200000000005</v>
      </c>
      <c r="K454" s="14">
        <v>12.24235</v>
      </c>
      <c r="L454" s="14">
        <v>12.621320000000001</v>
      </c>
      <c r="M454" s="1">
        <f>COUNTIF(E454:L454,"&gt;8.8")</f>
        <v>8</v>
      </c>
      <c r="O454" s="16">
        <f>IF(ISBLANK(E454),500,2^E454)</f>
        <v>1992.784513776121</v>
      </c>
      <c r="P454" s="16">
        <f>IF(ISBLANK(F454),500,2^F454)</f>
        <v>5639.2985213612637</v>
      </c>
      <c r="Q454" s="16">
        <f>IF(ISBLANK(G454),500,2^G454)</f>
        <v>1167.8424965476217</v>
      </c>
      <c r="R454" s="16">
        <f>IF(ISBLANK(H454),500,2^H454)</f>
        <v>1442.6043861303381</v>
      </c>
      <c r="S454" s="16">
        <f>IF(ISBLANK(I454),500,2^I454)</f>
        <v>1739.8774781556933</v>
      </c>
      <c r="T454" s="16">
        <f>IF(ISBLANK(J454),500,2^J454)</f>
        <v>572.17791374136186</v>
      </c>
      <c r="U454" s="16">
        <f>IF(ISBLANK(K454),500,2^K454)</f>
        <v>4845.2318950167946</v>
      </c>
      <c r="V454" s="16">
        <f>IF(ISBLANK(L454),500,2^L454)</f>
        <v>6300.8030527386109</v>
      </c>
      <c r="X454" s="16">
        <f>SUM(O454:V454)</f>
        <v>23700.620257467806</v>
      </c>
      <c r="Y454" s="11"/>
      <c r="Z454" s="2"/>
      <c r="AA454" s="12">
        <f>_xlfn.T.TEST(E454:F454,I454:J454,2,2)</f>
        <v>0.25244875630386132</v>
      </c>
      <c r="AB454" s="13">
        <f>AVERAGE(I454:J454)-AVERAGE(E454:F454)</f>
        <v>-1.7483899999999988</v>
      </c>
      <c r="AC454" s="12">
        <f>_xlfn.T.TEST(G454:H454,K454:L454,2,2)</f>
        <v>1.3271660596416882E-2</v>
      </c>
      <c r="AD454" s="13">
        <f>AVERAGE(K454:L454)-AVERAGE(G454:H454)</f>
        <v>2.0897900000000007</v>
      </c>
      <c r="AE454" s="12">
        <f>_xlfn.T.TEST(E454:F454,G454:H454,2,2)</f>
        <v>0.21571490056408393</v>
      </c>
      <c r="AF454" s="13">
        <f>AVERAGE(G454:H454)-AVERAGE(E454:F454)</f>
        <v>-1.3688900000000004</v>
      </c>
      <c r="AG454" s="12">
        <f>_xlfn.T.TEST(I454:J454,K454:L454,2,2)</f>
        <v>9.5706362713303461E-2</v>
      </c>
      <c r="AH454" s="13">
        <f>AVERAGE(K454:L454)-AVERAGE(I454:J454)</f>
        <v>2.4692899999999991</v>
      </c>
      <c r="AI454" s="12">
        <f>_xlfn.T.TEST(E454:H454,I454:L454,2,2)</f>
        <v>0.86122897118241393</v>
      </c>
      <c r="AJ454" s="13">
        <f>AVERAGE(I454:L454)-AVERAGE(E454:H454)</f>
        <v>0.17070000000000007</v>
      </c>
    </row>
    <row r="455" spans="1:36" x14ac:dyDescent="0.2">
      <c r="A455" t="s">
        <v>439</v>
      </c>
      <c r="B455" t="str">
        <f>VLOOKUP(A455,Gene_Lookup!A:B,2,0)</f>
        <v xml:space="preserve">signal recognition particle-docking protein FtsY  </v>
      </c>
      <c r="C455" s="1">
        <v>10</v>
      </c>
      <c r="D455" s="1">
        <v>0.29027364212308099</v>
      </c>
      <c r="E455" s="14">
        <v>17.54569</v>
      </c>
      <c r="F455" s="14">
        <v>17.534320000000001</v>
      </c>
      <c r="G455" s="14">
        <v>17.65033</v>
      </c>
      <c r="H455" s="14">
        <v>17.646560000000001</v>
      </c>
      <c r="I455" s="14">
        <v>17.837145</v>
      </c>
      <c r="J455" s="14">
        <v>16.73911</v>
      </c>
      <c r="K455" s="14">
        <v>17.311824999999999</v>
      </c>
      <c r="L455" s="14">
        <v>17.322925000000001</v>
      </c>
      <c r="M455" s="1">
        <f>COUNTIF(E455:L455,"&gt;8.8")</f>
        <v>8</v>
      </c>
      <c r="O455" s="16">
        <f>IF(ISBLANK(E455),500,2^E455)</f>
        <v>191328.19951659729</v>
      </c>
      <c r="P455" s="16">
        <f>IF(ISBLANK(F455),500,2^F455)</f>
        <v>189826.25227100434</v>
      </c>
      <c r="Q455" s="16">
        <f>IF(ISBLANK(G455),500,2^G455)</f>
        <v>205721.06471973329</v>
      </c>
      <c r="R455" s="16">
        <f>IF(ISBLANK(H455),500,2^H455)</f>
        <v>205184.18344539896</v>
      </c>
      <c r="S455" s="16">
        <f>IF(ISBLANK(I455),500,2^I455)</f>
        <v>234161.60274244379</v>
      </c>
      <c r="T455" s="16">
        <f>IF(ISBLANK(J455),500,2^J455)</f>
        <v>109389.14068683361</v>
      </c>
      <c r="U455" s="16">
        <f>IF(ISBLANK(K455),500,2^K455)</f>
        <v>162696.64774584546</v>
      </c>
      <c r="V455" s="16">
        <f>IF(ISBLANK(L455),500,2^L455)</f>
        <v>163953.25288693287</v>
      </c>
      <c r="X455" s="16">
        <f>SUM(O455:V455)</f>
        <v>1462260.3440147894</v>
      </c>
      <c r="Y455" s="11"/>
      <c r="Z455" s="2"/>
      <c r="AA455" s="12">
        <f>_xlfn.T.TEST(E455:F455,I455:J455,2,2)</f>
        <v>0.69144041726933625</v>
      </c>
      <c r="AB455" s="13">
        <f>AVERAGE(I455:J455)-AVERAGE(E455:F455)</f>
        <v>-0.25187749999999909</v>
      </c>
      <c r="AC455" s="12">
        <f>_xlfn.T.TEST(G455:H455,K455:L455,2,2)</f>
        <v>3.1329634514822783E-4</v>
      </c>
      <c r="AD455" s="13">
        <f>AVERAGE(K455:L455)-AVERAGE(G455:H455)</f>
        <v>-0.33107000000000397</v>
      </c>
      <c r="AE455" s="12">
        <f>_xlfn.T.TEST(E455:F455,G455:H455,2,2)</f>
        <v>3.0366887707603488E-3</v>
      </c>
      <c r="AF455" s="13">
        <f>AVERAGE(G455:H455)-AVERAGE(E455:F455)</f>
        <v>0.10844000000000165</v>
      </c>
      <c r="AG455" s="12">
        <f>_xlfn.T.TEST(I455:J455,K455:L455,2,2)</f>
        <v>0.9623593167921084</v>
      </c>
      <c r="AH455" s="13">
        <f>AVERAGE(K455:L455)-AVERAGE(I455:J455)</f>
        <v>2.9247499999996762E-2</v>
      </c>
      <c r="AI455" s="12">
        <f>_xlfn.T.TEST(E455:H455,I455:L455,2,2)</f>
        <v>0.24554495855794228</v>
      </c>
      <c r="AJ455" s="13">
        <f>AVERAGE(I455:L455)-AVERAGE(E455:H455)</f>
        <v>-0.29147375000000153</v>
      </c>
    </row>
    <row r="456" spans="1:36" x14ac:dyDescent="0.2">
      <c r="A456" t="s">
        <v>440</v>
      </c>
      <c r="B456" t="str">
        <f>VLOOKUP(A456,Gene_Lookup!A:B,2,0)</f>
        <v xml:space="preserve">diaminopimelate dehydrogenase (EC 1.4.1.16)  </v>
      </c>
      <c r="C456" s="1">
        <v>16</v>
      </c>
      <c r="D456" s="1">
        <v>0.32117512366588902</v>
      </c>
      <c r="E456" s="14">
        <v>19.27008</v>
      </c>
      <c r="F456" s="14">
        <v>18.49916</v>
      </c>
      <c r="G456" s="14">
        <v>18.662175000000001</v>
      </c>
      <c r="H456" s="14">
        <v>18.505275000000001</v>
      </c>
      <c r="I456" s="14">
        <v>17.960822812499998</v>
      </c>
      <c r="J456" s="14">
        <v>19.002075000000001</v>
      </c>
      <c r="K456" s="14">
        <v>18.388842499999999</v>
      </c>
      <c r="L456" s="14">
        <v>18.9377025</v>
      </c>
      <c r="M456" s="1">
        <f>COUNTIF(E456:L456,"&gt;8.8")</f>
        <v>8</v>
      </c>
      <c r="O456" s="16">
        <f>IF(ISBLANK(E456),500,2^E456)</f>
        <v>632225.63142544799</v>
      </c>
      <c r="P456" s="16">
        <f>IF(ISBLANK(F456),500,2^F456)</f>
        <v>370511.80913804448</v>
      </c>
      <c r="Q456" s="16">
        <f>IF(ISBLANK(G456),500,2^G456)</f>
        <v>414834.11000353855</v>
      </c>
      <c r="R456" s="16">
        <f>IF(ISBLANK(H456),500,2^H456)</f>
        <v>372085.5916001501</v>
      </c>
      <c r="S456" s="16">
        <f>IF(ISBLANK(I456),500,2^I456)</f>
        <v>255121.12032040139</v>
      </c>
      <c r="T456" s="16">
        <f>IF(ISBLANK(J456),500,2^J456)</f>
        <v>525042.61569857632</v>
      </c>
      <c r="U456" s="16">
        <f>IF(ISBLANK(K456),500,2^K456)</f>
        <v>343236.27336567175</v>
      </c>
      <c r="V456" s="16">
        <f>IF(ISBLANK(L456),500,2^L456)</f>
        <v>502130.38406239264</v>
      </c>
      <c r="X456" s="16">
        <f>SUM(O456:V456)</f>
        <v>3415187.5356142232</v>
      </c>
      <c r="Y456" s="11"/>
      <c r="Z456" s="2"/>
      <c r="AA456" s="12">
        <f>_xlfn.T.TEST(E456:F456,I456:J456,2,2)</f>
        <v>0.59719304289537101</v>
      </c>
      <c r="AB456" s="13">
        <f>AVERAGE(I456:J456)-AVERAGE(E456:F456)</f>
        <v>-0.4031710937499966</v>
      </c>
      <c r="AC456" s="12">
        <f>_xlfn.T.TEST(G456:H456,K456:L456,2,2)</f>
        <v>0.80664783735010048</v>
      </c>
      <c r="AD456" s="13">
        <f>AVERAGE(K456:L456)-AVERAGE(G456:H456)</f>
        <v>7.9547499999996774E-2</v>
      </c>
      <c r="AE456" s="12">
        <f>_xlfn.T.TEST(E456:F456,G456:H456,2,2)</f>
        <v>0.5242464604271293</v>
      </c>
      <c r="AF456" s="13">
        <f>AVERAGE(G456:H456)-AVERAGE(E456:F456)</f>
        <v>-0.30089499999999703</v>
      </c>
      <c r="AG456" s="12">
        <f>_xlfn.T.TEST(I456:J456,K456:L456,2,2)</f>
        <v>0.7865747562707841</v>
      </c>
      <c r="AH456" s="13">
        <f>AVERAGE(K456:L456)-AVERAGE(I456:J456)</f>
        <v>0.18182359374999635</v>
      </c>
      <c r="AI456" s="12">
        <f>_xlfn.T.TEST(E456:H456,I456:L456,2,2)</f>
        <v>0.61625908987417111</v>
      </c>
      <c r="AJ456" s="13">
        <f>AVERAGE(I456:L456)-AVERAGE(E456:H456)</f>
        <v>-0.16181179687499991</v>
      </c>
    </row>
    <row r="457" spans="1:36" x14ac:dyDescent="0.2">
      <c r="A457" t="s">
        <v>441</v>
      </c>
      <c r="B457" t="str">
        <f>VLOOKUP(A457,Gene_Lookup!A:B,2,0)</f>
        <v xml:space="preserve">glutaminyl-tRNA synthetase (EC 6.1.1.18)  </v>
      </c>
      <c r="C457" s="1">
        <v>27</v>
      </c>
      <c r="D457" s="1">
        <v>0.285609196474294</v>
      </c>
      <c r="E457" s="14">
        <v>19.366569999999999</v>
      </c>
      <c r="F457" s="14">
        <v>19.078849999999999</v>
      </c>
      <c r="G457" s="14">
        <v>18.897947500000001</v>
      </c>
      <c r="H457" s="14">
        <v>19.159490000000002</v>
      </c>
      <c r="I457" s="14">
        <v>19.400469999999999</v>
      </c>
      <c r="J457" s="14">
        <v>18.967124999999999</v>
      </c>
      <c r="K457" s="14">
        <v>19.836332500000001</v>
      </c>
      <c r="L457" s="14">
        <v>19.03815625</v>
      </c>
      <c r="M457" s="1">
        <f>COUNTIF(E457:L457,"&gt;8.8")</f>
        <v>8</v>
      </c>
      <c r="O457" s="16">
        <f>IF(ISBLANK(E457),500,2^E457)</f>
        <v>675956.08683836914</v>
      </c>
      <c r="P457" s="16">
        <f>IF(ISBLANK(F457),500,2^F457)</f>
        <v>553740.30142204615</v>
      </c>
      <c r="Q457" s="16">
        <f>IF(ISBLANK(G457),500,2^G457)</f>
        <v>488482.54988503509</v>
      </c>
      <c r="R457" s="16">
        <f>IF(ISBLANK(H457),500,2^H457)</f>
        <v>585573.19936278043</v>
      </c>
      <c r="S457" s="16">
        <f>IF(ISBLANK(I457),500,2^I457)</f>
        <v>692027.57497648429</v>
      </c>
      <c r="T457" s="16">
        <f>IF(ISBLANK(J457),500,2^J457)</f>
        <v>512476.02944080869</v>
      </c>
      <c r="U457" s="16">
        <f>IF(ISBLANK(K457),500,2^K457)</f>
        <v>936119.05700397352</v>
      </c>
      <c r="V457" s="16">
        <f>IF(ISBLANK(L457),500,2^L457)</f>
        <v>538339.30982281198</v>
      </c>
      <c r="X457" s="16">
        <f>SUM(O457:V457)</f>
        <v>4982714.1087523093</v>
      </c>
      <c r="Y457" s="11"/>
      <c r="Z457" s="2"/>
      <c r="AA457" s="12">
        <f>_xlfn.T.TEST(E457:F457,I457:J457,2,2)</f>
        <v>0.89479246704501514</v>
      </c>
      <c r="AB457" s="13">
        <f>AVERAGE(I457:J457)-AVERAGE(E457:F457)</f>
        <v>-3.8912500000002126E-2</v>
      </c>
      <c r="AC457" s="12">
        <f>_xlfn.T.TEST(G457:H457,K457:L457,2,2)</f>
        <v>0.43327964099865668</v>
      </c>
      <c r="AD457" s="13">
        <f>AVERAGE(K457:L457)-AVERAGE(G457:H457)</f>
        <v>0.40852562499999578</v>
      </c>
      <c r="AE457" s="12">
        <f>_xlfn.T.TEST(E457:F457,G457:H457,2,2)</f>
        <v>0.42348768186875374</v>
      </c>
      <c r="AF457" s="13">
        <f>AVERAGE(G457:H457)-AVERAGE(E457:F457)</f>
        <v>-0.19399124999999628</v>
      </c>
      <c r="AG457" s="12">
        <f>_xlfn.T.TEST(I457:J457,K457:L457,2,2)</f>
        <v>0.63290611218414661</v>
      </c>
      <c r="AH457" s="13">
        <f>AVERAGE(K457:L457)-AVERAGE(I457:J457)</f>
        <v>0.25344687500000163</v>
      </c>
      <c r="AI457" s="12">
        <f>_xlfn.T.TEST(E457:H457,I457:L457,2,2)</f>
        <v>0.43646589253445556</v>
      </c>
      <c r="AJ457" s="13">
        <f>AVERAGE(I457:L457)-AVERAGE(E457:H457)</f>
        <v>0.18480656249999683</v>
      </c>
    </row>
    <row r="458" spans="1:36" x14ac:dyDescent="0.2">
      <c r="A458" t="s">
        <v>442</v>
      </c>
      <c r="B458" t="str">
        <f>VLOOKUP(A458,Gene_Lookup!A:B,2,0)</f>
        <v xml:space="preserve">hypothetical protein  </v>
      </c>
      <c r="C458" s="1">
        <v>17</v>
      </c>
      <c r="D458" s="1">
        <v>0.47570733413462002</v>
      </c>
      <c r="E458" s="14">
        <v>16.962959999999999</v>
      </c>
      <c r="F458" s="14">
        <v>16.743030000000001</v>
      </c>
      <c r="G458" s="14">
        <v>16.636019999999998</v>
      </c>
      <c r="H458" s="14">
        <v>16.996839999999999</v>
      </c>
      <c r="I458" s="14">
        <v>17.406507749999999</v>
      </c>
      <c r="J458" s="14">
        <v>17.127757500000001</v>
      </c>
      <c r="K458" s="14">
        <v>18.019145000000002</v>
      </c>
      <c r="L458" s="14">
        <v>17.03575</v>
      </c>
      <c r="M458" s="1">
        <f>COUNTIF(E458:L458,"&gt;8.8")</f>
        <v>8</v>
      </c>
      <c r="O458" s="16">
        <f>IF(ISBLANK(E458),500,2^E458)</f>
        <v>127749.6665582667</v>
      </c>
      <c r="P458" s="16">
        <f>IF(ISBLANK(F458),500,2^F458)</f>
        <v>109686.77012954686</v>
      </c>
      <c r="Q458" s="16">
        <f>IF(ISBLANK(G458),500,2^G458)</f>
        <v>101845.30860004672</v>
      </c>
      <c r="R458" s="16">
        <f>IF(ISBLANK(H458),500,2^H458)</f>
        <v>130785.22127512922</v>
      </c>
      <c r="S458" s="16">
        <f>IF(ISBLANK(I458),500,2^I458)</f>
        <v>173732.45333151318</v>
      </c>
      <c r="T458" s="16">
        <f>IF(ISBLANK(J458),500,2^J458)</f>
        <v>143208.49014016168</v>
      </c>
      <c r="U458" s="16">
        <f>IF(ISBLANK(K458),500,2^K458)</f>
        <v>265645.91459255933</v>
      </c>
      <c r="V458" s="16">
        <f>IF(ISBLANK(L458),500,2^L458)</f>
        <v>134360.54247930736</v>
      </c>
      <c r="X458" s="16">
        <f>SUM(O458:V458)</f>
        <v>1187014.3671065313</v>
      </c>
      <c r="Y458" s="11"/>
      <c r="Z458" s="2"/>
      <c r="AA458" s="12">
        <f>_xlfn.T.TEST(E458:F458,I458:J458,2,2)</f>
        <v>0.14487184698580757</v>
      </c>
      <c r="AB458" s="13">
        <f>AVERAGE(I458:J458)-AVERAGE(E458:F458)</f>
        <v>0.41413762500000217</v>
      </c>
      <c r="AC458" s="12">
        <f>_xlfn.T.TEST(G458:H458,K458:L458,2,2)</f>
        <v>0.30749313814313795</v>
      </c>
      <c r="AD458" s="13">
        <f>AVERAGE(K458:L458)-AVERAGE(G458:H458)</f>
        <v>0.71101750000000408</v>
      </c>
      <c r="AE458" s="12">
        <f>_xlfn.T.TEST(E458:F458,G458:H458,2,2)</f>
        <v>0.87853241212275002</v>
      </c>
      <c r="AF458" s="13">
        <f>AVERAGE(G458:H458)-AVERAGE(E458:F458)</f>
        <v>-3.6565000000003067E-2</v>
      </c>
      <c r="AG458" s="12">
        <f>_xlfn.T.TEST(I458:J458,K458:L458,2,2)</f>
        <v>0.66114126762096415</v>
      </c>
      <c r="AH458" s="13">
        <f>AVERAGE(K458:L458)-AVERAGE(I458:J458)</f>
        <v>0.26031487499999884</v>
      </c>
      <c r="AI458" s="12">
        <f>_xlfn.T.TEST(E458:H458,I458:L458,2,2)</f>
        <v>5.613276851811274E-2</v>
      </c>
      <c r="AJ458" s="13">
        <f>AVERAGE(I458:L458)-AVERAGE(E458:H458)</f>
        <v>0.56257756249999957</v>
      </c>
    </row>
    <row r="459" spans="1:36" x14ac:dyDescent="0.2">
      <c r="A459" t="s">
        <v>443</v>
      </c>
      <c r="B459" t="str">
        <f>VLOOKUP(A459,Gene_Lookup!A:B,2,0)</f>
        <v xml:space="preserve">Protein of unknown function DUF2339, transmembrane  </v>
      </c>
      <c r="C459" s="1">
        <v>12</v>
      </c>
      <c r="D459" s="1">
        <v>0.49557043545476898</v>
      </c>
      <c r="E459" s="14">
        <v>16.003442499999998</v>
      </c>
      <c r="F459" s="14">
        <v>16.251529999999999</v>
      </c>
      <c r="G459" s="14">
        <v>17.881081500000001</v>
      </c>
      <c r="H459" s="14">
        <v>16.625995</v>
      </c>
      <c r="I459" s="14">
        <v>15.68643</v>
      </c>
      <c r="J459" s="14">
        <v>14.53364</v>
      </c>
      <c r="K459" s="14">
        <v>16.749165000000001</v>
      </c>
      <c r="L459" s="14">
        <v>15.381119999999999</v>
      </c>
      <c r="M459" s="1">
        <f>COUNTIF(E459:L459,"&gt;8.8")</f>
        <v>8</v>
      </c>
      <c r="O459" s="16">
        <f>IF(ISBLANK(E459),500,2^E459)</f>
        <v>65692.566048773544</v>
      </c>
      <c r="P459" s="16">
        <f>IF(ISBLANK(F459),500,2^F459)</f>
        <v>78018.573512893418</v>
      </c>
      <c r="Q459" s="16">
        <f>IF(ISBLANK(G459),500,2^G459)</f>
        <v>241402.56837496912</v>
      </c>
      <c r="R459" s="16">
        <f>IF(ISBLANK(H459),500,2^H459)</f>
        <v>101140.05902732101</v>
      </c>
      <c r="S459" s="16">
        <f>IF(ISBLANK(I459),500,2^I459)</f>
        <v>52733.422025778498</v>
      </c>
      <c r="T459" s="16">
        <f>IF(ISBLANK(J459),500,2^J459)</f>
        <v>23717.100079034048</v>
      </c>
      <c r="U459" s="16">
        <f>IF(ISBLANK(K459),500,2^K459)</f>
        <v>110154.20166958321</v>
      </c>
      <c r="V459" s="16">
        <f>IF(ISBLANK(L459),500,2^L459)</f>
        <v>42675.487103404099</v>
      </c>
      <c r="X459" s="16">
        <f>SUM(O459:V459)</f>
        <v>715533.97784175701</v>
      </c>
      <c r="Y459" s="11"/>
      <c r="Z459" s="2"/>
      <c r="AA459" s="12">
        <f>_xlfn.T.TEST(E459:F459,I459:J459,2,2)</f>
        <v>0.22654519348815538</v>
      </c>
      <c r="AB459" s="13">
        <f>AVERAGE(I459:J459)-AVERAGE(E459:F459)</f>
        <v>-1.017451249999997</v>
      </c>
      <c r="AC459" s="12">
        <f>_xlfn.T.TEST(G459:H459,K459:L459,2,2)</f>
        <v>0.32888756540314046</v>
      </c>
      <c r="AD459" s="13">
        <f>AVERAGE(K459:L459)-AVERAGE(G459:H459)</f>
        <v>-1.188395749999998</v>
      </c>
      <c r="AE459" s="12">
        <f>_xlfn.T.TEST(E459:F459,G459:H459,2,2)</f>
        <v>0.22041958229132219</v>
      </c>
      <c r="AF459" s="13">
        <f>AVERAGE(G459:H459)-AVERAGE(E459:F459)</f>
        <v>1.1260520000000014</v>
      </c>
      <c r="AG459" s="12">
        <f>_xlfn.T.TEST(I459:J459,K459:L459,2,2)</f>
        <v>0.39743745357127247</v>
      </c>
      <c r="AH459" s="13">
        <f>AVERAGE(K459:L459)-AVERAGE(I459:J459)</f>
        <v>0.95510750000000044</v>
      </c>
      <c r="AI459" s="12">
        <f>_xlfn.T.TEST(E459:H459,I459:L459,2,2)</f>
        <v>0.12509856102194891</v>
      </c>
      <c r="AJ459" s="13">
        <f>AVERAGE(I459:L459)-AVERAGE(E459:H459)</f>
        <v>-1.1029234999999993</v>
      </c>
    </row>
    <row r="460" spans="1:36" x14ac:dyDescent="0.2">
      <c r="A460" t="s">
        <v>444</v>
      </c>
      <c r="B460" t="str">
        <f>VLOOKUP(A460,Gene_Lookup!A:B,2,0)</f>
        <v xml:space="preserve">glycoside hydrolase family 10  </v>
      </c>
      <c r="C460" s="1">
        <v>26</v>
      </c>
      <c r="D460" s="1">
        <v>0.369620507076871</v>
      </c>
      <c r="E460" s="14">
        <v>18.216830000000002</v>
      </c>
      <c r="F460" s="14">
        <v>18.89874</v>
      </c>
      <c r="G460" s="14">
        <v>19.255980000000001</v>
      </c>
      <c r="H460" s="14">
        <v>18.9055</v>
      </c>
      <c r="I460" s="14">
        <v>18.150275000000001</v>
      </c>
      <c r="J460" s="14">
        <v>18.559360625</v>
      </c>
      <c r="K460" s="14">
        <v>18.825354999999998</v>
      </c>
      <c r="L460" s="14">
        <v>18.497692499999999</v>
      </c>
      <c r="M460" s="1">
        <f>COUNTIF(E460:L460,"&gt;8.8")</f>
        <v>8</v>
      </c>
      <c r="O460" s="16">
        <f>IF(ISBLANK(E460),500,2^E460)</f>
        <v>304657.76793165645</v>
      </c>
      <c r="P460" s="16">
        <f>IF(ISBLANK(F460),500,2^F460)</f>
        <v>488750.95641320478</v>
      </c>
      <c r="Q460" s="16">
        <f>IF(ISBLANK(G460),500,2^G460)</f>
        <v>626076.74969812506</v>
      </c>
      <c r="R460" s="16">
        <f>IF(ISBLANK(H460),500,2^H460)</f>
        <v>491046.45830979815</v>
      </c>
      <c r="S460" s="16">
        <f>IF(ISBLANK(I460),500,2^I460)</f>
        <v>290922.42871770094</v>
      </c>
      <c r="T460" s="16">
        <f>IF(ISBLANK(J460),500,2^J460)</f>
        <v>386299.59112470585</v>
      </c>
      <c r="U460" s="16">
        <f>IF(ISBLANK(K460),500,2^K460)</f>
        <v>464511.56807714561</v>
      </c>
      <c r="V460" s="16">
        <f>IF(ISBLANK(L460),500,2^L460)</f>
        <v>370135.11855484132</v>
      </c>
      <c r="X460" s="16">
        <f>SUM(O460:V460)</f>
        <v>3422400.6388271782</v>
      </c>
      <c r="Y460" s="11"/>
      <c r="Z460" s="2"/>
      <c r="AA460" s="12">
        <f>_xlfn.T.TEST(E460:F460,I460:J460,2,2)</f>
        <v>0.66047975372387802</v>
      </c>
      <c r="AB460" s="13">
        <f>AVERAGE(I460:J460)-AVERAGE(E460:F460)</f>
        <v>-0.20296718750000053</v>
      </c>
      <c r="AC460" s="12">
        <f>_xlfn.T.TEST(G460:H460,K460:L460,2,2)</f>
        <v>0.22266227612071754</v>
      </c>
      <c r="AD460" s="13">
        <f>AVERAGE(K460:L460)-AVERAGE(G460:H460)</f>
        <v>-0.41921624999999807</v>
      </c>
      <c r="AE460" s="12">
        <f>_xlfn.T.TEST(E460:F460,G460:H460,2,2)</f>
        <v>0.30574439121541752</v>
      </c>
      <c r="AF460" s="13">
        <f>AVERAGE(G460:H460)-AVERAGE(E460:F460)</f>
        <v>0.52295499999999606</v>
      </c>
      <c r="AG460" s="12">
        <f>_xlfn.T.TEST(I460:J460,K460:L460,2,2)</f>
        <v>0.36244646293209482</v>
      </c>
      <c r="AH460" s="13">
        <f>AVERAGE(K460:L460)-AVERAGE(I460:J460)</f>
        <v>0.30670593749999853</v>
      </c>
      <c r="AI460" s="12">
        <f>_xlfn.T.TEST(E460:H460,I460:L460,2,2)</f>
        <v>0.27330508894687144</v>
      </c>
      <c r="AJ460" s="13">
        <f>AVERAGE(I460:L460)-AVERAGE(E460:H460)</f>
        <v>-0.3110917187499993</v>
      </c>
    </row>
    <row r="461" spans="1:36" x14ac:dyDescent="0.2">
      <c r="A461" t="s">
        <v>445</v>
      </c>
      <c r="B461" t="str">
        <f>VLOOKUP(A461,Gene_Lookup!A:B,2,0)</f>
        <v xml:space="preserve">Radical SAM domain protein  </v>
      </c>
      <c r="C461" s="1">
        <v>14</v>
      </c>
      <c r="D461" s="1">
        <v>0.16866001113378301</v>
      </c>
      <c r="E461" s="14">
        <v>17.570724999999999</v>
      </c>
      <c r="F461" s="14">
        <v>18.126629999999999</v>
      </c>
      <c r="G461" s="14">
        <v>17.961880000000001</v>
      </c>
      <c r="H461" s="14">
        <v>17.78124</v>
      </c>
      <c r="I461" s="14">
        <v>16.867619999999999</v>
      </c>
      <c r="J461" s="14">
        <v>17.624839999999999</v>
      </c>
      <c r="K461" s="14">
        <v>17.465610000000002</v>
      </c>
      <c r="L461" s="14">
        <v>17.386420000000001</v>
      </c>
      <c r="M461" s="1">
        <f>COUNTIF(E461:L461,"&gt;8.8")</f>
        <v>8</v>
      </c>
      <c r="O461" s="16">
        <f>IF(ISBLANK(E461),500,2^E461)</f>
        <v>194677.28037770028</v>
      </c>
      <c r="P461" s="16">
        <f>IF(ISBLANK(F461),500,2^F461)</f>
        <v>286193.22614081984</v>
      </c>
      <c r="Q461" s="16">
        <f>IF(ISBLANK(G461),500,2^G461)</f>
        <v>255308.13815586074</v>
      </c>
      <c r="R461" s="16">
        <f>IF(ISBLANK(H461),500,2^H461)</f>
        <v>225261.30724569788</v>
      </c>
      <c r="S461" s="16">
        <f>IF(ISBLANK(I461),500,2^I461)</f>
        <v>119580.28260633655</v>
      </c>
      <c r="T461" s="16">
        <f>IF(ISBLANK(J461),500,2^J461)</f>
        <v>202118.24043467737</v>
      </c>
      <c r="U461" s="16">
        <f>IF(ISBLANK(K461),500,2^K461)</f>
        <v>180997.46927779642</v>
      </c>
      <c r="V461" s="16">
        <f>IF(ISBLANK(L461),500,2^L461)</f>
        <v>171330.20605940477</v>
      </c>
      <c r="X461" s="16">
        <f>SUM(O461:V461)</f>
        <v>1635466.1502982937</v>
      </c>
      <c r="Y461" s="11"/>
      <c r="Z461" s="2"/>
      <c r="AA461" s="12">
        <f>_xlfn.T.TEST(E461:F461,I461:J461,2,2)</f>
        <v>0.32818317074853787</v>
      </c>
      <c r="AB461" s="13">
        <f>AVERAGE(I461:J461)-AVERAGE(E461:F461)</f>
        <v>-0.6024475000000038</v>
      </c>
      <c r="AC461" s="12">
        <f>_xlfn.T.TEST(G461:H461,K461:L461,2,2)</f>
        <v>4.5662697499147559E-2</v>
      </c>
      <c r="AD461" s="13">
        <f>AVERAGE(K461:L461)-AVERAGE(G461:H461)</f>
        <v>-0.44554500000000274</v>
      </c>
      <c r="AE461" s="12">
        <f>_xlfn.T.TEST(E461:F461,G461:H461,2,2)</f>
        <v>0.94472151950632477</v>
      </c>
      <c r="AF461" s="13">
        <f>AVERAGE(G461:H461)-AVERAGE(E461:F461)</f>
        <v>2.2882500000001471E-2</v>
      </c>
      <c r="AG461" s="12">
        <f>_xlfn.T.TEST(I461:J461,K461:L461,2,2)</f>
        <v>0.68324396364755224</v>
      </c>
      <c r="AH461" s="13">
        <f>AVERAGE(K461:L461)-AVERAGE(I461:J461)</f>
        <v>0.17978500000000253</v>
      </c>
      <c r="AI461" s="12">
        <f>_xlfn.T.TEST(E461:H461,I461:L461,2,2)</f>
        <v>4.1551729378205678E-2</v>
      </c>
      <c r="AJ461" s="13">
        <f>AVERAGE(I461:L461)-AVERAGE(E461:H461)</f>
        <v>-0.52399625000000327</v>
      </c>
    </row>
    <row r="462" spans="1:36" x14ac:dyDescent="0.2">
      <c r="A462" t="s">
        <v>446</v>
      </c>
      <c r="B462" t="str">
        <f>VLOOKUP(A462,Gene_Lookup!A:B,2,0)</f>
        <v xml:space="preserve">protein-export membrane protein SecD  </v>
      </c>
      <c r="C462" s="1">
        <v>22</v>
      </c>
      <c r="D462" s="1">
        <v>0.69260936586202404</v>
      </c>
      <c r="E462" s="14">
        <v>21.679379687499999</v>
      </c>
      <c r="F462" s="14">
        <v>22.022952499999999</v>
      </c>
      <c r="G462" s="14">
        <v>22.293467499999998</v>
      </c>
      <c r="H462" s="14">
        <v>22.234855</v>
      </c>
      <c r="I462" s="14">
        <v>21.128830000000001</v>
      </c>
      <c r="J462" s="14">
        <v>21.132626093750002</v>
      </c>
      <c r="K462" s="14">
        <v>21.953244999999999</v>
      </c>
      <c r="L462" s="14">
        <v>21.083459999999999</v>
      </c>
      <c r="M462" s="1">
        <f>COUNTIF(E462:L462,"&gt;8.8")</f>
        <v>8</v>
      </c>
      <c r="O462" s="16">
        <f>IF(ISBLANK(E462),500,2^E462)</f>
        <v>3358486.2402204904</v>
      </c>
      <c r="P462" s="16">
        <f>IF(ISBLANK(F462),500,2^F462)</f>
        <v>4261566.7528126845</v>
      </c>
      <c r="Q462" s="16">
        <f>IF(ISBLANK(G462),500,2^G462)</f>
        <v>5140465.2172578396</v>
      </c>
      <c r="R462" s="16">
        <f>IF(ISBLANK(H462),500,2^H462)</f>
        <v>4935808.5305570159</v>
      </c>
      <c r="S462" s="16">
        <f>IF(ISBLANK(I462),500,2^I462)</f>
        <v>2293039.8554158318</v>
      </c>
      <c r="T462" s="16">
        <f>IF(ISBLANK(J462),500,2^J462)</f>
        <v>2299081.3652683799</v>
      </c>
      <c r="U462" s="16">
        <f>IF(ISBLANK(K462),500,2^K462)</f>
        <v>4060553.5956529798</v>
      </c>
      <c r="V462" s="16">
        <f>IF(ISBLANK(L462),500,2^L462)</f>
        <v>2222050.2316923169</v>
      </c>
      <c r="X462" s="16">
        <f>SUM(O462:V462)</f>
        <v>28571051.788877536</v>
      </c>
      <c r="Y462" s="11"/>
      <c r="Z462" s="2"/>
      <c r="AA462" s="12">
        <f>_xlfn.T.TEST(E462:F462,I462:J462,2,2)</f>
        <v>5.2431892624309251E-2</v>
      </c>
      <c r="AB462" s="13">
        <f>AVERAGE(I462:J462)-AVERAGE(E462:F462)</f>
        <v>-0.72043804687499957</v>
      </c>
      <c r="AC462" s="12">
        <f>_xlfn.T.TEST(G462:H462,K462:L462,2,2)</f>
        <v>0.22920211021859949</v>
      </c>
      <c r="AD462" s="13">
        <f>AVERAGE(K462:L462)-AVERAGE(G462:H462)</f>
        <v>-0.74580875000000191</v>
      </c>
      <c r="AE462" s="12">
        <f>_xlfn.T.TEST(E462:F462,G462:H462,2,2)</f>
        <v>0.14127614623728169</v>
      </c>
      <c r="AF462" s="13">
        <f>AVERAGE(G462:H462)-AVERAGE(E462:F462)</f>
        <v>0.41299515625000183</v>
      </c>
      <c r="AG462" s="12">
        <f>_xlfn.T.TEST(I462:J462,K462:L462,2,2)</f>
        <v>0.46681335367472354</v>
      </c>
      <c r="AH462" s="13">
        <f>AVERAGE(K462:L462)-AVERAGE(I462:J462)</f>
        <v>0.38762445312499949</v>
      </c>
      <c r="AI462" s="12">
        <f>_xlfn.T.TEST(E462:H462,I462:L462,2,2)</f>
        <v>2.6858749290043893E-2</v>
      </c>
      <c r="AJ462" s="13">
        <f>AVERAGE(I462:L462)-AVERAGE(E462:H462)</f>
        <v>-0.73312339843749896</v>
      </c>
    </row>
    <row r="463" spans="1:36" x14ac:dyDescent="0.2">
      <c r="A463" t="s">
        <v>447</v>
      </c>
      <c r="B463" t="str">
        <f>VLOOKUP(A463,Gene_Lookup!A:B,2,0)</f>
        <v xml:space="preserve">protein translocase subunit secF  </v>
      </c>
      <c r="C463" s="1">
        <v>9</v>
      </c>
      <c r="D463" s="1">
        <v>0.47880031927461503</v>
      </c>
      <c r="E463" s="14">
        <v>21.18197</v>
      </c>
      <c r="F463" s="14">
        <v>21.672364999999999</v>
      </c>
      <c r="G463" s="14">
        <v>21.9528325</v>
      </c>
      <c r="H463" s="14">
        <v>21.970175000000001</v>
      </c>
      <c r="I463" s="14">
        <v>20.939710000000002</v>
      </c>
      <c r="J463" s="14">
        <v>20.5571275</v>
      </c>
      <c r="K463" s="14">
        <v>21.163105000000002</v>
      </c>
      <c r="L463" s="14">
        <v>20.655169999999998</v>
      </c>
      <c r="M463" s="1">
        <f>COUNTIF(E463:L463,"&gt;8.8")</f>
        <v>8</v>
      </c>
      <c r="O463" s="16">
        <f>IF(ISBLANK(E463),500,2^E463)</f>
        <v>2379076.1171329464</v>
      </c>
      <c r="P463" s="16">
        <f>IF(ISBLANK(F463),500,2^F463)</f>
        <v>3342196.2068211199</v>
      </c>
      <c r="Q463" s="16">
        <f>IF(ISBLANK(G463),500,2^G463)</f>
        <v>4059392.7550900276</v>
      </c>
      <c r="R463" s="16">
        <f>IF(ISBLANK(H463),500,2^H463)</f>
        <v>4108484.8039405886</v>
      </c>
      <c r="S463" s="16">
        <f>IF(ISBLANK(I463),500,2^I463)</f>
        <v>2011318.3252420898</v>
      </c>
      <c r="T463" s="16">
        <f>IF(ISBLANK(J463),500,2^J463)</f>
        <v>1542808.4263647918</v>
      </c>
      <c r="U463" s="16">
        <f>IF(ISBLANK(K463),500,2^K463)</f>
        <v>2348169.3032759125</v>
      </c>
      <c r="V463" s="16">
        <f>IF(ISBLANK(L463),500,2^L463)</f>
        <v>1651299.0670740276</v>
      </c>
      <c r="X463" s="16">
        <f>SUM(O463:V463)</f>
        <v>21442745.004941504</v>
      </c>
      <c r="Y463" s="11"/>
      <c r="Z463" s="2"/>
      <c r="AA463" s="12">
        <f>_xlfn.T.TEST(E463:F463,I463:J463,2,2)</f>
        <v>0.16077654380404793</v>
      </c>
      <c r="AB463" s="13">
        <f>AVERAGE(I463:J463)-AVERAGE(E463:F463)</f>
        <v>-0.67874875000000046</v>
      </c>
      <c r="AC463" s="12">
        <f>_xlfn.T.TEST(G463:H463,K463:L463,2,2)</f>
        <v>5.3658118448719261E-2</v>
      </c>
      <c r="AD463" s="13">
        <f>AVERAGE(K463:L463)-AVERAGE(G463:H463)</f>
        <v>-1.0523662499999986</v>
      </c>
      <c r="AE463" s="12">
        <f>_xlfn.T.TEST(E463:F463,G463:H463,2,2)</f>
        <v>0.16131249867696851</v>
      </c>
      <c r="AF463" s="13">
        <f>AVERAGE(G463:H463)-AVERAGE(E463:F463)</f>
        <v>0.53433624999999907</v>
      </c>
      <c r="AG463" s="12">
        <f>_xlfn.T.TEST(I463:J463,K463:L463,2,2)</f>
        <v>0.66342208584842211</v>
      </c>
      <c r="AH463" s="13">
        <f>AVERAGE(K463:L463)-AVERAGE(I463:J463)</f>
        <v>0.16071875000000091</v>
      </c>
      <c r="AI463" s="12">
        <f>_xlfn.T.TEST(E463:H463,I463:L463,2,2)</f>
        <v>9.3336321577060528E-3</v>
      </c>
      <c r="AJ463" s="13">
        <f>AVERAGE(I463:L463)-AVERAGE(E463:H463)</f>
        <v>-0.86555749999999776</v>
      </c>
    </row>
    <row r="464" spans="1:36" x14ac:dyDescent="0.2">
      <c r="A464" t="s">
        <v>448</v>
      </c>
      <c r="B464" t="str">
        <f>VLOOKUP(A464,Gene_Lookup!A:B,2,0)</f>
        <v xml:space="preserve">ketopantoate hydroxymethyltransferase (EC 2.1.2.11)  </v>
      </c>
      <c r="C464" s="1">
        <v>6</v>
      </c>
      <c r="D464" s="1">
        <v>0.334385155689846</v>
      </c>
      <c r="E464" s="14">
        <v>15.679485</v>
      </c>
      <c r="F464" s="14">
        <v>15.636340000000001</v>
      </c>
      <c r="G464" s="14">
        <v>14.10934</v>
      </c>
      <c r="H464" s="14">
        <v>15.646965</v>
      </c>
      <c r="I464" s="15">
        <v>8.8000000000000007</v>
      </c>
      <c r="J464" s="14">
        <v>16.304535000000001</v>
      </c>
      <c r="K464" s="14">
        <v>16.10951</v>
      </c>
      <c r="L464" s="14">
        <v>16.32349</v>
      </c>
      <c r="M464" s="1">
        <f>COUNTIF(E464:L464,"&gt;8.8")</f>
        <v>7</v>
      </c>
      <c r="O464" s="16">
        <f>IF(ISBLANK(E464),500,2^E464)</f>
        <v>52480.17826247654</v>
      </c>
      <c r="P464" s="16">
        <f>IF(ISBLANK(F464),500,2^F464)</f>
        <v>50933.9505589338</v>
      </c>
      <c r="Q464" s="16">
        <f>IF(ISBLANK(G464),500,2^G464)</f>
        <v>17673.988131625047</v>
      </c>
      <c r="R464" s="16">
        <f>IF(ISBLANK(H464),500,2^H464)</f>
        <v>51310.447945137676</v>
      </c>
      <c r="S464" s="16">
        <f>IF(ISBLANK(I464),500,2^I464)</f>
        <v>445.72188840761549</v>
      </c>
      <c r="T464" s="16">
        <f>IF(ISBLANK(J464),500,2^J464)</f>
        <v>80938.30409498587</v>
      </c>
      <c r="U464" s="16">
        <f>IF(ISBLANK(K464),500,2^K464)</f>
        <v>70704.28347635844</v>
      </c>
      <c r="V464" s="16">
        <f>IF(ISBLANK(L464),500,2^L464)</f>
        <v>82008.737085904228</v>
      </c>
      <c r="X464" s="16">
        <f>SUM(O464:V464)</f>
        <v>406495.61144382926</v>
      </c>
      <c r="Y464" s="11"/>
      <c r="Z464" s="2"/>
      <c r="AA464" s="12">
        <f>_xlfn.T.TEST(E464:F464,I464:J464,2,2)</f>
        <v>0.49490010370864101</v>
      </c>
      <c r="AB464" s="13">
        <f>AVERAGE(I464:J464)-AVERAGE(E464:F464)</f>
        <v>-3.1056449999999991</v>
      </c>
      <c r="AC464" s="12">
        <f>_xlfn.T.TEST(G464:H464,K464:L464,2,2)</f>
        <v>0.22681655807539625</v>
      </c>
      <c r="AD464" s="13">
        <f>AVERAGE(K464:L464)-AVERAGE(G464:H464)</f>
        <v>1.3383475000000011</v>
      </c>
      <c r="AE464" s="12">
        <f>_xlfn.T.TEST(E464:F464,G464:H464,2,2)</f>
        <v>0.41735928866195771</v>
      </c>
      <c r="AF464" s="13">
        <f>AVERAGE(G464:H464)-AVERAGE(E464:F464)</f>
        <v>-0.77976000000000134</v>
      </c>
      <c r="AG464" s="12">
        <f>_xlfn.T.TEST(I464:J464,K464:L464,2,2)</f>
        <v>0.43194301108802236</v>
      </c>
      <c r="AH464" s="13">
        <f>AVERAGE(K464:L464)-AVERAGE(I464:J464)</f>
        <v>3.6642324999999989</v>
      </c>
      <c r="AI464" s="12">
        <f>_xlfn.T.TEST(E464:H464,I464:L464,2,2)</f>
        <v>0.65856413592366003</v>
      </c>
      <c r="AJ464" s="13">
        <f>AVERAGE(I464:L464)-AVERAGE(E464:H464)</f>
        <v>-0.88364875000000076</v>
      </c>
    </row>
    <row r="465" spans="1:36" x14ac:dyDescent="0.2">
      <c r="A465" t="s">
        <v>449</v>
      </c>
      <c r="B465" t="str">
        <f>VLOOKUP(A465,Gene_Lookup!A:B,2,0)</f>
        <v xml:space="preserve">pantoate/beta-alanine ligase  </v>
      </c>
      <c r="C465" s="1">
        <v>9</v>
      </c>
      <c r="D465" s="1">
        <v>0.30927760798902298</v>
      </c>
      <c r="E465" s="14">
        <v>16.17698</v>
      </c>
      <c r="F465" s="14">
        <v>15.283887500000001</v>
      </c>
      <c r="G465" s="14">
        <v>14.028106749999999</v>
      </c>
      <c r="H465" s="14">
        <v>14.993119999999999</v>
      </c>
      <c r="I465" s="14">
        <v>15.251429999999999</v>
      </c>
      <c r="J465" s="14">
        <v>15.11074</v>
      </c>
      <c r="K465" s="14">
        <v>15.70978</v>
      </c>
      <c r="L465" s="14">
        <v>15.239380000000001</v>
      </c>
      <c r="M465" s="1">
        <f>COUNTIF(E465:L465,"&gt;8.8")</f>
        <v>8</v>
      </c>
      <c r="O465" s="16">
        <f>IF(ISBLANK(E465),500,2^E465)</f>
        <v>74089.424142448814</v>
      </c>
      <c r="P465" s="16">
        <f>IF(ISBLANK(F465),500,2^F465)</f>
        <v>39894.092274525057</v>
      </c>
      <c r="Q465" s="16">
        <f>IF(ISBLANK(G465),500,2^G465)</f>
        <v>16706.324551292539</v>
      </c>
      <c r="R465" s="16">
        <f>IF(ISBLANK(H465),500,2^H465)</f>
        <v>32612.106250529745</v>
      </c>
      <c r="S465" s="16">
        <f>IF(ISBLANK(I465),500,2^I465)</f>
        <v>39006.582932442099</v>
      </c>
      <c r="T465" s="16">
        <f>IF(ISBLANK(J465),500,2^J465)</f>
        <v>35382.294802135402</v>
      </c>
      <c r="U465" s="16">
        <f>IF(ISBLANK(K465),500,2^K465)</f>
        <v>53593.856031832474</v>
      </c>
      <c r="V465" s="16">
        <f>IF(ISBLANK(L465),500,2^L465)</f>
        <v>38682.140258979234</v>
      </c>
      <c r="X465" s="16">
        <f>SUM(O465:V465)</f>
        <v>329966.82124418538</v>
      </c>
      <c r="Y465" s="11"/>
      <c r="Z465" s="2"/>
      <c r="AA465" s="12">
        <f>_xlfn.T.TEST(E465:F465,I465:J465,2,2)</f>
        <v>0.34826691417923894</v>
      </c>
      <c r="AB465" s="13">
        <f>AVERAGE(I465:J465)-AVERAGE(E465:F465)</f>
        <v>-0.54934875000000005</v>
      </c>
      <c r="AC465" s="12">
        <f>_xlfn.T.TEST(G465:H465,K465:L465,2,2)</f>
        <v>0.21436226286040005</v>
      </c>
      <c r="AD465" s="13">
        <f>AVERAGE(K465:L465)-AVERAGE(G465:H465)</f>
        <v>0.96396662500000119</v>
      </c>
      <c r="AE465" s="12">
        <f>_xlfn.T.TEST(E465:F465,G465:H465,2,2)</f>
        <v>0.20468195048321625</v>
      </c>
      <c r="AF465" s="13">
        <f>AVERAGE(G465:H465)-AVERAGE(E465:F465)</f>
        <v>-1.2198203750000012</v>
      </c>
      <c r="AG465" s="12">
        <f>_xlfn.T.TEST(I465:J465,K465:L465,2,2)</f>
        <v>0.35440889262282493</v>
      </c>
      <c r="AH465" s="13">
        <f>AVERAGE(K465:L465)-AVERAGE(I465:J465)</f>
        <v>0.29349500000000006</v>
      </c>
      <c r="AI465" s="12">
        <f>_xlfn.T.TEST(E465:H465,I465:L465,2,2)</f>
        <v>0.66924893467148094</v>
      </c>
      <c r="AJ465" s="13">
        <f>AVERAGE(I465:L465)-AVERAGE(E465:H465)</f>
        <v>0.20730893750000057</v>
      </c>
    </row>
    <row r="466" spans="1:36" x14ac:dyDescent="0.2">
      <c r="A466" t="s">
        <v>450</v>
      </c>
      <c r="B466" t="str">
        <f>VLOOKUP(A466,Gene_Lookup!A:B,2,0)</f>
        <v xml:space="preserve">RNA polymerase, sigma 38 subunit, RpoS  </v>
      </c>
      <c r="C466" s="1">
        <v>6</v>
      </c>
      <c r="D466" s="1">
        <v>0.38068489560448598</v>
      </c>
      <c r="E466" s="14">
        <v>18.0017575</v>
      </c>
      <c r="F466" s="14">
        <v>17.994387499999998</v>
      </c>
      <c r="G466" s="14">
        <v>17.794317499999998</v>
      </c>
      <c r="H466" s="14">
        <v>18.306059999999999</v>
      </c>
      <c r="I466" s="14">
        <v>18.186669999999999</v>
      </c>
      <c r="J466" s="14">
        <v>18.041622499999999</v>
      </c>
      <c r="K466" s="14">
        <v>18.871015</v>
      </c>
      <c r="L466" s="14">
        <v>18.326510625000001</v>
      </c>
      <c r="M466" s="1">
        <f>COUNTIF(E466:L466,"&gt;8.8")</f>
        <v>8</v>
      </c>
      <c r="O466" s="16">
        <f>IF(ISBLANK(E466),500,2^E466)</f>
        <v>262463.54003148689</v>
      </c>
      <c r="P466" s="16">
        <f>IF(ISBLANK(F466),500,2^F466)</f>
        <v>261126.16531710941</v>
      </c>
      <c r="Q466" s="16">
        <f>IF(ISBLANK(G466),500,2^G466)</f>
        <v>227312.50076925918</v>
      </c>
      <c r="R466" s="16">
        <f>IF(ISBLANK(H466),500,2^H466)</f>
        <v>324095.62047651608</v>
      </c>
      <c r="S466" s="16">
        <f>IF(ISBLANK(I466),500,2^I466)</f>
        <v>298354.91127641208</v>
      </c>
      <c r="T466" s="16">
        <f>IF(ISBLANK(J466),500,2^J466)</f>
        <v>269817.14521401963</v>
      </c>
      <c r="U466" s="16">
        <f>IF(ISBLANK(K466),500,2^K466)</f>
        <v>479448.05773885152</v>
      </c>
      <c r="V466" s="16">
        <f>IF(ISBLANK(L466),500,2^L466)</f>
        <v>328722.4869942611</v>
      </c>
      <c r="X466" s="16">
        <f>SUM(O466:V466)</f>
        <v>2451340.4278179156</v>
      </c>
      <c r="Y466" s="11"/>
      <c r="Z466" s="2"/>
      <c r="AA466" s="12">
        <f>_xlfn.T.TEST(E466:F466,I466:J466,2,2)</f>
        <v>0.25105389783566545</v>
      </c>
      <c r="AB466" s="13">
        <f>AVERAGE(I466:J466)-AVERAGE(E466:F466)</f>
        <v>0.1160737499999982</v>
      </c>
      <c r="AC466" s="12">
        <f>_xlfn.T.TEST(G466:H466,K466:L466,2,2)</f>
        <v>0.27975911308119872</v>
      </c>
      <c r="AD466" s="13">
        <f>AVERAGE(K466:L466)-AVERAGE(G466:H466)</f>
        <v>0.54857406250000196</v>
      </c>
      <c r="AE466" s="12">
        <f>_xlfn.T.TEST(E466:F466,G466:H466,2,2)</f>
        <v>0.85746079641553441</v>
      </c>
      <c r="AF466" s="13">
        <f>AVERAGE(G466:H466)-AVERAGE(E466:F466)</f>
        <v>5.2116249999997422E-2</v>
      </c>
      <c r="AG466" s="12">
        <f>_xlfn.T.TEST(I466:J466,K466:L466,2,2)</f>
        <v>0.22756423743001208</v>
      </c>
      <c r="AH466" s="13">
        <f>AVERAGE(K466:L466)-AVERAGE(I466:J466)</f>
        <v>0.48461656250000118</v>
      </c>
      <c r="AI466" s="12">
        <f>_xlfn.T.TEST(E466:H466,I466:L466,2,2)</f>
        <v>0.16398140219376234</v>
      </c>
      <c r="AJ466" s="13">
        <f>AVERAGE(I466:L466)-AVERAGE(E466:H466)</f>
        <v>0.33232390625000008</v>
      </c>
    </row>
    <row r="467" spans="1:36" x14ac:dyDescent="0.2">
      <c r="A467" t="s">
        <v>451</v>
      </c>
      <c r="B467" t="str">
        <f>VLOOKUP(A467,Gene_Lookup!A:B,2,0)</f>
        <v xml:space="preserve">protein of unknown function DUF34  </v>
      </c>
      <c r="C467" s="1">
        <v>8</v>
      </c>
      <c r="D467" s="1">
        <v>0.48463421285390201</v>
      </c>
      <c r="E467" s="14">
        <v>17.135447500000001</v>
      </c>
      <c r="F467" s="14">
        <v>17.236149999999999</v>
      </c>
      <c r="G467" s="14">
        <v>17.172999999999998</v>
      </c>
      <c r="H467" s="14">
        <v>17.557030000000001</v>
      </c>
      <c r="I467" s="14">
        <v>17.474775000000001</v>
      </c>
      <c r="J467" s="14">
        <v>18.056249999999999</v>
      </c>
      <c r="K467" s="14">
        <v>18.2895</v>
      </c>
      <c r="L467" s="14">
        <v>18.26567</v>
      </c>
      <c r="M467" s="1">
        <f>COUNTIF(E467:L467,"&gt;8.8")</f>
        <v>8</v>
      </c>
      <c r="O467" s="16">
        <f>IF(ISBLANK(E467),500,2^E467)</f>
        <v>143973.87266333165</v>
      </c>
      <c r="P467" s="16">
        <f>IF(ISBLANK(F467),500,2^F467)</f>
        <v>154382.53211589923</v>
      </c>
      <c r="Q467" s="16">
        <f>IF(ISBLANK(G467),500,2^G467)</f>
        <v>147770.6268207244</v>
      </c>
      <c r="R467" s="16">
        <f>IF(ISBLANK(H467),500,2^H467)</f>
        <v>192838.02050501778</v>
      </c>
      <c r="S467" s="16">
        <f>IF(ISBLANK(I467),500,2^I467)</f>
        <v>182150.95077679426</v>
      </c>
      <c r="T467" s="16">
        <f>IF(ISBLANK(J467),500,2^J467)</f>
        <v>272566.7395792281</v>
      </c>
      <c r="U467" s="16">
        <f>IF(ISBLANK(K467),500,2^K467)</f>
        <v>320396.75265825546</v>
      </c>
      <c r="V467" s="16">
        <f>IF(ISBLANK(L467),500,2^L467)</f>
        <v>315148.00403440313</v>
      </c>
      <c r="X467" s="16">
        <f>SUM(O467:V467)</f>
        <v>1729227.4991536541</v>
      </c>
      <c r="Y467" s="11"/>
      <c r="Z467" s="2"/>
      <c r="AA467" s="12">
        <f>_xlfn.T.TEST(E467:F467,I467:J467,2,2)</f>
        <v>0.18839361933671506</v>
      </c>
      <c r="AB467" s="13">
        <f>AVERAGE(I467:J467)-AVERAGE(E467:F467)</f>
        <v>0.57971374999999981</v>
      </c>
      <c r="AC467" s="12">
        <f>_xlfn.T.TEST(G467:H467,K467:L467,2,2)</f>
        <v>4.1684206674410702E-2</v>
      </c>
      <c r="AD467" s="13">
        <f>AVERAGE(K467:L467)-AVERAGE(G467:H467)</f>
        <v>0.91257000000000232</v>
      </c>
      <c r="AE467" s="12">
        <f>_xlfn.T.TEST(E467:F467,G467:H467,2,2)</f>
        <v>0.46190884685376099</v>
      </c>
      <c r="AF467" s="13">
        <f>AVERAGE(G467:H467)-AVERAGE(E467:F467)</f>
        <v>0.17921624999999963</v>
      </c>
      <c r="AG467" s="12">
        <f>_xlfn.T.TEST(I467:J467,K467:L467,2,2)</f>
        <v>0.22050832488422201</v>
      </c>
      <c r="AH467" s="13">
        <f>AVERAGE(K467:L467)-AVERAGE(I467:J467)</f>
        <v>0.51207250000000215</v>
      </c>
      <c r="AI467" s="12">
        <f>_xlfn.T.TEST(E467:H467,I467:L467,2,2)</f>
        <v>1.2682591308697125E-2</v>
      </c>
      <c r="AJ467" s="13">
        <f>AVERAGE(I467:L467)-AVERAGE(E467:H467)</f>
        <v>0.74614187500000284</v>
      </c>
    </row>
    <row r="468" spans="1:36" x14ac:dyDescent="0.2">
      <c r="A468" t="s">
        <v>452</v>
      </c>
      <c r="B468" t="str">
        <f>VLOOKUP(A468,Gene_Lookup!A:B,2,0)</f>
        <v xml:space="preserve">RNA polymerase, sigma-24 subunit, RpoE  </v>
      </c>
      <c r="C468" s="1">
        <v>5</v>
      </c>
      <c r="D468" s="1">
        <v>0.33606544046521503</v>
      </c>
      <c r="E468" s="14">
        <v>16.510547500000001</v>
      </c>
      <c r="F468" s="14">
        <v>16.232302499999999</v>
      </c>
      <c r="G468" s="14">
        <v>16.5182</v>
      </c>
      <c r="H468" s="14">
        <v>17.011475000000001</v>
      </c>
      <c r="I468" s="14">
        <v>16.357867500000001</v>
      </c>
      <c r="J468" s="14">
        <v>15.5447975</v>
      </c>
      <c r="K468" s="14">
        <v>15.832685</v>
      </c>
      <c r="L468" s="14">
        <v>16.247579999999999</v>
      </c>
      <c r="M468" s="1">
        <f>COUNTIF(E468:L468,"&gt;8.8")</f>
        <v>8</v>
      </c>
      <c r="O468" s="16">
        <f>IF(ISBLANK(E468),500,2^E468)</f>
        <v>93361.977587926609</v>
      </c>
      <c r="P468" s="16">
        <f>IF(ISBLANK(F468),500,2^F468)</f>
        <v>76985.680181425792</v>
      </c>
      <c r="Q468" s="16">
        <f>IF(ISBLANK(G468),500,2^G468)</f>
        <v>93858.514074388178</v>
      </c>
      <c r="R468" s="16">
        <f>IF(ISBLANK(H468),500,2^H468)</f>
        <v>132118.68592929194</v>
      </c>
      <c r="S468" s="16">
        <f>IF(ISBLANK(I468),500,2^I468)</f>
        <v>83986.364527730431</v>
      </c>
      <c r="T468" s="16">
        <f>IF(ISBLANK(J468),500,2^J468)</f>
        <v>47802.468504528806</v>
      </c>
      <c r="U468" s="16">
        <f>IF(ISBLANK(K468),500,2^K468)</f>
        <v>58359.706205236951</v>
      </c>
      <c r="V468" s="16">
        <f>IF(ISBLANK(L468),500,2^L468)</f>
        <v>77805.256170936802</v>
      </c>
      <c r="X468" s="16">
        <f>SUM(O468:V468)</f>
        <v>664278.65318146558</v>
      </c>
      <c r="Y468" s="11"/>
      <c r="Z468" s="2"/>
      <c r="AA468" s="12">
        <f>_xlfn.T.TEST(E468:F468,I468:J468,2,2)</f>
        <v>0.43133525069311385</v>
      </c>
      <c r="AB468" s="13">
        <f>AVERAGE(I468:J468)-AVERAGE(E468:F468)</f>
        <v>-0.42009250000000264</v>
      </c>
      <c r="AC468" s="12">
        <f>_xlfn.T.TEST(G468:H468,K468:L468,2,2)</f>
        <v>0.15349197257115854</v>
      </c>
      <c r="AD468" s="13">
        <f>AVERAGE(K468:L468)-AVERAGE(G468:H468)</f>
        <v>-0.72470500000000015</v>
      </c>
      <c r="AE468" s="12">
        <f>_xlfn.T.TEST(E468:F468,G468:H468,2,2)</f>
        <v>0.29920035075934948</v>
      </c>
      <c r="AF468" s="13">
        <f>AVERAGE(G468:H468)-AVERAGE(E468:F468)</f>
        <v>0.39341249999999661</v>
      </c>
      <c r="AG468" s="12">
        <f>_xlfn.T.TEST(I468:J468,K468:L468,2,2)</f>
        <v>0.86370614494699582</v>
      </c>
      <c r="AH468" s="13">
        <f>AVERAGE(K468:L468)-AVERAGE(I468:J468)</f>
        <v>8.8799999999999102E-2</v>
      </c>
      <c r="AI468" s="12">
        <f>_xlfn.T.TEST(E468:H468,I468:L468,2,2)</f>
        <v>6.0635358996489384E-2</v>
      </c>
      <c r="AJ468" s="13">
        <f>AVERAGE(I468:L468)-AVERAGE(E468:H468)</f>
        <v>-0.5723987500000014</v>
      </c>
    </row>
    <row r="469" spans="1:36" x14ac:dyDescent="0.2">
      <c r="A469" t="s">
        <v>453</v>
      </c>
      <c r="B469" t="str">
        <f>VLOOKUP(A469,Gene_Lookup!A:B,2,0)</f>
        <v xml:space="preserve">DNA polymerase I (EC 2.7.7.7)  </v>
      </c>
      <c r="C469" s="1">
        <v>15</v>
      </c>
      <c r="D469" s="1">
        <v>0.30630157500098398</v>
      </c>
      <c r="E469" s="14">
        <v>17.46265</v>
      </c>
      <c r="F469" s="14">
        <v>17.661300000000001</v>
      </c>
      <c r="G469" s="14">
        <v>16.483879999999999</v>
      </c>
      <c r="H469" s="14">
        <v>17.260417499999999</v>
      </c>
      <c r="I469" s="14">
        <v>17.949629999999999</v>
      </c>
      <c r="J469" s="14">
        <v>18.222349999999999</v>
      </c>
      <c r="K469" s="14">
        <v>17.964734562499999</v>
      </c>
      <c r="L469" s="14">
        <v>17.137029999999999</v>
      </c>
      <c r="M469" s="1">
        <f>COUNTIF(E469:L469,"&gt;8.8")</f>
        <v>8</v>
      </c>
      <c r="O469" s="16">
        <f>IF(ISBLANK(E469),500,2^E469)</f>
        <v>180626.4946340395</v>
      </c>
      <c r="P469" s="16">
        <f>IF(ISBLANK(F469),500,2^F469)</f>
        <v>207291.29391439675</v>
      </c>
      <c r="Q469" s="16">
        <f>IF(ISBLANK(G469),500,2^G469)</f>
        <v>91652.079875599491</v>
      </c>
      <c r="R469" s="16">
        <f>IF(ISBLANK(H469),500,2^H469)</f>
        <v>157001.35665575005</v>
      </c>
      <c r="S469" s="16">
        <f>IF(ISBLANK(I469),500,2^I469)</f>
        <v>253149.48083953897</v>
      </c>
      <c r="T469" s="16">
        <f>IF(ISBLANK(J469),500,2^J469)</f>
        <v>305825.67396607291</v>
      </c>
      <c r="U469" s="16">
        <f>IF(ISBLANK(K469),500,2^K469)</f>
        <v>255813.79908822195</v>
      </c>
      <c r="V469" s="16">
        <f>IF(ISBLANK(L469),500,2^L469)</f>
        <v>144131.88503008723</v>
      </c>
      <c r="X469" s="16">
        <f>SUM(O469:V469)</f>
        <v>1595492.0640037069</v>
      </c>
      <c r="Y469" s="11"/>
      <c r="Z469" s="2"/>
      <c r="AA469" s="12">
        <f>_xlfn.T.TEST(E469:F469,I469:J469,2,2)</f>
        <v>8.9887826246142666E-2</v>
      </c>
      <c r="AB469" s="13">
        <f>AVERAGE(I469:J469)-AVERAGE(E469:F469)</f>
        <v>0.52401499999999857</v>
      </c>
      <c r="AC469" s="12">
        <f>_xlfn.T.TEST(G469:H469,K469:L469,2,2)</f>
        <v>0.35424041207825829</v>
      </c>
      <c r="AD469" s="13">
        <f>AVERAGE(K469:L469)-AVERAGE(G469:H469)</f>
        <v>0.67873353124999625</v>
      </c>
      <c r="AE469" s="12">
        <f>_xlfn.T.TEST(E469:F469,G469:H469,2,2)</f>
        <v>0.2273473654596867</v>
      </c>
      <c r="AF469" s="13">
        <f>AVERAGE(G469:H469)-AVERAGE(E469:F469)</f>
        <v>-0.68982624999999942</v>
      </c>
      <c r="AG469" s="12">
        <f>_xlfn.T.TEST(I469:J469,K469:L469,2,2)</f>
        <v>0.34433894091101214</v>
      </c>
      <c r="AH469" s="13">
        <f>AVERAGE(K469:L469)-AVERAGE(I469:J469)</f>
        <v>-0.53510771875000174</v>
      </c>
      <c r="AI469" s="12">
        <f>_xlfn.T.TEST(E469:H469,I469:L469,2,2)</f>
        <v>0.1358078766690137</v>
      </c>
      <c r="AJ469" s="13">
        <f>AVERAGE(I469:L469)-AVERAGE(E469:H469)</f>
        <v>0.60137426562500096</v>
      </c>
    </row>
    <row r="470" spans="1:36" x14ac:dyDescent="0.2">
      <c r="A470" t="s">
        <v>454</v>
      </c>
      <c r="B470" t="str">
        <f>VLOOKUP(A470,Gene_Lookup!A:B,2,0)</f>
        <v xml:space="preserve">3-deoxy-D-arabinoheptulosonate-7-phosphate synthase (EC 2.5.1.54)  </v>
      </c>
      <c r="C470" s="1">
        <v>6</v>
      </c>
      <c r="D470" s="1">
        <v>0.49683037872018698</v>
      </c>
      <c r="E470" s="14">
        <v>11.771775</v>
      </c>
      <c r="F470" s="14">
        <v>12.462965000000001</v>
      </c>
      <c r="G470" s="14">
        <v>12.38663</v>
      </c>
      <c r="H470" s="14">
        <v>13.355734999999999</v>
      </c>
      <c r="I470" s="14">
        <v>12.16432</v>
      </c>
      <c r="J470" s="14">
        <v>14.964779999999999</v>
      </c>
      <c r="K470" s="14">
        <v>12.41944</v>
      </c>
      <c r="L470" s="14">
        <v>10.73157</v>
      </c>
      <c r="M470" s="1">
        <f>COUNTIF(E470:L470,"&gt;8.8")</f>
        <v>8</v>
      </c>
      <c r="O470" s="16">
        <f>IF(ISBLANK(E470),500,2^E470)</f>
        <v>3496.6919781275933</v>
      </c>
      <c r="P470" s="16">
        <f>IF(ISBLANK(F470),500,2^F470)</f>
        <v>5645.8105367087919</v>
      </c>
      <c r="Q470" s="16">
        <f>IF(ISBLANK(G470),500,2^G470)</f>
        <v>5354.8483392159606</v>
      </c>
      <c r="R470" s="16">
        <f>IF(ISBLANK(H470),500,2^H470)</f>
        <v>10482.789116692085</v>
      </c>
      <c r="S470" s="16">
        <f>IF(ISBLANK(I470),500,2^I470)</f>
        <v>4590.1322323430113</v>
      </c>
      <c r="T470" s="16">
        <f>IF(ISBLANK(J470),500,2^J470)</f>
        <v>31977.732004840942</v>
      </c>
      <c r="U470" s="16">
        <f>IF(ISBLANK(K470),500,2^K470)</f>
        <v>5478.0244884150143</v>
      </c>
      <c r="V470" s="16">
        <f>IF(ISBLANK(L470),500,2^L470)</f>
        <v>1700.2957550673523</v>
      </c>
      <c r="X470" s="16">
        <f>SUM(O470:V470)</f>
        <v>68726.32445141075</v>
      </c>
      <c r="Y470" s="11"/>
      <c r="Z470" s="2"/>
      <c r="AA470" s="12">
        <f>_xlfn.T.TEST(E470:F470,I470:J470,2,2)</f>
        <v>0.42133581266903952</v>
      </c>
      <c r="AB470" s="13">
        <f>AVERAGE(I470:J470)-AVERAGE(E470:F470)</f>
        <v>1.4471799999999995</v>
      </c>
      <c r="AC470" s="12">
        <f>_xlfn.T.TEST(G470:H470,K470:L470,2,2)</f>
        <v>0.31452494921375906</v>
      </c>
      <c r="AD470" s="13">
        <f>AVERAGE(K470:L470)-AVERAGE(G470:H470)</f>
        <v>-1.2956775</v>
      </c>
      <c r="AE470" s="12">
        <f>_xlfn.T.TEST(E470:F470,G470:H470,2,2)</f>
        <v>0.33285373609878022</v>
      </c>
      <c r="AF470" s="13">
        <f>AVERAGE(G470:H470)-AVERAGE(E470:F470)</f>
        <v>0.75381249999999866</v>
      </c>
      <c r="AG470" s="12">
        <f>_xlfn.T.TEST(I470:J470,K470:L470,2,2)</f>
        <v>0.34783799781477143</v>
      </c>
      <c r="AH470" s="13">
        <f>AVERAGE(K470:L470)-AVERAGE(I470:J470)</f>
        <v>-1.9890450000000008</v>
      </c>
      <c r="AI470" s="12">
        <f>_xlfn.T.TEST(E470:H470,I470:L470,2,2)</f>
        <v>0.93832060178781762</v>
      </c>
      <c r="AJ470" s="13">
        <f>AVERAGE(I470:L470)-AVERAGE(E470:H470)</f>
        <v>7.5751250000001491E-2</v>
      </c>
    </row>
    <row r="471" spans="1:36" x14ac:dyDescent="0.2">
      <c r="A471" t="s">
        <v>455</v>
      </c>
      <c r="B471" t="str">
        <f>VLOOKUP(A471,Gene_Lookup!A:B,2,0)</f>
        <v xml:space="preserve">CheW protein  </v>
      </c>
      <c r="C471" s="1">
        <v>7</v>
      </c>
      <c r="D471" s="1">
        <v>0.28038014481531498</v>
      </c>
      <c r="E471" s="14">
        <v>17.359482499999999</v>
      </c>
      <c r="F471" s="14">
        <v>16.0787975</v>
      </c>
      <c r="G471" s="14">
        <v>17.387789999999999</v>
      </c>
      <c r="H471" s="14">
        <v>17.3308325</v>
      </c>
      <c r="I471" s="14">
        <v>17.501355</v>
      </c>
      <c r="J471" s="14">
        <v>17.550920000000001</v>
      </c>
      <c r="K471" s="14">
        <v>17.616330000000001</v>
      </c>
      <c r="L471" s="14">
        <v>17.495280000000001</v>
      </c>
      <c r="M471" s="1">
        <f>COUNTIF(E471:L471,"&gt;8.8")</f>
        <v>8</v>
      </c>
      <c r="O471" s="16">
        <f>IF(ISBLANK(E471),500,2^E471)</f>
        <v>168160.86850558227</v>
      </c>
      <c r="P471" s="16">
        <f>IF(ISBLANK(F471),500,2^F471)</f>
        <v>69215.018881678887</v>
      </c>
      <c r="Q471" s="16">
        <f>IF(ISBLANK(G471),500,2^G471)</f>
        <v>171492.98049092616</v>
      </c>
      <c r="R471" s="16">
        <f>IF(ISBLANK(H471),500,2^H471)</f>
        <v>164854.35797150317</v>
      </c>
      <c r="S471" s="16">
        <f>IF(ISBLANK(I471),500,2^I471)</f>
        <v>185537.97818561347</v>
      </c>
      <c r="T471" s="16">
        <f>IF(ISBLANK(J471),500,2^J471)</f>
        <v>192023.05352277393</v>
      </c>
      <c r="U471" s="16">
        <f>IF(ISBLANK(K471),500,2^K471)</f>
        <v>200929.51849895401</v>
      </c>
      <c r="V471" s="16">
        <f>IF(ISBLANK(L471),500,2^L471)</f>
        <v>184758.34466169836</v>
      </c>
      <c r="X471" s="16">
        <f>SUM(O471:V471)</f>
        <v>1336972.1207187304</v>
      </c>
      <c r="Y471" s="11"/>
      <c r="Z471" s="2"/>
      <c r="AA471" s="12">
        <f>_xlfn.T.TEST(E471:F471,I471:J471,2,2)</f>
        <v>0.33497631432578256</v>
      </c>
      <c r="AB471" s="13">
        <f>AVERAGE(I471:J471)-AVERAGE(E471:F471)</f>
        <v>0.80699750000000137</v>
      </c>
      <c r="AC471" s="12">
        <f>_xlfn.T.TEST(G471:H471,K471:L471,2,2)</f>
        <v>9.8978785846575046E-2</v>
      </c>
      <c r="AD471" s="13">
        <f>AVERAGE(K471:L471)-AVERAGE(G471:H471)</f>
        <v>0.19649375000000191</v>
      </c>
      <c r="AE471" s="12">
        <f>_xlfn.T.TEST(E471:F471,G471:H471,2,2)</f>
        <v>0.42313296252735166</v>
      </c>
      <c r="AF471" s="13">
        <f>AVERAGE(G471:H471)-AVERAGE(E471:F471)</f>
        <v>0.64017124999999808</v>
      </c>
      <c r="AG471" s="12">
        <f>_xlfn.T.TEST(I471:J471,K471:L471,2,2)</f>
        <v>0.69457210410161607</v>
      </c>
      <c r="AH471" s="13">
        <f>AVERAGE(K471:L471)-AVERAGE(I471:J471)</f>
        <v>2.9667499999998626E-2</v>
      </c>
      <c r="AI471" s="12">
        <f>_xlfn.T.TEST(E471:H471,I471:L471,2,2)</f>
        <v>0.16971815702508791</v>
      </c>
      <c r="AJ471" s="13">
        <f>AVERAGE(I471:L471)-AVERAGE(E471:H471)</f>
        <v>0.50174562499999809</v>
      </c>
    </row>
    <row r="472" spans="1:36" x14ac:dyDescent="0.2">
      <c r="A472" t="s">
        <v>456</v>
      </c>
      <c r="B472" t="str">
        <f>VLOOKUP(A472,Gene_Lookup!A:B,2,0)</f>
        <v xml:space="preserve">GTP-binding protein YchF  </v>
      </c>
      <c r="C472" s="1">
        <v>16</v>
      </c>
      <c r="D472" s="1">
        <v>0.430159029375417</v>
      </c>
      <c r="E472" s="14">
        <v>19.0878525</v>
      </c>
      <c r="F472" s="14">
        <v>18.86176</v>
      </c>
      <c r="G472" s="14">
        <v>18.693357500000001</v>
      </c>
      <c r="H472" s="14">
        <v>18.552765000000001</v>
      </c>
      <c r="I472" s="14">
        <v>19.170257500000002</v>
      </c>
      <c r="J472" s="14">
        <v>19.286935</v>
      </c>
      <c r="K472" s="14">
        <v>18.4515475</v>
      </c>
      <c r="L472" s="14">
        <v>19.3391175</v>
      </c>
      <c r="M472" s="1">
        <f>COUNTIF(E472:L472,"&gt;8.8")</f>
        <v>8</v>
      </c>
      <c r="O472" s="16">
        <f>IF(ISBLANK(E472),500,2^E472)</f>
        <v>557206.47605636239</v>
      </c>
      <c r="P472" s="16">
        <f>IF(ISBLANK(F472),500,2^F472)</f>
        <v>476382.20580859494</v>
      </c>
      <c r="Q472" s="16">
        <f>IF(ISBLANK(G472),500,2^G472)</f>
        <v>423897.9606149607</v>
      </c>
      <c r="R472" s="16">
        <f>IF(ISBLANK(H472),500,2^H472)</f>
        <v>384537.5611069703</v>
      </c>
      <c r="S472" s="16">
        <f>IF(ISBLANK(I472),500,2^I472)</f>
        <v>589959.95266143954</v>
      </c>
      <c r="T472" s="16">
        <f>IF(ISBLANK(J472),500,2^J472)</f>
        <v>639655.2362908388</v>
      </c>
      <c r="U472" s="16">
        <f>IF(ISBLANK(K472),500,2^K472)</f>
        <v>358483.57662043779</v>
      </c>
      <c r="V472" s="16">
        <f>IF(ISBLANK(L472),500,2^L472)</f>
        <v>663215.17872550327</v>
      </c>
      <c r="X472" s="16">
        <f>SUM(O472:V472)</f>
        <v>4093338.1478851079</v>
      </c>
      <c r="Y472" s="11"/>
      <c r="Z472" s="2"/>
      <c r="AA472" s="12">
        <f>_xlfn.T.TEST(E472:F472,I472:J472,2,2)</f>
        <v>0.18418308185037291</v>
      </c>
      <c r="AB472" s="13">
        <f>AVERAGE(I472:J472)-AVERAGE(E472:F472)</f>
        <v>0.25379000000000218</v>
      </c>
      <c r="AC472" s="12">
        <f>_xlfn.T.TEST(G472:H472,K472:L472,2,2)</f>
        <v>0.60614987030707157</v>
      </c>
      <c r="AD472" s="13">
        <f>AVERAGE(K472:L472)-AVERAGE(G472:H472)</f>
        <v>0.27227125000000285</v>
      </c>
      <c r="AE472" s="12">
        <f>_xlfn.T.TEST(E472:F472,G472:H472,2,2)</f>
        <v>0.1183382686476625</v>
      </c>
      <c r="AF472" s="13">
        <f>AVERAGE(G472:H472)-AVERAGE(E472:F472)</f>
        <v>-0.35174500000000108</v>
      </c>
      <c r="AG472" s="12">
        <f>_xlfn.T.TEST(I472:J472,K472:L472,2,2)</f>
        <v>0.53414137057390121</v>
      </c>
      <c r="AH472" s="13">
        <f>AVERAGE(K472:L472)-AVERAGE(I472:J472)</f>
        <v>-0.33326375000000041</v>
      </c>
      <c r="AI472" s="12">
        <f>_xlfn.T.TEST(E472:H472,I472:L472,2,2)</f>
        <v>0.30854125244182751</v>
      </c>
      <c r="AJ472" s="13">
        <f>AVERAGE(I472:L472)-AVERAGE(E472:H472)</f>
        <v>0.26303062499999896</v>
      </c>
    </row>
    <row r="473" spans="1:36" x14ac:dyDescent="0.2">
      <c r="A473" t="s">
        <v>457</v>
      </c>
      <c r="B473" t="str">
        <f>VLOOKUP(A473,Gene_Lookup!A:B,2,0)</f>
        <v xml:space="preserve">anthranilate synthase component I  </v>
      </c>
      <c r="C473" s="1">
        <v>17</v>
      </c>
      <c r="D473" s="1">
        <v>0.42781374890695101</v>
      </c>
      <c r="E473" s="14">
        <v>17.949604999999998</v>
      </c>
      <c r="F473" s="14">
        <v>18.430885</v>
      </c>
      <c r="G473" s="14">
        <v>18.223490000000002</v>
      </c>
      <c r="H473" s="14">
        <v>18.394375</v>
      </c>
      <c r="I473" s="14">
        <v>18.6815</v>
      </c>
      <c r="J473" s="14">
        <v>18.14649</v>
      </c>
      <c r="K473" s="14">
        <v>18.932144999999998</v>
      </c>
      <c r="L473" s="14">
        <v>18.4909575</v>
      </c>
      <c r="M473" s="1">
        <f>COUNTIF(E473:L473,"&gt;8.8")</f>
        <v>8</v>
      </c>
      <c r="O473" s="16">
        <f>IF(ISBLANK(E473),500,2^E473)</f>
        <v>253145.09413132406</v>
      </c>
      <c r="P473" s="16">
        <f>IF(ISBLANK(F473),500,2^F473)</f>
        <v>353385.91167418595</v>
      </c>
      <c r="Q473" s="16">
        <f>IF(ISBLANK(G473),500,2^G473)</f>
        <v>306067.42918166734</v>
      </c>
      <c r="R473" s="16">
        <f>IF(ISBLANK(H473),500,2^H473)</f>
        <v>344555.05549071799</v>
      </c>
      <c r="S473" s="16">
        <f>IF(ISBLANK(I473),500,2^I473)</f>
        <v>420428.22477287933</v>
      </c>
      <c r="T473" s="16">
        <f>IF(ISBLANK(J473),500,2^J473)</f>
        <v>290160.17601182254</v>
      </c>
      <c r="U473" s="16">
        <f>IF(ISBLANK(K473),500,2^K473)</f>
        <v>500199.81556449359</v>
      </c>
      <c r="V473" s="16">
        <f>IF(ISBLANK(L473),500,2^L473)</f>
        <v>368411.22665100277</v>
      </c>
      <c r="X473" s="16">
        <f>SUM(O473:V473)</f>
        <v>2836352.9334780937</v>
      </c>
      <c r="Y473" s="11"/>
      <c r="Z473" s="2"/>
      <c r="AA473" s="12">
        <f>_xlfn.T.TEST(E473:F473,I473:J473,2,2)</f>
        <v>0.59748152380306907</v>
      </c>
      <c r="AB473" s="13">
        <f>AVERAGE(I473:J473)-AVERAGE(E473:F473)</f>
        <v>0.22375000000000256</v>
      </c>
      <c r="AC473" s="12">
        <f>_xlfn.T.TEST(G473:H473,K473:L473,2,2)</f>
        <v>0.23087277198791933</v>
      </c>
      <c r="AD473" s="13">
        <f>AVERAGE(K473:L473)-AVERAGE(G473:H473)</f>
        <v>0.40261874999999847</v>
      </c>
      <c r="AE473" s="12">
        <f>_xlfn.T.TEST(E473:F473,G473:H473,2,2)</f>
        <v>0.68777557410281276</v>
      </c>
      <c r="AF473" s="13">
        <f>AVERAGE(G473:H473)-AVERAGE(E473:F473)</f>
        <v>0.11868750000000361</v>
      </c>
      <c r="AG473" s="12">
        <f>_xlfn.T.TEST(I473:J473,K473:L473,2,2)</f>
        <v>0.48121929408061415</v>
      </c>
      <c r="AH473" s="13">
        <f>AVERAGE(K473:L473)-AVERAGE(I473:J473)</f>
        <v>0.29755624999999952</v>
      </c>
      <c r="AI473" s="12">
        <f>_xlfn.T.TEST(E473:H473,I473:L473,2,2)</f>
        <v>0.16594622080675764</v>
      </c>
      <c r="AJ473" s="13">
        <f>AVERAGE(I473:L473)-AVERAGE(E473:H473)</f>
        <v>0.31318437500000229</v>
      </c>
    </row>
    <row r="474" spans="1:36" x14ac:dyDescent="0.2">
      <c r="A474" t="s">
        <v>458</v>
      </c>
      <c r="B474" t="str">
        <f>VLOOKUP(A474,Gene_Lookup!A:B,2,0)</f>
        <v xml:space="preserve">anthranilate synthase, component II (EC 4.1.3.27)  </v>
      </c>
      <c r="C474" s="1">
        <v>8</v>
      </c>
      <c r="D474" s="1">
        <v>0.40626444172474602</v>
      </c>
      <c r="E474" s="14">
        <v>16.9309625</v>
      </c>
      <c r="F474" s="14">
        <v>17.25994</v>
      </c>
      <c r="G474" s="14">
        <v>16.866630000000001</v>
      </c>
      <c r="H474" s="14">
        <v>17.11514</v>
      </c>
      <c r="I474" s="14">
        <v>16.762722499999999</v>
      </c>
      <c r="J474" s="14">
        <v>17.054645000000001</v>
      </c>
      <c r="K474" s="14">
        <v>18.077929999999999</v>
      </c>
      <c r="L474" s="14">
        <v>16.682749999999999</v>
      </c>
      <c r="M474" s="1">
        <f>COUNTIF(E474:L474,"&gt;8.8")</f>
        <v>8</v>
      </c>
      <c r="O474" s="16">
        <f>IF(ISBLANK(E474),500,2^E474)</f>
        <v>124947.49912304702</v>
      </c>
      <c r="P474" s="16">
        <f>IF(ISBLANK(F474),500,2^F474)</f>
        <v>156949.40129397833</v>
      </c>
      <c r="Q474" s="16">
        <f>IF(ISBLANK(G474),500,2^G474)</f>
        <v>119498.25288621525</v>
      </c>
      <c r="R474" s="16">
        <f>IF(ISBLANK(H474),500,2^H474)</f>
        <v>141961.48052677509</v>
      </c>
      <c r="S474" s="16">
        <f>IF(ISBLANK(I474),500,2^I474)</f>
        <v>111194.23760797629</v>
      </c>
      <c r="T474" s="16">
        <f>IF(ISBLANK(J474),500,2^J474)</f>
        <v>136131.83867870545</v>
      </c>
      <c r="U474" s="16">
        <f>IF(ISBLANK(K474),500,2^K474)</f>
        <v>276693.64817123517</v>
      </c>
      <c r="V474" s="16">
        <f>IF(ISBLANK(L474),500,2^L474)</f>
        <v>105198.16398153345</v>
      </c>
      <c r="X474" s="16">
        <f>SUM(O474:V474)</f>
        <v>1172574.522269466</v>
      </c>
      <c r="Y474" s="11"/>
      <c r="Z474" s="2"/>
      <c r="AA474" s="12">
        <f>_xlfn.T.TEST(E474:F474,I474:J474,2,2)</f>
        <v>0.48516765929760186</v>
      </c>
      <c r="AB474" s="13">
        <f>AVERAGE(I474:J474)-AVERAGE(E474:F474)</f>
        <v>-0.18676749999999842</v>
      </c>
      <c r="AC474" s="12">
        <f>_xlfn.T.TEST(G474:H474,K474:L474,2,2)</f>
        <v>0.63774643725926605</v>
      </c>
      <c r="AD474" s="13">
        <f>AVERAGE(K474:L474)-AVERAGE(G474:H474)</f>
        <v>0.38945499999999811</v>
      </c>
      <c r="AE474" s="12">
        <f>_xlfn.T.TEST(E474:F474,G474:H474,2,2)</f>
        <v>0.66238339419078318</v>
      </c>
      <c r="AF474" s="13">
        <f>AVERAGE(G474:H474)-AVERAGE(E474:F474)</f>
        <v>-0.1045662500000013</v>
      </c>
      <c r="AG474" s="12">
        <f>_xlfn.T.TEST(I474:J474,K474:L474,2,2)</f>
        <v>0.57615512190943063</v>
      </c>
      <c r="AH474" s="13">
        <f>AVERAGE(K474:L474)-AVERAGE(I474:J474)</f>
        <v>0.47165624999999523</v>
      </c>
      <c r="AI474" s="12">
        <f>_xlfn.T.TEST(E474:H474,I474:L474,2,2)</f>
        <v>0.77144865342879554</v>
      </c>
      <c r="AJ474" s="13">
        <f>AVERAGE(I474:L474)-AVERAGE(E474:H474)</f>
        <v>0.10134374999999807</v>
      </c>
    </row>
    <row r="475" spans="1:36" x14ac:dyDescent="0.2">
      <c r="A475" t="s">
        <v>459</v>
      </c>
      <c r="B475" t="str">
        <f>VLOOKUP(A475,Gene_Lookup!A:B,2,0)</f>
        <v xml:space="preserve">anthranilate phosphoribosyltransferase (EC 2.4.2.18)  </v>
      </c>
      <c r="C475" s="1">
        <v>12</v>
      </c>
      <c r="D475" s="1">
        <v>0.68299494095692403</v>
      </c>
      <c r="E475" s="14">
        <v>18.502009999999999</v>
      </c>
      <c r="F475" s="14">
        <v>18.334009999999999</v>
      </c>
      <c r="G475" s="14">
        <v>18.154295000000001</v>
      </c>
      <c r="H475" s="14">
        <v>18.353635000000001</v>
      </c>
      <c r="I475" s="14">
        <v>18.993797499999999</v>
      </c>
      <c r="J475" s="14">
        <v>18.238395000000001</v>
      </c>
      <c r="K475" s="14">
        <v>20.146875000000001</v>
      </c>
      <c r="L475" s="14">
        <v>19.24586</v>
      </c>
      <c r="M475" s="1">
        <f>COUNTIF(E475:L475,"&gt;8.8")</f>
        <v>8</v>
      </c>
      <c r="O475" s="16">
        <f>IF(ISBLANK(E475),500,2^E475)</f>
        <v>371244.46733695321</v>
      </c>
      <c r="P475" s="16">
        <f>IF(ISBLANK(F475),500,2^F475)</f>
        <v>330435.69148087123</v>
      </c>
      <c r="Q475" s="16">
        <f>IF(ISBLANK(G475),500,2^G475)</f>
        <v>291734.20045995933</v>
      </c>
      <c r="R475" s="16">
        <f>IF(ISBLANK(H475),500,2^H475)</f>
        <v>334961.32395992108</v>
      </c>
      <c r="S475" s="16">
        <f>IF(ISBLANK(I475),500,2^I475)</f>
        <v>522038.79563948617</v>
      </c>
      <c r="T475" s="16">
        <f>IF(ISBLANK(J475),500,2^J475)</f>
        <v>309245.91234006471</v>
      </c>
      <c r="U475" s="16">
        <f>IF(ISBLANK(K475),500,2^K475)</f>
        <v>1160950.4758887533</v>
      </c>
      <c r="V475" s="16">
        <f>IF(ISBLANK(L475),500,2^L475)</f>
        <v>621700.40795594372</v>
      </c>
      <c r="X475" s="16">
        <f>SUM(O475:V475)</f>
        <v>3942311.2750619524</v>
      </c>
      <c r="Y475" s="11"/>
      <c r="Z475" s="2"/>
      <c r="AA475" s="12">
        <f>_xlfn.T.TEST(E475:F475,I475:J475,2,2)</f>
        <v>0.65961679229871006</v>
      </c>
      <c r="AB475" s="13">
        <f>AVERAGE(I475:J475)-AVERAGE(E475:F475)</f>
        <v>0.19808624999999935</v>
      </c>
      <c r="AC475" s="12">
        <f>_xlfn.T.TEST(G475:H475,K475:L475,2,2)</f>
        <v>8.8893143006940956E-2</v>
      </c>
      <c r="AD475" s="13">
        <f>AVERAGE(K475:L475)-AVERAGE(G475:H475)</f>
        <v>1.4424025</v>
      </c>
      <c r="AE475" s="12">
        <f>_xlfn.T.TEST(E475:F475,G475:H475,2,2)</f>
        <v>0.33520687946577266</v>
      </c>
      <c r="AF475" s="13">
        <f>AVERAGE(G475:H475)-AVERAGE(E475:F475)</f>
        <v>-0.164044999999998</v>
      </c>
      <c r="AG475" s="12">
        <f>_xlfn.T.TEST(I475:J475,K475:L475,2,2)</f>
        <v>0.20752664864452408</v>
      </c>
      <c r="AH475" s="13">
        <f>AVERAGE(K475:L475)-AVERAGE(I475:J475)</f>
        <v>1.0802712500000027</v>
      </c>
      <c r="AI475" s="12">
        <f>_xlfn.T.TEST(E475:H475,I475:L475,2,2)</f>
        <v>8.6112257888758328E-2</v>
      </c>
      <c r="AJ475" s="13">
        <f>AVERAGE(I475:L475)-AVERAGE(E475:H475)</f>
        <v>0.82024437500000147</v>
      </c>
    </row>
    <row r="476" spans="1:36" x14ac:dyDescent="0.2">
      <c r="A476" t="s">
        <v>460</v>
      </c>
      <c r="B476" t="str">
        <f>VLOOKUP(A476,Gene_Lookup!A:B,2,0)</f>
        <v xml:space="preserve">indole-3-glycerol phosphate synthase (EC 4.1.1.48)  </v>
      </c>
      <c r="C476" s="1">
        <v>10</v>
      </c>
      <c r="D476" s="1">
        <v>0.47154706922939998</v>
      </c>
      <c r="E476" s="14">
        <v>17.078687500000001</v>
      </c>
      <c r="F476" s="14">
        <v>17.38926</v>
      </c>
      <c r="G476" s="14">
        <v>16.38841</v>
      </c>
      <c r="H476" s="14">
        <v>16.634209999999999</v>
      </c>
      <c r="I476" s="14">
        <v>17.7700475</v>
      </c>
      <c r="J476" s="14">
        <v>16.556229999999999</v>
      </c>
      <c r="K476" s="14">
        <v>17.466265</v>
      </c>
      <c r="L476" s="14">
        <v>17.551089999999999</v>
      </c>
      <c r="M476" s="1">
        <f>COUNTIF(E476:L476,"&gt;8.8")</f>
        <v>8</v>
      </c>
      <c r="O476" s="16">
        <f>IF(ISBLANK(E476),500,2^E476)</f>
        <v>138419.48340278599</v>
      </c>
      <c r="P476" s="16">
        <f>IF(ISBLANK(F476),500,2^F476)</f>
        <v>171667.80826170466</v>
      </c>
      <c r="Q476" s="16">
        <f>IF(ISBLANK(G476),500,2^G476)</f>
        <v>85783.347826224708</v>
      </c>
      <c r="R476" s="16">
        <f>IF(ISBLANK(H476),500,2^H476)</f>
        <v>101717.61396221035</v>
      </c>
      <c r="S476" s="16">
        <f>IF(ISBLANK(I476),500,2^I476)</f>
        <v>223520.48024452722</v>
      </c>
      <c r="T476" s="16">
        <f>IF(ISBLANK(J476),500,2^J476)</f>
        <v>96365.559021619265</v>
      </c>
      <c r="U476" s="16">
        <f>IF(ISBLANK(K476),500,2^K476)</f>
        <v>181079.66284980834</v>
      </c>
      <c r="V476" s="16">
        <f>IF(ISBLANK(L476),500,2^L476)</f>
        <v>192045.68189644074</v>
      </c>
      <c r="X476" s="16">
        <f>SUM(O476:V476)</f>
        <v>1190599.6374653212</v>
      </c>
      <c r="Y476" s="11"/>
      <c r="Z476" s="2"/>
      <c r="AA476" s="12">
        <f>_xlfn.T.TEST(E476:F476,I476:J476,2,2)</f>
        <v>0.92030044865920879</v>
      </c>
      <c r="AB476" s="13">
        <f>AVERAGE(I476:J476)-AVERAGE(E476:F476)</f>
        <v>-7.0834999999998871E-2</v>
      </c>
      <c r="AC476" s="12">
        <f>_xlfn.T.TEST(G476:H476,K476:L476,2,2)</f>
        <v>1.6571369218448675E-2</v>
      </c>
      <c r="AD476" s="13">
        <f>AVERAGE(K476:L476)-AVERAGE(G476:H476)</f>
        <v>0.99736749999999574</v>
      </c>
      <c r="AE476" s="12">
        <f>_xlfn.T.TEST(E476:F476,G476:H476,2,2)</f>
        <v>6.7572834890211153E-2</v>
      </c>
      <c r="AF476" s="13">
        <f>AVERAGE(G476:H476)-AVERAGE(E476:F476)</f>
        <v>-0.72266374999999883</v>
      </c>
      <c r="AG476" s="12">
        <f>_xlfn.T.TEST(I476:J476,K476:L476,2,2)</f>
        <v>0.62732471969401593</v>
      </c>
      <c r="AH476" s="13">
        <f>AVERAGE(K476:L476)-AVERAGE(I476:J476)</f>
        <v>0.34553874999999579</v>
      </c>
      <c r="AI476" s="12">
        <f>_xlfn.T.TEST(E476:H476,I476:L476,2,2)</f>
        <v>0.23246586754788851</v>
      </c>
      <c r="AJ476" s="13">
        <f>AVERAGE(I476:L476)-AVERAGE(E476:H476)</f>
        <v>0.46326625000000021</v>
      </c>
    </row>
    <row r="477" spans="1:36" x14ac:dyDescent="0.2">
      <c r="A477" t="s">
        <v>461</v>
      </c>
      <c r="B477" t="str">
        <f>VLOOKUP(A477,Gene_Lookup!A:B,2,0)</f>
        <v xml:space="preserve">NADPH-dependent FMN reductase  </v>
      </c>
      <c r="C477" s="1">
        <v>14</v>
      </c>
      <c r="D477" s="1">
        <v>0.45681004948287102</v>
      </c>
      <c r="E477" s="14">
        <v>18.626874999999998</v>
      </c>
      <c r="F477" s="14">
        <v>19.581969999999998</v>
      </c>
      <c r="G477" s="14">
        <v>19.371964999999999</v>
      </c>
      <c r="H477" s="14">
        <v>19.682702500000001</v>
      </c>
      <c r="I477" s="14">
        <v>20.132201250000001</v>
      </c>
      <c r="J477" s="14">
        <v>20.246813124999999</v>
      </c>
      <c r="K477" s="14">
        <v>20.043589999999998</v>
      </c>
      <c r="L477" s="14">
        <v>19.5593875</v>
      </c>
      <c r="M477" s="1">
        <f>COUNTIF(E477:L477,"&gt;8.8")</f>
        <v>8</v>
      </c>
      <c r="O477" s="16">
        <f>IF(ISBLANK(E477),500,2^E477)</f>
        <v>404807.0807980813</v>
      </c>
      <c r="P477" s="16">
        <f>IF(ISBLANK(F477),500,2^F477)</f>
        <v>784802.43922194582</v>
      </c>
      <c r="Q477" s="16">
        <f>IF(ISBLANK(G477),500,2^G477)</f>
        <v>678488.57646230678</v>
      </c>
      <c r="R477" s="16">
        <f>IF(ISBLANK(H477),500,2^H477)</f>
        <v>841557.60354032263</v>
      </c>
      <c r="S477" s="16">
        <f>IF(ISBLANK(I477),500,2^I477)</f>
        <v>1149202.2165970665</v>
      </c>
      <c r="T477" s="16">
        <f>IF(ISBLANK(J477),500,2^J477)</f>
        <v>1244222.5474160274</v>
      </c>
      <c r="U477" s="16">
        <f>IF(ISBLANK(K477),500,2^K477)</f>
        <v>1080741.4559156818</v>
      </c>
      <c r="V477" s="16">
        <f>IF(ISBLANK(L477),500,2^L477)</f>
        <v>772613.57461635699</v>
      </c>
      <c r="X477" s="16">
        <f>SUM(O477:V477)</f>
        <v>6956435.4945677891</v>
      </c>
      <c r="Y477" s="11"/>
      <c r="Z477" s="2"/>
      <c r="AA477" s="12">
        <f>_xlfn.T.TEST(E477:F477,I477:J477,2,2)</f>
        <v>0.15271186419575433</v>
      </c>
      <c r="AB477" s="13">
        <f>AVERAGE(I477:J477)-AVERAGE(E477:F477)</f>
        <v>1.0850846875000002</v>
      </c>
      <c r="AC477" s="12">
        <f>_xlfn.T.TEST(G477:H477,K477:L477,2,2)</f>
        <v>0.44115817931333456</v>
      </c>
      <c r="AD477" s="13">
        <f>AVERAGE(K477:L477)-AVERAGE(G477:H477)</f>
        <v>0.27415499999999682</v>
      </c>
      <c r="AE477" s="12">
        <f>_xlfn.T.TEST(E477:F477,G477:H477,2,2)</f>
        <v>0.4883607532194375</v>
      </c>
      <c r="AF477" s="13">
        <f>AVERAGE(G477:H477)-AVERAGE(E477:F477)</f>
        <v>0.42291125000000207</v>
      </c>
      <c r="AG477" s="12">
        <f>_xlfn.T.TEST(I477:J477,K477:L477,2,2)</f>
        <v>0.25920494240221759</v>
      </c>
      <c r="AH477" s="13">
        <f>AVERAGE(K477:L477)-AVERAGE(I477:J477)</f>
        <v>-0.38801843750000131</v>
      </c>
      <c r="AI477" s="12">
        <f>_xlfn.T.TEST(E477:H477,I477:L477,2,2)</f>
        <v>5.2872363349005969E-2</v>
      </c>
      <c r="AJ477" s="13">
        <f>AVERAGE(I477:L477)-AVERAGE(E477:H477)</f>
        <v>0.67961984374999673</v>
      </c>
    </row>
    <row r="478" spans="1:36" x14ac:dyDescent="0.2">
      <c r="A478" t="s">
        <v>462</v>
      </c>
      <c r="B478" t="str">
        <f>VLOOKUP(A478,Gene_Lookup!A:B,2,0)</f>
        <v xml:space="preserve">hypothetical protein  </v>
      </c>
      <c r="C478" s="1">
        <v>5</v>
      </c>
      <c r="D478" s="1">
        <v>0.302491864898014</v>
      </c>
      <c r="E478" s="14">
        <v>16.57104</v>
      </c>
      <c r="F478" s="14">
        <v>16.436789999999998</v>
      </c>
      <c r="G478" s="14">
        <v>16.430443749999998</v>
      </c>
      <c r="H478" s="14">
        <v>16.563434999999998</v>
      </c>
      <c r="I478" s="14">
        <v>16.82321</v>
      </c>
      <c r="J478" s="14">
        <v>17.301860000000001</v>
      </c>
      <c r="K478" s="14">
        <v>17.428170000000001</v>
      </c>
      <c r="L478" s="14">
        <v>16.212174999999998</v>
      </c>
      <c r="M478" s="1">
        <f>COUNTIF(E478:L478,"&gt;8.8")</f>
        <v>8</v>
      </c>
      <c r="O478" s="16">
        <f>IF(ISBLANK(E478),500,2^E478)</f>
        <v>97359.895560491248</v>
      </c>
      <c r="P478" s="16">
        <f>IF(ISBLANK(F478),500,2^F478)</f>
        <v>88708.824107178647</v>
      </c>
      <c r="Q478" s="16">
        <f>IF(ISBLANK(G478),500,2^G478)</f>
        <v>88319.461174602708</v>
      </c>
      <c r="R478" s="16">
        <f>IF(ISBLANK(H478),500,2^H478)</f>
        <v>96848.024454747472</v>
      </c>
      <c r="S478" s="16">
        <f>IF(ISBLANK(I478),500,2^I478)</f>
        <v>115955.36127907116</v>
      </c>
      <c r="T478" s="16">
        <f>IF(ISBLANK(J478),500,2^J478)</f>
        <v>161576.73973777011</v>
      </c>
      <c r="U478" s="16">
        <f>IF(ISBLANK(K478),500,2^K478)</f>
        <v>176360.75100377284</v>
      </c>
      <c r="V478" s="16">
        <f>IF(ISBLANK(L478),500,2^L478)</f>
        <v>75919.085830814176</v>
      </c>
      <c r="X478" s="16">
        <f>SUM(O478:V478)</f>
        <v>901048.14314844843</v>
      </c>
      <c r="Y478" s="11"/>
      <c r="Z478" s="2"/>
      <c r="AA478" s="12">
        <f>_xlfn.T.TEST(E478:F478,I478:J478,2,2)</f>
        <v>0.15362621605048166</v>
      </c>
      <c r="AB478" s="13">
        <f>AVERAGE(I478:J478)-AVERAGE(E478:F478)</f>
        <v>0.55862000000000123</v>
      </c>
      <c r="AC478" s="12">
        <f>_xlfn.T.TEST(G478:H478,K478:L478,2,2)</f>
        <v>0.64994864811293329</v>
      </c>
      <c r="AD478" s="13">
        <f>AVERAGE(K478:L478)-AVERAGE(G478:H478)</f>
        <v>0.32323312500000156</v>
      </c>
      <c r="AE478" s="12">
        <f>_xlfn.T.TEST(E478:F478,G478:H478,2,2)</f>
        <v>0.94786686652003138</v>
      </c>
      <c r="AF478" s="13">
        <f>AVERAGE(G478:H478)-AVERAGE(E478:F478)</f>
        <v>-6.9756250000025943E-3</v>
      </c>
      <c r="AG478" s="12">
        <f>_xlfn.T.TEST(I478:J478,K478:L478,2,2)</f>
        <v>0.74629924359960498</v>
      </c>
      <c r="AH478" s="13">
        <f>AVERAGE(K478:L478)-AVERAGE(I478:J478)</f>
        <v>-0.24236250000000226</v>
      </c>
      <c r="AI478" s="12">
        <f>_xlfn.T.TEST(E478:H478,I478:L478,2,2)</f>
        <v>0.1644164292585136</v>
      </c>
      <c r="AJ478" s="13">
        <f>AVERAGE(I478:L478)-AVERAGE(E478:H478)</f>
        <v>0.44092656250000317</v>
      </c>
    </row>
    <row r="479" spans="1:36" x14ac:dyDescent="0.2">
      <c r="A479" t="s">
        <v>463</v>
      </c>
      <c r="B479" t="str">
        <f>VLOOKUP(A479,Gene_Lookup!A:B,2,0)</f>
        <v xml:space="preserve">4Fe-4S ferredoxin iron-sulfur binding domain protein  </v>
      </c>
      <c r="C479" s="1">
        <v>7</v>
      </c>
      <c r="D479" s="1">
        <v>0.39886625298448403</v>
      </c>
      <c r="E479" s="14">
        <v>17.730805</v>
      </c>
      <c r="F479" s="14">
        <v>17.726635000000002</v>
      </c>
      <c r="G479" s="14">
        <v>17.692240000000002</v>
      </c>
      <c r="H479" s="14">
        <v>18.609030000000001</v>
      </c>
      <c r="I479" s="14">
        <v>18.134650000000001</v>
      </c>
      <c r="J479" s="14">
        <v>18.953225</v>
      </c>
      <c r="K479" s="14">
        <v>19.297740000000001</v>
      </c>
      <c r="L479" s="14">
        <v>19.429220000000001</v>
      </c>
      <c r="M479" s="1">
        <f>COUNTIF(E479:L479,"&gt;8.8")</f>
        <v>8</v>
      </c>
      <c r="O479" s="16">
        <f>IF(ISBLANK(E479),500,2^E479)</f>
        <v>217522.48311413077</v>
      </c>
      <c r="P479" s="16">
        <f>IF(ISBLANK(F479),500,2^F479)</f>
        <v>216894.65874065238</v>
      </c>
      <c r="Q479" s="16">
        <f>IF(ISBLANK(G479),500,2^G479)</f>
        <v>211784.86989588753</v>
      </c>
      <c r="R479" s="16">
        <f>IF(ISBLANK(H479),500,2^H479)</f>
        <v>399830.77635203052</v>
      </c>
      <c r="S479" s="16">
        <f>IF(ISBLANK(I479),500,2^I479)</f>
        <v>287788.61615397746</v>
      </c>
      <c r="T479" s="16">
        <f>IF(ISBLANK(J479),500,2^J479)</f>
        <v>507562.1631022041</v>
      </c>
      <c r="U479" s="16">
        <f>IF(ISBLANK(K479),500,2^K479)</f>
        <v>644463.89020348911</v>
      </c>
      <c r="V479" s="16">
        <f>IF(ISBLANK(L479),500,2^L479)</f>
        <v>705956.61551755306</v>
      </c>
      <c r="X479" s="16">
        <f>SUM(O479:V479)</f>
        <v>3191804.0730799246</v>
      </c>
      <c r="Y479" s="11"/>
      <c r="Z479" s="2"/>
      <c r="AA479" s="12">
        <f>_xlfn.T.TEST(E479:F479,I479:J479,2,2)</f>
        <v>0.18462788347665815</v>
      </c>
      <c r="AB479" s="13">
        <f>AVERAGE(I479:J479)-AVERAGE(E479:F479)</f>
        <v>0.81521749999999571</v>
      </c>
      <c r="AC479" s="12">
        <f>_xlfn.T.TEST(G479:H479,K479:L479,2,2)</f>
        <v>0.12008392486785024</v>
      </c>
      <c r="AD479" s="13">
        <f>AVERAGE(K479:L479)-AVERAGE(G479:H479)</f>
        <v>1.2128450000000015</v>
      </c>
      <c r="AE479" s="12">
        <f>_xlfn.T.TEST(E479:F479,G479:H479,2,2)</f>
        <v>0.45452444193788488</v>
      </c>
      <c r="AF479" s="13">
        <f>AVERAGE(G479:H479)-AVERAGE(E479:F479)</f>
        <v>0.42191499999999849</v>
      </c>
      <c r="AG479" s="12">
        <f>_xlfn.T.TEST(I479:J479,K479:L479,2,2)</f>
        <v>0.18666634458628617</v>
      </c>
      <c r="AH479" s="13">
        <f>AVERAGE(K479:L479)-AVERAGE(I479:J479)</f>
        <v>0.81954250000000428</v>
      </c>
      <c r="AI479" s="12">
        <f>_xlfn.T.TEST(E479:H479,I479:L479,2,2)</f>
        <v>3.2624011079519455E-2</v>
      </c>
      <c r="AJ479" s="13">
        <f>AVERAGE(I479:L479)-AVERAGE(E479:H479)</f>
        <v>1.0140312499999986</v>
      </c>
    </row>
    <row r="480" spans="1:36" x14ac:dyDescent="0.2">
      <c r="A480" t="s">
        <v>464</v>
      </c>
      <c r="B480" t="str">
        <f>VLOOKUP(A480,Gene_Lookup!A:B,2,0)</f>
        <v xml:space="preserve">pyruvate flavodoxin/ferredoxin oxidoreductase domain protein  </v>
      </c>
      <c r="C480" s="1">
        <v>15</v>
      </c>
      <c r="D480" s="1">
        <v>0.494134960196697</v>
      </c>
      <c r="E480" s="14">
        <v>19.657914999999999</v>
      </c>
      <c r="F480" s="14">
        <v>19.398052499999999</v>
      </c>
      <c r="G480" s="14">
        <v>19.447659999999999</v>
      </c>
      <c r="H480" s="14">
        <v>19.834605</v>
      </c>
      <c r="I480" s="14">
        <v>20.3086725</v>
      </c>
      <c r="J480" s="14">
        <v>20.483879999999999</v>
      </c>
      <c r="K480" s="14">
        <v>21.207695000000001</v>
      </c>
      <c r="L480" s="14">
        <v>20.4246625</v>
      </c>
      <c r="M480" s="1">
        <f>COUNTIF(E480:L480,"&gt;8.8")</f>
        <v>8</v>
      </c>
      <c r="O480" s="16">
        <f>IF(ISBLANK(E480),500,2^E480)</f>
        <v>827221.98329816817</v>
      </c>
      <c r="P480" s="16">
        <f>IF(ISBLANK(F480),500,2^F480)</f>
        <v>690868.92695441761</v>
      </c>
      <c r="Q480" s="16">
        <f>IF(ISBLANK(G480),500,2^G480)</f>
        <v>715037.80720531486</v>
      </c>
      <c r="R480" s="16">
        <f>IF(ISBLANK(H480),500,2^H480)</f>
        <v>934998.80787516979</v>
      </c>
      <c r="S480" s="16">
        <f>IF(ISBLANK(I480),500,2^I480)</f>
        <v>1298732.15905706</v>
      </c>
      <c r="T480" s="16">
        <f>IF(ISBLANK(J480),500,2^J480)</f>
        <v>1466433.2780095898</v>
      </c>
      <c r="U480" s="16">
        <f>IF(ISBLANK(K480),500,2^K480)</f>
        <v>2421878.4000760932</v>
      </c>
      <c r="V480" s="16">
        <f>IF(ISBLANK(L480),500,2^L480)</f>
        <v>1407460.0089433414</v>
      </c>
      <c r="X480" s="16">
        <f>SUM(O480:V480)</f>
        <v>9762631.3714191541</v>
      </c>
      <c r="Y480" s="11"/>
      <c r="Z480" s="2"/>
      <c r="AA480" s="12">
        <f>_xlfn.T.TEST(E480:F480,I480:J480,2,2)</f>
        <v>3.1061707392295114E-2</v>
      </c>
      <c r="AB480" s="13">
        <f>AVERAGE(I480:J480)-AVERAGE(E480:F480)</f>
        <v>0.86829250000000258</v>
      </c>
      <c r="AC480" s="12">
        <f>_xlfn.T.TEST(G480:H480,K480:L480,2,2)</f>
        <v>0.11482029752506284</v>
      </c>
      <c r="AD480" s="13">
        <f>AVERAGE(K480:L480)-AVERAGE(G480:H480)</f>
        <v>1.1750462500000012</v>
      </c>
      <c r="AE480" s="12">
        <f>_xlfn.T.TEST(E480:F480,G480:H480,2,2)</f>
        <v>0.67529680927965341</v>
      </c>
      <c r="AF480" s="13">
        <f>AVERAGE(G480:H480)-AVERAGE(E480:F480)</f>
        <v>0.11314875000000058</v>
      </c>
      <c r="AG480" s="12">
        <f>_xlfn.T.TEST(I480:J480,K480:L480,2,2)</f>
        <v>0.40511842265354159</v>
      </c>
      <c r="AH480" s="13">
        <f>AVERAGE(K480:L480)-AVERAGE(I480:J480)</f>
        <v>0.41990249999999918</v>
      </c>
      <c r="AI480" s="12">
        <f>_xlfn.T.TEST(E480:H480,I480:L480,2,2)</f>
        <v>4.1216607581228675E-3</v>
      </c>
      <c r="AJ480" s="13">
        <f>AVERAGE(I480:L480)-AVERAGE(E480:H480)</f>
        <v>1.0216693750000019</v>
      </c>
    </row>
    <row r="481" spans="1:36" x14ac:dyDescent="0.2">
      <c r="A481" t="s">
        <v>465</v>
      </c>
      <c r="B481" t="str">
        <f>VLOOKUP(A481,Gene_Lookup!A:B,2,0)</f>
        <v xml:space="preserve">thiamine pyrophosphate TPP-binding domain-containing protein  </v>
      </c>
      <c r="C481" s="1">
        <v>11</v>
      </c>
      <c r="D481" s="1">
        <v>0.164920175297296</v>
      </c>
      <c r="E481" s="14">
        <v>17.663599999999999</v>
      </c>
      <c r="F481" s="14">
        <v>18.267334999999999</v>
      </c>
      <c r="G481" s="14">
        <v>17.989605000000001</v>
      </c>
      <c r="H481" s="14">
        <v>18.210664999999999</v>
      </c>
      <c r="I481" s="14">
        <v>18.309897500000002</v>
      </c>
      <c r="J481" s="14">
        <v>18.100294999999999</v>
      </c>
      <c r="K481" s="14">
        <v>18.525662499999999</v>
      </c>
      <c r="L481" s="14">
        <v>18.865874999999999</v>
      </c>
      <c r="M481" s="1">
        <f>COUNTIF(E481:L481,"&gt;8.8")</f>
        <v>8</v>
      </c>
      <c r="O481" s="16">
        <f>IF(ISBLANK(E481),500,2^E481)</f>
        <v>207622.02924448982</v>
      </c>
      <c r="P481" s="16">
        <f>IF(ISBLANK(F481),500,2^F481)</f>
        <v>315511.92316924554</v>
      </c>
      <c r="Q481" s="16">
        <f>IF(ISBLANK(G481),500,2^G481)</f>
        <v>260261.97142656651</v>
      </c>
      <c r="R481" s="16">
        <f>IF(ISBLANK(H481),500,2^H481)</f>
        <v>303358.66607528221</v>
      </c>
      <c r="S481" s="16">
        <f>IF(ISBLANK(I481),500,2^I481)</f>
        <v>324958.84693100338</v>
      </c>
      <c r="T481" s="16">
        <f>IF(ISBLANK(J481),500,2^J481)</f>
        <v>281016.4384855135</v>
      </c>
      <c r="U481" s="16">
        <f>IF(ISBLANK(K481),500,2^K481)</f>
        <v>377381.0617746159</v>
      </c>
      <c r="V481" s="16">
        <f>IF(ISBLANK(L481),500,2^L481)</f>
        <v>477742.93075872032</v>
      </c>
      <c r="X481" s="16">
        <f>SUM(O481:V481)</f>
        <v>2547853.8678654372</v>
      </c>
      <c r="Y481" s="11"/>
      <c r="Z481" s="2"/>
      <c r="AA481" s="12">
        <f>_xlfn.T.TEST(E481:F481,I481:J481,2,2)</f>
        <v>0.53152141548468368</v>
      </c>
      <c r="AB481" s="13">
        <f>AVERAGE(I481:J481)-AVERAGE(E481:F481)</f>
        <v>0.23962875000000139</v>
      </c>
      <c r="AC481" s="12">
        <f>_xlfn.T.TEST(G481:H481,K481:L481,2,2)</f>
        <v>9.9059626323518057E-2</v>
      </c>
      <c r="AD481" s="13">
        <f>AVERAGE(K481:L481)-AVERAGE(G481:H481)</f>
        <v>0.59563374999999752</v>
      </c>
      <c r="AE481" s="12">
        <f>_xlfn.T.TEST(E481:F481,G481:H481,2,2)</f>
        <v>0.71598050313355466</v>
      </c>
      <c r="AF481" s="13">
        <f>AVERAGE(G481:H481)-AVERAGE(E481:F481)</f>
        <v>0.1346675000000026</v>
      </c>
      <c r="AG481" s="12">
        <f>_xlfn.T.TEST(I481:J481,K481:L481,2,2)</f>
        <v>0.13341521947103518</v>
      </c>
      <c r="AH481" s="13">
        <f>AVERAGE(K481:L481)-AVERAGE(I481:J481)</f>
        <v>0.49067249999999873</v>
      </c>
      <c r="AI481" s="12">
        <f>_xlfn.T.TEST(E481:H481,I481:L481,2,2)</f>
        <v>9.7839577582048656E-2</v>
      </c>
      <c r="AJ481" s="13">
        <f>AVERAGE(I481:L481)-AVERAGE(E481:H481)</f>
        <v>0.41763125000000301</v>
      </c>
    </row>
    <row r="482" spans="1:36" x14ac:dyDescent="0.2">
      <c r="A482" t="s">
        <v>466</v>
      </c>
      <c r="B482" t="str">
        <f>VLOOKUP(A482,Gene_Lookup!A:B,2,0)</f>
        <v xml:space="preserve">2-oxoglutarate ferredoxin oxidoreductase, gamma subunit (EC 1.2.7.3)  </v>
      </c>
      <c r="C482" s="1">
        <v>10</v>
      </c>
      <c r="D482" s="1">
        <v>0.56981954671874102</v>
      </c>
      <c r="E482" s="14">
        <v>19.841719999999999</v>
      </c>
      <c r="F482" s="14">
        <v>19.874224999999999</v>
      </c>
      <c r="G482" s="14">
        <v>20.2017825</v>
      </c>
      <c r="H482" s="14">
        <v>20.18214</v>
      </c>
      <c r="I482" s="14">
        <v>20.43214</v>
      </c>
      <c r="J482" s="14">
        <v>20.834872499999999</v>
      </c>
      <c r="K482" s="14">
        <v>21.00074</v>
      </c>
      <c r="L482" s="14">
        <v>20.816524999999999</v>
      </c>
      <c r="M482" s="1">
        <f>COUNTIF(E482:L482,"&gt;8.8")</f>
        <v>8</v>
      </c>
      <c r="O482" s="16">
        <f>IF(ISBLANK(E482),500,2^E482)</f>
        <v>939621.37021694297</v>
      </c>
      <c r="P482" s="16">
        <f>IF(ISBLANK(F482),500,2^F482)</f>
        <v>961032.03701769875</v>
      </c>
      <c r="Q482" s="16">
        <f>IF(ISBLANK(G482),500,2^G482)</f>
        <v>1205986.6446984659</v>
      </c>
      <c r="R482" s="16">
        <f>IF(ISBLANK(H482),500,2^H482)</f>
        <v>1189678.2360669698</v>
      </c>
      <c r="S482" s="16">
        <f>IF(ISBLANK(I482),500,2^I482)</f>
        <v>1414773.8228947278</v>
      </c>
      <c r="T482" s="16">
        <f>IF(ISBLANK(J482),500,2^J482)</f>
        <v>1870344.3770033543</v>
      </c>
      <c r="U482" s="16">
        <f>IF(ISBLANK(K482),500,2^K482)</f>
        <v>2098227.9658204415</v>
      </c>
      <c r="V482" s="16">
        <f>IF(ISBLANK(L482),500,2^L482)</f>
        <v>1846708.8500939328</v>
      </c>
      <c r="X482" s="16">
        <f>SUM(O482:V482)</f>
        <v>11526373.303812534</v>
      </c>
      <c r="Y482" s="11"/>
      <c r="Z482" s="2"/>
      <c r="AA482" s="12">
        <f>_xlfn.T.TEST(E482:F482,I482:J482,2,2)</f>
        <v>6.1648236211782947E-2</v>
      </c>
      <c r="AB482" s="13">
        <f>AVERAGE(I482:J482)-AVERAGE(E482:F482)</f>
        <v>0.77553375000000102</v>
      </c>
      <c r="AC482" s="12">
        <f>_xlfn.T.TEST(G482:H482,K482:L482,2,2)</f>
        <v>1.6298229243071349E-2</v>
      </c>
      <c r="AD482" s="13">
        <f>AVERAGE(K482:L482)-AVERAGE(G482:H482)</f>
        <v>0.71667125000000098</v>
      </c>
      <c r="AE482" s="12">
        <f>_xlfn.T.TEST(E482:F482,G482:H482,2,2)</f>
        <v>3.2170899904333519E-3</v>
      </c>
      <c r="AF482" s="13">
        <f>AVERAGE(G482:H482)-AVERAGE(E482:F482)</f>
        <v>0.33398874999999961</v>
      </c>
      <c r="AG482" s="12">
        <f>_xlfn.T.TEST(I482:J482,K482:L482,2,2)</f>
        <v>0.33997761955466532</v>
      </c>
      <c r="AH482" s="13">
        <f>AVERAGE(K482:L482)-AVERAGE(I482:J482)</f>
        <v>0.27512624999999957</v>
      </c>
      <c r="AI482" s="12">
        <f>_xlfn.T.TEST(E482:H482,I482:L482,2,2)</f>
        <v>2.9024442666818672E-3</v>
      </c>
      <c r="AJ482" s="13">
        <f>AVERAGE(I482:L482)-AVERAGE(E482:H482)</f>
        <v>0.74610249999999922</v>
      </c>
    </row>
    <row r="483" spans="1:36" x14ac:dyDescent="0.2">
      <c r="A483" t="s">
        <v>467</v>
      </c>
      <c r="B483" t="str">
        <f>VLOOKUP(A483,Gene_Lookup!A:B,2,0)</f>
        <v xml:space="preserve">glutamine synthetase catalytic region  </v>
      </c>
      <c r="C483" s="1">
        <v>17</v>
      </c>
      <c r="D483" s="1">
        <v>0.57855025551439399</v>
      </c>
      <c r="E483" s="14">
        <v>17.846895</v>
      </c>
      <c r="F483" s="14">
        <v>17.491485000000001</v>
      </c>
      <c r="G483" s="14">
        <v>17.10379</v>
      </c>
      <c r="H483" s="14">
        <v>17.1146925</v>
      </c>
      <c r="I483" s="14">
        <v>17.735900000000001</v>
      </c>
      <c r="J483" s="14">
        <v>16.758520000000001</v>
      </c>
      <c r="K483" s="14">
        <v>19.139465000000001</v>
      </c>
      <c r="L483" s="14">
        <v>16.405055000000001</v>
      </c>
      <c r="M483" s="1">
        <f>COUNTIF(E483:L483,"&gt;8.8")</f>
        <v>8</v>
      </c>
      <c r="O483" s="16">
        <f>IF(ISBLANK(E483),500,2^E483)</f>
        <v>235749.4696818394</v>
      </c>
      <c r="P483" s="16">
        <f>IF(ISBLANK(F483),500,2^F483)</f>
        <v>184272.97768494106</v>
      </c>
      <c r="Q483" s="16">
        <f>IF(ISBLANK(G483),500,2^G483)</f>
        <v>140849.0199810632</v>
      </c>
      <c r="R483" s="16">
        <f>IF(ISBLANK(H483),500,2^H483)</f>
        <v>141917.45326590113</v>
      </c>
      <c r="S483" s="16">
        <f>IF(ISBLANK(I483),500,2^I483)</f>
        <v>218292.04030607562</v>
      </c>
      <c r="T483" s="16">
        <f>IF(ISBLANK(J483),500,2^J483)</f>
        <v>110870.80553900699</v>
      </c>
      <c r="U483" s="16">
        <f>IF(ISBLANK(K483),500,2^K483)</f>
        <v>577501.43266243092</v>
      </c>
      <c r="V483" s="16">
        <f>IF(ISBLANK(L483),500,2^L483)</f>
        <v>86778.799045006745</v>
      </c>
      <c r="X483" s="16">
        <f>SUM(O483:V483)</f>
        <v>1696231.998166265</v>
      </c>
      <c r="Y483" s="11"/>
      <c r="Z483" s="2"/>
      <c r="AA483" s="12">
        <f>_xlfn.T.TEST(E483:F483,I483:J483,2,2)</f>
        <v>0.50229800649826661</v>
      </c>
      <c r="AB483" s="13">
        <f>AVERAGE(I483:J483)-AVERAGE(E483:F483)</f>
        <v>-0.4219799999999978</v>
      </c>
      <c r="AC483" s="12">
        <f>_xlfn.T.TEST(G483:H483,K483:L483,2,2)</f>
        <v>0.67563523177524054</v>
      </c>
      <c r="AD483" s="13">
        <f>AVERAGE(K483:L483)-AVERAGE(G483:H483)</f>
        <v>0.66301875000000265</v>
      </c>
      <c r="AE483" s="12">
        <f>_xlfn.T.TEST(E483:F483,G483:H483,2,2)</f>
        <v>8.7745975423367262E-2</v>
      </c>
      <c r="AF483" s="13">
        <f>AVERAGE(G483:H483)-AVERAGE(E483:F483)</f>
        <v>-0.55994875000000022</v>
      </c>
      <c r="AG483" s="12">
        <f>_xlfn.T.TEST(I483:J483,K483:L483,2,2)</f>
        <v>0.75226357853316228</v>
      </c>
      <c r="AH483" s="13">
        <f>AVERAGE(K483:L483)-AVERAGE(I483:J483)</f>
        <v>0.52505000000000024</v>
      </c>
      <c r="AI483" s="12">
        <f>_xlfn.T.TEST(E483:H483,I483:L483,2,2)</f>
        <v>0.85616557702167362</v>
      </c>
      <c r="AJ483" s="13">
        <f>AVERAGE(I483:L483)-AVERAGE(E483:H483)</f>
        <v>0.12051937500000065</v>
      </c>
    </row>
    <row r="484" spans="1:36" x14ac:dyDescent="0.2">
      <c r="A484" t="s">
        <v>468</v>
      </c>
      <c r="B484" t="str">
        <f>VLOOKUP(A484,Gene_Lookup!A:B,2,0)</f>
        <v xml:space="preserve">hypothetical protein  </v>
      </c>
      <c r="C484" s="1">
        <v>4</v>
      </c>
      <c r="D484" s="1">
        <v>0.43456662845319499</v>
      </c>
      <c r="E484" s="14">
        <v>17.750845000000002</v>
      </c>
      <c r="F484" s="14">
        <v>17.494415</v>
      </c>
      <c r="G484" s="14">
        <v>17.794370000000001</v>
      </c>
      <c r="H484" s="14">
        <v>17.8449825</v>
      </c>
      <c r="I484" s="15">
        <v>8.8000000000000007</v>
      </c>
      <c r="J484" s="14">
        <v>17.161462499999999</v>
      </c>
      <c r="K484" s="14">
        <v>18.212309999999999</v>
      </c>
      <c r="L484" s="14">
        <v>17.458075000000001</v>
      </c>
      <c r="M484" s="1">
        <f>COUNTIF(E484:L484,"&gt;8.8")</f>
        <v>7</v>
      </c>
      <c r="O484" s="16">
        <f>IF(ISBLANK(E484),500,2^E484)</f>
        <v>220565.09909932644</v>
      </c>
      <c r="P484" s="16">
        <f>IF(ISBLANK(F484),500,2^F484)</f>
        <v>184647.60187645032</v>
      </c>
      <c r="Q484" s="16">
        <f>IF(ISBLANK(G484),500,2^G484)</f>
        <v>227320.77287326878</v>
      </c>
      <c r="R484" s="16">
        <f>IF(ISBLANK(H484),500,2^H484)</f>
        <v>235437.15686943886</v>
      </c>
      <c r="S484" s="16">
        <f>IF(ISBLANK(I484),500,2^I484)</f>
        <v>445.72188840761549</v>
      </c>
      <c r="T484" s="16">
        <f>IF(ISBLANK(J484),500,2^J484)</f>
        <v>146593.59045468536</v>
      </c>
      <c r="U484" s="16">
        <f>IF(ISBLANK(K484),500,2^K484)</f>
        <v>303704.76112699142</v>
      </c>
      <c r="V484" s="16">
        <f>IF(ISBLANK(L484),500,2^L484)</f>
        <v>180054.60847060406</v>
      </c>
      <c r="X484" s="16">
        <f>SUM(O484:V484)</f>
        <v>1498769.3126591728</v>
      </c>
      <c r="Y484" s="11"/>
      <c r="Z484" s="2"/>
      <c r="AA484" s="12">
        <f>_xlfn.T.TEST(E484:F484,I484:J484,2,2)</f>
        <v>0.3826537918304691</v>
      </c>
      <c r="AB484" s="13">
        <f>AVERAGE(I484:J484)-AVERAGE(E484:F484)</f>
        <v>-4.6418987500000011</v>
      </c>
      <c r="AC484" s="12">
        <f>_xlfn.T.TEST(G484:H484,K484:L484,2,2)</f>
        <v>0.97098406523524083</v>
      </c>
      <c r="AD484" s="13">
        <f>AVERAGE(K484:L484)-AVERAGE(G484:H484)</f>
        <v>1.5516249999997456E-2</v>
      </c>
      <c r="AE484" s="12">
        <f>_xlfn.T.TEST(E484:F484,G484:H484,2,2)</f>
        <v>0.27063021363396222</v>
      </c>
      <c r="AF484" s="13">
        <f>AVERAGE(G484:H484)-AVERAGE(E484:F484)</f>
        <v>0.19704624999999965</v>
      </c>
      <c r="AG484" s="12">
        <f>_xlfn.T.TEST(I484:J484,K484:L484,2,2)</f>
        <v>0.36696812568780302</v>
      </c>
      <c r="AH484" s="13">
        <f>AVERAGE(K484:L484)-AVERAGE(I484:J484)</f>
        <v>4.8544612499999982</v>
      </c>
      <c r="AI484" s="12">
        <f>_xlfn.T.TEST(E484:H484,I484:L484,2,2)</f>
        <v>0.33659133115267437</v>
      </c>
      <c r="AJ484" s="13">
        <f>AVERAGE(I484:L484)-AVERAGE(E484:H484)</f>
        <v>-2.3131912500000009</v>
      </c>
    </row>
    <row r="485" spans="1:36" x14ac:dyDescent="0.2">
      <c r="A485" t="s">
        <v>469</v>
      </c>
      <c r="B485" t="str">
        <f>VLOOKUP(A485,Gene_Lookup!A:B,2,0)</f>
        <v xml:space="preserve">band 7 protein  </v>
      </c>
      <c r="C485" s="1">
        <v>25</v>
      </c>
      <c r="D485" s="1">
        <v>0.56186321957475105</v>
      </c>
      <c r="E485" s="14">
        <v>21.638104999999999</v>
      </c>
      <c r="F485" s="14">
        <v>21.664255000000001</v>
      </c>
      <c r="G485" s="14">
        <v>22.09378375</v>
      </c>
      <c r="H485" s="14">
        <v>21.746214999999999</v>
      </c>
      <c r="I485" s="14">
        <v>20.468219999999999</v>
      </c>
      <c r="J485" s="14">
        <v>20.592960000000001</v>
      </c>
      <c r="K485" s="14">
        <v>21.151755000000001</v>
      </c>
      <c r="L485" s="14">
        <v>20.698869999999999</v>
      </c>
      <c r="M485" s="1">
        <f>COUNTIF(E485:L485,"&gt;8.8")</f>
        <v>8</v>
      </c>
      <c r="O485" s="16">
        <f>IF(ISBLANK(E485),500,2^E485)</f>
        <v>3263763.2978976709</v>
      </c>
      <c r="P485" s="16">
        <f>IF(ISBLANK(F485),500,2^F485)</f>
        <v>3323461.0146361766</v>
      </c>
      <c r="Q485" s="16">
        <f>IF(ISBLANK(G485),500,2^G485)</f>
        <v>4476015.9605478365</v>
      </c>
      <c r="R485" s="16">
        <f>IF(ISBLANK(H485),500,2^H485)</f>
        <v>3517734.0873175873</v>
      </c>
      <c r="S485" s="16">
        <f>IF(ISBLANK(I485),500,2^I485)</f>
        <v>1450601.6858436689</v>
      </c>
      <c r="T485" s="16">
        <f>IF(ISBLANK(J485),500,2^J485)</f>
        <v>1581607.295218295</v>
      </c>
      <c r="U485" s="16">
        <f>IF(ISBLANK(K485),500,2^K485)</f>
        <v>2329768.2152141863</v>
      </c>
      <c r="V485" s="16">
        <f>IF(ISBLANK(L485),500,2^L485)</f>
        <v>1702083.0479867344</v>
      </c>
      <c r="X485" s="16">
        <f>SUM(O485:V485)</f>
        <v>21645034.604662158</v>
      </c>
      <c r="Y485" s="11"/>
      <c r="Z485" s="2"/>
      <c r="AA485" s="12">
        <f>_xlfn.T.TEST(E485:F485,I485:J485,2,2)</f>
        <v>3.2183705099173127E-3</v>
      </c>
      <c r="AB485" s="13">
        <f>AVERAGE(I485:J485)-AVERAGE(E485:F485)</f>
        <v>-1.12059</v>
      </c>
      <c r="AC485" s="12">
        <f>_xlfn.T.TEST(G485:H485,K485:L485,2,2)</f>
        <v>7.339854747807173E-2</v>
      </c>
      <c r="AD485" s="13">
        <f>AVERAGE(K485:L485)-AVERAGE(G485:H485)</f>
        <v>-0.9946868749999993</v>
      </c>
      <c r="AE485" s="12">
        <f>_xlfn.T.TEST(E485:F485,G485:H485,2,2)</f>
        <v>0.26290742662708866</v>
      </c>
      <c r="AF485" s="13">
        <f>AVERAGE(G485:H485)-AVERAGE(E485:F485)</f>
        <v>0.26881937499999964</v>
      </c>
      <c r="AG485" s="12">
        <f>_xlfn.T.TEST(I485:J485,K485:L485,2,2)</f>
        <v>0.23486477610648526</v>
      </c>
      <c r="AH485" s="13">
        <f>AVERAGE(K485:L485)-AVERAGE(I485:J485)</f>
        <v>0.39472250000000031</v>
      </c>
      <c r="AI485" s="12">
        <f>_xlfn.T.TEST(E485:H485,I485:L485,2,2)</f>
        <v>1.1523561790480203E-3</v>
      </c>
      <c r="AJ485" s="13">
        <f>AVERAGE(I485:L485)-AVERAGE(E485:H485)</f>
        <v>-1.0576384374999996</v>
      </c>
    </row>
    <row r="486" spans="1:36" x14ac:dyDescent="0.2">
      <c r="A486" t="s">
        <v>470</v>
      </c>
      <c r="B486" t="str">
        <f>VLOOKUP(A486,Gene_Lookup!A:B,2,0)</f>
        <v xml:space="preserve">branched-chain amino acid aminotransferase  </v>
      </c>
      <c r="C486" s="1">
        <v>17</v>
      </c>
      <c r="D486" s="1">
        <v>0.53395305691541595</v>
      </c>
      <c r="E486" s="14">
        <v>20.582429999999999</v>
      </c>
      <c r="F486" s="14">
        <v>21.655429999999999</v>
      </c>
      <c r="G486" s="14">
        <v>20.798535000000001</v>
      </c>
      <c r="H486" s="14">
        <v>21.082260000000002</v>
      </c>
      <c r="I486" s="14">
        <v>20.565072499999999</v>
      </c>
      <c r="J486" s="14">
        <v>20.062284999999999</v>
      </c>
      <c r="K486" s="14">
        <v>21.245989999999999</v>
      </c>
      <c r="L486" s="14">
        <v>19.432964999999999</v>
      </c>
      <c r="M486" s="1">
        <f>COUNTIF(E486:L486,"&gt;8.8")</f>
        <v>8</v>
      </c>
      <c r="O486" s="16">
        <f>IF(ISBLANK(E486),500,2^E486)</f>
        <v>1570105.4231486164</v>
      </c>
      <c r="P486" s="16">
        <f>IF(ISBLANK(F486),500,2^F486)</f>
        <v>3303193.3762953542</v>
      </c>
      <c r="Q486" s="16">
        <f>IF(ISBLANK(G486),500,2^G486)</f>
        <v>1823823.8929316434</v>
      </c>
      <c r="R486" s="16">
        <f>IF(ISBLANK(H486),500,2^H486)</f>
        <v>2220202.7507207775</v>
      </c>
      <c r="S486" s="16">
        <f>IF(ISBLANK(I486),500,2^I486)</f>
        <v>1551328.1940996731</v>
      </c>
      <c r="T486" s="16">
        <f>IF(ISBLANK(J486),500,2^J486)</f>
        <v>1094837.2536029809</v>
      </c>
      <c r="U486" s="16">
        <f>IF(ISBLANK(K486),500,2^K486)</f>
        <v>2487025.7254602262</v>
      </c>
      <c r="V486" s="16">
        <f>IF(ISBLANK(L486),500,2^L486)</f>
        <v>707791.54380578897</v>
      </c>
      <c r="X486" s="16">
        <f>SUM(O486:V486)</f>
        <v>14758308.16006506</v>
      </c>
      <c r="Y486" s="11"/>
      <c r="Z486" s="2"/>
      <c r="AA486" s="12">
        <f>_xlfn.T.TEST(E486:F486,I486:J486,2,2)</f>
        <v>0.30707625131401683</v>
      </c>
      <c r="AB486" s="13">
        <f>AVERAGE(I486:J486)-AVERAGE(E486:F486)</f>
        <v>-0.80525124999999775</v>
      </c>
      <c r="AC486" s="12">
        <f>_xlfn.T.TEST(G486:H486,K486:L486,2,2)</f>
        <v>0.5797746424079333</v>
      </c>
      <c r="AD486" s="13">
        <f>AVERAGE(K486:L486)-AVERAGE(G486:H486)</f>
        <v>-0.60092000000000212</v>
      </c>
      <c r="AE486" s="12">
        <f>_xlfn.T.TEST(E486:F486,G486:H486,2,2)</f>
        <v>0.77817998031789981</v>
      </c>
      <c r="AF486" s="13">
        <f>AVERAGE(G486:H486)-AVERAGE(E486:F486)</f>
        <v>-0.17853249999999576</v>
      </c>
      <c r="AG486" s="12">
        <f>_xlfn.T.TEST(I486:J486,K486:L486,2,2)</f>
        <v>0.98061171977040995</v>
      </c>
      <c r="AH486" s="13">
        <f>AVERAGE(K486:L486)-AVERAGE(I486:J486)</f>
        <v>2.579874999999987E-2</v>
      </c>
      <c r="AI486" s="12">
        <f>_xlfn.T.TEST(E486:H486,I486:L486,2,2)</f>
        <v>0.16835145748581551</v>
      </c>
      <c r="AJ486" s="13">
        <f>AVERAGE(I486:L486)-AVERAGE(E486:H486)</f>
        <v>-0.70308562499999994</v>
      </c>
    </row>
    <row r="487" spans="1:36" x14ac:dyDescent="0.2">
      <c r="A487" t="s">
        <v>471</v>
      </c>
      <c r="B487" t="str">
        <f>VLOOKUP(A487,Gene_Lookup!A:B,2,0)</f>
        <v xml:space="preserve">peptidase M24  </v>
      </c>
      <c r="C487" s="1">
        <v>3</v>
      </c>
      <c r="D487" s="1">
        <v>0.30821322608345902</v>
      </c>
      <c r="E487" s="15">
        <v>8.8000000000000007</v>
      </c>
      <c r="F487" s="14">
        <v>15.893610000000001</v>
      </c>
      <c r="G487" s="14">
        <v>16.62867</v>
      </c>
      <c r="H487" s="14">
        <v>14.98657</v>
      </c>
      <c r="I487" s="15">
        <v>8.8000000000000007</v>
      </c>
      <c r="J487" s="14">
        <v>16.795917500000002</v>
      </c>
      <c r="K487" s="14">
        <v>15.70173</v>
      </c>
      <c r="L487" s="14">
        <v>13.440569999999999</v>
      </c>
      <c r="M487" s="1">
        <f>COUNTIF(E487:L487,"&gt;8.8")</f>
        <v>6</v>
      </c>
      <c r="O487" s="16">
        <f>IF(ISBLANK(E487),500,2^E487)</f>
        <v>445.72188840761549</v>
      </c>
      <c r="P487" s="16">
        <f>IF(ISBLANK(F487),500,2^F487)</f>
        <v>60877.014997945946</v>
      </c>
      <c r="Q487" s="16">
        <f>IF(ISBLANK(G487),500,2^G487)</f>
        <v>101327.76372420575</v>
      </c>
      <c r="R487" s="16">
        <f>IF(ISBLANK(H487),500,2^H487)</f>
        <v>32464.379171951692</v>
      </c>
      <c r="S487" s="16">
        <f>IF(ISBLANK(I487),500,2^I487)</f>
        <v>445.72188840761549</v>
      </c>
      <c r="T487" s="16">
        <f>IF(ISBLANK(J487),500,2^J487)</f>
        <v>113782.36912199231</v>
      </c>
      <c r="U487" s="16">
        <f>IF(ISBLANK(K487),500,2^K487)</f>
        <v>53295.643929550104</v>
      </c>
      <c r="V487" s="16">
        <f>IF(ISBLANK(L487),500,2^L487)</f>
        <v>11117.694315961655</v>
      </c>
      <c r="X487" s="16">
        <f>SUM(O487:V487)</f>
        <v>373756.30903842277</v>
      </c>
      <c r="Y487" s="11"/>
      <c r="Z487" s="2"/>
      <c r="AA487" s="12">
        <f>_xlfn.T.TEST(E487:F487,I487:J487,2,2)</f>
        <v>0.94041573898715547</v>
      </c>
      <c r="AB487" s="13">
        <f>AVERAGE(I487:J487)-AVERAGE(E487:F487)</f>
        <v>0.45115375000000135</v>
      </c>
      <c r="AC487" s="12">
        <f>_xlfn.T.TEST(G487:H487,K487:L487,2,2)</f>
        <v>0.46955215742022371</v>
      </c>
      <c r="AD487" s="13">
        <f>AVERAGE(K487:L487)-AVERAGE(G487:H487)</f>
        <v>-1.2364700000000006</v>
      </c>
      <c r="AE487" s="12">
        <f>_xlfn.T.TEST(E487:F487,G487:H487,2,2)</f>
        <v>0.44213147410527076</v>
      </c>
      <c r="AF487" s="13">
        <f>AVERAGE(G487:H487)-AVERAGE(E487:F487)</f>
        <v>3.4608150000000002</v>
      </c>
      <c r="AG487" s="12">
        <f>_xlfn.T.TEST(I487:J487,K487:L487,2,2)</f>
        <v>0.7110854415409249</v>
      </c>
      <c r="AH487" s="13">
        <f>AVERAGE(K487:L487)-AVERAGE(I487:J487)</f>
        <v>1.7731912499999982</v>
      </c>
      <c r="AI487" s="12">
        <f>_xlfn.T.TEST(E487:H487,I487:L487,2,2)</f>
        <v>0.88124778467948128</v>
      </c>
      <c r="AJ487" s="13">
        <f>AVERAGE(I487:L487)-AVERAGE(E487:H487)</f>
        <v>-0.39265812499999875</v>
      </c>
    </row>
    <row r="488" spans="1:36" x14ac:dyDescent="0.2">
      <c r="A488" t="s">
        <v>472</v>
      </c>
      <c r="B488" t="str">
        <f>VLOOKUP(A488,Gene_Lookup!A:B,2,0)</f>
        <v xml:space="preserve">translation elongation factor P (EF-P)  </v>
      </c>
      <c r="C488" s="1">
        <v>9</v>
      </c>
      <c r="D488" s="1">
        <v>0.48835602533172001</v>
      </c>
      <c r="E488" s="14">
        <v>10.506494999999999</v>
      </c>
      <c r="F488" s="14">
        <v>12.432924999999999</v>
      </c>
      <c r="G488" s="14">
        <v>13.181940000000001</v>
      </c>
      <c r="H488" s="14">
        <v>13.957689999999999</v>
      </c>
      <c r="I488" s="14">
        <v>13.396739999999999</v>
      </c>
      <c r="J488" s="14">
        <v>13.05076</v>
      </c>
      <c r="K488" s="14">
        <v>11.8382325</v>
      </c>
      <c r="L488" s="14">
        <v>13.46738</v>
      </c>
      <c r="M488" s="1">
        <f>COUNTIF(E488:L488,"&gt;8.8")</f>
        <v>8</v>
      </c>
      <c r="O488" s="16">
        <f>IF(ISBLANK(E488),500,2^E488)</f>
        <v>1454.6889647425646</v>
      </c>
      <c r="P488" s="16">
        <f>IF(ISBLANK(F488),500,2^F488)</f>
        <v>5529.4681244477688</v>
      </c>
      <c r="Q488" s="16">
        <f>IF(ISBLANK(G488),500,2^G488)</f>
        <v>9293.072836524314</v>
      </c>
      <c r="R488" s="16">
        <f>IF(ISBLANK(H488),500,2^H488)</f>
        <v>15910.48286465702</v>
      </c>
      <c r="S488" s="16">
        <f>IF(ISBLANK(I488),500,2^I488)</f>
        <v>10785.010794403277</v>
      </c>
      <c r="T488" s="16">
        <f>IF(ISBLANK(J488),500,2^J488)</f>
        <v>8485.3590970086607</v>
      </c>
      <c r="U488" s="16">
        <f>IF(ISBLANK(K488),500,2^K488)</f>
        <v>3661.5340582853069</v>
      </c>
      <c r="V488" s="16">
        <f>IF(ISBLANK(L488),500,2^L488)</f>
        <v>11326.229125662634</v>
      </c>
      <c r="X488" s="16">
        <f>SUM(O488:V488)</f>
        <v>66445.84586573155</v>
      </c>
      <c r="Y488" s="11"/>
      <c r="Z488" s="2"/>
      <c r="AA488" s="12">
        <f>_xlfn.T.TEST(E488:F488,I488:J488,2,2)</f>
        <v>0.21494695952938458</v>
      </c>
      <c r="AB488" s="13">
        <f>AVERAGE(I488:J488)-AVERAGE(E488:F488)</f>
        <v>1.7540399999999998</v>
      </c>
      <c r="AC488" s="12">
        <f>_xlfn.T.TEST(G488:H488,K488:L488,2,2)</f>
        <v>0.41638659360697849</v>
      </c>
      <c r="AD488" s="13">
        <f>AVERAGE(K488:L488)-AVERAGE(G488:H488)</f>
        <v>-0.91700874999999904</v>
      </c>
      <c r="AE488" s="12">
        <f>_xlfn.T.TEST(E488:F488,G488:H488,2,2)</f>
        <v>0.18047772203588175</v>
      </c>
      <c r="AF488" s="13">
        <f>AVERAGE(G488:H488)-AVERAGE(E488:F488)</f>
        <v>2.100105000000001</v>
      </c>
      <c r="AG488" s="12">
        <f>_xlfn.T.TEST(I488:J488,K488:L488,2,2)</f>
        <v>0.56375671063037713</v>
      </c>
      <c r="AH488" s="13">
        <f>AVERAGE(K488:L488)-AVERAGE(I488:J488)</f>
        <v>-0.57094374999999786</v>
      </c>
      <c r="AI488" s="12">
        <f>_xlfn.T.TEST(E488:H488,I488:L488,2,2)</f>
        <v>0.63233470688376903</v>
      </c>
      <c r="AJ488" s="13">
        <f>AVERAGE(I488:L488)-AVERAGE(E488:H488)</f>
        <v>0.4185156249999995</v>
      </c>
    </row>
    <row r="489" spans="1:36" x14ac:dyDescent="0.2">
      <c r="A489" t="s">
        <v>999</v>
      </c>
      <c r="B489" t="str">
        <f>VLOOKUP(A489,Gene_Lookup!A:B,2,0)</f>
        <v xml:space="preserve">stage III sporulation protein AF  </v>
      </c>
      <c r="C489" s="1">
        <v>1</v>
      </c>
      <c r="D489" s="1">
        <v>1</v>
      </c>
      <c r="E489" s="14">
        <v>18.280110000000001</v>
      </c>
      <c r="F489" s="14">
        <v>18.520980000000002</v>
      </c>
      <c r="G489" s="14">
        <v>19.09055</v>
      </c>
      <c r="H489" s="14">
        <v>19.782209999999999</v>
      </c>
      <c r="I489" s="15">
        <v>8.8000000000000007</v>
      </c>
      <c r="J489" s="14">
        <v>21.140799999999999</v>
      </c>
      <c r="K489" s="14">
        <v>21.479749999999999</v>
      </c>
      <c r="L489" s="15">
        <v>8.8000000000000007</v>
      </c>
      <c r="M489" s="1">
        <f>COUNTIF(E489:L489,"&gt;8.8")</f>
        <v>6</v>
      </c>
      <c r="O489" s="16">
        <f>IF(ISBLANK(E489),500,2^E489)</f>
        <v>318318.17339749553</v>
      </c>
      <c r="P489" s="16">
        <f>IF(ISBLANK(F489),500,2^F489)</f>
        <v>376158.19610393309</v>
      </c>
      <c r="Q489" s="16">
        <f>IF(ISBLANK(G489),500,2^G489)</f>
        <v>558249.29556501145</v>
      </c>
      <c r="R489" s="16">
        <f>IF(ISBLANK(H489),500,2^H489)</f>
        <v>901651.25294212985</v>
      </c>
      <c r="S489" s="16">
        <f>IF(ISBLANK(I489),500,2^I489)</f>
        <v>445.72188840761549</v>
      </c>
      <c r="T489" s="16">
        <f>IF(ISBLANK(J489),500,2^J489)</f>
        <v>2312144.2871909891</v>
      </c>
      <c r="U489" s="16">
        <f>IF(ISBLANK(K489),500,2^K489)</f>
        <v>2924482.6512368321</v>
      </c>
      <c r="V489" s="16">
        <f>IF(ISBLANK(L489),500,2^L489)</f>
        <v>445.72188840761549</v>
      </c>
      <c r="X489" s="16">
        <f>SUM(O489:V489)</f>
        <v>7391895.3002132066</v>
      </c>
      <c r="Y489" s="11"/>
      <c r="Z489" s="2"/>
      <c r="AA489" s="12">
        <f>_xlfn.T.TEST(E489:F489,I489:J489,2,2)</f>
        <v>0.63422595328328946</v>
      </c>
      <c r="AB489" s="13">
        <f>AVERAGE(I489:J489)-AVERAGE(E489:F489)</f>
        <v>-3.4301450000000013</v>
      </c>
      <c r="AC489" s="12">
        <f>_xlfn.T.TEST(G489:H489,K489:L489,2,2)</f>
        <v>0.56837500853659906</v>
      </c>
      <c r="AD489" s="13">
        <f>AVERAGE(K489:L489)-AVERAGE(G489:H489)</f>
        <v>-4.2965049999999998</v>
      </c>
      <c r="AE489" s="12">
        <f>_xlfn.T.TEST(E489:F489,G489:H489,2,2)</f>
        <v>0.10556194498826499</v>
      </c>
      <c r="AF489" s="13">
        <f>AVERAGE(G489:H489)-AVERAGE(E489:F489)</f>
        <v>1.0358349999999987</v>
      </c>
      <c r="AG489" s="12">
        <f>_xlfn.T.TEST(I489:J489,K489:L489,2,2)</f>
        <v>0.98645562092564898</v>
      </c>
      <c r="AH489" s="13">
        <f>AVERAGE(K489:L489)-AVERAGE(I489:J489)</f>
        <v>0.16947500000000026</v>
      </c>
      <c r="AI489" s="12">
        <f>_xlfn.T.TEST(E489:H489,I489:L489,2,2)</f>
        <v>0.32784193598470218</v>
      </c>
      <c r="AJ489" s="13">
        <f>AVERAGE(I489:L489)-AVERAGE(E489:H489)</f>
        <v>-3.8633249999999997</v>
      </c>
    </row>
    <row r="490" spans="1:36" x14ac:dyDescent="0.2">
      <c r="A490" t="s">
        <v>473</v>
      </c>
      <c r="B490" t="str">
        <f>VLOOKUP(A490,Gene_Lookup!A:B,2,0)</f>
        <v xml:space="preserve">hypothetical protein  </v>
      </c>
      <c r="C490" s="1">
        <v>11</v>
      </c>
      <c r="D490" s="1">
        <v>0.34078539019320297</v>
      </c>
      <c r="E490" s="14">
        <v>19.60201</v>
      </c>
      <c r="F490" s="14">
        <v>19.357252500000001</v>
      </c>
      <c r="G490" s="14">
        <v>20.018180000000001</v>
      </c>
      <c r="H490" s="14">
        <v>20.2780475</v>
      </c>
      <c r="I490" s="14">
        <v>20.157565000000002</v>
      </c>
      <c r="J490" s="14">
        <v>20.090965000000001</v>
      </c>
      <c r="K490" s="14">
        <v>20.716917500000001</v>
      </c>
      <c r="L490" s="14">
        <v>19.971074999999999</v>
      </c>
      <c r="M490" s="1">
        <f>COUNTIF(E490:L490,"&gt;8.8")</f>
        <v>8</v>
      </c>
      <c r="O490" s="16">
        <f>IF(ISBLANK(E490),500,2^E490)</f>
        <v>795779.9364103371</v>
      </c>
      <c r="P490" s="16">
        <f>IF(ISBLANK(F490),500,2^F490)</f>
        <v>671604.55989501055</v>
      </c>
      <c r="Q490" s="16">
        <f>IF(ISBLANK(G490),500,2^G490)</f>
        <v>1061873.1475958822</v>
      </c>
      <c r="R490" s="16">
        <f>IF(ISBLANK(H490),500,2^H490)</f>
        <v>1271453.7030374454</v>
      </c>
      <c r="S490" s="16">
        <f>IF(ISBLANK(I490),500,2^I490)</f>
        <v>1169584.7704172991</v>
      </c>
      <c r="T490" s="16">
        <f>IF(ISBLANK(J490),500,2^J490)</f>
        <v>1116819.804935334</v>
      </c>
      <c r="U490" s="16">
        <f>IF(ISBLANK(K490),500,2^K490)</f>
        <v>1723509.1174751588</v>
      </c>
      <c r="V490" s="16">
        <f>IF(ISBLANK(L490),500,2^L490)</f>
        <v>1027762.1524356196</v>
      </c>
      <c r="X490" s="16">
        <f>SUM(O490:V490)</f>
        <v>8838387.1922020875</v>
      </c>
      <c r="Y490" s="11"/>
      <c r="Z490" s="2"/>
      <c r="AA490" s="12">
        <f>_xlfn.T.TEST(E490:F490,I490:J490,2,2)</f>
        <v>3.6596851966132951E-2</v>
      </c>
      <c r="AB490" s="13">
        <f>AVERAGE(I490:J490)-AVERAGE(E490:F490)</f>
        <v>0.64463375000000056</v>
      </c>
      <c r="AC490" s="12">
        <f>_xlfn.T.TEST(G490:H490,K490:L490,2,2)</f>
        <v>0.66902862913617378</v>
      </c>
      <c r="AD490" s="13">
        <f>AVERAGE(K490:L490)-AVERAGE(G490:H490)</f>
        <v>0.19588249999999974</v>
      </c>
      <c r="AE490" s="12">
        <f>_xlfn.T.TEST(E490:F490,G490:H490,2,2)</f>
        <v>6.4475983239606349E-2</v>
      </c>
      <c r="AF490" s="13">
        <f>AVERAGE(G490:H490)-AVERAGE(E490:F490)</f>
        <v>0.66848249999999965</v>
      </c>
      <c r="AG490" s="12">
        <f>_xlfn.T.TEST(I490:J490,K490:L490,2,2)</f>
        <v>0.61670642772604922</v>
      </c>
      <c r="AH490" s="13">
        <f>AVERAGE(K490:L490)-AVERAGE(I490:J490)</f>
        <v>0.21973124999999882</v>
      </c>
      <c r="AI490" s="12">
        <f>_xlfn.T.TEST(E490:H490,I490:L490,2,2)</f>
        <v>0.1631260419454722</v>
      </c>
      <c r="AJ490" s="13">
        <f>AVERAGE(I490:L490)-AVERAGE(E490:H490)</f>
        <v>0.4202581249999966</v>
      </c>
    </row>
    <row r="491" spans="1:36" x14ac:dyDescent="0.2">
      <c r="A491" t="s">
        <v>474</v>
      </c>
      <c r="B491" t="str">
        <f>VLOOKUP(A491,Gene_Lookup!A:B,2,0)</f>
        <v xml:space="preserve">Exodeoxyribonuclease VII large subunit (EC 3.1.11.6)  </v>
      </c>
      <c r="C491" s="1">
        <v>2</v>
      </c>
      <c r="D491" s="1">
        <v>0.33117847612092199</v>
      </c>
      <c r="E491" s="14">
        <v>14.6993075</v>
      </c>
      <c r="F491" s="15">
        <v>8.8000000000000007</v>
      </c>
      <c r="G491" s="14">
        <v>16.443582500000002</v>
      </c>
      <c r="H491" s="14">
        <v>15.512802499999999</v>
      </c>
      <c r="I491" s="15">
        <v>8.8000000000000007</v>
      </c>
      <c r="J491" s="15">
        <v>8.8000000000000007</v>
      </c>
      <c r="K491" s="15">
        <v>8.8000000000000007</v>
      </c>
      <c r="L491" s="14">
        <v>17.0143825</v>
      </c>
      <c r="M491" s="1">
        <f>COUNTIF(E491:L491,"&gt;8.8")</f>
        <v>4</v>
      </c>
      <c r="O491" s="16">
        <f>IF(ISBLANK(E491),500,2^E491)</f>
        <v>26603.113846276021</v>
      </c>
      <c r="P491" s="16">
        <f>IF(ISBLANK(F491),500,2^F491)</f>
        <v>445.72188840761549</v>
      </c>
      <c r="Q491" s="16">
        <f>IF(ISBLANK(G491),500,2^G491)</f>
        <v>89127.467946707315</v>
      </c>
      <c r="R491" s="16">
        <f>IF(ISBLANK(H491),500,2^H491)</f>
        <v>46754.010421668194</v>
      </c>
      <c r="S491" s="16">
        <f>IF(ISBLANK(I491),500,2^I491)</f>
        <v>445.72188840761549</v>
      </c>
      <c r="T491" s="16">
        <f>IF(ISBLANK(J491),500,2^J491)</f>
        <v>445.72188840761549</v>
      </c>
      <c r="U491" s="16">
        <f>IF(ISBLANK(K491),500,2^K491)</f>
        <v>445.72188840761549</v>
      </c>
      <c r="V491" s="16">
        <f>IF(ISBLANK(L491),500,2^L491)</f>
        <v>132385.21655925768</v>
      </c>
      <c r="X491" s="16">
        <f>SUM(O491:V491)</f>
        <v>296652.69632753968</v>
      </c>
      <c r="Y491" s="11"/>
      <c r="Z491" s="2"/>
      <c r="AA491" s="12">
        <f>_xlfn.T.TEST(E491:F491,I491:J491,2,2)</f>
        <v>0.42264973081037416</v>
      </c>
      <c r="AB491" s="13">
        <f>AVERAGE(I491:J491)-AVERAGE(E491:F491)</f>
        <v>-2.9496537499999995</v>
      </c>
      <c r="AC491" s="12">
        <f>_xlfn.T.TEST(G491:H491,K491:L491,2,2)</f>
        <v>0.53492234757164758</v>
      </c>
      <c r="AD491" s="13">
        <f>AVERAGE(K491:L491)-AVERAGE(G491:H491)</f>
        <v>-3.0710012500000001</v>
      </c>
      <c r="AE491" s="12">
        <f>_xlfn.T.TEST(E491:F491,G491:H491,2,2)</f>
        <v>0.29243354343480943</v>
      </c>
      <c r="AF491" s="13">
        <f>AVERAGE(G491:H491)-AVERAGE(E491:F491)</f>
        <v>4.2285387500000002</v>
      </c>
      <c r="AG491" s="12">
        <f>_xlfn.T.TEST(I491:J491,K491:L491,2,2)</f>
        <v>0.42264973081037416</v>
      </c>
      <c r="AH491" s="13">
        <f>AVERAGE(K491:L491)-AVERAGE(I491:J491)</f>
        <v>4.1071912499999996</v>
      </c>
      <c r="AI491" s="12">
        <f>_xlfn.T.TEST(E491:H491,I491:L491,2,2)</f>
        <v>0.30459264611292186</v>
      </c>
      <c r="AJ491" s="13">
        <f>AVERAGE(I491:L491)-AVERAGE(E491:H491)</f>
        <v>-3.0103275000000007</v>
      </c>
    </row>
    <row r="492" spans="1:36" x14ac:dyDescent="0.2">
      <c r="A492" t="s">
        <v>475</v>
      </c>
      <c r="B492" t="str">
        <f>VLOOKUP(A492,Gene_Lookup!A:B,2,0)</f>
        <v xml:space="preserve">Polyprenyl synthetase  </v>
      </c>
      <c r="C492" s="1">
        <v>9</v>
      </c>
      <c r="D492" s="1">
        <v>0.440414655695262</v>
      </c>
      <c r="E492" s="14">
        <v>16.568380000000001</v>
      </c>
      <c r="F492" s="14">
        <v>17.005890000000001</v>
      </c>
      <c r="G492" s="14">
        <v>15.56183</v>
      </c>
      <c r="H492" s="14">
        <v>16.072320000000001</v>
      </c>
      <c r="I492" s="14">
        <v>18.0311925</v>
      </c>
      <c r="J492" s="14">
        <v>16.54034</v>
      </c>
      <c r="K492" s="14">
        <v>17.826384999999998</v>
      </c>
      <c r="L492" s="14">
        <v>17.897625000000001</v>
      </c>
      <c r="M492" s="1">
        <f>COUNTIF(E492:L492,"&gt;8.8")</f>
        <v>8</v>
      </c>
      <c r="O492" s="16">
        <f>IF(ISBLANK(E492),500,2^E492)</f>
        <v>97180.551545284296</v>
      </c>
      <c r="P492" s="16">
        <f>IF(ISBLANK(F492),500,2^F492)</f>
        <v>131608.21322004549</v>
      </c>
      <c r="Q492" s="16">
        <f>IF(ISBLANK(G492),500,2^G492)</f>
        <v>48370.17040955853</v>
      </c>
      <c r="R492" s="16">
        <f>IF(ISBLANK(H492),500,2^H492)</f>
        <v>68904.94968200264</v>
      </c>
      <c r="S492" s="16">
        <f>IF(ISBLANK(I492),500,2^I492)</f>
        <v>267873.52956657216</v>
      </c>
      <c r="T492" s="16">
        <f>IF(ISBLANK(J492),500,2^J492)</f>
        <v>95310.001960642519</v>
      </c>
      <c r="U492" s="16">
        <f>IF(ISBLANK(K492),500,2^K492)</f>
        <v>232421.66030964334</v>
      </c>
      <c r="V492" s="16">
        <f>IF(ISBLANK(L492),500,2^L492)</f>
        <v>244186.68335821459</v>
      </c>
      <c r="X492" s="16">
        <f>SUM(O492:V492)</f>
        <v>1185855.7600519636</v>
      </c>
      <c r="Y492" s="11"/>
      <c r="Z492" s="2"/>
      <c r="AA492" s="12">
        <f>_xlfn.T.TEST(E492:F492,I492:J492,2,2)</f>
        <v>0.58671529024035562</v>
      </c>
      <c r="AB492" s="13">
        <f>AVERAGE(I492:J492)-AVERAGE(E492:F492)</f>
        <v>0.49863125000000252</v>
      </c>
      <c r="AC492" s="12">
        <f>_xlfn.T.TEST(G492:H492,K492:L492,2,2)</f>
        <v>1.5514396212317764E-2</v>
      </c>
      <c r="AD492" s="13">
        <f>AVERAGE(K492:L492)-AVERAGE(G492:H492)</f>
        <v>2.044929999999999</v>
      </c>
      <c r="AE492" s="12">
        <f>_xlfn.T.TEST(E492:F492,G492:H492,2,2)</f>
        <v>0.10203643083407954</v>
      </c>
      <c r="AF492" s="13">
        <f>AVERAGE(G492:H492)-AVERAGE(E492:F492)</f>
        <v>-0.97005999999999837</v>
      </c>
      <c r="AG492" s="12">
        <f>_xlfn.T.TEST(I492:J492,K492:L492,2,2)</f>
        <v>0.52078330347946455</v>
      </c>
      <c r="AH492" s="13">
        <f>AVERAGE(K492:L492)-AVERAGE(I492:J492)</f>
        <v>0.57623874999999813</v>
      </c>
      <c r="AI492" s="12">
        <f>_xlfn.T.TEST(E492:H492,I492:L492,2,2)</f>
        <v>3.4392908232607891E-2</v>
      </c>
      <c r="AJ492" s="13">
        <f>AVERAGE(I492:L492)-AVERAGE(E492:H492)</f>
        <v>1.2717806250000017</v>
      </c>
    </row>
    <row r="493" spans="1:36" x14ac:dyDescent="0.2">
      <c r="A493" t="s">
        <v>476</v>
      </c>
      <c r="B493" t="str">
        <f>VLOOKUP(A493,Gene_Lookup!A:B,2,0)</f>
        <v xml:space="preserve">1-deoxy-D-xylulose-5-phosphate synthase (EC 2.2.1.7)  </v>
      </c>
      <c r="C493" s="1">
        <v>3</v>
      </c>
      <c r="D493" s="1">
        <v>0.36336398885336002</v>
      </c>
      <c r="E493" s="14">
        <v>13.466060000000001</v>
      </c>
      <c r="F493" s="15">
        <v>8.8000000000000007</v>
      </c>
      <c r="G493" s="14">
        <v>13.533239999999999</v>
      </c>
      <c r="H493" s="14">
        <v>14.10534</v>
      </c>
      <c r="I493" s="15">
        <v>8.8000000000000007</v>
      </c>
      <c r="J493" s="14">
        <v>13.714325000000001</v>
      </c>
      <c r="K493" s="14">
        <v>14.80606</v>
      </c>
      <c r="L493" s="14">
        <v>14.45806</v>
      </c>
      <c r="M493" s="1">
        <f>COUNTIF(E493:L493,"&gt;8.8")</f>
        <v>6</v>
      </c>
      <c r="O493" s="16">
        <f>IF(ISBLANK(E493),500,2^E493)</f>
        <v>11315.870883248368</v>
      </c>
      <c r="P493" s="16">
        <f>IF(ISBLANK(F493),500,2^F493)</f>
        <v>445.72188840761549</v>
      </c>
      <c r="Q493" s="16">
        <f>IF(ISBLANK(G493),500,2^G493)</f>
        <v>11855.262607062825</v>
      </c>
      <c r="R493" s="16">
        <f>IF(ISBLANK(H493),500,2^H493)</f>
        <v>17625.053300882082</v>
      </c>
      <c r="S493" s="16">
        <f>IF(ISBLANK(I493),500,2^I493)</f>
        <v>445.72188840761549</v>
      </c>
      <c r="T493" s="16">
        <f>IF(ISBLANK(J493),500,2^J493)</f>
        <v>13440.740469720835</v>
      </c>
      <c r="U493" s="16">
        <f>IF(ISBLANK(K493),500,2^K493)</f>
        <v>28646.276373975845</v>
      </c>
      <c r="V493" s="16">
        <f>IF(ISBLANK(L493),500,2^L493)</f>
        <v>22506.59205189663</v>
      </c>
      <c r="X493" s="16">
        <f>SUM(O493:V493)</f>
        <v>106281.23946360181</v>
      </c>
      <c r="Y493" s="11"/>
      <c r="Z493" s="2"/>
      <c r="AA493" s="12">
        <f>_xlfn.T.TEST(E493:F493,I493:J493,2,2)</f>
        <v>0.97410349892162862</v>
      </c>
      <c r="AB493" s="13">
        <f>AVERAGE(I493:J493)-AVERAGE(E493:F493)</f>
        <v>0.1241324999999982</v>
      </c>
      <c r="AC493" s="12">
        <f>_xlfn.T.TEST(G493:H493,K493:L493,2,2)</f>
        <v>0.13593578050387223</v>
      </c>
      <c r="AD493" s="13">
        <f>AVERAGE(K493:L493)-AVERAGE(G493:H493)</f>
        <v>0.81277000000000044</v>
      </c>
      <c r="AE493" s="12">
        <f>_xlfn.T.TEST(E493:F493,G493:H493,2,2)</f>
        <v>0.37146439337241233</v>
      </c>
      <c r="AF493" s="13">
        <f>AVERAGE(G493:H493)-AVERAGE(E493:F493)</f>
        <v>2.6862599999999972</v>
      </c>
      <c r="AG493" s="12">
        <f>_xlfn.T.TEST(I493:J493,K493:L493,2,2)</f>
        <v>0.30419335916760659</v>
      </c>
      <c r="AH493" s="13">
        <f>AVERAGE(K493:L493)-AVERAGE(I493:J493)</f>
        <v>3.3748974999999994</v>
      </c>
      <c r="AI493" s="12">
        <f>_xlfn.T.TEST(E493:H493,I493:L493,2,2)</f>
        <v>0.81017292611871017</v>
      </c>
      <c r="AJ493" s="13">
        <f>AVERAGE(I493:L493)-AVERAGE(E493:H493)</f>
        <v>0.4684512500000011</v>
      </c>
    </row>
    <row r="494" spans="1:36" x14ac:dyDescent="0.2">
      <c r="A494" t="s">
        <v>477</v>
      </c>
      <c r="B494" t="str">
        <f>VLOOKUP(A494,Gene_Lookup!A:B,2,0)</f>
        <v xml:space="preserve">copper amine oxidase-like domain-containing protein  </v>
      </c>
      <c r="C494" s="1">
        <v>8</v>
      </c>
      <c r="D494" s="1">
        <v>0.49146328881693502</v>
      </c>
      <c r="E494" s="14">
        <v>14.11454</v>
      </c>
      <c r="F494" s="14">
        <v>17.107109999999999</v>
      </c>
      <c r="G494" s="14">
        <v>16.063404999999999</v>
      </c>
      <c r="H494" s="14">
        <v>16.8557165</v>
      </c>
      <c r="I494" s="15">
        <v>8.8000000000000007</v>
      </c>
      <c r="J494" s="15">
        <v>8.8000000000000007</v>
      </c>
      <c r="K494" s="14">
        <v>16.16695</v>
      </c>
      <c r="L494" s="14">
        <v>15.591794500000001</v>
      </c>
      <c r="M494" s="1">
        <f>COUNTIF(E494:L494,"&gt;8.8")</f>
        <v>6</v>
      </c>
      <c r="O494" s="16">
        <f>IF(ISBLANK(E494),500,2^E494)</f>
        <v>17737.806585266997</v>
      </c>
      <c r="P494" s="16">
        <f>IF(ISBLANK(F494),500,2^F494)</f>
        <v>141173.52183317969</v>
      </c>
      <c r="Q494" s="16">
        <f>IF(ISBLANK(G494),500,2^G494)</f>
        <v>68480.470810308805</v>
      </c>
      <c r="R494" s="16">
        <f>IF(ISBLANK(H494),500,2^H494)</f>
        <v>118597.69950810427</v>
      </c>
      <c r="S494" s="16">
        <f>IF(ISBLANK(I494),500,2^I494)</f>
        <v>445.72188840761549</v>
      </c>
      <c r="T494" s="16">
        <f>IF(ISBLANK(J494),500,2^J494)</f>
        <v>445.72188840761549</v>
      </c>
      <c r="U494" s="16">
        <f>IF(ISBLANK(K494),500,2^K494)</f>
        <v>73576.121118782568</v>
      </c>
      <c r="V494" s="16">
        <f>IF(ISBLANK(L494),500,2^L494)</f>
        <v>49385.315284863413</v>
      </c>
      <c r="X494" s="16">
        <f>SUM(O494:V494)</f>
        <v>469842.37891732092</v>
      </c>
      <c r="Y494" s="11"/>
      <c r="Z494" s="2"/>
      <c r="AA494" s="12">
        <f>_xlfn.T.TEST(E494:F494,I494:J494,2,2)</f>
        <v>4.5029671900760682E-2</v>
      </c>
      <c r="AB494" s="13">
        <f>AVERAGE(I494:J494)-AVERAGE(E494:F494)</f>
        <v>-6.8108249999999977</v>
      </c>
      <c r="AC494" s="12">
        <f>_xlfn.T.TEST(G494:H494,K494:L494,2,2)</f>
        <v>0.35768093062765494</v>
      </c>
      <c r="AD494" s="13">
        <f>AVERAGE(K494:L494)-AVERAGE(G494:H494)</f>
        <v>-0.58018850000000199</v>
      </c>
      <c r="AE494" s="12">
        <f>_xlfn.T.TEST(E494:F494,G494:H494,2,2)</f>
        <v>0.63849099231285744</v>
      </c>
      <c r="AF494" s="13">
        <f>AVERAGE(G494:H494)-AVERAGE(E494:F494)</f>
        <v>0.84873575000000301</v>
      </c>
      <c r="AG494" s="12">
        <f>_xlfn.T.TEST(I494:J494,K494:L494,2,2)</f>
        <v>1.6460677891386895E-3</v>
      </c>
      <c r="AH494" s="13">
        <f>AVERAGE(K494:L494)-AVERAGE(I494:J494)</f>
        <v>7.0793722499999987</v>
      </c>
      <c r="AI494" s="12">
        <f>_xlfn.T.TEST(E494:H494,I494:L494,2,2)</f>
        <v>0.13739074782913921</v>
      </c>
      <c r="AJ494" s="13">
        <f>AVERAGE(I494:L494)-AVERAGE(E494:H494)</f>
        <v>-3.6955067499999998</v>
      </c>
    </row>
    <row r="495" spans="1:36" x14ac:dyDescent="0.2">
      <c r="A495" t="s">
        <v>1000</v>
      </c>
      <c r="B495" t="str">
        <f>VLOOKUP(A495,Gene_Lookup!A:B,2,0)</f>
        <v xml:space="preserve">diguanylate cyclase with TPR repeats  </v>
      </c>
      <c r="C495" s="1">
        <v>1</v>
      </c>
      <c r="D495" s="1">
        <v>1</v>
      </c>
      <c r="E495" s="14">
        <v>11.54787</v>
      </c>
      <c r="F495" s="14">
        <v>10.84878</v>
      </c>
      <c r="G495" s="15">
        <v>8.8000000000000007</v>
      </c>
      <c r="H495" s="15">
        <v>8.8000000000000007</v>
      </c>
      <c r="I495" s="15">
        <v>8.8000000000000007</v>
      </c>
      <c r="J495" s="15">
        <v>8.8000000000000007</v>
      </c>
      <c r="K495" s="15">
        <v>8.8000000000000007</v>
      </c>
      <c r="L495" s="15">
        <v>8.8000000000000007</v>
      </c>
      <c r="M495" s="1">
        <f>COUNTIF(E495:L495,"&gt;8.8")</f>
        <v>2</v>
      </c>
      <c r="O495" s="16">
        <f>IF(ISBLANK(E495),500,2^E495)</f>
        <v>2994.0238532726626</v>
      </c>
      <c r="P495" s="16">
        <f>IF(ISBLANK(F495),500,2^F495)</f>
        <v>1844.2007587226301</v>
      </c>
      <c r="Q495" s="16">
        <f>IF(ISBLANK(G495),500,2^G495)</f>
        <v>445.72188840761549</v>
      </c>
      <c r="R495" s="16">
        <f>IF(ISBLANK(H495),500,2^H495)</f>
        <v>445.72188840761549</v>
      </c>
      <c r="S495" s="16">
        <f>IF(ISBLANK(I495),500,2^I495)</f>
        <v>445.72188840761549</v>
      </c>
      <c r="T495" s="16">
        <f>IF(ISBLANK(J495),500,2^J495)</f>
        <v>445.72188840761549</v>
      </c>
      <c r="U495" s="16">
        <f>IF(ISBLANK(K495),500,2^K495)</f>
        <v>445.72188840761549</v>
      </c>
      <c r="V495" s="16">
        <f>IF(ISBLANK(L495),500,2^L495)</f>
        <v>445.72188840761549</v>
      </c>
      <c r="X495" s="16">
        <f>SUM(O495:V495)</f>
        <v>7512.5559424409857</v>
      </c>
      <c r="Y495" s="11"/>
      <c r="Z495" s="2"/>
      <c r="AA495" s="12">
        <f>_xlfn.T.TEST(E495:F495,I495:J495,2,2)</f>
        <v>2.0588027491058369E-2</v>
      </c>
      <c r="AB495" s="13">
        <f>AVERAGE(I495:J495)-AVERAGE(E495:F495)</f>
        <v>-2.3983249999999998</v>
      </c>
      <c r="AC495" s="12" t="e">
        <f>_xlfn.T.TEST(G495:H495,K495:L495,2,2)</f>
        <v>#DIV/0!</v>
      </c>
      <c r="AD495" s="13">
        <f>AVERAGE(K495:L495)-AVERAGE(G495:H495)</f>
        <v>0</v>
      </c>
      <c r="AE495" s="12">
        <f>_xlfn.T.TEST(E495:F495,G495:H495,2,2)</f>
        <v>2.0588027491058369E-2</v>
      </c>
      <c r="AF495" s="13">
        <f>AVERAGE(G495:H495)-AVERAGE(E495:F495)</f>
        <v>-2.3983249999999998</v>
      </c>
      <c r="AG495" s="12" t="e">
        <f>_xlfn.T.TEST(I495:J495,K495:L495,2,2)</f>
        <v>#DIV/0!</v>
      </c>
      <c r="AH495" s="13">
        <f>AVERAGE(K495:L495)-AVERAGE(I495:J495)</f>
        <v>0</v>
      </c>
      <c r="AI495" s="12">
        <f>_xlfn.T.TEST(E495:H495,I495:L495,2,2)</f>
        <v>0.14073901172853179</v>
      </c>
      <c r="AJ495" s="13">
        <f>AVERAGE(I495:L495)-AVERAGE(E495:H495)</f>
        <v>-1.1991624999999999</v>
      </c>
    </row>
    <row r="496" spans="1:36" x14ac:dyDescent="0.2">
      <c r="A496" t="s">
        <v>478</v>
      </c>
      <c r="B496" t="str">
        <f>VLOOKUP(A496,Gene_Lookup!A:B,2,0)</f>
        <v xml:space="preserve">ATP-NAD/AcoX kinase  </v>
      </c>
      <c r="C496" s="1">
        <v>8</v>
      </c>
      <c r="D496" s="1">
        <v>0.323565206426146</v>
      </c>
      <c r="E496" s="14">
        <v>15.807237000000001</v>
      </c>
      <c r="F496" s="14">
        <v>14.90489</v>
      </c>
      <c r="G496" s="14">
        <v>12.49085</v>
      </c>
      <c r="H496" s="14">
        <v>13.066983</v>
      </c>
      <c r="I496" s="14">
        <v>15.046150000000001</v>
      </c>
      <c r="J496" s="14">
        <v>15.10275</v>
      </c>
      <c r="K496" s="14">
        <v>14.558909999999999</v>
      </c>
      <c r="L496" s="14">
        <v>15.39533</v>
      </c>
      <c r="M496" s="1">
        <f>COUNTIF(E496:L496,"&gt;8.8")</f>
        <v>8</v>
      </c>
      <c r="O496" s="16">
        <f>IF(ISBLANK(E496),500,2^E496)</f>
        <v>57339.313045426665</v>
      </c>
      <c r="P496" s="16">
        <f>IF(ISBLANK(F496),500,2^F496)</f>
        <v>30677.429877616909</v>
      </c>
      <c r="Q496" s="16">
        <f>IF(ISBLANK(G496),500,2^G496)</f>
        <v>5755.9965020219224</v>
      </c>
      <c r="R496" s="16">
        <f>IF(ISBLANK(H496),500,2^H496)</f>
        <v>8581.3148346646685</v>
      </c>
      <c r="S496" s="16">
        <f>IF(ISBLANK(I496),500,2^I496)</f>
        <v>33833.152731013484</v>
      </c>
      <c r="T496" s="16">
        <f>IF(ISBLANK(J496),500,2^J496)</f>
        <v>35186.880575950388</v>
      </c>
      <c r="U496" s="16">
        <f>IF(ISBLANK(K496),500,2^K496)</f>
        <v>24136.184343919711</v>
      </c>
      <c r="V496" s="16">
        <f>IF(ISBLANK(L496),500,2^L496)</f>
        <v>43097.901391332256</v>
      </c>
      <c r="X496" s="16">
        <f>SUM(O496:V496)</f>
        <v>238608.17330194596</v>
      </c>
      <c r="Y496" s="11"/>
      <c r="Z496" s="2"/>
      <c r="AA496" s="12">
        <f>_xlfn.T.TEST(E496:F496,I496:J496,2,2)</f>
        <v>0.5968809460724005</v>
      </c>
      <c r="AB496" s="13">
        <f>AVERAGE(I496:J496)-AVERAGE(E496:F496)</f>
        <v>-0.28161350000000063</v>
      </c>
      <c r="AC496" s="12">
        <f>_xlfn.T.TEST(G496:H496,K496:L496,2,2)</f>
        <v>4.9443839778040677E-2</v>
      </c>
      <c r="AD496" s="13">
        <f>AVERAGE(K496:L496)-AVERAGE(G496:H496)</f>
        <v>2.1982034999999982</v>
      </c>
      <c r="AE496" s="12">
        <f>_xlfn.T.TEST(E496:F496,G496:H496,2,2)</f>
        <v>4.0537387050752008E-2</v>
      </c>
      <c r="AF496" s="13">
        <f>AVERAGE(G496:H496)-AVERAGE(E496:F496)</f>
        <v>-2.5771470000000001</v>
      </c>
      <c r="AG496" s="12">
        <f>_xlfn.T.TEST(I496:J496,K496:L496,2,2)</f>
        <v>0.8379799148076188</v>
      </c>
      <c r="AH496" s="13">
        <f>AVERAGE(K496:L496)-AVERAGE(I496:J496)</f>
        <v>-9.7330000000001249E-2</v>
      </c>
      <c r="AI496" s="12">
        <f>_xlfn.T.TEST(E496:H496,I496:L496,2,2)</f>
        <v>0.27317858295989866</v>
      </c>
      <c r="AJ496" s="13">
        <f>AVERAGE(I496:L496)-AVERAGE(E496:H496)</f>
        <v>0.95829499999999967</v>
      </c>
    </row>
    <row r="497" spans="1:36" x14ac:dyDescent="0.2">
      <c r="A497" t="s">
        <v>479</v>
      </c>
      <c r="B497" t="str">
        <f>VLOOKUP(A497,Gene_Lookup!A:B,2,0)</f>
        <v xml:space="preserve">DNA replication and repair protein RecN  </v>
      </c>
      <c r="C497" s="1">
        <v>3</v>
      </c>
      <c r="D497" s="1">
        <v>0.19157582805001999</v>
      </c>
      <c r="E497" s="14">
        <v>15.724299999999999</v>
      </c>
      <c r="F497" s="14">
        <v>15.258255</v>
      </c>
      <c r="G497" s="14">
        <v>15.55775</v>
      </c>
      <c r="H497" s="14">
        <v>15.82184</v>
      </c>
      <c r="I497" s="14">
        <v>14.85257</v>
      </c>
      <c r="J497" s="14">
        <v>16.726680000000002</v>
      </c>
      <c r="K497" s="14">
        <v>16.059049999999999</v>
      </c>
      <c r="L497" s="14">
        <v>15.689155</v>
      </c>
      <c r="M497" s="1">
        <f>COUNTIF(E497:L497,"&gt;8.8")</f>
        <v>8</v>
      </c>
      <c r="O497" s="16">
        <f>IF(ISBLANK(E497),500,2^E497)</f>
        <v>54135.974738344754</v>
      </c>
      <c r="P497" s="16">
        <f>IF(ISBLANK(F497),500,2^F497)</f>
        <v>39191.549694199457</v>
      </c>
      <c r="Q497" s="16">
        <f>IF(ISBLANK(G497),500,2^G497)</f>
        <v>48233.570854387166</v>
      </c>
      <c r="R497" s="16">
        <f>IF(ISBLANK(H497),500,2^H497)</f>
        <v>57922.650492062297</v>
      </c>
      <c r="S497" s="16">
        <f>IF(ISBLANK(I497),500,2^I497)</f>
        <v>29584.830314489314</v>
      </c>
      <c r="T497" s="16">
        <f>IF(ISBLANK(J497),500,2^J497)</f>
        <v>108450.71207130863</v>
      </c>
      <c r="U497" s="16">
        <f>IF(ISBLANK(K497),500,2^K497)</f>
        <v>68274.063521211865</v>
      </c>
      <c r="V497" s="16">
        <f>IF(ISBLANK(L497),500,2^L497)</f>
        <v>52833.120414721328</v>
      </c>
      <c r="X497" s="16">
        <f>SUM(O497:V497)</f>
        <v>458626.47210072482</v>
      </c>
      <c r="Y497" s="11"/>
      <c r="Z497" s="2"/>
      <c r="AA497" s="12">
        <f>_xlfn.T.TEST(E497:F497,I497:J497,2,2)</f>
        <v>0.78655429302378566</v>
      </c>
      <c r="AB497" s="13">
        <f>AVERAGE(I497:J497)-AVERAGE(E497:F497)</f>
        <v>0.29834750000000199</v>
      </c>
      <c r="AC497" s="12">
        <f>_xlfn.T.TEST(G497:H497,K497:L497,2,2)</f>
        <v>0.50251110365767682</v>
      </c>
      <c r="AD497" s="13">
        <f>AVERAGE(K497:L497)-AVERAGE(G497:H497)</f>
        <v>0.18430749999999918</v>
      </c>
      <c r="AE497" s="12">
        <f>_xlfn.T.TEST(E497:F497,G497:H497,2,2)</f>
        <v>0.53578863317325276</v>
      </c>
      <c r="AF497" s="13">
        <f>AVERAGE(G497:H497)-AVERAGE(E497:F497)</f>
        <v>0.19851750000000123</v>
      </c>
      <c r="AG497" s="12">
        <f>_xlfn.T.TEST(I497:J497,K497:L497,2,2)</f>
        <v>0.93758128001437147</v>
      </c>
      <c r="AH497" s="13">
        <f>AVERAGE(K497:L497)-AVERAGE(I497:J497)</f>
        <v>8.4477499999998429E-2</v>
      </c>
      <c r="AI497" s="12">
        <f>_xlfn.T.TEST(E497:H497,I497:L497,2,2)</f>
        <v>0.57735569386827645</v>
      </c>
      <c r="AJ497" s="13">
        <f>AVERAGE(I497:L497)-AVERAGE(E497:H497)</f>
        <v>0.24132750000000058</v>
      </c>
    </row>
    <row r="498" spans="1:36" x14ac:dyDescent="0.2">
      <c r="A498" t="s">
        <v>480</v>
      </c>
      <c r="B498" t="str">
        <f>VLOOKUP(A498,Gene_Lookup!A:B,2,0)</f>
        <v xml:space="preserve">response regulator receiver protein  </v>
      </c>
      <c r="C498" s="1">
        <v>4</v>
      </c>
      <c r="D498" s="1">
        <v>0</v>
      </c>
      <c r="E498" s="15">
        <v>8.8000000000000007</v>
      </c>
      <c r="F498" s="15">
        <v>8.8000000000000007</v>
      </c>
      <c r="G498" s="14">
        <v>14.718885</v>
      </c>
      <c r="H498" s="14">
        <v>14.19082</v>
      </c>
      <c r="I498" s="15">
        <v>8.8000000000000007</v>
      </c>
      <c r="J498" s="15">
        <v>8.8000000000000007</v>
      </c>
      <c r="K498" s="15">
        <v>8.8000000000000007</v>
      </c>
      <c r="L498" s="15">
        <v>8.8000000000000007</v>
      </c>
      <c r="M498" s="1">
        <f>COUNTIF(E498:L498,"&gt;8.8")</f>
        <v>2</v>
      </c>
      <c r="O498" s="16">
        <f>IF(ISBLANK(E498),500,2^E498)</f>
        <v>445.72188840761549</v>
      </c>
      <c r="P498" s="16">
        <f>IF(ISBLANK(F498),500,2^F498)</f>
        <v>445.72188840761549</v>
      </c>
      <c r="Q498" s="16">
        <f>IF(ISBLANK(G498),500,2^G498)</f>
        <v>26966.581030312518</v>
      </c>
      <c r="R498" s="16">
        <f>IF(ISBLANK(H498),500,2^H498)</f>
        <v>18700.898930437397</v>
      </c>
      <c r="S498" s="16">
        <f>IF(ISBLANK(I498),500,2^I498)</f>
        <v>445.72188840761549</v>
      </c>
      <c r="T498" s="16">
        <f>IF(ISBLANK(J498),500,2^J498)</f>
        <v>445.72188840761549</v>
      </c>
      <c r="U498" s="16">
        <f>IF(ISBLANK(K498),500,2^K498)</f>
        <v>445.72188840761549</v>
      </c>
      <c r="V498" s="16">
        <f>IF(ISBLANK(L498),500,2^L498)</f>
        <v>445.72188840761549</v>
      </c>
      <c r="X498" s="16">
        <f>SUM(O498:V498)</f>
        <v>48341.811291195598</v>
      </c>
      <c r="Y498" s="11"/>
      <c r="Z498" s="2"/>
      <c r="AA498" s="12" t="e">
        <f>_xlfn.T.TEST(E498:F498,I498:J498,2,2)</f>
        <v>#DIV/0!</v>
      </c>
      <c r="AB498" s="13">
        <f>AVERAGE(I498:J498)-AVERAGE(E498:F498)</f>
        <v>0</v>
      </c>
      <c r="AC498" s="12">
        <f>_xlfn.T.TEST(G498:H498,K498:L498,2,2)</f>
        <v>2.1729755959557285E-3</v>
      </c>
      <c r="AD498" s="13">
        <f>AVERAGE(K498:L498)-AVERAGE(G498:H498)</f>
        <v>-5.6548525000000005</v>
      </c>
      <c r="AE498" s="12">
        <f>_xlfn.T.TEST(E498:F498,G498:H498,2,2)</f>
        <v>2.1729755959557285E-3</v>
      </c>
      <c r="AF498" s="13">
        <f>AVERAGE(G498:H498)-AVERAGE(E498:F498)</f>
        <v>5.6548525000000005</v>
      </c>
      <c r="AG498" s="12" t="e">
        <f>_xlfn.T.TEST(I498:J498,K498:L498,2,2)</f>
        <v>#DIV/0!</v>
      </c>
      <c r="AH498" s="13">
        <f>AVERAGE(K498:L498)-AVERAGE(I498:J498)</f>
        <v>0</v>
      </c>
      <c r="AI498" s="12">
        <f>_xlfn.T.TEST(E498:H498,I498:L498,2,2)</f>
        <v>0.1346733479703241</v>
      </c>
      <c r="AJ498" s="13">
        <f>AVERAGE(I498:L498)-AVERAGE(E498:H498)</f>
        <v>-2.8274262500000003</v>
      </c>
    </row>
    <row r="499" spans="1:36" x14ac:dyDescent="0.2">
      <c r="A499" t="s">
        <v>481</v>
      </c>
      <c r="B499" t="str">
        <f>VLOOKUP(A499,Gene_Lookup!A:B,2,0)</f>
        <v xml:space="preserve">CheA signal transduction histidine kinase  </v>
      </c>
      <c r="C499" s="1">
        <v>6</v>
      </c>
      <c r="D499" s="1">
        <v>0.48338740072673497</v>
      </c>
      <c r="E499" s="14">
        <v>16.010165000000001</v>
      </c>
      <c r="F499" s="14">
        <v>15.949665</v>
      </c>
      <c r="G499" s="14">
        <v>15.986945</v>
      </c>
      <c r="H499" s="14">
        <v>16.34431</v>
      </c>
      <c r="I499" s="14">
        <v>16.491935000000002</v>
      </c>
      <c r="J499" s="15">
        <v>8.8000000000000007</v>
      </c>
      <c r="K499" s="14">
        <v>17.505379999999999</v>
      </c>
      <c r="L499" s="15">
        <v>8.8000000000000007</v>
      </c>
      <c r="M499" s="1">
        <f>COUNTIF(E499:L499,"&gt;8.8")</f>
        <v>6</v>
      </c>
      <c r="O499" s="16">
        <f>IF(ISBLANK(E499),500,2^E499)</f>
        <v>65999.386799551561</v>
      </c>
      <c r="P499" s="16">
        <f>IF(ISBLANK(F499),500,2^F499)</f>
        <v>63288.90558968691</v>
      </c>
      <c r="Q499" s="16">
        <f>IF(ISBLANK(G499),500,2^G499)</f>
        <v>64945.637482175953</v>
      </c>
      <c r="R499" s="16">
        <f>IF(ISBLANK(H499),500,2^H499)</f>
        <v>83200.812692285574</v>
      </c>
      <c r="S499" s="16">
        <f>IF(ISBLANK(I499),500,2^I499)</f>
        <v>92165.232191356597</v>
      </c>
      <c r="T499" s="16">
        <f>IF(ISBLANK(J499),500,2^J499)</f>
        <v>445.72188840761549</v>
      </c>
      <c r="U499" s="16">
        <f>IF(ISBLANK(K499),500,2^K499)</f>
        <v>186056.33657195489</v>
      </c>
      <c r="V499" s="16">
        <f>IF(ISBLANK(L499),500,2^L499)</f>
        <v>445.72188840761549</v>
      </c>
      <c r="X499" s="16">
        <f>SUM(O499:V499)</f>
        <v>556547.75510382676</v>
      </c>
      <c r="Y499" s="11"/>
      <c r="Z499" s="2"/>
      <c r="AA499" s="12">
        <f>_xlfn.T.TEST(E499:F499,I499:J499,2,2)</f>
        <v>0.4774092451487516</v>
      </c>
      <c r="AB499" s="13">
        <f>AVERAGE(I499:J499)-AVERAGE(E499:F499)</f>
        <v>-3.333947499999999</v>
      </c>
      <c r="AC499" s="12">
        <f>_xlfn.T.TEST(G499:H499,K499:L499,2,2)</f>
        <v>0.56067428669606012</v>
      </c>
      <c r="AD499" s="13">
        <f>AVERAGE(K499:L499)-AVERAGE(G499:H499)</f>
        <v>-3.0129374999999996</v>
      </c>
      <c r="AE499" s="12">
        <f>_xlfn.T.TEST(E499:F499,G499:H499,2,2)</f>
        <v>0.41323615163776639</v>
      </c>
      <c r="AF499" s="13">
        <f>AVERAGE(G499:H499)-AVERAGE(E499:F499)</f>
        <v>0.18571249999999928</v>
      </c>
      <c r="AG499" s="12">
        <f>_xlfn.T.TEST(I499:J499,K499:L499,2,2)</f>
        <v>0.93842920274592478</v>
      </c>
      <c r="AH499" s="13">
        <f>AVERAGE(K499:L499)-AVERAGE(I499:J499)</f>
        <v>0.50672249999999863</v>
      </c>
      <c r="AI499" s="12">
        <f>_xlfn.T.TEST(E499:H499,I499:L499,2,2)</f>
        <v>0.23036780208946844</v>
      </c>
      <c r="AJ499" s="13">
        <f>AVERAGE(I499:L499)-AVERAGE(E499:H499)</f>
        <v>-3.1734425000000037</v>
      </c>
    </row>
    <row r="500" spans="1:36" x14ac:dyDescent="0.2">
      <c r="A500" t="s">
        <v>1001</v>
      </c>
      <c r="B500" t="str">
        <f>VLOOKUP(A500,Gene_Lookup!A:B,2,0)</f>
        <v xml:space="preserve">response regulator receiver modulated CheB methylesterase  </v>
      </c>
      <c r="C500" s="1">
        <v>1</v>
      </c>
      <c r="D500" s="1">
        <v>1</v>
      </c>
      <c r="E500" s="15">
        <v>8.8000000000000007</v>
      </c>
      <c r="F500" s="14">
        <v>14.88072</v>
      </c>
      <c r="G500" s="15">
        <v>8.8000000000000007</v>
      </c>
      <c r="H500" s="15">
        <v>8.8000000000000007</v>
      </c>
      <c r="I500" s="14">
        <v>13.142799999999999</v>
      </c>
      <c r="J500" s="14">
        <v>13.5526</v>
      </c>
      <c r="K500" s="15">
        <v>8.8000000000000007</v>
      </c>
      <c r="L500" s="15">
        <v>8.8000000000000007</v>
      </c>
      <c r="M500" s="1">
        <f>COUNTIF(E500:L500,"&gt;8.8")</f>
        <v>3</v>
      </c>
      <c r="O500" s="16">
        <f>IF(ISBLANK(E500),500,2^E500)</f>
        <v>445.72188840761549</v>
      </c>
      <c r="P500" s="16">
        <f>IF(ISBLANK(F500),500,2^F500)</f>
        <v>30167.760882253835</v>
      </c>
      <c r="Q500" s="16">
        <f>IF(ISBLANK(G500),500,2^G500)</f>
        <v>445.72188840761549</v>
      </c>
      <c r="R500" s="16">
        <f>IF(ISBLANK(H500),500,2^H500)</f>
        <v>445.72188840761549</v>
      </c>
      <c r="S500" s="16">
        <f>IF(ISBLANK(I500),500,2^I500)</f>
        <v>9044.3430568704225</v>
      </c>
      <c r="T500" s="16">
        <f>IF(ISBLANK(J500),500,2^J500)</f>
        <v>12015.424510499193</v>
      </c>
      <c r="U500" s="16">
        <f>IF(ISBLANK(K500),500,2^K500)</f>
        <v>445.72188840761549</v>
      </c>
      <c r="V500" s="16">
        <f>IF(ISBLANK(L500),500,2^L500)</f>
        <v>445.72188840761549</v>
      </c>
      <c r="X500" s="16">
        <f>SUM(O500:V500)</f>
        <v>53456.137891661521</v>
      </c>
      <c r="Y500" s="11"/>
      <c r="Z500" s="2"/>
      <c r="AA500" s="12">
        <f>_xlfn.T.TEST(E500:F500,I500:J500,2,2)</f>
        <v>0.66983985000434576</v>
      </c>
      <c r="AB500" s="13">
        <f>AVERAGE(I500:J500)-AVERAGE(E500:F500)</f>
        <v>1.5073399999999992</v>
      </c>
      <c r="AC500" s="12" t="e">
        <f>_xlfn.T.TEST(G500:H500,K500:L500,2,2)</f>
        <v>#DIV/0!</v>
      </c>
      <c r="AD500" s="13">
        <f>AVERAGE(K500:L500)-AVERAGE(G500:H500)</f>
        <v>0</v>
      </c>
      <c r="AE500" s="12">
        <f>_xlfn.T.TEST(E500:F500,G500:H500,2,2)</f>
        <v>0.42264973081037416</v>
      </c>
      <c r="AF500" s="13">
        <f>AVERAGE(G500:H500)-AVERAGE(E500:F500)</f>
        <v>-3.0403599999999997</v>
      </c>
      <c r="AG500" s="12">
        <f>_xlfn.T.TEST(I500:J500,K500:L500,2,2)</f>
        <v>2.0238592977001868E-3</v>
      </c>
      <c r="AH500" s="13">
        <f>AVERAGE(K500:L500)-AVERAGE(I500:J500)</f>
        <v>-4.547699999999999</v>
      </c>
      <c r="AI500" s="12">
        <f>_xlfn.T.TEST(E500:H500,I500:L500,2,2)</f>
        <v>0.72062945408201995</v>
      </c>
      <c r="AJ500" s="13">
        <f>AVERAGE(I500:L500)-AVERAGE(E500:H500)</f>
        <v>0.75366999999999962</v>
      </c>
    </row>
    <row r="501" spans="1:36" x14ac:dyDescent="0.2">
      <c r="A501" t="s">
        <v>482</v>
      </c>
      <c r="B501" t="str">
        <f>VLOOKUP(A501,Gene_Lookup!A:B,2,0)</f>
        <v xml:space="preserve">aluminum resistance family protein  </v>
      </c>
      <c r="C501" s="1">
        <v>7</v>
      </c>
      <c r="D501" s="1">
        <v>0.20765442913578899</v>
      </c>
      <c r="E501" s="14">
        <v>16.886320000000001</v>
      </c>
      <c r="F501" s="14">
        <v>17.218440000000001</v>
      </c>
      <c r="G501" s="14">
        <v>17.202349999999999</v>
      </c>
      <c r="H501" s="14">
        <v>17.602029999999999</v>
      </c>
      <c r="I501" s="14">
        <v>16.987165000000001</v>
      </c>
      <c r="J501" s="14">
        <v>16.990169999999999</v>
      </c>
      <c r="K501" s="14">
        <v>16.205165000000001</v>
      </c>
      <c r="L501" s="14">
        <v>17.137070000000001</v>
      </c>
      <c r="M501" s="1">
        <f>COUNTIF(E501:L501,"&gt;8.8")</f>
        <v>8</v>
      </c>
      <c r="O501" s="16">
        <f>IF(ISBLANK(E501),500,2^E501)</f>
        <v>121140.35342623282</v>
      </c>
      <c r="P501" s="16">
        <f>IF(ISBLANK(F501),500,2^F501)</f>
        <v>152498.97285663383</v>
      </c>
      <c r="Q501" s="16">
        <f>IF(ISBLANK(G501),500,2^G501)</f>
        <v>150807.64076953236</v>
      </c>
      <c r="R501" s="16">
        <f>IF(ISBLANK(H501),500,2^H501)</f>
        <v>198947.74208479736</v>
      </c>
      <c r="S501" s="16">
        <f>IF(ISBLANK(I501),500,2^I501)</f>
        <v>129911.08390429449</v>
      </c>
      <c r="T501" s="16">
        <f>IF(ISBLANK(J501),500,2^J501)</f>
        <v>130181.95865195619</v>
      </c>
      <c r="U501" s="16">
        <f>IF(ISBLANK(K501),500,2^K501)</f>
        <v>75551.092654144668</v>
      </c>
      <c r="V501" s="16">
        <f>IF(ISBLANK(L501),500,2^L501)</f>
        <v>144135.88126987629</v>
      </c>
      <c r="X501" s="16">
        <f>SUM(O501:V501)</f>
        <v>1103174.7256174681</v>
      </c>
      <c r="Y501" s="11"/>
      <c r="Z501" s="2"/>
      <c r="AA501" s="12">
        <f>_xlfn.T.TEST(E501:F501,I501:J501,2,2)</f>
        <v>0.73817783180690055</v>
      </c>
      <c r="AB501" s="13">
        <f>AVERAGE(I501:J501)-AVERAGE(E501:F501)</f>
        <v>-6.3712500000001171E-2</v>
      </c>
      <c r="AC501" s="12">
        <f>_xlfn.T.TEST(G501:H501,K501:L501,2,2)</f>
        <v>0.28605742127657552</v>
      </c>
      <c r="AD501" s="13">
        <f>AVERAGE(K501:L501)-AVERAGE(G501:H501)</f>
        <v>-0.73107249999999624</v>
      </c>
      <c r="AE501" s="12">
        <f>_xlfn.T.TEST(E501:F501,G501:H501,2,2)</f>
        <v>0.31049789379596948</v>
      </c>
      <c r="AF501" s="13">
        <f>AVERAGE(G501:H501)-AVERAGE(E501:F501)</f>
        <v>0.34980999999999796</v>
      </c>
      <c r="AG501" s="12">
        <f>_xlfn.T.TEST(I501:J501,K501:L501,2,2)</f>
        <v>0.56588134704074577</v>
      </c>
      <c r="AH501" s="13">
        <f>AVERAGE(K501:L501)-AVERAGE(I501:J501)</f>
        <v>-0.31754999999999711</v>
      </c>
      <c r="AI501" s="12">
        <f>_xlfn.T.TEST(E501:H501,I501:L501,2,2)</f>
        <v>0.17296753310612883</v>
      </c>
      <c r="AJ501" s="13">
        <f>AVERAGE(I501:L501)-AVERAGE(E501:H501)</f>
        <v>-0.39739249999999871</v>
      </c>
    </row>
    <row r="502" spans="1:36" x14ac:dyDescent="0.2">
      <c r="A502" t="s">
        <v>483</v>
      </c>
      <c r="B502" t="str">
        <f>VLOOKUP(A502,Gene_Lookup!A:B,2,0)</f>
        <v xml:space="preserve">hypothetical protein  </v>
      </c>
      <c r="C502" s="1">
        <v>3</v>
      </c>
      <c r="D502" s="1">
        <v>0.66666666666666696</v>
      </c>
      <c r="E502" s="14">
        <v>12.856210000000001</v>
      </c>
      <c r="F502" s="14">
        <v>13.81587</v>
      </c>
      <c r="G502" s="14">
        <v>13.842140000000001</v>
      </c>
      <c r="H502" s="14">
        <v>12.606525</v>
      </c>
      <c r="I502" s="14">
        <v>12.72025</v>
      </c>
      <c r="J502" s="15">
        <v>8.8000000000000007</v>
      </c>
      <c r="K502" s="14">
        <v>11.965920000000001</v>
      </c>
      <c r="L502" s="14">
        <v>12.43333</v>
      </c>
      <c r="M502" s="1">
        <f>COUNTIF(E502:L502,"&gt;8.8")</f>
        <v>7</v>
      </c>
      <c r="O502" s="16">
        <f>IF(ISBLANK(E502),500,2^E502)</f>
        <v>7414.8921838256711</v>
      </c>
      <c r="P502" s="16">
        <f>IF(ISBLANK(F502),500,2^F502)</f>
        <v>14420.864168096554</v>
      </c>
      <c r="Q502" s="16">
        <f>IF(ISBLANK(G502),500,2^G502)</f>
        <v>14685.85866121341</v>
      </c>
      <c r="R502" s="16">
        <f>IF(ISBLANK(H502),500,2^H502)</f>
        <v>6236.5177980153903</v>
      </c>
      <c r="S502" s="16">
        <f>IF(ISBLANK(I502),500,2^I502)</f>
        <v>6748.0268560932873</v>
      </c>
      <c r="T502" s="16">
        <f>IF(ISBLANK(J502),500,2^J502)</f>
        <v>445.72188840761549</v>
      </c>
      <c r="U502" s="16">
        <f>IF(ISBLANK(K502),500,2^K502)</f>
        <v>4000.3763005144806</v>
      </c>
      <c r="V502" s="16">
        <f>IF(ISBLANK(L502),500,2^L502)</f>
        <v>5531.020600119029</v>
      </c>
      <c r="X502" s="16">
        <f>SUM(O502:V502)</f>
        <v>59483.278456285436</v>
      </c>
      <c r="Y502" s="11"/>
      <c r="Z502" s="2"/>
      <c r="AA502" s="12">
        <f>_xlfn.T.TEST(E502:F502,I502:J502,2,2)</f>
        <v>0.32996971675951192</v>
      </c>
      <c r="AB502" s="13">
        <f>AVERAGE(I502:J502)-AVERAGE(E502:F502)</f>
        <v>-2.5759150000000002</v>
      </c>
      <c r="AC502" s="12">
        <f>_xlfn.T.TEST(G502:H502,K502:L502,2,2)</f>
        <v>0.26098775159723253</v>
      </c>
      <c r="AD502" s="13">
        <f>AVERAGE(K502:L502)-AVERAGE(G502:H502)</f>
        <v>-1.0247074999999981</v>
      </c>
      <c r="AE502" s="12">
        <f>_xlfn.T.TEST(E502:F502,G502:H502,2,2)</f>
        <v>0.89953469532994024</v>
      </c>
      <c r="AF502" s="13">
        <f>AVERAGE(G502:H502)-AVERAGE(E502:F502)</f>
        <v>-0.1117075000000014</v>
      </c>
      <c r="AG502" s="12">
        <f>_xlfn.T.TEST(I502:J502,K502:L502,2,2)</f>
        <v>0.54169938654759364</v>
      </c>
      <c r="AH502" s="13">
        <f>AVERAGE(K502:L502)-AVERAGE(I502:J502)</f>
        <v>1.4395000000000007</v>
      </c>
      <c r="AI502" s="12">
        <f>_xlfn.T.TEST(E502:H502,I502:L502,2,2)</f>
        <v>0.11041610420290801</v>
      </c>
      <c r="AJ502" s="13">
        <f>AVERAGE(I502:L502)-AVERAGE(E502:H502)</f>
        <v>-1.80031125</v>
      </c>
    </row>
    <row r="503" spans="1:36" x14ac:dyDescent="0.2">
      <c r="A503" t="s">
        <v>484</v>
      </c>
      <c r="B503" t="str">
        <f>VLOOKUP(A503,Gene_Lookup!A:B,2,0)</f>
        <v xml:space="preserve">alanine racemase domain protein  </v>
      </c>
      <c r="C503" s="1">
        <v>8</v>
      </c>
      <c r="D503" s="1">
        <v>0.20135751179942901</v>
      </c>
      <c r="E503" s="14">
        <v>12.641715</v>
      </c>
      <c r="F503" s="14">
        <v>14.1542575</v>
      </c>
      <c r="G503" s="14">
        <v>14.896369999999999</v>
      </c>
      <c r="H503" s="14">
        <v>13.312290000000001</v>
      </c>
      <c r="I503" s="14">
        <v>14.493130000000001</v>
      </c>
      <c r="J503" s="14">
        <v>14.8023325</v>
      </c>
      <c r="K503" s="15">
        <v>8.8000000000000007</v>
      </c>
      <c r="L503" s="14">
        <v>14.550090000000001</v>
      </c>
      <c r="M503" s="1">
        <f>COUNTIF(E503:L503,"&gt;8.8")</f>
        <v>7</v>
      </c>
      <c r="O503" s="16">
        <f>IF(ISBLANK(E503),500,2^E503)</f>
        <v>6390.5084234552396</v>
      </c>
      <c r="P503" s="16">
        <f>IF(ISBLANK(F503),500,2^F503)</f>
        <v>18232.913594113561</v>
      </c>
      <c r="Q503" s="16">
        <f>IF(ISBLANK(G503),500,2^G503)</f>
        <v>30496.794724643187</v>
      </c>
      <c r="R503" s="16">
        <f>IF(ISBLANK(H503),500,2^H503)</f>
        <v>10171.818469609014</v>
      </c>
      <c r="S503" s="16">
        <f>IF(ISBLANK(I503),500,2^I503)</f>
        <v>23060.401320493398</v>
      </c>
      <c r="T503" s="16">
        <f>IF(ISBLANK(J503),500,2^J503)</f>
        <v>28572.358346870584</v>
      </c>
      <c r="U503" s="16">
        <f>IF(ISBLANK(K503),500,2^K503)</f>
        <v>445.72188840761549</v>
      </c>
      <c r="V503" s="16">
        <f>IF(ISBLANK(L503),500,2^L503)</f>
        <v>23989.076512162719</v>
      </c>
      <c r="X503" s="16">
        <f>SUM(O503:V503)</f>
        <v>141359.59327975533</v>
      </c>
      <c r="Y503" s="11"/>
      <c r="Z503" s="2"/>
      <c r="AA503" s="12">
        <f>_xlfn.T.TEST(E503:F503,I503:J503,2,2)</f>
        <v>0.2468624722855618</v>
      </c>
      <c r="AB503" s="13">
        <f>AVERAGE(I503:J503)-AVERAGE(E503:F503)</f>
        <v>1.2497450000000008</v>
      </c>
      <c r="AC503" s="12">
        <f>_xlfn.T.TEST(G503:H503,K503:L503,2,2)</f>
        <v>0.5008677100429435</v>
      </c>
      <c r="AD503" s="13">
        <f>AVERAGE(K503:L503)-AVERAGE(G503:H503)</f>
        <v>-2.4292850000000001</v>
      </c>
      <c r="AE503" s="12">
        <f>_xlfn.T.TEST(E503:F503,G503:H503,2,2)</f>
        <v>0.58503952143044002</v>
      </c>
      <c r="AF503" s="13">
        <f>AVERAGE(G503:H503)-AVERAGE(E503:F503)</f>
        <v>0.70634375000000205</v>
      </c>
      <c r="AG503" s="12">
        <f>_xlfn.T.TEST(I503:J503,K503:L503,2,2)</f>
        <v>0.41035344666671547</v>
      </c>
      <c r="AH503" s="13">
        <f>AVERAGE(K503:L503)-AVERAGE(I503:J503)</f>
        <v>-2.9726862499999989</v>
      </c>
      <c r="AI503" s="12">
        <f>_xlfn.T.TEST(E503:H503,I503:L503,2,2)</f>
        <v>0.71425408240422783</v>
      </c>
      <c r="AJ503" s="13">
        <f>AVERAGE(I503:L503)-AVERAGE(E503:H503)</f>
        <v>-0.58977000000000146</v>
      </c>
    </row>
    <row r="504" spans="1:36" x14ac:dyDescent="0.2">
      <c r="A504" t="s">
        <v>485</v>
      </c>
      <c r="B504" t="str">
        <f>VLOOKUP(A504,Gene_Lookup!A:B,2,0)</f>
        <v xml:space="preserve">protein of unknown function DUF552  </v>
      </c>
      <c r="C504" s="1">
        <v>3</v>
      </c>
      <c r="D504" s="1">
        <v>0.45886534953862201</v>
      </c>
      <c r="E504" s="14">
        <v>16.5740075</v>
      </c>
      <c r="F504" s="14">
        <v>15.823314999999999</v>
      </c>
      <c r="G504" s="14">
        <v>16.261935000000001</v>
      </c>
      <c r="H504" s="14">
        <v>16.750385000000001</v>
      </c>
      <c r="I504" s="14">
        <v>16.014892499999998</v>
      </c>
      <c r="J504" s="14">
        <v>15.07146</v>
      </c>
      <c r="K504" s="14">
        <v>16.680267499999999</v>
      </c>
      <c r="L504" s="14">
        <v>15.3760625</v>
      </c>
      <c r="M504" s="1">
        <f>COUNTIF(E504:L504,"&gt;8.8")</f>
        <v>8</v>
      </c>
      <c r="O504" s="16">
        <f>IF(ISBLANK(E504),500,2^E504)</f>
        <v>97560.362618953164</v>
      </c>
      <c r="P504" s="16">
        <f>IF(ISBLANK(F504),500,2^F504)</f>
        <v>57981.90043500944</v>
      </c>
      <c r="Q504" s="16">
        <f>IF(ISBLANK(G504),500,2^G504)</f>
        <v>78583.292774245943</v>
      </c>
      <c r="R504" s="16">
        <f>IF(ISBLANK(H504),500,2^H504)</f>
        <v>110247.39181733088</v>
      </c>
      <c r="S504" s="16">
        <f>IF(ISBLANK(I504),500,2^I504)</f>
        <v>66216.01183812278</v>
      </c>
      <c r="T504" s="16">
        <f>IF(ISBLANK(J504),500,2^J504)</f>
        <v>34431.943614221476</v>
      </c>
      <c r="U504" s="16">
        <f>IF(ISBLANK(K504),500,2^K504)</f>
        <v>105017.30116968445</v>
      </c>
      <c r="V504" s="16">
        <f>IF(ISBLANK(L504),500,2^L504)</f>
        <v>42526.146180053118</v>
      </c>
      <c r="X504" s="16">
        <f>SUM(O504:V504)</f>
        <v>592564.35044762131</v>
      </c>
      <c r="Y504" s="11"/>
      <c r="Z504" s="2"/>
      <c r="AA504" s="12">
        <f>_xlfn.T.TEST(E504:F504,I504:J504,2,2)</f>
        <v>0.39046737784646857</v>
      </c>
      <c r="AB504" s="13">
        <f>AVERAGE(I504:J504)-AVERAGE(E504:F504)</f>
        <v>-0.65548500000000232</v>
      </c>
      <c r="AC504" s="12">
        <f>_xlfn.T.TEST(G504:H504,K504:L504,2,2)</f>
        <v>0.56333306050961363</v>
      </c>
      <c r="AD504" s="13">
        <f>AVERAGE(K504:L504)-AVERAGE(G504:H504)</f>
        <v>-0.47799499999999995</v>
      </c>
      <c r="AE504" s="12">
        <f>_xlfn.T.TEST(E504:F504,G504:H504,2,2)</f>
        <v>0.56321235416307935</v>
      </c>
      <c r="AF504" s="13">
        <f>AVERAGE(G504:H504)-AVERAGE(E504:F504)</f>
        <v>0.3074987500000006</v>
      </c>
      <c r="AG504" s="12">
        <f>_xlfn.T.TEST(I504:J504,K504:L504,2,2)</f>
        <v>0.60800229797046301</v>
      </c>
      <c r="AH504" s="13">
        <f>AVERAGE(K504:L504)-AVERAGE(I504:J504)</f>
        <v>0.48498875000000297</v>
      </c>
      <c r="AI504" s="12">
        <f>_xlfn.T.TEST(E504:H504,I504:L504,2,2)</f>
        <v>0.2170458122328966</v>
      </c>
      <c r="AJ504" s="13">
        <f>AVERAGE(I504:L504)-AVERAGE(E504:H504)</f>
        <v>-0.56674000000000291</v>
      </c>
    </row>
    <row r="505" spans="1:36" x14ac:dyDescent="0.2">
      <c r="A505" t="s">
        <v>486</v>
      </c>
      <c r="B505" t="str">
        <f>VLOOKUP(A505,Gene_Lookup!A:B,2,0)</f>
        <v xml:space="preserve">DivIVA domain  </v>
      </c>
      <c r="C505" s="1">
        <v>7</v>
      </c>
      <c r="D505" s="1">
        <v>0.31327457298003197</v>
      </c>
      <c r="E505" s="14">
        <v>12.519785000000001</v>
      </c>
      <c r="F505" s="14">
        <v>13.825934999999999</v>
      </c>
      <c r="G505" s="14">
        <v>13.197279999999999</v>
      </c>
      <c r="H505" s="14">
        <v>13.36617</v>
      </c>
      <c r="I505" s="15">
        <v>8.8000000000000007</v>
      </c>
      <c r="J505" s="14">
        <v>13.999320000000001</v>
      </c>
      <c r="K505" s="14">
        <v>13.17009</v>
      </c>
      <c r="L505" s="14">
        <v>12.860799999999999</v>
      </c>
      <c r="M505" s="1">
        <f>COUNTIF(E505:L505,"&gt;8.8")</f>
        <v>7</v>
      </c>
      <c r="O505" s="16">
        <f>IF(ISBLANK(E505),500,2^E505)</f>
        <v>5872.6054559758277</v>
      </c>
      <c r="P505" s="16">
        <f>IF(ISBLANK(F505),500,2^F505)</f>
        <v>14521.823470404768</v>
      </c>
      <c r="Q505" s="16">
        <f>IF(ISBLANK(G505),500,2^G505)</f>
        <v>9392.4121393219393</v>
      </c>
      <c r="R505" s="16">
        <f>IF(ISBLANK(H505),500,2^H505)</f>
        <v>10558.885906169851</v>
      </c>
      <c r="S505" s="16">
        <f>IF(ISBLANK(I505),500,2^I505)</f>
        <v>445.72188840761549</v>
      </c>
      <c r="T505" s="16">
        <f>IF(ISBLANK(J505),500,2^J505)</f>
        <v>16376.279383744599</v>
      </c>
      <c r="U505" s="16">
        <f>IF(ISBLANK(K505),500,2^K505)</f>
        <v>9217.0540783905071</v>
      </c>
      <c r="V505" s="16">
        <f>IF(ISBLANK(L505),500,2^L505)</f>
        <v>7438.5205685821711</v>
      </c>
      <c r="X505" s="16">
        <f>SUM(O505:V505)</f>
        <v>73823.302890997278</v>
      </c>
      <c r="Y505" s="11"/>
      <c r="Z505" s="2"/>
      <c r="AA505" s="12">
        <f>_xlfn.T.TEST(E505:F505,I505:J505,2,2)</f>
        <v>0.57629014393061873</v>
      </c>
      <c r="AB505" s="13">
        <f>AVERAGE(I505:J505)-AVERAGE(E505:F505)</f>
        <v>-1.7731999999999992</v>
      </c>
      <c r="AC505" s="12">
        <f>_xlfn.T.TEST(G505:H505,K505:L505,2,2)</f>
        <v>0.26984098437041915</v>
      </c>
      <c r="AD505" s="13">
        <f>AVERAGE(K505:L505)-AVERAGE(G505:H505)</f>
        <v>-0.26628000000000007</v>
      </c>
      <c r="AE505" s="12">
        <f>_xlfn.T.TEST(E505:F505,G505:H505,2,2)</f>
        <v>0.88389194096900681</v>
      </c>
      <c r="AF505" s="13">
        <f>AVERAGE(G505:H505)-AVERAGE(E505:F505)</f>
        <v>0.10886499999999977</v>
      </c>
      <c r="AG505" s="12">
        <f>_xlfn.T.TEST(I505:J505,K505:L505,2,2)</f>
        <v>0.59824556315804123</v>
      </c>
      <c r="AH505" s="13">
        <f>AVERAGE(K505:L505)-AVERAGE(I505:J505)</f>
        <v>1.6157849999999989</v>
      </c>
      <c r="AI505" s="12">
        <f>_xlfn.T.TEST(E505:H505,I505:L505,2,2)</f>
        <v>0.42516908495657785</v>
      </c>
      <c r="AJ505" s="13">
        <f>AVERAGE(I505:L505)-AVERAGE(E505:H505)</f>
        <v>-1.0197400000000005</v>
      </c>
    </row>
    <row r="506" spans="1:36" x14ac:dyDescent="0.2">
      <c r="A506" t="s">
        <v>487</v>
      </c>
      <c r="B506" t="str">
        <f>VLOOKUP(A506,Gene_Lookup!A:B,2,0)</f>
        <v xml:space="preserve">Isoleucyl-tRNA synthetase (EC 6.1.1.5)  </v>
      </c>
      <c r="C506" s="1">
        <v>35</v>
      </c>
      <c r="D506" s="1">
        <v>0.394092444790139</v>
      </c>
      <c r="E506" s="14">
        <v>18.387611875000001</v>
      </c>
      <c r="F506" s="14">
        <v>18.656357499999999</v>
      </c>
      <c r="G506" s="14">
        <v>18.217504999999999</v>
      </c>
      <c r="H506" s="14">
        <v>18.811710000000001</v>
      </c>
      <c r="I506" s="14">
        <v>18.546697500000001</v>
      </c>
      <c r="J506" s="14">
        <v>18.746097500000001</v>
      </c>
      <c r="K506" s="14">
        <v>19.173954999999999</v>
      </c>
      <c r="L506" s="14">
        <v>18.968689999999999</v>
      </c>
      <c r="M506" s="1">
        <f>COUNTIF(E506:L506,"&gt;8.8")</f>
        <v>8</v>
      </c>
      <c r="O506" s="16">
        <f>IF(ISBLANK(E506),500,2^E506)</f>
        <v>342943.61620270106</v>
      </c>
      <c r="P506" s="16">
        <f>IF(ISBLANK(F506),500,2^F506)</f>
        <v>413164.70778786903</v>
      </c>
      <c r="Q506" s="16">
        <f>IF(ISBLANK(G506),500,2^G506)</f>
        <v>304800.34283681773</v>
      </c>
      <c r="R506" s="16">
        <f>IF(ISBLANK(H506),500,2^H506)</f>
        <v>460138.93156737345</v>
      </c>
      <c r="S506" s="16">
        <f>IF(ISBLANK(I506),500,2^I506)</f>
        <v>382923.7188463069</v>
      </c>
      <c r="T506" s="16">
        <f>IF(ISBLANK(J506),500,2^J506)</f>
        <v>439680.94973214978</v>
      </c>
      <c r="U506" s="16">
        <f>IF(ISBLANK(K506),500,2^K506)</f>
        <v>591473.90716386726</v>
      </c>
      <c r="V506" s="16">
        <f>IF(ISBLANK(L506),500,2^L506)</f>
        <v>513032.25243259274</v>
      </c>
      <c r="X506" s="16">
        <f>SUM(O506:V506)</f>
        <v>3448158.4265696779</v>
      </c>
      <c r="Y506" s="11"/>
      <c r="Z506" s="2"/>
      <c r="AA506" s="12">
        <f>_xlfn.T.TEST(E506:F506,I506:J506,2,2)</f>
        <v>0.53462753362258741</v>
      </c>
      <c r="AB506" s="13">
        <f>AVERAGE(I506:J506)-AVERAGE(E506:F506)</f>
        <v>0.12441281249999747</v>
      </c>
      <c r="AC506" s="12">
        <f>_xlfn.T.TEST(G506:H506,K506:L506,2,2)</f>
        <v>0.2185547830117831</v>
      </c>
      <c r="AD506" s="13">
        <f>AVERAGE(K506:L506)-AVERAGE(G506:H506)</f>
        <v>0.55671500000000052</v>
      </c>
      <c r="AE506" s="12">
        <f>_xlfn.T.TEST(E506:F506,G506:H506,2,2)</f>
        <v>0.98400439668185591</v>
      </c>
      <c r="AF506" s="13">
        <f>AVERAGE(G506:H506)-AVERAGE(E506:F506)</f>
        <v>-7.3771875000012699E-3</v>
      </c>
      <c r="AG506" s="12">
        <f>_xlfn.T.TEST(I506:J506,K506:L506,2,2)</f>
        <v>9.7146501511848005E-2</v>
      </c>
      <c r="AH506" s="13">
        <f>AVERAGE(K506:L506)-AVERAGE(I506:J506)</f>
        <v>0.42492500000000177</v>
      </c>
      <c r="AI506" s="12">
        <f>_xlfn.T.TEST(E506:H506,I506:L506,2,2)</f>
        <v>0.12359361880817422</v>
      </c>
      <c r="AJ506" s="13">
        <f>AVERAGE(I506:L506)-AVERAGE(E506:H506)</f>
        <v>0.34056390624999722</v>
      </c>
    </row>
    <row r="507" spans="1:36" x14ac:dyDescent="0.2">
      <c r="A507" t="s">
        <v>488</v>
      </c>
      <c r="B507" t="str">
        <f>VLOOKUP(A507,Gene_Lookup!A:B,2,0)</f>
        <v xml:space="preserve">3-dehydroquinate synthase (EC 4.2.3.4)  </v>
      </c>
      <c r="C507" s="1">
        <v>7</v>
      </c>
      <c r="D507" s="1">
        <v>0.246998065594355</v>
      </c>
      <c r="E507" s="14">
        <v>16.186975</v>
      </c>
      <c r="F507" s="14">
        <v>16.094715000000001</v>
      </c>
      <c r="G507" s="14">
        <v>16.28069</v>
      </c>
      <c r="H507" s="14">
        <v>16.25386</v>
      </c>
      <c r="I507" s="14">
        <v>16.553719999999998</v>
      </c>
      <c r="J507" s="14">
        <v>16.30789</v>
      </c>
      <c r="K507" s="14">
        <v>16.576709999999999</v>
      </c>
      <c r="L507" s="14">
        <v>16.64461</v>
      </c>
      <c r="M507" s="1">
        <f>COUNTIF(E507:L507,"&gt;8.8")</f>
        <v>8</v>
      </c>
      <c r="O507" s="16">
        <f>IF(ISBLANK(E507),500,2^E507)</f>
        <v>74604.498280808926</v>
      </c>
      <c r="P507" s="16">
        <f>IF(ISBLANK(F507),500,2^F507)</f>
        <v>69982.908306359415</v>
      </c>
      <c r="Q507" s="16">
        <f>IF(ISBLANK(G507),500,2^G507)</f>
        <v>79611.542776173155</v>
      </c>
      <c r="R507" s="16">
        <f>IF(ISBLANK(H507),500,2^H507)</f>
        <v>78144.677882267788</v>
      </c>
      <c r="S507" s="16">
        <f>IF(ISBLANK(I507),500,2^I507)</f>
        <v>96198.048037626504</v>
      </c>
      <c r="T507" s="16">
        <f>IF(ISBLANK(J507),500,2^J507)</f>
        <v>81126.745859234754</v>
      </c>
      <c r="U507" s="16">
        <f>IF(ISBLANK(K507),500,2^K507)</f>
        <v>97743.286918120721</v>
      </c>
      <c r="V507" s="16">
        <f>IF(ISBLANK(L507),500,2^L507)</f>
        <v>102453.51812710169</v>
      </c>
      <c r="X507" s="16">
        <f>SUM(O507:V507)</f>
        <v>679865.22618769296</v>
      </c>
      <c r="Y507" s="11"/>
      <c r="Z507" s="2"/>
      <c r="AA507" s="12">
        <f>_xlfn.T.TEST(E507:F507,I507:J507,2,2)</f>
        <v>0.15785042175949093</v>
      </c>
      <c r="AB507" s="13">
        <f>AVERAGE(I507:J507)-AVERAGE(E507:F507)</f>
        <v>0.28996000000000066</v>
      </c>
      <c r="AC507" s="12">
        <f>_xlfn.T.TEST(G507:H507,K507:L507,2,2)</f>
        <v>1.1113190743861795E-2</v>
      </c>
      <c r="AD507" s="13">
        <f>AVERAGE(K507:L507)-AVERAGE(G507:H507)</f>
        <v>0.34338500000000138</v>
      </c>
      <c r="AE507" s="12">
        <f>_xlfn.T.TEST(E507:F507,G507:H507,2,2)</f>
        <v>0.11912949708060339</v>
      </c>
      <c r="AF507" s="13">
        <f>AVERAGE(G507:H507)-AVERAGE(E507:F507)</f>
        <v>0.12642999999999915</v>
      </c>
      <c r="AG507" s="12">
        <f>_xlfn.T.TEST(I507:J507,K507:L507,2,2)</f>
        <v>0.29383989812510136</v>
      </c>
      <c r="AH507" s="13">
        <f>AVERAGE(K507:L507)-AVERAGE(I507:J507)</f>
        <v>0.17985499999999988</v>
      </c>
      <c r="AI507" s="12">
        <f>_xlfn.T.TEST(E507:H507,I507:L507,2,2)</f>
        <v>9.484297223696557E-3</v>
      </c>
      <c r="AJ507" s="13">
        <f>AVERAGE(I507:L507)-AVERAGE(E507:H507)</f>
        <v>0.3166725000000028</v>
      </c>
    </row>
    <row r="508" spans="1:36" x14ac:dyDescent="0.2">
      <c r="A508" t="s">
        <v>489</v>
      </c>
      <c r="B508" t="str">
        <f>VLOOKUP(A508,Gene_Lookup!A:B,2,0)</f>
        <v xml:space="preserve">hypothetical protein  </v>
      </c>
      <c r="C508" s="1">
        <v>6</v>
      </c>
      <c r="D508" s="1">
        <v>0.353603680460845</v>
      </c>
      <c r="E508" s="15">
        <v>8.8000000000000007</v>
      </c>
      <c r="F508" s="14">
        <v>10.479749999999999</v>
      </c>
      <c r="G508" s="15">
        <v>8.8000000000000007</v>
      </c>
      <c r="H508" s="14">
        <v>10.800115</v>
      </c>
      <c r="I508" s="14">
        <v>10.405094999999999</v>
      </c>
      <c r="J508" s="14">
        <v>10.364855</v>
      </c>
      <c r="K508" s="14">
        <v>10.668990000000001</v>
      </c>
      <c r="L508" s="14">
        <v>11.38411</v>
      </c>
      <c r="M508" s="1">
        <f>COUNTIF(E508:L508,"&gt;8.8")</f>
        <v>6</v>
      </c>
      <c r="O508" s="16">
        <f>IF(ISBLANK(E508),500,2^E508)</f>
        <v>445.72188840761549</v>
      </c>
      <c r="P508" s="16">
        <f>IF(ISBLANK(F508),500,2^F508)</f>
        <v>1427.9700445492344</v>
      </c>
      <c r="Q508" s="16">
        <f>IF(ISBLANK(G508),500,2^G508)</f>
        <v>445.72188840761549</v>
      </c>
      <c r="R508" s="16">
        <f>IF(ISBLANK(H508),500,2^H508)</f>
        <v>1783.0296766951594</v>
      </c>
      <c r="S508" s="16">
        <f>IF(ISBLANK(I508),500,2^I508)</f>
        <v>1355.9563296493279</v>
      </c>
      <c r="T508" s="16">
        <f>IF(ISBLANK(J508),500,2^J508)</f>
        <v>1318.65824844179</v>
      </c>
      <c r="U508" s="16">
        <f>IF(ISBLANK(K508),500,2^K508)</f>
        <v>1628.1185086468483</v>
      </c>
      <c r="V508" s="16">
        <f>IF(ISBLANK(L508),500,2^L508)</f>
        <v>2672.7515122174391</v>
      </c>
      <c r="X508" s="16">
        <f>SUM(O508:V508)</f>
        <v>11077.92809701503</v>
      </c>
      <c r="Y508" s="11"/>
      <c r="Z508" s="2"/>
      <c r="AA508" s="12">
        <f>_xlfn.T.TEST(E508:F508,I508:J508,2,2)</f>
        <v>0.46870164080484189</v>
      </c>
      <c r="AB508" s="13">
        <f>AVERAGE(I508:J508)-AVERAGE(E508:F508)</f>
        <v>0.74510000000000076</v>
      </c>
      <c r="AC508" s="12">
        <f>_xlfn.T.TEST(G508:H508,K508:L508,2,2)</f>
        <v>0.36750263334558053</v>
      </c>
      <c r="AD508" s="13">
        <f>AVERAGE(K508:L508)-AVERAGE(G508:H508)</f>
        <v>1.2264924999999991</v>
      </c>
      <c r="AE508" s="12">
        <f>_xlfn.T.TEST(E508:F508,G508:H508,2,2)</f>
        <v>0.91359353296090617</v>
      </c>
      <c r="AF508" s="13">
        <f>AVERAGE(G508:H508)-AVERAGE(E508:F508)</f>
        <v>0.16018250000000123</v>
      </c>
      <c r="AG508" s="12">
        <f>_xlfn.T.TEST(I508:J508,K508:L508,2,2)</f>
        <v>0.21509316504066334</v>
      </c>
      <c r="AH508" s="13">
        <f>AVERAGE(K508:L508)-AVERAGE(I508:J508)</f>
        <v>0.64157499999999956</v>
      </c>
      <c r="AI508" s="12">
        <f>_xlfn.T.TEST(E508:H508,I508:L508,2,2)</f>
        <v>0.14286776881823302</v>
      </c>
      <c r="AJ508" s="13">
        <f>AVERAGE(I508:L508)-AVERAGE(E508:H508)</f>
        <v>0.98579624999999993</v>
      </c>
    </row>
    <row r="509" spans="1:36" x14ac:dyDescent="0.2">
      <c r="A509" t="s">
        <v>490</v>
      </c>
      <c r="B509" t="str">
        <f>VLOOKUP(A509,Gene_Lookup!A:B,2,0)</f>
        <v xml:space="preserve">tRNA-i(6)A37 thiotransferase enzyme MiaB  </v>
      </c>
      <c r="C509" s="1">
        <v>13</v>
      </c>
      <c r="D509" s="1">
        <v>0.22297637943479501</v>
      </c>
      <c r="E509" s="14">
        <v>13.996494999999999</v>
      </c>
      <c r="F509" s="14">
        <v>14.98348</v>
      </c>
      <c r="G509" s="14">
        <v>14.95079</v>
      </c>
      <c r="H509" s="14">
        <v>14.504250000000001</v>
      </c>
      <c r="I509" s="14">
        <v>13.588532499999999</v>
      </c>
      <c r="J509" s="14">
        <v>15.210900000000001</v>
      </c>
      <c r="K509" s="14">
        <v>14.2366525</v>
      </c>
      <c r="L509" s="14">
        <v>14.709009999999999</v>
      </c>
      <c r="M509" s="1">
        <f>COUNTIF(E509:L509,"&gt;8.8")</f>
        <v>8</v>
      </c>
      <c r="O509" s="16">
        <f>IF(ISBLANK(E509),500,2^E509)</f>
        <v>16344.24369860247</v>
      </c>
      <c r="P509" s="16">
        <f>IF(ISBLANK(F509),500,2^F509)</f>
        <v>32394.920570546488</v>
      </c>
      <c r="Q509" s="16">
        <f>IF(ISBLANK(G509),500,2^G509)</f>
        <v>31669.138464558353</v>
      </c>
      <c r="R509" s="16">
        <f>IF(ISBLANK(H509),500,2^H509)</f>
        <v>23238.832978570586</v>
      </c>
      <c r="S509" s="16">
        <f>IF(ISBLANK(I509),500,2^I509)</f>
        <v>12318.444738026643</v>
      </c>
      <c r="T509" s="16">
        <f>IF(ISBLANK(J509),500,2^J509)</f>
        <v>37926.010508496518</v>
      </c>
      <c r="U509" s="16">
        <f>IF(ISBLANK(K509),500,2^K509)</f>
        <v>19304.539239325444</v>
      </c>
      <c r="V509" s="16">
        <f>IF(ISBLANK(L509),500,2^L509)</f>
        <v>26782.629686303182</v>
      </c>
      <c r="X509" s="16">
        <f>SUM(O509:V509)</f>
        <v>199978.75988442966</v>
      </c>
      <c r="Y509" s="11"/>
      <c r="Z509" s="2"/>
      <c r="AA509" s="12">
        <f>_xlfn.T.TEST(E509:F509,I509:J509,2,2)</f>
        <v>0.93292519045136779</v>
      </c>
      <c r="AB509" s="13">
        <f>AVERAGE(I509:J509)-AVERAGE(E509:F509)</f>
        <v>-9.0271249999998915E-2</v>
      </c>
      <c r="AC509" s="12">
        <f>_xlfn.T.TEST(G509:H509,K509:L509,2,2)</f>
        <v>0.51531900158880561</v>
      </c>
      <c r="AD509" s="13">
        <f>AVERAGE(K509:L509)-AVERAGE(G509:H509)</f>
        <v>-0.25468875000000146</v>
      </c>
      <c r="AE509" s="12">
        <f>_xlfn.T.TEST(E509:F509,G509:H509,2,2)</f>
        <v>0.70382167470249923</v>
      </c>
      <c r="AF509" s="13">
        <f>AVERAGE(G509:H509)-AVERAGE(E509:F509)</f>
        <v>0.23753250000000037</v>
      </c>
      <c r="AG509" s="12">
        <f>_xlfn.T.TEST(I509:J509,K509:L509,2,2)</f>
        <v>0.93892102222439355</v>
      </c>
      <c r="AH509" s="13">
        <f>AVERAGE(K509:L509)-AVERAGE(I509:J509)</f>
        <v>7.3114999999997821E-2</v>
      </c>
      <c r="AI509" s="12">
        <f>_xlfn.T.TEST(E509:H509,I509:L509,2,2)</f>
        <v>0.69280215267875356</v>
      </c>
      <c r="AJ509" s="13">
        <f>AVERAGE(I509:L509)-AVERAGE(E509:H509)</f>
        <v>-0.17248000000000019</v>
      </c>
    </row>
    <row r="510" spans="1:36" x14ac:dyDescent="0.2">
      <c r="A510" t="s">
        <v>491</v>
      </c>
      <c r="B510" t="str">
        <f>VLOOKUP(A510,Gene_Lookup!A:B,2,0)</f>
        <v xml:space="preserve">protein of unknown function DUF534  </v>
      </c>
      <c r="C510" s="1">
        <v>5</v>
      </c>
      <c r="D510" s="1">
        <v>0.58581336893506397</v>
      </c>
      <c r="E510" s="14">
        <v>17.13008</v>
      </c>
      <c r="F510" s="14">
        <v>17.697649999999999</v>
      </c>
      <c r="G510" s="14">
        <v>18.457940000000001</v>
      </c>
      <c r="H510" s="14">
        <v>18.19453</v>
      </c>
      <c r="I510" s="14">
        <v>18.8376625</v>
      </c>
      <c r="J510" s="15">
        <v>8.8000000000000007</v>
      </c>
      <c r="K510" s="14">
        <v>20.33756</v>
      </c>
      <c r="L510" s="15">
        <v>8.8000000000000007</v>
      </c>
      <c r="M510" s="1">
        <f>COUNTIF(E510:L510,"&gt;8.8")</f>
        <v>6</v>
      </c>
      <c r="O510" s="16">
        <f>IF(ISBLANK(E510),500,2^E510)</f>
        <v>143439.21775027024</v>
      </c>
      <c r="P510" s="16">
        <f>IF(ISBLANK(F510),500,2^F510)</f>
        <v>212580.53845501071</v>
      </c>
      <c r="Q510" s="16">
        <f>IF(ISBLANK(G510),500,2^G510)</f>
        <v>360075.52134482731</v>
      </c>
      <c r="R510" s="16">
        <f>IF(ISBLANK(H510),500,2^H510)</f>
        <v>299984.82562628307</v>
      </c>
      <c r="S510" s="16">
        <f>IF(ISBLANK(I510),500,2^I510)</f>
        <v>468491.22486832266</v>
      </c>
      <c r="T510" s="16">
        <f>IF(ISBLANK(J510),500,2^J510)</f>
        <v>445.72188840761549</v>
      </c>
      <c r="U510" s="16">
        <f>IF(ISBLANK(K510),500,2^K510)</f>
        <v>1324999.1467880697</v>
      </c>
      <c r="V510" s="16">
        <f>IF(ISBLANK(L510),500,2^L510)</f>
        <v>445.72188840761549</v>
      </c>
      <c r="X510" s="16">
        <f>SUM(O510:V510)</f>
        <v>2810461.9186095991</v>
      </c>
      <c r="Y510" s="11"/>
      <c r="Z510" s="2"/>
      <c r="AA510" s="12">
        <f>_xlfn.T.TEST(E510:F510,I510:J510,2,2)</f>
        <v>0.54872237318737938</v>
      </c>
      <c r="AB510" s="13">
        <f>AVERAGE(I510:J510)-AVERAGE(E510:F510)</f>
        <v>-3.5950337500000007</v>
      </c>
      <c r="AC510" s="12">
        <f>_xlfn.T.TEST(G510:H510,K510:L510,2,2)</f>
        <v>0.58175770759456591</v>
      </c>
      <c r="AD510" s="13">
        <f>AVERAGE(K510:L510)-AVERAGE(G510:H510)</f>
        <v>-3.7574550000000002</v>
      </c>
      <c r="AE510" s="12">
        <f>_xlfn.T.TEST(E510:F510,G510:H510,2,2)</f>
        <v>0.10021951002937446</v>
      </c>
      <c r="AF510" s="13">
        <f>AVERAGE(G510:H510)-AVERAGE(E510:F510)</f>
        <v>0.91236999999999924</v>
      </c>
      <c r="AG510" s="12">
        <f>_xlfn.T.TEST(I510:J510,K510:L510,2,2)</f>
        <v>0.93081412271089214</v>
      </c>
      <c r="AH510" s="13">
        <f>AVERAGE(K510:L510)-AVERAGE(I510:J510)</f>
        <v>0.74994874999999972</v>
      </c>
      <c r="AI510" s="12">
        <f>_xlfn.T.TEST(E510:H510,I510:L510,2,2)</f>
        <v>0.28646491699517901</v>
      </c>
      <c r="AJ510" s="13">
        <f>AVERAGE(I510:L510)-AVERAGE(E510:H510)</f>
        <v>-3.6762443749999996</v>
      </c>
    </row>
    <row r="511" spans="1:36" x14ac:dyDescent="0.2">
      <c r="A511" t="s">
        <v>492</v>
      </c>
      <c r="B511" t="str">
        <f>VLOOKUP(A511,Gene_Lookup!A:B,2,0)</f>
        <v xml:space="preserve">hypothetical protein  </v>
      </c>
      <c r="C511" s="1">
        <v>10</v>
      </c>
      <c r="D511" s="1">
        <v>0.20405862524331</v>
      </c>
      <c r="E511" s="14">
        <v>17.81664</v>
      </c>
      <c r="F511" s="14">
        <v>17.714230000000001</v>
      </c>
      <c r="G511" s="14">
        <v>16.928014999999998</v>
      </c>
      <c r="H511" s="14">
        <v>18.297180000000001</v>
      </c>
      <c r="I511" s="14">
        <v>17.646979999999999</v>
      </c>
      <c r="J511" s="14">
        <v>18.073840000000001</v>
      </c>
      <c r="K511" s="14">
        <v>18.284300000000002</v>
      </c>
      <c r="L511" s="14">
        <v>17.89668</v>
      </c>
      <c r="M511" s="1">
        <f>COUNTIF(E511:L511,"&gt;8.8")</f>
        <v>8</v>
      </c>
      <c r="O511" s="16">
        <f>IF(ISBLANK(E511),500,2^E511)</f>
        <v>230857.00758498049</v>
      </c>
      <c r="P511" s="16">
        <f>IF(ISBLANK(F511),500,2^F511)</f>
        <v>215037.68703649603</v>
      </c>
      <c r="Q511" s="16">
        <f>IF(ISBLANK(G511),500,2^G511)</f>
        <v>124692.48556229366</v>
      </c>
      <c r="R511" s="16">
        <f>IF(ISBLANK(H511),500,2^H511)</f>
        <v>322106.89104198758</v>
      </c>
      <c r="S511" s="16">
        <f>IF(ISBLANK(I511),500,2^I511)</f>
        <v>205243.92573318383</v>
      </c>
      <c r="T511" s="16">
        <f>IF(ISBLANK(J511),500,2^J511)</f>
        <v>275910.34028738202</v>
      </c>
      <c r="U511" s="16">
        <f>IF(ISBLANK(K511),500,2^K511)</f>
        <v>319244.00441916229</v>
      </c>
      <c r="V511" s="16">
        <f>IF(ISBLANK(L511),500,2^L511)</f>
        <v>244026.78757273732</v>
      </c>
      <c r="X511" s="16">
        <f>SUM(O511:V511)</f>
        <v>1937119.1292382232</v>
      </c>
      <c r="Y511" s="11"/>
      <c r="Z511" s="2"/>
      <c r="AA511" s="12">
        <f>_xlfn.T.TEST(E511:F511,I511:J511,2,2)</f>
        <v>0.70741429006766254</v>
      </c>
      <c r="AB511" s="13">
        <f>AVERAGE(I511:J511)-AVERAGE(E511:F511)</f>
        <v>9.4975000000001586E-2</v>
      </c>
      <c r="AC511" s="12">
        <f>_xlfn.T.TEST(G511:H511,K511:L511,2,2)</f>
        <v>0.57098035945323944</v>
      </c>
      <c r="AD511" s="13">
        <f>AVERAGE(K511:L511)-AVERAGE(G511:H511)</f>
        <v>0.47789250000000294</v>
      </c>
      <c r="AE511" s="12">
        <f>_xlfn.T.TEST(E511:F511,G511:H511,2,2)</f>
        <v>0.84448879625533646</v>
      </c>
      <c r="AF511" s="13">
        <f>AVERAGE(G511:H511)-AVERAGE(E511:F511)</f>
        <v>-0.1528375000000004</v>
      </c>
      <c r="AG511" s="12">
        <f>_xlfn.T.TEST(I511:J511,K511:L511,2,2)</f>
        <v>0.50853554720105021</v>
      </c>
      <c r="AH511" s="13">
        <f>AVERAGE(K511:L511)-AVERAGE(I511:J511)</f>
        <v>0.23008000000000095</v>
      </c>
      <c r="AI511" s="12">
        <f>_xlfn.T.TEST(E511:H511,I511:L511,2,2)</f>
        <v>0.39718934544884454</v>
      </c>
      <c r="AJ511" s="13">
        <f>AVERAGE(I511:L511)-AVERAGE(E511:H511)</f>
        <v>0.28643375000000404</v>
      </c>
    </row>
    <row r="512" spans="1:36" x14ac:dyDescent="0.2">
      <c r="A512" t="s">
        <v>493</v>
      </c>
      <c r="B512" t="str">
        <f>VLOOKUP(A512,Gene_Lookup!A:B,2,0)</f>
        <v xml:space="preserve">DNA mismatch repair protein MutS  </v>
      </c>
      <c r="C512" s="1">
        <v>16</v>
      </c>
      <c r="D512" s="1">
        <v>0.43153354272960398</v>
      </c>
      <c r="E512" s="14">
        <v>17.187275</v>
      </c>
      <c r="F512" s="14">
        <v>16.569822500000001</v>
      </c>
      <c r="G512" s="14">
        <v>16.453849999999999</v>
      </c>
      <c r="H512" s="14">
        <v>15.787179999999999</v>
      </c>
      <c r="I512" s="14">
        <v>15.736649999999999</v>
      </c>
      <c r="J512" s="14">
        <v>16.381058750000001</v>
      </c>
      <c r="K512" s="14">
        <v>17.186910624999999</v>
      </c>
      <c r="L512" s="14">
        <v>15.940580000000001</v>
      </c>
      <c r="M512" s="1">
        <f>COUNTIF(E512:L512,"&gt;8.8")</f>
        <v>8</v>
      </c>
      <c r="O512" s="16">
        <f>IF(ISBLANK(E512),500,2^E512)</f>
        <v>149240.02692638151</v>
      </c>
      <c r="P512" s="16">
        <f>IF(ISBLANK(F512),500,2^F512)</f>
        <v>97277.767552125137</v>
      </c>
      <c r="Q512" s="16">
        <f>IF(ISBLANK(G512),500,2^G512)</f>
        <v>89764.040736060313</v>
      </c>
      <c r="R512" s="16">
        <f>IF(ISBLANK(H512),500,2^H512)</f>
        <v>56547.671570476981</v>
      </c>
      <c r="S512" s="16">
        <f>IF(ISBLANK(I512),500,2^I512)</f>
        <v>54601.387798158285</v>
      </c>
      <c r="T512" s="16">
        <f>IF(ISBLANK(J512),500,2^J512)</f>
        <v>85347.350685515834</v>
      </c>
      <c r="U512" s="16">
        <f>IF(ISBLANK(K512),500,2^K512)</f>
        <v>149202.33880333672</v>
      </c>
      <c r="V512" s="16">
        <f>IF(ISBLANK(L512),500,2^L512)</f>
        <v>62891.612265731434</v>
      </c>
      <c r="X512" s="16">
        <f>SUM(O512:V512)</f>
        <v>744872.19633778615</v>
      </c>
      <c r="Y512" s="11"/>
      <c r="Z512" s="2"/>
      <c r="AA512" s="12">
        <f>_xlfn.T.TEST(E512:F512,I512:J512,2,2)</f>
        <v>0.20762855016365667</v>
      </c>
      <c r="AB512" s="13">
        <f>AVERAGE(I512:J512)-AVERAGE(E512:F512)</f>
        <v>-0.81969437500000097</v>
      </c>
      <c r="AC512" s="12">
        <f>_xlfn.T.TEST(G512:H512,K512:L512,2,2)</f>
        <v>0.59460129877312595</v>
      </c>
      <c r="AD512" s="13">
        <f>AVERAGE(K512:L512)-AVERAGE(G512:H512)</f>
        <v>0.44323031250000255</v>
      </c>
      <c r="AE512" s="12">
        <f>_xlfn.T.TEST(E512:F512,G512:H512,2,2)</f>
        <v>0.23716952071400776</v>
      </c>
      <c r="AF512" s="13">
        <f>AVERAGE(G512:H512)-AVERAGE(E512:F512)</f>
        <v>-0.75803375000000273</v>
      </c>
      <c r="AG512" s="12">
        <f>_xlfn.T.TEST(I512:J512,K512:L512,2,2)</f>
        <v>0.54645118566981332</v>
      </c>
      <c r="AH512" s="13">
        <f>AVERAGE(K512:L512)-AVERAGE(I512:J512)</f>
        <v>0.5048909375000008</v>
      </c>
      <c r="AI512" s="12">
        <f>_xlfn.T.TEST(E512:H512,I512:L512,2,2)</f>
        <v>0.67741852887150111</v>
      </c>
      <c r="AJ512" s="13">
        <f>AVERAGE(I512:L512)-AVERAGE(E512:H512)</f>
        <v>-0.18823203125000276</v>
      </c>
    </row>
    <row r="513" spans="1:36" x14ac:dyDescent="0.2">
      <c r="A513" t="s">
        <v>494</v>
      </c>
      <c r="B513" t="str">
        <f>VLOOKUP(A513,Gene_Lookup!A:B,2,0)</f>
        <v xml:space="preserve">DNA mismatch repair protein MutL  </v>
      </c>
      <c r="C513" s="1">
        <v>4</v>
      </c>
      <c r="D513" s="1">
        <v>0.39209611144008999</v>
      </c>
      <c r="E513" s="14">
        <v>15.3649</v>
      </c>
      <c r="F513" s="14">
        <v>16.01737</v>
      </c>
      <c r="G513" s="14">
        <v>16.59817</v>
      </c>
      <c r="H513" s="14">
        <v>15.529769999999999</v>
      </c>
      <c r="I513" s="14">
        <v>15.45054</v>
      </c>
      <c r="J513" s="14">
        <v>15.126390000000001</v>
      </c>
      <c r="K513" s="14">
        <v>16.469519999999999</v>
      </c>
      <c r="L513" s="15">
        <v>8.8000000000000007</v>
      </c>
      <c r="M513" s="1">
        <f>COUNTIF(E513:L513,"&gt;8.8")</f>
        <v>7</v>
      </c>
      <c r="O513" s="16">
        <f>IF(ISBLANK(E513),500,2^E513)</f>
        <v>42198.380165580289</v>
      </c>
      <c r="P513" s="16">
        <f>IF(ISBLANK(F513),500,2^F513)</f>
        <v>66329.820442667755</v>
      </c>
      <c r="Q513" s="16">
        <f>IF(ISBLANK(G513),500,2^G513)</f>
        <v>99208.079641442368</v>
      </c>
      <c r="R513" s="16">
        <f>IF(ISBLANK(H513),500,2^H513)</f>
        <v>47307.129392898423</v>
      </c>
      <c r="S513" s="16">
        <f>IF(ISBLANK(I513),500,2^I513)</f>
        <v>44779.164814929827</v>
      </c>
      <c r="T513" s="16">
        <f>IF(ISBLANK(J513),500,2^J513)</f>
        <v>35768.20254174991</v>
      </c>
      <c r="U513" s="16">
        <f>IF(ISBLANK(K513),500,2^K513)</f>
        <v>90744.337471824037</v>
      </c>
      <c r="V513" s="16">
        <f>IF(ISBLANK(L513),500,2^L513)</f>
        <v>445.72188840761549</v>
      </c>
      <c r="X513" s="16">
        <f>SUM(O513:V513)</f>
        <v>426780.83635950019</v>
      </c>
      <c r="Y513" s="11"/>
      <c r="Z513" s="2"/>
      <c r="AA513" s="12">
        <f>_xlfn.T.TEST(E513:F513,I513:J513,2,2)</f>
        <v>0.38416868858919351</v>
      </c>
      <c r="AB513" s="13">
        <f>AVERAGE(I513:J513)-AVERAGE(E513:F513)</f>
        <v>-0.40266999999999875</v>
      </c>
      <c r="AC513" s="12">
        <f>_xlfn.T.TEST(G513:H513,K513:L513,2,2)</f>
        <v>0.46922224408269286</v>
      </c>
      <c r="AD513" s="13">
        <f>AVERAGE(K513:L513)-AVERAGE(G513:H513)</f>
        <v>-3.4292099999999976</v>
      </c>
      <c r="AE513" s="12">
        <f>_xlfn.T.TEST(E513:F513,G513:H513,2,2)</f>
        <v>0.61184153368562899</v>
      </c>
      <c r="AF513" s="13">
        <f>AVERAGE(G513:H513)-AVERAGE(E513:F513)</f>
        <v>0.37283499999999847</v>
      </c>
      <c r="AG513" s="12">
        <f>_xlfn.T.TEST(I513:J513,K513:L513,2,2)</f>
        <v>0.56078844451239429</v>
      </c>
      <c r="AH513" s="13">
        <f>AVERAGE(K513:L513)-AVERAGE(I513:J513)</f>
        <v>-2.6537050000000004</v>
      </c>
      <c r="AI513" s="12">
        <f>_xlfn.T.TEST(E513:H513,I513:L513,2,2)</f>
        <v>0.31963800540833037</v>
      </c>
      <c r="AJ513" s="13">
        <f>AVERAGE(I513:L513)-AVERAGE(E513:H513)</f>
        <v>-1.9159399999999991</v>
      </c>
    </row>
    <row r="514" spans="1:36" x14ac:dyDescent="0.2">
      <c r="A514" t="s">
        <v>495</v>
      </c>
      <c r="B514" t="str">
        <f>VLOOKUP(A514,Gene_Lookup!A:B,2,0)</f>
        <v xml:space="preserve">RNA-binding protein Hfq  </v>
      </c>
      <c r="C514" s="1">
        <v>8</v>
      </c>
      <c r="D514" s="1">
        <v>0.47695694431476898</v>
      </c>
      <c r="E514" s="14">
        <v>18.779579999999999</v>
      </c>
      <c r="F514" s="14">
        <v>18.858720000000002</v>
      </c>
      <c r="G514" s="14">
        <v>18.999559999999999</v>
      </c>
      <c r="H514" s="14">
        <v>19.277899999999999</v>
      </c>
      <c r="I514" s="14">
        <v>19.6556225</v>
      </c>
      <c r="J514" s="14">
        <v>19.400790000000001</v>
      </c>
      <c r="K514" s="14">
        <v>19.825489999999999</v>
      </c>
      <c r="L514" s="14">
        <v>18.41996</v>
      </c>
      <c r="M514" s="1">
        <f>COUNTIF(E514:L514,"&gt;8.8")</f>
        <v>8</v>
      </c>
      <c r="O514" s="16">
        <f>IF(ISBLANK(E514),500,2^E514)</f>
        <v>450004.53033184999</v>
      </c>
      <c r="P514" s="16">
        <f>IF(ISBLANK(F514),500,2^F514)</f>
        <v>475379.4456036624</v>
      </c>
      <c r="Q514" s="16">
        <f>IF(ISBLANK(G514),500,2^G514)</f>
        <v>524128.12453146878</v>
      </c>
      <c r="R514" s="16">
        <f>IF(ISBLANK(H514),500,2^H514)</f>
        <v>635661.85863066523</v>
      </c>
      <c r="S514" s="16">
        <f>IF(ISBLANK(I514),500,2^I514)</f>
        <v>825908.5383856619</v>
      </c>
      <c r="T514" s="16">
        <f>IF(ISBLANK(J514),500,2^J514)</f>
        <v>692181.08862905332</v>
      </c>
      <c r="U514" s="16">
        <f>IF(ISBLANK(K514),500,2^K514)</f>
        <v>929110.07344041392</v>
      </c>
      <c r="V514" s="16">
        <f>IF(ISBLANK(L514),500,2^L514)</f>
        <v>350719.9567650776</v>
      </c>
      <c r="X514" s="16">
        <f>SUM(O514:V514)</f>
        <v>4883093.6163178533</v>
      </c>
      <c r="Y514" s="11"/>
      <c r="Z514" s="2"/>
      <c r="AA514" s="12">
        <f>_xlfn.T.TEST(E514:F514,I514:J514,2,2)</f>
        <v>3.3630008779125489E-2</v>
      </c>
      <c r="AB514" s="13">
        <f>AVERAGE(I514:J514)-AVERAGE(E514:F514)</f>
        <v>0.70905624999999972</v>
      </c>
      <c r="AC514" s="12">
        <f>_xlfn.T.TEST(G514:H514,K514:L514,2,2)</f>
        <v>0.98420486592402434</v>
      </c>
      <c r="AD514" s="13">
        <f>AVERAGE(K514:L514)-AVERAGE(G514:H514)</f>
        <v>-1.6004999999999825E-2</v>
      </c>
      <c r="AE514" s="12">
        <f>_xlfn.T.TEST(E514:F514,G514:H514,2,2)</f>
        <v>0.15783136255073349</v>
      </c>
      <c r="AF514" s="13">
        <f>AVERAGE(G514:H514)-AVERAGE(E514:F514)</f>
        <v>0.31957999999999842</v>
      </c>
      <c r="AG514" s="12">
        <f>_xlfn.T.TEST(I514:J514,K514:L514,2,2)</f>
        <v>0.6274563298606366</v>
      </c>
      <c r="AH514" s="13">
        <f>AVERAGE(K514:L514)-AVERAGE(I514:J514)</f>
        <v>-0.40548125000000113</v>
      </c>
      <c r="AI514" s="12">
        <f>_xlfn.T.TEST(E514:H514,I514:L514,2,2)</f>
        <v>0.33781776360643356</v>
      </c>
      <c r="AJ514" s="13">
        <f>AVERAGE(I514:L514)-AVERAGE(E514:H514)</f>
        <v>0.34652562499999817</v>
      </c>
    </row>
    <row r="515" spans="1:36" x14ac:dyDescent="0.2">
      <c r="A515" t="s">
        <v>496</v>
      </c>
      <c r="B515" t="str">
        <f>VLOOKUP(A515,Gene_Lookup!A:B,2,0)</f>
        <v xml:space="preserve">SOS-response transcriptional repressor, LexA  </v>
      </c>
      <c r="C515" s="1">
        <v>9</v>
      </c>
      <c r="D515" s="1">
        <v>0.177549260702145</v>
      </c>
      <c r="E515" s="14">
        <v>15.992749999999999</v>
      </c>
      <c r="F515" s="14">
        <v>16.613185000000001</v>
      </c>
      <c r="G515" s="14">
        <v>16.168134999999999</v>
      </c>
      <c r="H515" s="14">
        <v>16.711770000000001</v>
      </c>
      <c r="I515" s="14">
        <v>16.532525</v>
      </c>
      <c r="J515" s="14">
        <v>16.672944999999999</v>
      </c>
      <c r="K515" s="14">
        <v>16.826004999999999</v>
      </c>
      <c r="L515" s="14">
        <v>16.16816</v>
      </c>
      <c r="M515" s="1">
        <f>COUNTIF(E515:L515,"&gt;8.8")</f>
        <v>8</v>
      </c>
      <c r="O515" s="16">
        <f>IF(ISBLANK(E515),500,2^E515)</f>
        <v>65207.486953675601</v>
      </c>
      <c r="P515" s="16">
        <f>IF(ISBLANK(F515),500,2^F515)</f>
        <v>100245.98984982967</v>
      </c>
      <c r="Q515" s="16">
        <f>IF(ISBLANK(G515),500,2^G515)</f>
        <v>73636.579856042736</v>
      </c>
      <c r="R515" s="16">
        <f>IF(ISBLANK(H515),500,2^H515)</f>
        <v>107335.66483269722</v>
      </c>
      <c r="S515" s="16">
        <f>IF(ISBLANK(I515),500,2^I515)</f>
        <v>94795.108734730587</v>
      </c>
      <c r="T515" s="16">
        <f>IF(ISBLANK(J515),500,2^J515)</f>
        <v>104485.62889364261</v>
      </c>
      <c r="U515" s="16">
        <f>IF(ISBLANK(K515),500,2^K515)</f>
        <v>116180.22472614775</v>
      </c>
      <c r="V515" s="16">
        <f>IF(ISBLANK(L515),500,2^L515)</f>
        <v>73637.855891791653</v>
      </c>
      <c r="X515" s="16">
        <f>SUM(O515:V515)</f>
        <v>735524.53973855777</v>
      </c>
      <c r="Y515" s="11"/>
      <c r="Z515" s="2"/>
      <c r="AA515" s="12">
        <f>_xlfn.T.TEST(E515:F515,I515:J515,2,2)</f>
        <v>0.44543502266979917</v>
      </c>
      <c r="AB515" s="13">
        <f>AVERAGE(I515:J515)-AVERAGE(E515:F515)</f>
        <v>0.29976749999999797</v>
      </c>
      <c r="AC515" s="12">
        <f>_xlfn.T.TEST(G515:H515,K515:L515,2,2)</f>
        <v>0.90574883030289288</v>
      </c>
      <c r="AD515" s="13">
        <f>AVERAGE(K515:L515)-AVERAGE(G515:H515)</f>
        <v>5.7129999999997239E-2</v>
      </c>
      <c r="AE515" s="12">
        <f>_xlfn.T.TEST(E515:F515,G515:H515,2,2)</f>
        <v>0.77137524424486315</v>
      </c>
      <c r="AF515" s="13">
        <f>AVERAGE(G515:H515)-AVERAGE(E515:F515)</f>
        <v>0.13698499999999925</v>
      </c>
      <c r="AG515" s="12">
        <f>_xlfn.T.TEST(I515:J515,K515:L515,2,2)</f>
        <v>0.78316061052613817</v>
      </c>
      <c r="AH515" s="13">
        <f>AVERAGE(K515:L515)-AVERAGE(I515:J515)</f>
        <v>-0.10565250000000148</v>
      </c>
      <c r="AI515" s="12">
        <f>_xlfn.T.TEST(E515:H515,I515:L515,2,2)</f>
        <v>0.4539697249725112</v>
      </c>
      <c r="AJ515" s="13">
        <f>AVERAGE(I515:L515)-AVERAGE(E515:H515)</f>
        <v>0.17844875000000116</v>
      </c>
    </row>
    <row r="516" spans="1:36" x14ac:dyDescent="0.2">
      <c r="A516" t="s">
        <v>497</v>
      </c>
      <c r="B516" t="str">
        <f>VLOOKUP(A516,Gene_Lookup!A:B,2,0)</f>
        <v xml:space="preserve">signal recognition particle subunit FFH/SRP54 (srp54)  </v>
      </c>
      <c r="C516" s="1">
        <v>14</v>
      </c>
      <c r="D516" s="1">
        <v>0.168512940895475</v>
      </c>
      <c r="E516" s="14">
        <v>17.392135</v>
      </c>
      <c r="F516" s="14">
        <v>17.618279999999999</v>
      </c>
      <c r="G516" s="14">
        <v>18.100940000000001</v>
      </c>
      <c r="H516" s="14">
        <v>18.156839999999999</v>
      </c>
      <c r="I516" s="14">
        <v>17.485510000000001</v>
      </c>
      <c r="J516" s="14">
        <v>17.345659999999999</v>
      </c>
      <c r="K516" s="14">
        <v>17.726501249999998</v>
      </c>
      <c r="L516" s="14">
        <v>17.773569999999999</v>
      </c>
      <c r="M516" s="1">
        <f>COUNTIF(E516:L516,"&gt;8.8")</f>
        <v>8</v>
      </c>
      <c r="O516" s="16">
        <f>IF(ISBLANK(E516),500,2^E516)</f>
        <v>172010.24864536637</v>
      </c>
      <c r="P516" s="16">
        <f>IF(ISBLANK(F516),500,2^F516)</f>
        <v>201201.28589502873</v>
      </c>
      <c r="Q516" s="16">
        <f>IF(ISBLANK(G516),500,2^G516)</f>
        <v>281142.10338460578</v>
      </c>
      <c r="R516" s="16">
        <f>IF(ISBLANK(H516),500,2^H516)</f>
        <v>292249.29116126202</v>
      </c>
      <c r="S516" s="16">
        <f>IF(ISBLANK(I516),500,2^I516)</f>
        <v>183511.3793118558</v>
      </c>
      <c r="T516" s="16">
        <f>IF(ISBLANK(J516),500,2^J516)</f>
        <v>166557.40836365594</v>
      </c>
      <c r="U516" s="16">
        <f>IF(ISBLANK(K516),500,2^K516)</f>
        <v>216874.55170825377</v>
      </c>
      <c r="V516" s="16">
        <f>IF(ISBLANK(L516),500,2^L516)</f>
        <v>224066.89709241778</v>
      </c>
      <c r="X516" s="16">
        <f>SUM(O516:V516)</f>
        <v>1737613.1655624462</v>
      </c>
      <c r="Y516" s="11"/>
      <c r="Z516" s="2"/>
      <c r="AA516" s="12">
        <f>_xlfn.T.TEST(E516:F516,I516:J516,2,2)</f>
        <v>0.56970891519887301</v>
      </c>
      <c r="AB516" s="13">
        <f>AVERAGE(I516:J516)-AVERAGE(E516:F516)</f>
        <v>-8.9622499999997274E-2</v>
      </c>
      <c r="AC516" s="12">
        <f>_xlfn.T.TEST(G516:H516,K516:L516,2,2)</f>
        <v>9.1738321271007568E-3</v>
      </c>
      <c r="AD516" s="13">
        <f>AVERAGE(K516:L516)-AVERAGE(G516:H516)</f>
        <v>-0.37885437499999952</v>
      </c>
      <c r="AE516" s="12">
        <f>_xlfn.T.TEST(E516:F516,G516:H516,2,2)</f>
        <v>3.3152692557735557E-2</v>
      </c>
      <c r="AF516" s="13">
        <f>AVERAGE(G516:H516)-AVERAGE(E516:F516)</f>
        <v>0.62368250000000103</v>
      </c>
      <c r="AG516" s="12">
        <f>_xlfn.T.TEST(I516:J516,K516:L516,2,2)</f>
        <v>4.5376904856232747E-2</v>
      </c>
      <c r="AH516" s="13">
        <f>AVERAGE(K516:L516)-AVERAGE(I516:J516)</f>
        <v>0.33445062499999878</v>
      </c>
      <c r="AI516" s="12">
        <f>_xlfn.T.TEST(E516:H516,I516:L516,2,2)</f>
        <v>0.31133691282868137</v>
      </c>
      <c r="AJ516" s="13">
        <f>AVERAGE(I516:L516)-AVERAGE(E516:H516)</f>
        <v>-0.23423843749999662</v>
      </c>
    </row>
    <row r="517" spans="1:36" x14ac:dyDescent="0.2">
      <c r="A517" t="s">
        <v>498</v>
      </c>
      <c r="B517" t="str">
        <f>VLOOKUP(A517,Gene_Lookup!A:B,2,0)</f>
        <v xml:space="preserve">ribosomal protein S16  </v>
      </c>
      <c r="C517" s="1">
        <v>2</v>
      </c>
      <c r="D517" s="1">
        <v>0.29078167712770397</v>
      </c>
      <c r="E517" s="14">
        <v>16.703455000000002</v>
      </c>
      <c r="F517" s="14">
        <v>17.31784</v>
      </c>
      <c r="G517" s="14">
        <v>17.961565</v>
      </c>
      <c r="H517" s="14">
        <v>17.092420000000001</v>
      </c>
      <c r="I517" s="14">
        <v>17.255659999999999</v>
      </c>
      <c r="J517" s="14">
        <v>18.859715000000001</v>
      </c>
      <c r="K517" s="14">
        <v>18.244405</v>
      </c>
      <c r="L517" s="14">
        <v>16.881995</v>
      </c>
      <c r="M517" s="1">
        <f>COUNTIF(E517:L517,"&gt;8.8")</f>
        <v>8</v>
      </c>
      <c r="O517" s="16">
        <f>IF(ISBLANK(E517),500,2^E517)</f>
        <v>106718.81303586243</v>
      </c>
      <c r="P517" s="16">
        <f>IF(ISBLANK(F517),500,2^F517)</f>
        <v>163376.39170961114</v>
      </c>
      <c r="Q517" s="16">
        <f>IF(ISBLANK(G517),500,2^G517)</f>
        <v>255252.39991448098</v>
      </c>
      <c r="R517" s="16">
        <f>IF(ISBLANK(H517),500,2^H517)</f>
        <v>139743.33980354876</v>
      </c>
      <c r="S517" s="16">
        <f>IF(ISBLANK(I517),500,2^I517)</f>
        <v>156484.47420778291</v>
      </c>
      <c r="T517" s="16">
        <f>IF(ISBLANK(J517),500,2^J517)</f>
        <v>475707.41907207383</v>
      </c>
      <c r="U517" s="16">
        <f>IF(ISBLANK(K517),500,2^K517)</f>
        <v>310536.86052125093</v>
      </c>
      <c r="V517" s="16">
        <f>IF(ISBLANK(L517),500,2^L517)</f>
        <v>120777.73522897781</v>
      </c>
      <c r="X517" s="16">
        <f>SUM(O517:V517)</f>
        <v>1728597.4334935888</v>
      </c>
      <c r="Y517" s="11"/>
      <c r="Z517" s="2"/>
      <c r="AA517" s="12">
        <f>_xlfn.T.TEST(E517:F517,I517:J517,2,2)</f>
        <v>0.34706788685259105</v>
      </c>
      <c r="AB517" s="13">
        <f>AVERAGE(I517:J517)-AVERAGE(E517:F517)</f>
        <v>1.0470399999999991</v>
      </c>
      <c r="AC517" s="12">
        <f>_xlfn.T.TEST(G517:H517,K517:L517,2,2)</f>
        <v>0.96833026248655407</v>
      </c>
      <c r="AD517" s="13">
        <f>AVERAGE(K517:L517)-AVERAGE(G517:H517)</f>
        <v>3.6207500000003279E-2</v>
      </c>
      <c r="AE517" s="12">
        <f>_xlfn.T.TEST(E517:F517,G517:H517,2,2)</f>
        <v>0.43427727659445903</v>
      </c>
      <c r="AF517" s="13">
        <f>AVERAGE(G517:H517)-AVERAGE(E517:F517)</f>
        <v>0.51634499999999761</v>
      </c>
      <c r="AG517" s="12">
        <f>_xlfn.T.TEST(I517:J517,K517:L517,2,2)</f>
        <v>0.68466825187345637</v>
      </c>
      <c r="AH517" s="13">
        <f>AVERAGE(K517:L517)-AVERAGE(I517:J517)</f>
        <v>-0.49448749999999819</v>
      </c>
      <c r="AI517" s="12">
        <f>_xlfn.T.TEST(E517:H517,I517:L517,2,2)</f>
        <v>0.34097220706371145</v>
      </c>
      <c r="AJ517" s="13">
        <f>AVERAGE(I517:L517)-AVERAGE(E517:H517)</f>
        <v>0.5416237499999994</v>
      </c>
    </row>
    <row r="518" spans="1:36" x14ac:dyDescent="0.2">
      <c r="A518" t="s">
        <v>499</v>
      </c>
      <c r="B518" t="str">
        <f>VLOOKUP(A518,Gene_Lookup!A:B,2,0)</f>
        <v xml:space="preserve">RNA-binding protein (KH domain)  </v>
      </c>
      <c r="C518" s="1">
        <v>5</v>
      </c>
      <c r="D518" s="1">
        <v>0.65152363817208203</v>
      </c>
      <c r="E518" s="14">
        <v>18.401472500000001</v>
      </c>
      <c r="F518" s="14">
        <v>18.138549999999999</v>
      </c>
      <c r="G518" s="14">
        <v>17.975304999999999</v>
      </c>
      <c r="H518" s="14">
        <v>18.602675000000001</v>
      </c>
      <c r="I518" s="14">
        <v>17.460725</v>
      </c>
      <c r="J518" s="14">
        <v>20.194167499999999</v>
      </c>
      <c r="K518" s="14">
        <v>19.206117500000001</v>
      </c>
      <c r="L518" s="14">
        <v>20.136263750000001</v>
      </c>
      <c r="M518" s="1">
        <f>COUNTIF(E518:L518,"&gt;8.8")</f>
        <v>8</v>
      </c>
      <c r="O518" s="16">
        <f>IF(ISBLANK(E518),500,2^E518)</f>
        <v>346254.30912284262</v>
      </c>
      <c r="P518" s="16">
        <f>IF(ISBLANK(F518),500,2^F518)</f>
        <v>288567.64012194105</v>
      </c>
      <c r="Q518" s="16">
        <f>IF(ISBLANK(G518),500,2^G518)</f>
        <v>257694.9964976047</v>
      </c>
      <c r="R518" s="16">
        <f>IF(ISBLANK(H518),500,2^H518)</f>
        <v>398073.41502708022</v>
      </c>
      <c r="S518" s="16">
        <f>IF(ISBLANK(I518),500,2^I518)</f>
        <v>180385.64391926193</v>
      </c>
      <c r="T518" s="16">
        <f>IF(ISBLANK(J518),500,2^J518)</f>
        <v>1199637.8366084262</v>
      </c>
      <c r="U518" s="16">
        <f>IF(ISBLANK(K518),500,2^K518)</f>
        <v>604807.91735590808</v>
      </c>
      <c r="V518" s="16">
        <f>IF(ISBLANK(L518),500,2^L518)</f>
        <v>1152442.8275884481</v>
      </c>
      <c r="X518" s="16">
        <f>SUM(O518:V518)</f>
        <v>4427864.5862415135</v>
      </c>
      <c r="Y518" s="11"/>
      <c r="Z518" s="2"/>
      <c r="AA518" s="12">
        <f>_xlfn.T.TEST(E518:F518,I518:J518,2,2)</f>
        <v>0.72406749955040794</v>
      </c>
      <c r="AB518" s="13">
        <f>AVERAGE(I518:J518)-AVERAGE(E518:F518)</f>
        <v>0.55743500000000168</v>
      </c>
      <c r="AC518" s="12">
        <f>_xlfn.T.TEST(G518:H518,K518:L518,2,2)</f>
        <v>0.13270648809730878</v>
      </c>
      <c r="AD518" s="13">
        <f>AVERAGE(K518:L518)-AVERAGE(G518:H518)</f>
        <v>1.382200625000003</v>
      </c>
      <c r="AE518" s="12">
        <f>_xlfn.T.TEST(E518:F518,G518:H518,2,2)</f>
        <v>0.96057379025015599</v>
      </c>
      <c r="AF518" s="13">
        <f>AVERAGE(G518:H518)-AVERAGE(E518:F518)</f>
        <v>1.8978749999998712E-2</v>
      </c>
      <c r="AG518" s="12">
        <f>_xlfn.T.TEST(I518:J518,K518:L518,2,2)</f>
        <v>0.61806835027408336</v>
      </c>
      <c r="AH518" s="13">
        <f>AVERAGE(K518:L518)-AVERAGE(I518:J518)</f>
        <v>0.84374437499999999</v>
      </c>
      <c r="AI518" s="12">
        <f>_xlfn.T.TEST(E518:H518,I518:L518,2,2)</f>
        <v>0.18785944600142745</v>
      </c>
      <c r="AJ518" s="13">
        <f>AVERAGE(I518:L518)-AVERAGE(E518:H518)</f>
        <v>0.96981781250000054</v>
      </c>
    </row>
    <row r="519" spans="1:36" x14ac:dyDescent="0.2">
      <c r="A519" t="s">
        <v>500</v>
      </c>
      <c r="B519" t="str">
        <f>VLOOKUP(A519,Gene_Lookup!A:B,2,0)</f>
        <v xml:space="preserve">LSU ribosomal protein L19P  </v>
      </c>
      <c r="C519" s="1">
        <v>17</v>
      </c>
      <c r="D519" s="1">
        <v>0.35441136902061199</v>
      </c>
      <c r="E519" s="14">
        <v>21.12961</v>
      </c>
      <c r="F519" s="14">
        <v>21.351804999999999</v>
      </c>
      <c r="G519" s="14">
        <v>21.633871249999999</v>
      </c>
      <c r="H519" s="14">
        <v>21.367905</v>
      </c>
      <c r="I519" s="14">
        <v>20.867274999999999</v>
      </c>
      <c r="J519" s="14">
        <v>20.918487500000001</v>
      </c>
      <c r="K519" s="14">
        <v>20.321870000000001</v>
      </c>
      <c r="L519" s="14">
        <v>21.089461249999999</v>
      </c>
      <c r="M519" s="1">
        <f>COUNTIF(E519:L519,"&gt;8.8")</f>
        <v>8</v>
      </c>
      <c r="O519" s="16">
        <f>IF(ISBLANK(E519),500,2^E519)</f>
        <v>2294279.9336190824</v>
      </c>
      <c r="P519" s="16">
        <f>IF(ISBLANK(F519),500,2^F519)</f>
        <v>2676293.66800415</v>
      </c>
      <c r="Q519" s="16">
        <f>IF(ISBLANK(G519),500,2^G519)</f>
        <v>3254199.4593049586</v>
      </c>
      <c r="R519" s="16">
        <f>IF(ISBLANK(H519),500,2^H519)</f>
        <v>2706327.4931975612</v>
      </c>
      <c r="S519" s="16">
        <f>IF(ISBLANK(I519),500,2^I519)</f>
        <v>1912827.0416222147</v>
      </c>
      <c r="T519" s="16">
        <f>IF(ISBLANK(J519),500,2^J519)</f>
        <v>1981947.7518614891</v>
      </c>
      <c r="U519" s="16">
        <f>IF(ISBLANK(K519),500,2^K519)</f>
        <v>1310667.2205868254</v>
      </c>
      <c r="V519" s="16">
        <f>IF(ISBLANK(L519),500,2^L519)</f>
        <v>2231312.6553963213</v>
      </c>
      <c r="X519" s="16">
        <f>SUM(O519:V519)</f>
        <v>18367855.223592602</v>
      </c>
      <c r="Y519" s="11"/>
      <c r="Z519" s="2"/>
      <c r="AA519" s="12">
        <f>_xlfn.T.TEST(E519:F519,I519:J519,2,2)</f>
        <v>9.2736218585828256E-2</v>
      </c>
      <c r="AB519" s="13">
        <f>AVERAGE(I519:J519)-AVERAGE(E519:F519)</f>
        <v>-0.34782624999999712</v>
      </c>
      <c r="AC519" s="12">
        <f>_xlfn.T.TEST(G519:H519,K519:L519,2,2)</f>
        <v>0.18936932424628217</v>
      </c>
      <c r="AD519" s="13">
        <f>AVERAGE(K519:L519)-AVERAGE(G519:H519)</f>
        <v>-0.79522249999999772</v>
      </c>
      <c r="AE519" s="12">
        <f>_xlfn.T.TEST(E519:F519,G519:H519,2,2)</f>
        <v>0.27205694771623601</v>
      </c>
      <c r="AF519" s="13">
        <f>AVERAGE(G519:H519)-AVERAGE(E519:F519)</f>
        <v>0.26018062500000028</v>
      </c>
      <c r="AG519" s="12">
        <f>_xlfn.T.TEST(I519:J519,K519:L519,2,2)</f>
        <v>0.67457204735045173</v>
      </c>
      <c r="AH519" s="13">
        <f>AVERAGE(K519:L519)-AVERAGE(I519:J519)</f>
        <v>-0.18721562500000033</v>
      </c>
      <c r="AI519" s="12">
        <f>_xlfn.T.TEST(E519:H519,I519:L519,2,2)</f>
        <v>2.652087377787412E-2</v>
      </c>
      <c r="AJ519" s="13">
        <f>AVERAGE(I519:L519)-AVERAGE(E519:H519)</f>
        <v>-0.5715243749999992</v>
      </c>
    </row>
    <row r="520" spans="1:36" x14ac:dyDescent="0.2">
      <c r="A520" t="s">
        <v>501</v>
      </c>
      <c r="B520" t="str">
        <f>VLOOKUP(A520,Gene_Lookup!A:B,2,0)</f>
        <v xml:space="preserve">hypothetical protein  </v>
      </c>
      <c r="C520" s="1">
        <v>8</v>
      </c>
      <c r="D520" s="1">
        <v>0.53427261740745902</v>
      </c>
      <c r="E520" s="14">
        <v>15.73991</v>
      </c>
      <c r="F520" s="14">
        <v>16.7622</v>
      </c>
      <c r="G520" s="14">
        <v>16.02422</v>
      </c>
      <c r="H520" s="14">
        <v>16.161045000000001</v>
      </c>
      <c r="I520" s="14">
        <v>16.729914999999998</v>
      </c>
      <c r="J520" s="14">
        <v>16.97795</v>
      </c>
      <c r="K520" s="14">
        <v>17.618110000000001</v>
      </c>
      <c r="L520" s="14">
        <v>17.194875</v>
      </c>
      <c r="M520" s="1">
        <f>COUNTIF(E520:L520,"&gt;8.8")</f>
        <v>8</v>
      </c>
      <c r="O520" s="16">
        <f>IF(ISBLANK(E520),500,2^E520)</f>
        <v>54724.907863766457</v>
      </c>
      <c r="P520" s="16">
        <f>IF(ISBLANK(F520),500,2^F520)</f>
        <v>111153.97374906241</v>
      </c>
      <c r="Q520" s="16">
        <f>IF(ISBLANK(G520),500,2^G520)</f>
        <v>66645.507145998679</v>
      </c>
      <c r="R520" s="16">
        <f>IF(ISBLANK(H520),500,2^H520)</f>
        <v>73275.587013748009</v>
      </c>
      <c r="S520" s="16">
        <f>IF(ISBLANK(I520),500,2^I520)</f>
        <v>108694.16733060464</v>
      </c>
      <c r="T520" s="16">
        <f>IF(ISBLANK(J520),500,2^J520)</f>
        <v>129083.94061720648</v>
      </c>
      <c r="U520" s="16">
        <f>IF(ISBLANK(K520),500,2^K520)</f>
        <v>201177.57873413633</v>
      </c>
      <c r="V520" s="16">
        <f>IF(ISBLANK(L520),500,2^L520)</f>
        <v>150028.28565443674</v>
      </c>
      <c r="X520" s="16">
        <f>SUM(O520:V520)</f>
        <v>894783.94810895971</v>
      </c>
      <c r="Y520" s="11"/>
      <c r="Z520" s="2"/>
      <c r="AA520" s="12">
        <f>_xlfn.T.TEST(E520:F520,I520:J520,2,2)</f>
        <v>0.37034717348622359</v>
      </c>
      <c r="AB520" s="13">
        <f>AVERAGE(I520:J520)-AVERAGE(E520:F520)</f>
        <v>0.60287749999999818</v>
      </c>
      <c r="AC520" s="12">
        <f>_xlfn.T.TEST(G520:H520,K520:L520,2,2)</f>
        <v>2.7477845698989235E-2</v>
      </c>
      <c r="AD520" s="13">
        <f>AVERAGE(K520:L520)-AVERAGE(G520:H520)</f>
        <v>1.3138599999999983</v>
      </c>
      <c r="AE520" s="12">
        <f>_xlfn.T.TEST(E520:F520,G520:H520,2,2)</f>
        <v>0.7877290466022322</v>
      </c>
      <c r="AF520" s="13">
        <f>AVERAGE(G520:H520)-AVERAGE(E520:F520)</f>
        <v>-0.15842250000000035</v>
      </c>
      <c r="AG520" s="12">
        <f>_xlfn.T.TEST(I520:J520,K520:L520,2,2)</f>
        <v>0.15305624611250568</v>
      </c>
      <c r="AH520" s="13">
        <f>AVERAGE(K520:L520)-AVERAGE(I520:J520)</f>
        <v>0.55255999999999972</v>
      </c>
      <c r="AI520" s="12">
        <f>_xlfn.T.TEST(E520:H520,I520:L520,2,2)</f>
        <v>1.5437006082304489E-2</v>
      </c>
      <c r="AJ520" s="13">
        <f>AVERAGE(I520:L520)-AVERAGE(E520:H520)</f>
        <v>0.95836874999999822</v>
      </c>
    </row>
    <row r="521" spans="1:36" x14ac:dyDescent="0.2">
      <c r="A521" t="s">
        <v>502</v>
      </c>
      <c r="B521" t="str">
        <f>VLOOKUP(A521,Gene_Lookup!A:B,2,0)</f>
        <v xml:space="preserve">aminotransferase class I and II  </v>
      </c>
      <c r="C521" s="1">
        <v>27</v>
      </c>
      <c r="D521" s="1">
        <v>0.32602183487841402</v>
      </c>
      <c r="E521" s="14">
        <v>20.329274999999999</v>
      </c>
      <c r="F521" s="14">
        <v>20.384579375000001</v>
      </c>
      <c r="G521" s="14">
        <v>20.1709</v>
      </c>
      <c r="H521" s="14">
        <v>20.227599999999999</v>
      </c>
      <c r="I521" s="14">
        <v>20.398694687500001</v>
      </c>
      <c r="J521" s="14">
        <v>19.967827812500001</v>
      </c>
      <c r="K521" s="14">
        <v>20.738164999999999</v>
      </c>
      <c r="L521" s="14">
        <v>20.082454375000001</v>
      </c>
      <c r="M521" s="1">
        <f>COUNTIF(E521:L521,"&gt;8.8")</f>
        <v>8</v>
      </c>
      <c r="O521" s="16">
        <f>IF(ISBLANK(E521),500,2^E521)</f>
        <v>1317411.8486027177</v>
      </c>
      <c r="P521" s="16">
        <f>IF(ISBLANK(F521),500,2^F521)</f>
        <v>1368894.0659655952</v>
      </c>
      <c r="Q521" s="16">
        <f>IF(ISBLANK(G521),500,2^G521)</f>
        <v>1180445.4962143824</v>
      </c>
      <c r="R521" s="16">
        <f>IF(ISBLANK(H521),500,2^H521)</f>
        <v>1227762.4317595712</v>
      </c>
      <c r="S521" s="16">
        <f>IF(ISBLANK(I521),500,2^I521)</f>
        <v>1382353.0444183173</v>
      </c>
      <c r="T521" s="16">
        <f>IF(ISBLANK(J521),500,2^J521)</f>
        <v>1025451.4884817039</v>
      </c>
      <c r="U521" s="16">
        <f>IF(ISBLANK(K521),500,2^K521)</f>
        <v>1749080.1860306892</v>
      </c>
      <c r="V521" s="16">
        <f>IF(ISBLANK(L521),500,2^L521)</f>
        <v>1110250.9499310167</v>
      </c>
      <c r="X521" s="16">
        <f>SUM(O521:V521)</f>
        <v>10361649.511403993</v>
      </c>
      <c r="Y521" s="11"/>
      <c r="Z521" s="2"/>
      <c r="AA521" s="12">
        <f>_xlfn.T.TEST(E521:F521,I521:J521,2,2)</f>
        <v>0.50783745691853566</v>
      </c>
      <c r="AB521" s="13">
        <f>AVERAGE(I521:J521)-AVERAGE(E521:F521)</f>
        <v>-0.17366593749999737</v>
      </c>
      <c r="AC521" s="12">
        <f>_xlfn.T.TEST(G521:H521,K521:L521,2,2)</f>
        <v>0.58697592312282865</v>
      </c>
      <c r="AD521" s="13">
        <f>AVERAGE(K521:L521)-AVERAGE(G521:H521)</f>
        <v>0.21105968750000059</v>
      </c>
      <c r="AE521" s="12">
        <f>_xlfn.T.TEST(E521:F521,G521:H521,2,2)</f>
        <v>5.7678840648316965E-2</v>
      </c>
      <c r="AF521" s="13">
        <f>AVERAGE(G521:H521)-AVERAGE(E521:F521)</f>
        <v>-0.15767718749999915</v>
      </c>
      <c r="AG521" s="12">
        <f>_xlfn.T.TEST(I521:J521,K521:L521,2,2)</f>
        <v>0.6212450818863402</v>
      </c>
      <c r="AH521" s="13">
        <f>AVERAGE(K521:L521)-AVERAGE(I521:J521)</f>
        <v>0.22704843749999881</v>
      </c>
      <c r="AI521" s="12">
        <f>_xlfn.T.TEST(E521:H521,I521:L521,2,2)</f>
        <v>0.92050869937087365</v>
      </c>
      <c r="AJ521" s="13">
        <f>AVERAGE(I521:L521)-AVERAGE(E521:H521)</f>
        <v>1.8696874999999835E-2</v>
      </c>
    </row>
    <row r="522" spans="1:36" x14ac:dyDescent="0.2">
      <c r="A522" t="s">
        <v>503</v>
      </c>
      <c r="B522" t="str">
        <f>VLOOKUP(A522,Gene_Lookup!A:B,2,0)</f>
        <v xml:space="preserve">transcriptional regulator, XRE family with cupin sensor  </v>
      </c>
      <c r="C522" s="1">
        <v>3</v>
      </c>
      <c r="D522" s="1">
        <v>0.44255807430363903</v>
      </c>
      <c r="E522" s="15">
        <v>8.8000000000000007</v>
      </c>
      <c r="F522" s="15">
        <v>8.8000000000000007</v>
      </c>
      <c r="G522" s="14">
        <v>12.141389999999999</v>
      </c>
      <c r="H522" s="14">
        <v>13.30766</v>
      </c>
      <c r="I522" s="14">
        <v>12.42638</v>
      </c>
      <c r="J522" s="14">
        <v>14.111649999999999</v>
      </c>
      <c r="K522" s="14">
        <v>14.09042</v>
      </c>
      <c r="L522" s="14">
        <v>12.969849999999999</v>
      </c>
      <c r="M522" s="1">
        <f>COUNTIF(E522:L522,"&gt;8.8")</f>
        <v>6</v>
      </c>
      <c r="O522" s="16">
        <f>IF(ISBLANK(E522),500,2^E522)</f>
        <v>445.72188840761549</v>
      </c>
      <c r="P522" s="16">
        <f>IF(ISBLANK(F522),500,2^F522)</f>
        <v>445.72188840761549</v>
      </c>
      <c r="Q522" s="16">
        <f>IF(ISBLANK(G522),500,2^G522)</f>
        <v>4517.7539995678326</v>
      </c>
      <c r="R522" s="16">
        <f>IF(ISBLANK(H522),500,2^H522)</f>
        <v>10139.226668981297</v>
      </c>
      <c r="S522" s="16">
        <f>IF(ISBLANK(I522),500,2^I522)</f>
        <v>5504.4396878323651</v>
      </c>
      <c r="T522" s="16">
        <f>IF(ISBLANK(J522),500,2^J522)</f>
        <v>17702.309858872675</v>
      </c>
      <c r="U522" s="16">
        <f>IF(ISBLANK(K522),500,2^K522)</f>
        <v>17443.71857722045</v>
      </c>
      <c r="V522" s="16">
        <f>IF(ISBLANK(L522),500,2^L522)</f>
        <v>8022.5769104828405</v>
      </c>
      <c r="X522" s="16">
        <f>SUM(O522:V522)</f>
        <v>64221.469479772692</v>
      </c>
      <c r="Y522" s="11"/>
      <c r="Z522" s="2"/>
      <c r="AA522" s="12">
        <f>_xlfn.T.TEST(E522:F522,I522:J522,2,2)</f>
        <v>3.3761212451748082E-2</v>
      </c>
      <c r="AB522" s="13">
        <f>AVERAGE(I522:J522)-AVERAGE(E522:F522)</f>
        <v>4.4690149999999988</v>
      </c>
      <c r="AC522" s="12">
        <f>_xlfn.T.TEST(G522:H522,K522:L522,2,2)</f>
        <v>0.42411440371946041</v>
      </c>
      <c r="AD522" s="13">
        <f>AVERAGE(K522:L522)-AVERAGE(G522:H522)</f>
        <v>0.80560999999999972</v>
      </c>
      <c r="AE522" s="12">
        <f>_xlfn.T.TEST(E522:F522,G522:H522,2,2)</f>
        <v>2.1372951572583163E-2</v>
      </c>
      <c r="AF522" s="13">
        <f>AVERAGE(G522:H522)-AVERAGE(E522:F522)</f>
        <v>3.9245249999999992</v>
      </c>
      <c r="AG522" s="12">
        <f>_xlfn.T.TEST(I522:J522,K522:L522,2,2)</f>
        <v>0.82049642596384442</v>
      </c>
      <c r="AH522" s="13">
        <f>AVERAGE(K522:L522)-AVERAGE(I522:J522)</f>
        <v>0.26112000000000002</v>
      </c>
      <c r="AI522" s="12">
        <f>_xlfn.T.TEST(E522:H522,I522:L522,2,2)</f>
        <v>7.5981760828382372E-2</v>
      </c>
      <c r="AJ522" s="13">
        <f>AVERAGE(I522:L522)-AVERAGE(E522:H522)</f>
        <v>2.6373125000000002</v>
      </c>
    </row>
    <row r="523" spans="1:36" x14ac:dyDescent="0.2">
      <c r="A523" t="s">
        <v>504</v>
      </c>
      <c r="B523" t="str">
        <f>VLOOKUP(A523,Gene_Lookup!A:B,2,0)</f>
        <v xml:space="preserve">spermidine/putrescine ABC transporter ATPase subunit  </v>
      </c>
      <c r="C523" s="1">
        <v>18</v>
      </c>
      <c r="D523" s="1">
        <v>0.48802688251492699</v>
      </c>
      <c r="E523" s="14">
        <v>19.72465</v>
      </c>
      <c r="F523" s="14">
        <v>19.79156</v>
      </c>
      <c r="G523" s="14">
        <v>19.971264999999999</v>
      </c>
      <c r="H523" s="14">
        <v>19.76193</v>
      </c>
      <c r="I523" s="14">
        <v>18.235340000000001</v>
      </c>
      <c r="J523" s="14">
        <v>19.131865000000001</v>
      </c>
      <c r="K523" s="14">
        <v>19.653874999999999</v>
      </c>
      <c r="L523" s="14">
        <v>19.031565000000001</v>
      </c>
      <c r="M523" s="1">
        <f>COUNTIF(E523:L523,"&gt;8.8")</f>
        <v>8</v>
      </c>
      <c r="O523" s="16">
        <f>IF(ISBLANK(E523),500,2^E523)</f>
        <v>866385.75681541255</v>
      </c>
      <c r="P523" s="16">
        <f>IF(ISBLANK(F523),500,2^F523)</f>
        <v>907513.76484826836</v>
      </c>
      <c r="Q523" s="16">
        <f>IF(ISBLANK(G523),500,2^G523)</f>
        <v>1027897.515532213</v>
      </c>
      <c r="R523" s="16">
        <f>IF(ISBLANK(H523),500,2^H523)</f>
        <v>889065.38606702408</v>
      </c>
      <c r="S523" s="16">
        <f>IF(ISBLANK(I523),500,2^I523)</f>
        <v>308591.7569846409</v>
      </c>
      <c r="T523" s="16">
        <f>IF(ISBLANK(J523),500,2^J523)</f>
        <v>574467.20119884494</v>
      </c>
      <c r="U523" s="16">
        <f>IF(ISBLANK(K523),500,2^K523)</f>
        <v>824908.74190655886</v>
      </c>
      <c r="V523" s="16">
        <f>IF(ISBLANK(L523),500,2^L523)</f>
        <v>535885.40545011533</v>
      </c>
      <c r="X523" s="16">
        <f>SUM(O523:V523)</f>
        <v>5934715.5288030775</v>
      </c>
      <c r="Y523" s="11"/>
      <c r="Z523" s="2"/>
      <c r="AA523" s="12">
        <f>_xlfn.T.TEST(E523:F523,I523:J523,2,2)</f>
        <v>0.13934325833218109</v>
      </c>
      <c r="AB523" s="13">
        <f>AVERAGE(I523:J523)-AVERAGE(E523:F523)</f>
        <v>-1.0745025000000012</v>
      </c>
      <c r="AC523" s="12">
        <f>_xlfn.T.TEST(G523:H523,K523:L523,2,2)</f>
        <v>0.25159828232416448</v>
      </c>
      <c r="AD523" s="13">
        <f>AVERAGE(K523:L523)-AVERAGE(G523:H523)</f>
        <v>-0.52387749999999755</v>
      </c>
      <c r="AE523" s="12">
        <f>_xlfn.T.TEST(E523:F523,G523:H523,2,2)</f>
        <v>0.4275552700141162</v>
      </c>
      <c r="AF523" s="13">
        <f>AVERAGE(G523:H523)-AVERAGE(E523:F523)</f>
        <v>0.10849249999999699</v>
      </c>
      <c r="AG523" s="12">
        <f>_xlfn.T.TEST(I523:J523,K523:L523,2,2)</f>
        <v>0.3505362400941201</v>
      </c>
      <c r="AH523" s="13">
        <f>AVERAGE(K523:L523)-AVERAGE(I523:J523)</f>
        <v>0.65911750000000069</v>
      </c>
      <c r="AI523" s="12">
        <f>_xlfn.T.TEST(E523:H523,I523:L523,2,2)</f>
        <v>3.645990691906463E-2</v>
      </c>
      <c r="AJ523" s="13">
        <f>AVERAGE(I523:L523)-AVERAGE(E523:H523)</f>
        <v>-0.7991899999999994</v>
      </c>
    </row>
    <row r="524" spans="1:36" x14ac:dyDescent="0.2">
      <c r="A524" t="s">
        <v>505</v>
      </c>
      <c r="B524" t="str">
        <f>VLOOKUP(A524,Gene_Lookup!A:B,2,0)</f>
        <v xml:space="preserve">extracellular solute-binding protein family 1  </v>
      </c>
      <c r="C524" s="1">
        <v>18</v>
      </c>
      <c r="D524" s="1">
        <v>0.554889254767017</v>
      </c>
      <c r="E524" s="14">
        <v>20.374265000000001</v>
      </c>
      <c r="F524" s="14">
        <v>21.008835000000001</v>
      </c>
      <c r="G524" s="14">
        <v>21.070003124999999</v>
      </c>
      <c r="H524" s="14">
        <v>20.897195</v>
      </c>
      <c r="I524" s="14">
        <v>19.702269999999999</v>
      </c>
      <c r="J524" s="14">
        <v>19.57929</v>
      </c>
      <c r="K524" s="14">
        <v>20.321964999999999</v>
      </c>
      <c r="L524" s="14">
        <v>19.447780000000002</v>
      </c>
      <c r="M524" s="1">
        <f>COUNTIF(E524:L524,"&gt;8.8")</f>
        <v>8</v>
      </c>
      <c r="O524" s="16">
        <f>IF(ISBLANK(E524),500,2^E524)</f>
        <v>1359142.2235270825</v>
      </c>
      <c r="P524" s="16">
        <f>IF(ISBLANK(F524),500,2^F524)</f>
        <v>2110034.2701531523</v>
      </c>
      <c r="Q524" s="16">
        <f>IF(ISBLANK(G524),500,2^G524)</f>
        <v>2201420.2109514819</v>
      </c>
      <c r="R524" s="16">
        <f>IF(ISBLANK(H524),500,2^H524)</f>
        <v>1952911.3084769517</v>
      </c>
      <c r="S524" s="16">
        <f>IF(ISBLANK(I524),500,2^I524)</f>
        <v>853049.53912087006</v>
      </c>
      <c r="T524" s="16">
        <f>IF(ISBLANK(J524),500,2^J524)</f>
        <v>783345.91644148156</v>
      </c>
      <c r="U524" s="16">
        <f>IF(ISBLANK(K524),500,2^K524)</f>
        <v>1310753.5295308896</v>
      </c>
      <c r="V524" s="16">
        <f>IF(ISBLANK(L524),500,2^L524)</f>
        <v>715097.28485169436</v>
      </c>
      <c r="X524" s="16">
        <f>SUM(O524:V524)</f>
        <v>11285754.283053605</v>
      </c>
      <c r="Y524" s="11"/>
      <c r="Z524" s="2"/>
      <c r="AA524" s="12">
        <f>_xlfn.T.TEST(E524:F524,I524:J524,2,2)</f>
        <v>8.2994098467692345E-2</v>
      </c>
      <c r="AB524" s="13">
        <f>AVERAGE(I524:J524)-AVERAGE(E524:F524)</f>
        <v>-1.05077</v>
      </c>
      <c r="AC524" s="12">
        <f>_xlfn.T.TEST(G524:H524,K524:L524,2,2)</f>
        <v>0.13252661385570041</v>
      </c>
      <c r="AD524" s="13">
        <f>AVERAGE(K524:L524)-AVERAGE(G524:H524)</f>
        <v>-1.0987265624999978</v>
      </c>
      <c r="AE524" s="12">
        <f>_xlfn.T.TEST(E524:F524,G524:H524,2,2)</f>
        <v>0.46817785972866433</v>
      </c>
      <c r="AF524" s="13">
        <f>AVERAGE(G524:H524)-AVERAGE(E524:F524)</f>
        <v>0.29204906249999851</v>
      </c>
      <c r="AG524" s="12">
        <f>_xlfn.T.TEST(I524:J524,K524:L524,2,2)</f>
        <v>0.6358218994525997</v>
      </c>
      <c r="AH524" s="13">
        <f>AVERAGE(K524:L524)-AVERAGE(I524:J524)</f>
        <v>0.24409250000000071</v>
      </c>
      <c r="AI524" s="12">
        <f>_xlfn.T.TEST(E524:H524,I524:L524,2,2)</f>
        <v>5.1113096105287982E-3</v>
      </c>
      <c r="AJ524" s="13">
        <f>AVERAGE(I524:L524)-AVERAGE(E524:H524)</f>
        <v>-1.0747482812499989</v>
      </c>
    </row>
    <row r="525" spans="1:36" x14ac:dyDescent="0.2">
      <c r="A525" t="s">
        <v>506</v>
      </c>
      <c r="B525" t="str">
        <f>VLOOKUP(A525,Gene_Lookup!A:B,2,0)</f>
        <v xml:space="preserve">glycoside hydrolase family 9  </v>
      </c>
      <c r="C525" s="1">
        <v>8</v>
      </c>
      <c r="D525" s="1">
        <v>0.40081258285527699</v>
      </c>
      <c r="E525" s="14">
        <v>15.4065075</v>
      </c>
      <c r="F525" s="14">
        <v>15.190474999999999</v>
      </c>
      <c r="G525" s="14">
        <v>15.837529999999999</v>
      </c>
      <c r="H525" s="14">
        <v>14.867789999999999</v>
      </c>
      <c r="I525" s="14">
        <v>14.1399525</v>
      </c>
      <c r="J525" s="14">
        <v>14.3253925</v>
      </c>
      <c r="K525" s="14">
        <v>14.830303000000001</v>
      </c>
      <c r="L525" s="14">
        <v>12.8650175</v>
      </c>
      <c r="M525" s="1">
        <f>COUNTIF(E525:L525,"&gt;8.8")</f>
        <v>8</v>
      </c>
      <c r="O525" s="16">
        <f>IF(ISBLANK(E525),500,2^E525)</f>
        <v>43433.10580649395</v>
      </c>
      <c r="P525" s="16">
        <f>IF(ISBLANK(F525),500,2^F525)</f>
        <v>37392.854822214016</v>
      </c>
      <c r="Q525" s="16">
        <f>IF(ISBLANK(G525),500,2^G525)</f>
        <v>58556.024959046401</v>
      </c>
      <c r="R525" s="16">
        <f>IF(ISBLANK(H525),500,2^H525)</f>
        <v>29898.593545409116</v>
      </c>
      <c r="S525" s="16">
        <f>IF(ISBLANK(I525),500,2^I525)</f>
        <v>18053.019022273635</v>
      </c>
      <c r="T525" s="16">
        <f>IF(ISBLANK(J525),500,2^J525)</f>
        <v>20529.238592893424</v>
      </c>
      <c r="U525" s="16">
        <f>IF(ISBLANK(K525),500,2^K525)</f>
        <v>29131.714681479105</v>
      </c>
      <c r="V525" s="16">
        <f>IF(ISBLANK(L525),500,2^L525)</f>
        <v>7460.2977702130402</v>
      </c>
      <c r="X525" s="16">
        <f>SUM(O525:V525)</f>
        <v>244454.8492000227</v>
      </c>
      <c r="Y525" s="11"/>
      <c r="Z525" s="2"/>
      <c r="AA525" s="12">
        <f>_xlfn.T.TEST(E525:F525,I525:J525,2,2)</f>
        <v>1.7375373687712248E-2</v>
      </c>
      <c r="AB525" s="13">
        <f>AVERAGE(I525:J525)-AVERAGE(E525:F525)</f>
        <v>-1.06581875</v>
      </c>
      <c r="AC525" s="12">
        <f>_xlfn.T.TEST(G525:H525,K525:L525,2,2)</f>
        <v>0.30330025841001629</v>
      </c>
      <c r="AD525" s="13">
        <f>AVERAGE(K525:L525)-AVERAGE(G525:H525)</f>
        <v>-1.5049997499999996</v>
      </c>
      <c r="AE525" s="12">
        <f>_xlfn.T.TEST(E525:F525,G525:H525,2,2)</f>
        <v>0.92312173499688766</v>
      </c>
      <c r="AF525" s="13">
        <f>AVERAGE(G525:H525)-AVERAGE(E525:F525)</f>
        <v>5.4168750000000543E-2</v>
      </c>
      <c r="AG525" s="12">
        <f>_xlfn.T.TEST(I525:J525,K525:L525,2,2)</f>
        <v>0.73410109296622539</v>
      </c>
      <c r="AH525" s="13">
        <f>AVERAGE(K525:L525)-AVERAGE(I525:J525)</f>
        <v>-0.38501224999999906</v>
      </c>
      <c r="AI525" s="12">
        <f>_xlfn.T.TEST(E525:H525,I525:L525,2,2)</f>
        <v>3.2629278352735276E-2</v>
      </c>
      <c r="AJ525" s="13">
        <f>AVERAGE(I525:L525)-AVERAGE(E525:H525)</f>
        <v>-1.2854092499999989</v>
      </c>
    </row>
    <row r="526" spans="1:36" x14ac:dyDescent="0.2">
      <c r="A526" t="s">
        <v>507</v>
      </c>
      <c r="B526" t="str">
        <f>VLOOKUP(A526,Gene_Lookup!A:B,2,0)</f>
        <v xml:space="preserve">adenylosuccinate lyase  </v>
      </c>
      <c r="C526" s="1">
        <v>15</v>
      </c>
      <c r="D526" s="1">
        <v>0.53162639693992697</v>
      </c>
      <c r="E526" s="14">
        <v>18.093512499999999</v>
      </c>
      <c r="F526" s="14">
        <v>17.792400000000001</v>
      </c>
      <c r="G526" s="14">
        <v>17.977715</v>
      </c>
      <c r="H526" s="14">
        <v>18.41281</v>
      </c>
      <c r="I526" s="14">
        <v>18.08492</v>
      </c>
      <c r="J526" s="14">
        <v>18.653465000000001</v>
      </c>
      <c r="K526" s="14">
        <v>19.220565000000001</v>
      </c>
      <c r="L526" s="14">
        <v>18.88242</v>
      </c>
      <c r="M526" s="1">
        <f>COUNTIF(E526:L526,"&gt;8.8")</f>
        <v>8</v>
      </c>
      <c r="O526" s="16">
        <f>IF(ISBLANK(E526),500,2^E526)</f>
        <v>279698.40476666717</v>
      </c>
      <c r="P526" s="16">
        <f>IF(ISBLANK(F526),500,2^F526)</f>
        <v>227010.57820385424</v>
      </c>
      <c r="Q526" s="16">
        <f>IF(ISBLANK(G526),500,2^G526)</f>
        <v>258125.83179955132</v>
      </c>
      <c r="R526" s="16">
        <f>IF(ISBLANK(H526),500,2^H526)</f>
        <v>348986.08791628311</v>
      </c>
      <c r="S526" s="16">
        <f>IF(ISBLANK(I526),500,2^I526)</f>
        <v>278037.50917250756</v>
      </c>
      <c r="T526" s="16">
        <f>IF(ISBLANK(J526),500,2^J526)</f>
        <v>412337.17205788859</v>
      </c>
      <c r="U526" s="16">
        <f>IF(ISBLANK(K526),500,2^K526)</f>
        <v>610895.03943963104</v>
      </c>
      <c r="V526" s="16">
        <f>IF(ISBLANK(L526),500,2^L526)</f>
        <v>483253.2803498974</v>
      </c>
      <c r="X526" s="16">
        <f>SUM(O526:V526)</f>
        <v>2898343.9037062805</v>
      </c>
      <c r="Y526" s="11"/>
      <c r="Z526" s="2"/>
      <c r="AA526" s="12">
        <f>_xlfn.T.TEST(E526:F526,I526:J526,2,2)</f>
        <v>0.31627680862510765</v>
      </c>
      <c r="AB526" s="13">
        <f>AVERAGE(I526:J526)-AVERAGE(E526:F526)</f>
        <v>0.42623624999999876</v>
      </c>
      <c r="AC526" s="12">
        <f>_xlfn.T.TEST(G526:H526,K526:L526,2,2)</f>
        <v>8.981446490474998E-2</v>
      </c>
      <c r="AD526" s="13">
        <f>AVERAGE(K526:L526)-AVERAGE(G526:H526)</f>
        <v>0.8562300000000036</v>
      </c>
      <c r="AE526" s="12">
        <f>_xlfn.T.TEST(E526:F526,G526:H526,2,2)</f>
        <v>0.44090014193595672</v>
      </c>
      <c r="AF526" s="13">
        <f>AVERAGE(G526:H526)-AVERAGE(E526:F526)</f>
        <v>0.25230624999999662</v>
      </c>
      <c r="AG526" s="12">
        <f>_xlfn.T.TEST(I526:J526,K526:L526,2,2)</f>
        <v>0.1752091300111096</v>
      </c>
      <c r="AH526" s="13">
        <f>AVERAGE(K526:L526)-AVERAGE(I526:J526)</f>
        <v>0.68230000000000146</v>
      </c>
      <c r="AI526" s="12">
        <f>_xlfn.T.TEST(E526:H526,I526:L526,2,2)</f>
        <v>5.6495454085901252E-2</v>
      </c>
      <c r="AJ526" s="13">
        <f>AVERAGE(I526:L526)-AVERAGE(E526:H526)</f>
        <v>0.64123312499999585</v>
      </c>
    </row>
    <row r="527" spans="1:36" x14ac:dyDescent="0.2">
      <c r="A527" t="s">
        <v>508</v>
      </c>
      <c r="B527" t="str">
        <f>VLOOKUP(A527,Gene_Lookup!A:B,2,0)</f>
        <v xml:space="preserve">transcriptional regulator, GntR family  </v>
      </c>
      <c r="C527" s="1">
        <v>7</v>
      </c>
      <c r="D527" s="1">
        <v>0.32076932147071302</v>
      </c>
      <c r="E527" s="14">
        <v>15.152889999999999</v>
      </c>
      <c r="F527" s="14">
        <v>15.297935000000001</v>
      </c>
      <c r="G527" s="14">
        <v>15.14669</v>
      </c>
      <c r="H527" s="14">
        <v>15.212770000000001</v>
      </c>
      <c r="I527" s="14">
        <v>14.3694425</v>
      </c>
      <c r="J527" s="14">
        <v>14.182454999999999</v>
      </c>
      <c r="K527" s="14">
        <v>15.876115</v>
      </c>
      <c r="L527" s="14">
        <v>12.693390000000001</v>
      </c>
      <c r="M527" s="1">
        <f>COUNTIF(E527:L527,"&gt;8.8")</f>
        <v>8</v>
      </c>
      <c r="O527" s="16">
        <f>IF(ISBLANK(E527),500,2^E527)</f>
        <v>36431.278381453187</v>
      </c>
      <c r="P527" s="16">
        <f>IF(ISBLANK(F527),500,2^F527)</f>
        <v>40284.437763420836</v>
      </c>
      <c r="Q527" s="16">
        <f>IF(ISBLANK(G527),500,2^G527)</f>
        <v>36275.050442712571</v>
      </c>
      <c r="R527" s="16">
        <f>IF(ISBLANK(H527),500,2^H527)</f>
        <v>37975.201516503024</v>
      </c>
      <c r="S527" s="16">
        <f>IF(ISBLANK(I527),500,2^I527)</f>
        <v>21165.728133780201</v>
      </c>
      <c r="T527" s="16">
        <f>IF(ISBLANK(J527),500,2^J527)</f>
        <v>18592.781568641029</v>
      </c>
      <c r="U527" s="16">
        <f>IF(ISBLANK(K527),500,2^K527)</f>
        <v>60143.24126967122</v>
      </c>
      <c r="V527" s="16">
        <f>IF(ISBLANK(L527),500,2^L527)</f>
        <v>6623.5548436249837</v>
      </c>
      <c r="X527" s="16">
        <f>SUM(O527:V527)</f>
        <v>257491.27391980705</v>
      </c>
      <c r="Y527" s="11"/>
      <c r="Z527" s="2"/>
      <c r="AA527" s="12">
        <f>_xlfn.T.TEST(E527:F527,I527:J527,2,2)</f>
        <v>1.5177967894057473E-2</v>
      </c>
      <c r="AB527" s="13">
        <f>AVERAGE(I527:J527)-AVERAGE(E527:F527)</f>
        <v>-0.94946375000000138</v>
      </c>
      <c r="AC527" s="12">
        <f>_xlfn.T.TEST(G527:H527,K527:L527,2,2)</f>
        <v>0.63054147914288627</v>
      </c>
      <c r="AD527" s="13">
        <f>AVERAGE(K527:L527)-AVERAGE(G527:H527)</f>
        <v>-0.89497749999999954</v>
      </c>
      <c r="AE527" s="12">
        <f>_xlfn.T.TEST(E527:F527,G527:H527,2,2)</f>
        <v>0.62435507871248819</v>
      </c>
      <c r="AF527" s="13">
        <f>AVERAGE(G527:H527)-AVERAGE(E527:F527)</f>
        <v>-4.5682500000001625E-2</v>
      </c>
      <c r="AG527" s="12">
        <f>_xlfn.T.TEST(I527:J527,K527:L527,2,2)</f>
        <v>0.996094901018724</v>
      </c>
      <c r="AH527" s="13">
        <f>AVERAGE(K527:L527)-AVERAGE(I527:J527)</f>
        <v>8.8037500000002211E-3</v>
      </c>
      <c r="AI527" s="12">
        <f>_xlfn.T.TEST(E527:H527,I527:L527,2,2)</f>
        <v>0.20680922633825935</v>
      </c>
      <c r="AJ527" s="13">
        <f>AVERAGE(I527:L527)-AVERAGE(E527:H527)</f>
        <v>-0.92222062499999957</v>
      </c>
    </row>
    <row r="528" spans="1:36" x14ac:dyDescent="0.2">
      <c r="A528" t="s">
        <v>509</v>
      </c>
      <c r="B528" t="str">
        <f>VLOOKUP(A528,Gene_Lookup!A:B,2,0)</f>
        <v xml:space="preserve">pyrrolo-quinoline quinone  </v>
      </c>
      <c r="C528" s="1">
        <v>11</v>
      </c>
      <c r="D528" s="1">
        <v>0.507670639789358</v>
      </c>
      <c r="E528" s="14">
        <v>15.16845</v>
      </c>
      <c r="F528" s="14">
        <v>14.19871</v>
      </c>
      <c r="G528" s="14">
        <v>15.381539999999999</v>
      </c>
      <c r="H528" s="14">
        <v>15.28077</v>
      </c>
      <c r="I528" s="14">
        <v>14.204639999999999</v>
      </c>
      <c r="J528" s="14">
        <v>14.33811</v>
      </c>
      <c r="K528" s="14">
        <v>15.376374999999999</v>
      </c>
      <c r="L528" s="14">
        <v>14.6681475</v>
      </c>
      <c r="M528" s="1">
        <f>COUNTIF(E528:L528,"&gt;8.8")</f>
        <v>8</v>
      </c>
      <c r="O528" s="16">
        <f>IF(ISBLANK(E528),500,2^E528)</f>
        <v>36826.329761268389</v>
      </c>
      <c r="P528" s="16">
        <f>IF(ISBLANK(F528),500,2^F528)</f>
        <v>18803.453036155337</v>
      </c>
      <c r="Q528" s="16">
        <f>IF(ISBLANK(G528),500,2^G528)</f>
        <v>42687.912677291322</v>
      </c>
      <c r="R528" s="16">
        <f>IF(ISBLANK(H528),500,2^H528)</f>
        <v>39807.978749943701</v>
      </c>
      <c r="S528" s="16">
        <f>IF(ISBLANK(I528),500,2^I528)</f>
        <v>18880.90111046427</v>
      </c>
      <c r="T528" s="16">
        <f>IF(ISBLANK(J528),500,2^J528)</f>
        <v>20711.005840134316</v>
      </c>
      <c r="U528" s="16">
        <f>IF(ISBLANK(K528),500,2^K528)</f>
        <v>42535.358702248894</v>
      </c>
      <c r="V528" s="16">
        <f>IF(ISBLANK(L528),500,2^L528)</f>
        <v>26034.688052201844</v>
      </c>
      <c r="X528" s="16">
        <f>SUM(O528:V528)</f>
        <v>246287.62792970808</v>
      </c>
      <c r="Y528" s="11"/>
      <c r="Z528" s="2"/>
      <c r="AA528" s="12">
        <f>_xlfn.T.TEST(E528:F528,I528:J528,2,2)</f>
        <v>0.48833594005972913</v>
      </c>
      <c r="AB528" s="13">
        <f>AVERAGE(I528:J528)-AVERAGE(E528:F528)</f>
        <v>-0.41220500000000015</v>
      </c>
      <c r="AC528" s="12">
        <f>_xlfn.T.TEST(G528:H528,K528:L528,2,2)</f>
        <v>0.47883065811273706</v>
      </c>
      <c r="AD528" s="13">
        <f>AVERAGE(K528:L528)-AVERAGE(G528:H528)</f>
        <v>-0.3088937499999993</v>
      </c>
      <c r="AE528" s="12">
        <f>_xlfn.T.TEST(E528:F528,G528:H528,2,2)</f>
        <v>0.31534985111312352</v>
      </c>
      <c r="AF528" s="13">
        <f>AVERAGE(G528:H528)-AVERAGE(E528:F528)</f>
        <v>0.64757499999999979</v>
      </c>
      <c r="AG528" s="12">
        <f>_xlfn.T.TEST(I528:J528,K528:L528,2,2)</f>
        <v>0.17256413732585962</v>
      </c>
      <c r="AH528" s="13">
        <f>AVERAGE(K528:L528)-AVERAGE(I528:J528)</f>
        <v>0.75088625000000064</v>
      </c>
      <c r="AI528" s="12">
        <f>_xlfn.T.TEST(E528:H528,I528:L528,2,2)</f>
        <v>0.37745898027429153</v>
      </c>
      <c r="AJ528" s="13">
        <f>AVERAGE(I528:L528)-AVERAGE(E528:H528)</f>
        <v>-0.3605493750000015</v>
      </c>
    </row>
    <row r="529" spans="1:36" x14ac:dyDescent="0.2">
      <c r="A529" t="s">
        <v>510</v>
      </c>
      <c r="B529" t="str">
        <f>VLOOKUP(A529,Gene_Lookup!A:B,2,0)</f>
        <v xml:space="preserve">chorismate synthase (EC 4.2.3.5)  </v>
      </c>
      <c r="C529" s="1">
        <v>28</v>
      </c>
      <c r="D529" s="1">
        <v>0.53943271302201901</v>
      </c>
      <c r="E529" s="14">
        <v>20.930810000000001</v>
      </c>
      <c r="F529" s="14">
        <v>21.00487</v>
      </c>
      <c r="G529" s="14">
        <v>20.864319999999999</v>
      </c>
      <c r="H529" s="14">
        <v>21.0767925</v>
      </c>
      <c r="I529" s="14">
        <v>19.992080000000001</v>
      </c>
      <c r="J529" s="14">
        <v>21.112690000000001</v>
      </c>
      <c r="K529" s="14">
        <v>20.34093</v>
      </c>
      <c r="L529" s="14">
        <v>21.009483750000001</v>
      </c>
      <c r="M529" s="1">
        <f>COUNTIF(E529:L529,"&gt;8.8")</f>
        <v>8</v>
      </c>
      <c r="O529" s="16">
        <f>IF(ISBLANK(E529),500,2^E529)</f>
        <v>1998948.6760407684</v>
      </c>
      <c r="P529" s="16">
        <f>IF(ISBLANK(F529),500,2^F529)</f>
        <v>2104243.1642589304</v>
      </c>
      <c r="Q529" s="16">
        <f>IF(ISBLANK(G529),500,2^G529)</f>
        <v>1908913.1035200551</v>
      </c>
      <c r="R529" s="16">
        <f>IF(ISBLANK(H529),500,2^H529)</f>
        <v>2211804.5894866744</v>
      </c>
      <c r="S529" s="16">
        <f>IF(ISBLANK(I529),500,2^I529)</f>
        <v>1042835.3770555184</v>
      </c>
      <c r="T529" s="16">
        <f>IF(ISBLANK(J529),500,2^J529)</f>
        <v>2267529.6739796759</v>
      </c>
      <c r="U529" s="16">
        <f>IF(ISBLANK(K529),500,2^K529)</f>
        <v>1328097.837959701</v>
      </c>
      <c r="V529" s="16">
        <f>IF(ISBLANK(L529),500,2^L529)</f>
        <v>2110983.3221146665</v>
      </c>
      <c r="X529" s="16">
        <f>SUM(O529:V529)</f>
        <v>14973355.744415991</v>
      </c>
      <c r="Y529" s="11"/>
      <c r="Z529" s="2"/>
      <c r="AA529" s="12">
        <f>_xlfn.T.TEST(E529:F529,I529:J529,2,2)</f>
        <v>0.53644167463723935</v>
      </c>
      <c r="AB529" s="13">
        <f>AVERAGE(I529:J529)-AVERAGE(E529:F529)</f>
        <v>-0.41545500000000146</v>
      </c>
      <c r="AC529" s="12">
        <f>_xlfn.T.TEST(G529:H529,K529:L529,2,2)</f>
        <v>0.48840323970459587</v>
      </c>
      <c r="AD529" s="13">
        <f>AVERAGE(K529:L529)-AVERAGE(G529:H529)</f>
        <v>-0.29534937500000069</v>
      </c>
      <c r="AE529" s="12">
        <f>_xlfn.T.TEST(E529:F529,G529:H529,2,2)</f>
        <v>0.98293053666069796</v>
      </c>
      <c r="AF529" s="13">
        <f>AVERAGE(G529:H529)-AVERAGE(E529:F529)</f>
        <v>2.7162499999988654E-3</v>
      </c>
      <c r="AG529" s="12">
        <f>_xlfn.T.TEST(I529:J529,K529:L529,2,2)</f>
        <v>0.86805169816015026</v>
      </c>
      <c r="AH529" s="13">
        <f>AVERAGE(K529:L529)-AVERAGE(I529:J529)</f>
        <v>0.12282187499999964</v>
      </c>
      <c r="AI529" s="12">
        <f>_xlfn.T.TEST(E529:H529,I529:L529,2,2)</f>
        <v>0.24011379098936467</v>
      </c>
      <c r="AJ529" s="13">
        <f>AVERAGE(I529:L529)-AVERAGE(E529:H529)</f>
        <v>-0.35540218750000108</v>
      </c>
    </row>
    <row r="530" spans="1:36" x14ac:dyDescent="0.2">
      <c r="A530" t="s">
        <v>511</v>
      </c>
      <c r="B530" t="str">
        <f>VLOOKUP(A530,Gene_Lookup!A:B,2,0)</f>
        <v xml:space="preserve">shikimate kinase (EC 2.7.1.71)  </v>
      </c>
      <c r="C530" s="1">
        <v>6</v>
      </c>
      <c r="D530" s="1">
        <v>0.272064000811922</v>
      </c>
      <c r="E530" s="14">
        <v>15.406174999999999</v>
      </c>
      <c r="F530" s="14">
        <v>14.55161</v>
      </c>
      <c r="G530" s="14">
        <v>14.569175</v>
      </c>
      <c r="H530" s="14">
        <v>14.81</v>
      </c>
      <c r="I530" s="14">
        <v>15.350250000000001</v>
      </c>
      <c r="J530" s="14">
        <v>15.238115000000001</v>
      </c>
      <c r="K530" s="14">
        <v>16.28134</v>
      </c>
      <c r="L530" s="14">
        <v>16.023734999999999</v>
      </c>
      <c r="M530" s="1">
        <f>COUNTIF(E530:L530,"&gt;8.8")</f>
        <v>8</v>
      </c>
      <c r="O530" s="16">
        <f>IF(ISBLANK(E530),500,2^E530)</f>
        <v>43423.096869593399</v>
      </c>
      <c r="P530" s="16">
        <f>IF(ISBLANK(F530),500,2^F530)</f>
        <v>24014.364331578778</v>
      </c>
      <c r="Q530" s="16">
        <f>IF(ISBLANK(G530),500,2^G530)</f>
        <v>24308.529460239137</v>
      </c>
      <c r="R530" s="16">
        <f>IF(ISBLANK(H530),500,2^H530)</f>
        <v>28724.616276083856</v>
      </c>
      <c r="S530" s="16">
        <f>IF(ISBLANK(I530),500,2^I530)</f>
        <v>41772.040551895538</v>
      </c>
      <c r="T530" s="16">
        <f>IF(ISBLANK(J530),500,2^J530)</f>
        <v>38648.237417865479</v>
      </c>
      <c r="U530" s="16">
        <f>IF(ISBLANK(K530),500,2^K530)</f>
        <v>79647.419493285997</v>
      </c>
      <c r="V530" s="16">
        <f>IF(ISBLANK(L530),500,2^L530)</f>
        <v>66623.10626602605</v>
      </c>
      <c r="X530" s="16">
        <f>SUM(O530:V530)</f>
        <v>347161.4106665682</v>
      </c>
      <c r="Y530" s="11"/>
      <c r="Z530" s="2"/>
      <c r="AA530" s="12">
        <f>_xlfn.T.TEST(E530:F530,I530:J530,2,2)</f>
        <v>0.54051053533843985</v>
      </c>
      <c r="AB530" s="13">
        <f>AVERAGE(I530:J530)-AVERAGE(E530:F530)</f>
        <v>0.31529000000000096</v>
      </c>
      <c r="AC530" s="12">
        <f>_xlfn.T.TEST(G530:H530,K530:L530,2,2)</f>
        <v>1.4217135515450969E-2</v>
      </c>
      <c r="AD530" s="13">
        <f>AVERAGE(K530:L530)-AVERAGE(G530:H530)</f>
        <v>1.4629500000000011</v>
      </c>
      <c r="AE530" s="12">
        <f>_xlfn.T.TEST(E530:F530,G530:H530,2,2)</f>
        <v>0.58147989284273605</v>
      </c>
      <c r="AF530" s="13">
        <f>AVERAGE(G530:H530)-AVERAGE(E530:F530)</f>
        <v>-0.28930500000000059</v>
      </c>
      <c r="AG530" s="12">
        <f>_xlfn.T.TEST(I530:J530,K530:L530,2,2)</f>
        <v>2.57537038614979E-2</v>
      </c>
      <c r="AH530" s="13">
        <f>AVERAGE(K530:L530)-AVERAGE(I530:J530)</f>
        <v>0.85835499999999954</v>
      </c>
      <c r="AI530" s="12">
        <f>_xlfn.T.TEST(E530:H530,I530:L530,2,2)</f>
        <v>3.3276045255832276E-2</v>
      </c>
      <c r="AJ530" s="13">
        <f>AVERAGE(I530:L530)-AVERAGE(E530:H530)</f>
        <v>0.88911999999999836</v>
      </c>
    </row>
    <row r="531" spans="1:36" x14ac:dyDescent="0.2">
      <c r="A531" t="s">
        <v>512</v>
      </c>
      <c r="B531" t="str">
        <f>VLOOKUP(A531,Gene_Lookup!A:B,2,0)</f>
        <v xml:space="preserve">hypothetical protein  </v>
      </c>
      <c r="C531" s="1">
        <v>4</v>
      </c>
      <c r="D531" s="1">
        <v>0.53044971658880802</v>
      </c>
      <c r="E531" s="14">
        <v>16.7738175</v>
      </c>
      <c r="F531" s="14">
        <v>17.099292500000001</v>
      </c>
      <c r="G531" s="14">
        <v>17.349012500000001</v>
      </c>
      <c r="H531" s="14">
        <v>17.708187500000001</v>
      </c>
      <c r="I531" s="14">
        <v>15.8542275</v>
      </c>
      <c r="J531" s="14">
        <v>15.86675</v>
      </c>
      <c r="K531" s="14">
        <v>17.6224375</v>
      </c>
      <c r="L531" s="14">
        <v>16.9401425</v>
      </c>
      <c r="M531" s="1">
        <f>COUNTIF(E531:L531,"&gt;8.8")</f>
        <v>8</v>
      </c>
      <c r="O531" s="16">
        <f>IF(ISBLANK(E531),500,2^E531)</f>
        <v>112052.66997299193</v>
      </c>
      <c r="P531" s="16">
        <f>IF(ISBLANK(F531),500,2^F531)</f>
        <v>140410.61679947589</v>
      </c>
      <c r="Q531" s="16">
        <f>IF(ISBLANK(G531),500,2^G531)</f>
        <v>166944.90050706739</v>
      </c>
      <c r="R531" s="16">
        <f>IF(ISBLANK(H531),500,2^H531)</f>
        <v>214138.9191823868</v>
      </c>
      <c r="S531" s="16">
        <f>IF(ISBLANK(I531),500,2^I531)</f>
        <v>59237.679211782321</v>
      </c>
      <c r="T531" s="16">
        <f>IF(ISBLANK(J531),500,2^J531)</f>
        <v>59754.096442425391</v>
      </c>
      <c r="U531" s="16">
        <f>IF(ISBLANK(K531),500,2^K531)</f>
        <v>201781.93583746851</v>
      </c>
      <c r="V531" s="16">
        <f>IF(ISBLANK(L531),500,2^L531)</f>
        <v>125745.08631374099</v>
      </c>
      <c r="X531" s="16">
        <f>SUM(O531:V531)</f>
        <v>1080065.9042673393</v>
      </c>
      <c r="Y531" s="11"/>
      <c r="Z531" s="2"/>
      <c r="AA531" s="12">
        <f>_xlfn.T.TEST(E531:F531,I531:J531,2,2)</f>
        <v>2.2147389111857568E-2</v>
      </c>
      <c r="AB531" s="13">
        <f>AVERAGE(I531:J531)-AVERAGE(E531:F531)</f>
        <v>-1.0760662499999984</v>
      </c>
      <c r="AC531" s="12">
        <f>_xlfn.T.TEST(G531:H531,K531:L531,2,2)</f>
        <v>0.58691424172318241</v>
      </c>
      <c r="AD531" s="13">
        <f>AVERAGE(K531:L531)-AVERAGE(G531:H531)</f>
        <v>-0.24731000000000236</v>
      </c>
      <c r="AE531" s="12">
        <f>_xlfn.T.TEST(E531:F531,G531:H531,2,2)</f>
        <v>0.13455885232867948</v>
      </c>
      <c r="AF531" s="13">
        <f>AVERAGE(G531:H531)-AVERAGE(E531:F531)</f>
        <v>0.59204500000000237</v>
      </c>
      <c r="AG531" s="12">
        <f>_xlfn.T.TEST(I531:J531,K531:L531,2,2)</f>
        <v>5.3118492170819098E-2</v>
      </c>
      <c r="AH531" s="13">
        <f>AVERAGE(K531:L531)-AVERAGE(I531:J531)</f>
        <v>1.4208012499999985</v>
      </c>
      <c r="AI531" s="12">
        <f>_xlfn.T.TEST(E531:H531,I531:L531,2,2)</f>
        <v>0.21391971174485863</v>
      </c>
      <c r="AJ531" s="13">
        <f>AVERAGE(I531:L531)-AVERAGE(E531:H531)</f>
        <v>-0.66168812499999774</v>
      </c>
    </row>
    <row r="532" spans="1:36" x14ac:dyDescent="0.2">
      <c r="A532" t="s">
        <v>513</v>
      </c>
      <c r="B532" t="str">
        <f>VLOOKUP(A532,Gene_Lookup!A:B,2,0)</f>
        <v xml:space="preserve">integrase family protein  </v>
      </c>
      <c r="C532" s="1">
        <v>3</v>
      </c>
      <c r="D532" s="1">
        <v>0.62648077819002401</v>
      </c>
      <c r="E532" s="15">
        <v>8.8000000000000007</v>
      </c>
      <c r="F532" s="14">
        <v>13.0572725</v>
      </c>
      <c r="G532" s="14">
        <v>13.26863</v>
      </c>
      <c r="H532" s="14">
        <v>13.627689999999999</v>
      </c>
      <c r="I532" s="14">
        <v>11.7552325</v>
      </c>
      <c r="J532" s="15">
        <v>8.8000000000000007</v>
      </c>
      <c r="K532" s="14">
        <v>11.769310000000001</v>
      </c>
      <c r="L532" s="15">
        <v>8.8000000000000007</v>
      </c>
      <c r="M532" s="1">
        <f>COUNTIF(E532:L532,"&gt;8.8")</f>
        <v>5</v>
      </c>
      <c r="O532" s="16">
        <f>IF(ISBLANK(E532),500,2^E532)</f>
        <v>445.72188840761549</v>
      </c>
      <c r="P532" s="16">
        <f>IF(ISBLANK(F532),500,2^F532)</f>
        <v>8523.7496193552997</v>
      </c>
      <c r="Q532" s="16">
        <f>IF(ISBLANK(G532),500,2^G532)</f>
        <v>9868.6019342262243</v>
      </c>
      <c r="R532" s="16">
        <f>IF(ISBLANK(H532),500,2^H532)</f>
        <v>12657.36959299212</v>
      </c>
      <c r="S532" s="16">
        <f>IF(ISBLANK(I532),500,2^I532)</f>
        <v>3456.8265468876066</v>
      </c>
      <c r="T532" s="16">
        <f>IF(ISBLANK(J532),500,2^J532)</f>
        <v>445.72188840761549</v>
      </c>
      <c r="U532" s="16">
        <f>IF(ISBLANK(K532),500,2^K532)</f>
        <v>3490.7226040510568</v>
      </c>
      <c r="V532" s="16">
        <f>IF(ISBLANK(L532),500,2^L532)</f>
        <v>445.72188840761549</v>
      </c>
      <c r="X532" s="16">
        <f>SUM(O532:V532)</f>
        <v>39334.435962735151</v>
      </c>
      <c r="Y532" s="11"/>
      <c r="Z532" s="2"/>
      <c r="AA532" s="12">
        <f>_xlfn.T.TEST(E532:F532,I532:J532,2,2)</f>
        <v>0.8250850456551635</v>
      </c>
      <c r="AB532" s="13">
        <f>AVERAGE(I532:J532)-AVERAGE(E532:F532)</f>
        <v>-0.65101999999999904</v>
      </c>
      <c r="AC532" s="12">
        <f>_xlfn.T.TEST(G532:H532,K532:L532,2,2)</f>
        <v>0.16866733784760879</v>
      </c>
      <c r="AD532" s="13">
        <f>AVERAGE(K532:L532)-AVERAGE(G532:H532)</f>
        <v>-3.1635049999999989</v>
      </c>
      <c r="AE532" s="12">
        <f>_xlfn.T.TEST(E532:F532,G532:H532,2,2)</f>
        <v>0.35951629124961793</v>
      </c>
      <c r="AF532" s="13">
        <f>AVERAGE(G532:H532)-AVERAGE(E532:F532)</f>
        <v>2.5195237499999994</v>
      </c>
      <c r="AG532" s="12">
        <f>_xlfn.T.TEST(I532:J532,K532:L532,2,2)</f>
        <v>0.99762388057489315</v>
      </c>
      <c r="AH532" s="13">
        <f>AVERAGE(K532:L532)-AVERAGE(I532:J532)</f>
        <v>7.0387499999995384E-3</v>
      </c>
      <c r="AI532" s="12">
        <f>_xlfn.T.TEST(E532:H532,I532:L532,2,2)</f>
        <v>0.22824791282376963</v>
      </c>
      <c r="AJ532" s="13">
        <f>AVERAGE(I532:L532)-AVERAGE(E532:H532)</f>
        <v>-1.9072624999999999</v>
      </c>
    </row>
    <row r="533" spans="1:36" x14ac:dyDescent="0.2">
      <c r="A533" t="s">
        <v>514</v>
      </c>
      <c r="B533" t="str">
        <f>VLOOKUP(A533,Gene_Lookup!A:B,2,0)</f>
        <v xml:space="preserve">transcriptional attenuator, LytR family  </v>
      </c>
      <c r="C533" s="1">
        <v>4</v>
      </c>
      <c r="D533" s="1">
        <v>3.3745271644336897E-2</v>
      </c>
      <c r="E533" s="14">
        <v>15.527010000000001</v>
      </c>
      <c r="F533" s="14">
        <v>15.742065</v>
      </c>
      <c r="G533" s="14">
        <v>14.571350000000001</v>
      </c>
      <c r="H533" s="14">
        <v>15.225065000000001</v>
      </c>
      <c r="I533" s="15">
        <v>8.8000000000000007</v>
      </c>
      <c r="J533" s="15">
        <v>8.8000000000000007</v>
      </c>
      <c r="K533" s="15">
        <v>8.8000000000000007</v>
      </c>
      <c r="L533" s="14">
        <v>15.52473</v>
      </c>
      <c r="M533" s="1">
        <f>COUNTIF(E533:L533,"&gt;8.8")</f>
        <v>5</v>
      </c>
      <c r="O533" s="16">
        <f>IF(ISBLANK(E533),500,2^E533)</f>
        <v>47216.71329010366</v>
      </c>
      <c r="P533" s="16">
        <f>IF(ISBLANK(F533),500,2^F533)</f>
        <v>54806.713301864416</v>
      </c>
      <c r="Q533" s="16">
        <f>IF(ISBLANK(G533),500,2^G533)</f>
        <v>24345.204519195842</v>
      </c>
      <c r="R533" s="16">
        <f>IF(ISBLANK(H533),500,2^H533)</f>
        <v>38300.218441730183</v>
      </c>
      <c r="S533" s="16">
        <f>IF(ISBLANK(I533),500,2^I533)</f>
        <v>445.72188840761549</v>
      </c>
      <c r="T533" s="16">
        <f>IF(ISBLANK(J533),500,2^J533)</f>
        <v>445.72188840761549</v>
      </c>
      <c r="U533" s="16">
        <f>IF(ISBLANK(K533),500,2^K533)</f>
        <v>445.72188840761549</v>
      </c>
      <c r="V533" s="16">
        <f>IF(ISBLANK(L533),500,2^L533)</f>
        <v>47142.152082719047</v>
      </c>
      <c r="X533" s="16">
        <f>SUM(O533:V533)</f>
        <v>213148.16730083604</v>
      </c>
      <c r="Y533" s="11"/>
      <c r="Z533" s="2"/>
      <c r="AA533" s="12">
        <f>_xlfn.T.TEST(E533:F533,I533:J533,2,2)</f>
        <v>2.4743414106552725E-4</v>
      </c>
      <c r="AB533" s="13">
        <f>AVERAGE(I533:J533)-AVERAGE(E533:F533)</f>
        <v>-6.8345374999999997</v>
      </c>
      <c r="AC533" s="12">
        <f>_xlfn.T.TEST(G533:H533,K533:L533,2,2)</f>
        <v>0.50306259589958291</v>
      </c>
      <c r="AD533" s="13">
        <f>AVERAGE(K533:L533)-AVERAGE(G533:H533)</f>
        <v>-2.7358425000000004</v>
      </c>
      <c r="AE533" s="12">
        <f>_xlfn.T.TEST(E533:F533,G533:H533,2,2)</f>
        <v>0.16572363191986395</v>
      </c>
      <c r="AF533" s="13">
        <f>AVERAGE(G533:H533)-AVERAGE(E533:F533)</f>
        <v>-0.73632999999999882</v>
      </c>
      <c r="AG533" s="12">
        <f>_xlfn.T.TEST(I533:J533,K533:L533,2,2)</f>
        <v>0.42264973081037416</v>
      </c>
      <c r="AH533" s="13">
        <f>AVERAGE(K533:L533)-AVERAGE(I533:J533)</f>
        <v>3.3623650000000005</v>
      </c>
      <c r="AI533" s="12">
        <f>_xlfn.T.TEST(E533:H533,I533:L533,2,2)</f>
        <v>3.058704447686561E-2</v>
      </c>
      <c r="AJ533" s="13">
        <f>AVERAGE(I533:L533)-AVERAGE(E533:H533)</f>
        <v>-4.7851900000000001</v>
      </c>
    </row>
    <row r="534" spans="1:36" x14ac:dyDescent="0.2">
      <c r="A534" t="s">
        <v>515</v>
      </c>
      <c r="B534" t="str">
        <f>VLOOKUP(A534,Gene_Lookup!A:B,2,0)</f>
        <v xml:space="preserve">peptidase M18 aminopeptidase I  </v>
      </c>
      <c r="C534" s="1">
        <v>23</v>
      </c>
      <c r="D534" s="1">
        <v>0.49400288875809301</v>
      </c>
      <c r="E534" s="14">
        <v>17.76418</v>
      </c>
      <c r="F534" s="14">
        <v>17.974399999999999</v>
      </c>
      <c r="G534" s="14">
        <v>17.657232499999999</v>
      </c>
      <c r="H534" s="14">
        <v>18.189330000000002</v>
      </c>
      <c r="I534" s="14">
        <v>18.433900000000001</v>
      </c>
      <c r="J534" s="14">
        <v>18.198805</v>
      </c>
      <c r="K534" s="14">
        <v>18.82901</v>
      </c>
      <c r="L534" s="14">
        <v>18.211089999999999</v>
      </c>
      <c r="M534" s="1">
        <f>COUNTIF(E534:L534,"&gt;8.8")</f>
        <v>8</v>
      </c>
      <c r="O534" s="16">
        <f>IF(ISBLANK(E534),500,2^E534)</f>
        <v>222613.25937151397</v>
      </c>
      <c r="P534" s="16">
        <f>IF(ISBLANK(F534),500,2^F534)</f>
        <v>257533.39558184435</v>
      </c>
      <c r="Q534" s="16">
        <f>IF(ISBLANK(G534),500,2^G534)</f>
        <v>206707.68487608602</v>
      </c>
      <c r="R534" s="16">
        <f>IF(ISBLANK(H534),500,2^H534)</f>
        <v>298905.51699838252</v>
      </c>
      <c r="S534" s="16">
        <f>IF(ISBLANK(I534),500,2^I534)</f>
        <v>354125.20347715268</v>
      </c>
      <c r="T534" s="16">
        <f>IF(ISBLANK(J534),500,2^J534)</f>
        <v>300875.06024266162</v>
      </c>
      <c r="U534" s="16">
        <f>IF(ISBLANK(K534),500,2^K534)</f>
        <v>465689.87824369699</v>
      </c>
      <c r="V534" s="16">
        <f>IF(ISBLANK(L534),500,2^L534)</f>
        <v>303448.04492632166</v>
      </c>
      <c r="X534" s="16">
        <f>SUM(O534:V534)</f>
        <v>2409898.0437176595</v>
      </c>
      <c r="Y534" s="11"/>
      <c r="Z534" s="2"/>
      <c r="AA534" s="12">
        <f>_xlfn.T.TEST(E534:F534,I534:J534,2,2)</f>
        <v>0.10515154941892069</v>
      </c>
      <c r="AB534" s="13">
        <f>AVERAGE(I534:J534)-AVERAGE(E534:F534)</f>
        <v>0.44706250000000125</v>
      </c>
      <c r="AC534" s="12">
        <f>_xlfn.T.TEST(G534:H534,K534:L534,2,2)</f>
        <v>0.28084979877472971</v>
      </c>
      <c r="AD534" s="13">
        <f>AVERAGE(K534:L534)-AVERAGE(G534:H534)</f>
        <v>0.59676874999999541</v>
      </c>
      <c r="AE534" s="12">
        <f>_xlfn.T.TEST(E534:F534,G534:H534,2,2)</f>
        <v>0.86771266404940828</v>
      </c>
      <c r="AF534" s="13">
        <f>AVERAGE(G534:H534)-AVERAGE(E534:F534)</f>
        <v>5.3991250000002822E-2</v>
      </c>
      <c r="AG534" s="12">
        <f>_xlfn.T.TEST(I534:J534,K534:L534,2,2)</f>
        <v>0.60054711091816926</v>
      </c>
      <c r="AH534" s="13">
        <f>AVERAGE(K534:L534)-AVERAGE(I534:J534)</f>
        <v>0.20369749999999698</v>
      </c>
      <c r="AI534" s="12">
        <f>_xlfn.T.TEST(E534:H534,I534:L534,2,2)</f>
        <v>3.2506470135393185E-2</v>
      </c>
      <c r="AJ534" s="13">
        <f>AVERAGE(I534:L534)-AVERAGE(E534:H534)</f>
        <v>0.52191562499999833</v>
      </c>
    </row>
    <row r="535" spans="1:36" x14ac:dyDescent="0.2">
      <c r="A535" t="s">
        <v>516</v>
      </c>
      <c r="B535" t="str">
        <f>VLOOKUP(A535,Gene_Lookup!A:B,2,0)</f>
        <v xml:space="preserve">histidinol phosphate phosphatase HisJ family  </v>
      </c>
      <c r="C535" s="1">
        <v>5</v>
      </c>
      <c r="D535" s="1">
        <v>0.27720887902670999</v>
      </c>
      <c r="E535" s="14">
        <v>14.9775075</v>
      </c>
      <c r="F535" s="14">
        <v>14.769410000000001</v>
      </c>
      <c r="G535" s="14">
        <v>15.786905000000001</v>
      </c>
      <c r="H535" s="14">
        <v>16.110577500000002</v>
      </c>
      <c r="I535" s="14">
        <v>15.79505</v>
      </c>
      <c r="J535" s="14">
        <v>15.347837500000001</v>
      </c>
      <c r="K535" s="14">
        <v>15.84849</v>
      </c>
      <c r="L535" s="14">
        <v>14.596819999999999</v>
      </c>
      <c r="M535" s="1">
        <f>COUNTIF(E535:L535,"&gt;8.8")</f>
        <v>8</v>
      </c>
      <c r="O535" s="16">
        <f>IF(ISBLANK(E535),500,2^E535)</f>
        <v>32261.088592103923</v>
      </c>
      <c r="P535" s="16">
        <f>IF(ISBLANK(F535),500,2^F535)</f>
        <v>27927.716567120031</v>
      </c>
      <c r="Q535" s="16">
        <f>IF(ISBLANK(G535),500,2^G535)</f>
        <v>56536.893736463688</v>
      </c>
      <c r="R535" s="16">
        <f>IF(ISBLANK(H535),500,2^H535)</f>
        <v>70756.61938333571</v>
      </c>
      <c r="S535" s="16">
        <f>IF(ISBLANK(I535),500,2^I535)</f>
        <v>56856.985880024818</v>
      </c>
      <c r="T535" s="16">
        <f>IF(ISBLANK(J535),500,2^J535)</f>
        <v>41702.246982900404</v>
      </c>
      <c r="U535" s="16">
        <f>IF(ISBLANK(K535),500,2^K535)</f>
        <v>59002.562823593151</v>
      </c>
      <c r="V535" s="16">
        <f>IF(ISBLANK(L535),500,2^L535)</f>
        <v>24778.822307882765</v>
      </c>
      <c r="X535" s="16">
        <f>SUM(O535:V535)</f>
        <v>369822.93627342448</v>
      </c>
      <c r="Y535" s="11"/>
      <c r="Z535" s="2"/>
      <c r="AA535" s="12">
        <f>_xlfn.T.TEST(E535:F535,I535:J535,2,2)</f>
        <v>0.10546706335230882</v>
      </c>
      <c r="AB535" s="13">
        <f>AVERAGE(I535:J535)-AVERAGE(E535:F535)</f>
        <v>0.69798499999999919</v>
      </c>
      <c r="AC535" s="12">
        <f>_xlfn.T.TEST(G535:H535,K535:L535,2,2)</f>
        <v>0.37805397173428712</v>
      </c>
      <c r="AD535" s="13">
        <f>AVERAGE(K535:L535)-AVERAGE(G535:H535)</f>
        <v>-0.7260862500000016</v>
      </c>
      <c r="AE535" s="12">
        <f>_xlfn.T.TEST(E535:F535,G535:H535,2,2)</f>
        <v>3.0555510708865842E-2</v>
      </c>
      <c r="AF535" s="13">
        <f>AVERAGE(G535:H535)-AVERAGE(E535:F535)</f>
        <v>1.0752825000000001</v>
      </c>
      <c r="AG535" s="12">
        <f>_xlfn.T.TEST(I535:J535,K535:L535,2,2)</f>
        <v>0.65207858020200282</v>
      </c>
      <c r="AH535" s="13">
        <f>AVERAGE(K535:L535)-AVERAGE(I535:J535)</f>
        <v>-0.34878875000000065</v>
      </c>
      <c r="AI535" s="12">
        <f>_xlfn.T.TEST(E535:H535,I535:L535,2,2)</f>
        <v>0.97508513549612319</v>
      </c>
      <c r="AJ535" s="13">
        <f>AVERAGE(I535:L535)-AVERAGE(E535:H535)</f>
        <v>-1.4050625000001205E-2</v>
      </c>
    </row>
    <row r="536" spans="1:36" x14ac:dyDescent="0.2">
      <c r="A536" t="s">
        <v>517</v>
      </c>
      <c r="B536" t="str">
        <f>VLOOKUP(A536,Gene_Lookup!A:B,2,0)</f>
        <v xml:space="preserve">tyrosyl-tRNA synthetase (EC 6.1.1.1)  </v>
      </c>
      <c r="C536" s="1">
        <v>14</v>
      </c>
      <c r="D536" s="1">
        <v>0.30847611778537198</v>
      </c>
      <c r="E536" s="14">
        <v>18.90428</v>
      </c>
      <c r="F536" s="14">
        <v>19.577964999999999</v>
      </c>
      <c r="G536" s="14">
        <v>19.258009999999999</v>
      </c>
      <c r="H536" s="14">
        <v>19.55426125</v>
      </c>
      <c r="I536" s="14">
        <v>19.332689999999999</v>
      </c>
      <c r="J536" s="14">
        <v>18.606390000000001</v>
      </c>
      <c r="K536" s="14">
        <v>20.017430000000001</v>
      </c>
      <c r="L536" s="14">
        <v>19.006740000000001</v>
      </c>
      <c r="M536" s="1">
        <f>COUNTIF(E536:L536,"&gt;8.8")</f>
        <v>8</v>
      </c>
      <c r="O536" s="16">
        <f>IF(ISBLANK(E536),500,2^E536)</f>
        <v>490631.38552443392</v>
      </c>
      <c r="P536" s="16">
        <f>IF(ISBLANK(F536),500,2^F536)</f>
        <v>782626.80614693731</v>
      </c>
      <c r="Q536" s="16">
        <f>IF(ISBLANK(G536),500,2^G536)</f>
        <v>626958.31534098485</v>
      </c>
      <c r="R536" s="16">
        <f>IF(ISBLANK(H536),500,2^H536)</f>
        <v>769873.16029407526</v>
      </c>
      <c r="S536" s="16">
        <f>IF(ISBLANK(I536),500,2^I536)</f>
        <v>660266.99239949812</v>
      </c>
      <c r="T536" s="16">
        <f>IF(ISBLANK(J536),500,2^J536)</f>
        <v>399099.79161475279</v>
      </c>
      <c r="U536" s="16">
        <f>IF(ISBLANK(K536),500,2^K536)</f>
        <v>1061321.2652754125</v>
      </c>
      <c r="V536" s="16">
        <f>IF(ISBLANK(L536),500,2^L536)</f>
        <v>526743.10539830604</v>
      </c>
      <c r="X536" s="16">
        <f>SUM(O536:V536)</f>
        <v>5317520.8219944006</v>
      </c>
      <c r="Y536" s="11"/>
      <c r="Z536" s="2"/>
      <c r="AA536" s="12">
        <f>_xlfn.T.TEST(E536:F536,I536:J536,2,2)</f>
        <v>0.63851239214873323</v>
      </c>
      <c r="AB536" s="13">
        <f>AVERAGE(I536:J536)-AVERAGE(E536:F536)</f>
        <v>-0.2715824999999974</v>
      </c>
      <c r="AC536" s="12">
        <f>_xlfn.T.TEST(G536:H536,K536:L536,2,2)</f>
        <v>0.85915355385252212</v>
      </c>
      <c r="AD536" s="13">
        <f>AVERAGE(K536:L536)-AVERAGE(G536:H536)</f>
        <v>0.10594937500000157</v>
      </c>
      <c r="AE536" s="12">
        <f>_xlfn.T.TEST(E536:F536,G536:H536,2,2)</f>
        <v>0.69773834700988879</v>
      </c>
      <c r="AF536" s="13">
        <f>AVERAGE(G536:H536)-AVERAGE(E536:F536)</f>
        <v>0.16501312499999798</v>
      </c>
      <c r="AG536" s="12">
        <f>_xlfn.T.TEST(I536:J536,K536:L536,2,2)</f>
        <v>0.47522184636392484</v>
      </c>
      <c r="AH536" s="13">
        <f>AVERAGE(K536:L536)-AVERAGE(I536:J536)</f>
        <v>0.54254499999999695</v>
      </c>
      <c r="AI536" s="12">
        <f>_xlfn.T.TEST(E536:H536,I536:L536,2,2)</f>
        <v>0.81433931014543615</v>
      </c>
      <c r="AJ536" s="13">
        <f>AVERAGE(I536:L536)-AVERAGE(E536:H536)</f>
        <v>-8.2816562499996138E-2</v>
      </c>
    </row>
    <row r="537" spans="1:36" x14ac:dyDescent="0.2">
      <c r="A537" t="s">
        <v>518</v>
      </c>
      <c r="B537" t="str">
        <f>VLOOKUP(A537,Gene_Lookup!A:B,2,0)</f>
        <v xml:space="preserve">tRNA (5-methylaminomethyl-2-thiouridylate)-methyltransferase (EC 2.1.1.61)  </v>
      </c>
      <c r="C537" s="1">
        <v>9</v>
      </c>
      <c r="D537" s="1">
        <v>0.26898134338263902</v>
      </c>
      <c r="E537" s="14">
        <v>16.951967499999999</v>
      </c>
      <c r="F537" s="14">
        <v>17.189080000000001</v>
      </c>
      <c r="G537" s="14">
        <v>17.13222</v>
      </c>
      <c r="H537" s="14">
        <v>17.5226875</v>
      </c>
      <c r="I537" s="14">
        <v>17.013020000000001</v>
      </c>
      <c r="J537" s="14">
        <v>17.173549999999999</v>
      </c>
      <c r="K537" s="14">
        <v>17.284524999999999</v>
      </c>
      <c r="L537" s="14">
        <v>16.711727499999999</v>
      </c>
      <c r="M537" s="1">
        <f>COUNTIF(E537:L537,"&gt;8.8")</f>
        <v>8</v>
      </c>
      <c r="O537" s="16">
        <f>IF(ISBLANK(E537),500,2^E537)</f>
        <v>126779.98703429438</v>
      </c>
      <c r="P537" s="16">
        <f>IF(ISBLANK(F537),500,2^F537)</f>
        <v>149426.8625534235</v>
      </c>
      <c r="Q537" s="16">
        <f>IF(ISBLANK(G537),500,2^G537)</f>
        <v>143652.14403897541</v>
      </c>
      <c r="R537" s="16">
        <f>IF(ISBLANK(H537),500,2^H537)</f>
        <v>188301.83062623965</v>
      </c>
      <c r="S537" s="16">
        <f>IF(ISBLANK(I537),500,2^I537)</f>
        <v>132260.24925495865</v>
      </c>
      <c r="T537" s="16">
        <f>IF(ISBLANK(J537),500,2^J537)</f>
        <v>147826.97229670442</v>
      </c>
      <c r="U537" s="16">
        <f>IF(ISBLANK(K537),500,2^K537)</f>
        <v>159646.89849759641</v>
      </c>
      <c r="V537" s="16">
        <f>IF(ISBLANK(L537),500,2^L537)</f>
        <v>107332.50290419876</v>
      </c>
      <c r="X537" s="16">
        <f>SUM(O537:V537)</f>
        <v>1155227.4472063913</v>
      </c>
      <c r="Y537" s="11"/>
      <c r="Z537" s="2"/>
      <c r="AA537" s="12">
        <f>_xlfn.T.TEST(E537:F537,I537:J537,2,2)</f>
        <v>0.8882885067358115</v>
      </c>
      <c r="AB537" s="13">
        <f>AVERAGE(I537:J537)-AVERAGE(E537:F537)</f>
        <v>2.2761250000002065E-2</v>
      </c>
      <c r="AC537" s="12">
        <f>_xlfn.T.TEST(G537:H537,K537:L537,2,2)</f>
        <v>0.44232823441618174</v>
      </c>
      <c r="AD537" s="13">
        <f>AVERAGE(K537:L537)-AVERAGE(G537:H537)</f>
        <v>-0.32932750000000155</v>
      </c>
      <c r="AE537" s="12">
        <f>_xlfn.T.TEST(E537:F537,G537:H537,2,2)</f>
        <v>0.37750581434220298</v>
      </c>
      <c r="AF537" s="13">
        <f>AVERAGE(G537:H537)-AVERAGE(E537:F537)</f>
        <v>0.25693000000000055</v>
      </c>
      <c r="AG537" s="12">
        <f>_xlfn.T.TEST(I537:J537,K537:L537,2,2)</f>
        <v>0.77934917936420756</v>
      </c>
      <c r="AH537" s="13">
        <f>AVERAGE(K537:L537)-AVERAGE(I537:J537)</f>
        <v>-9.5158750000003067E-2</v>
      </c>
      <c r="AI537" s="12">
        <f>_xlfn.T.TEST(E537:H537,I537:L537,2,2)</f>
        <v>0.40797646927432224</v>
      </c>
      <c r="AJ537" s="13">
        <f>AVERAGE(I537:L537)-AVERAGE(E537:H537)</f>
        <v>-0.15328312500000152</v>
      </c>
    </row>
    <row r="538" spans="1:36" x14ac:dyDescent="0.2">
      <c r="A538" t="s">
        <v>519</v>
      </c>
      <c r="B538" t="str">
        <f>VLOOKUP(A538,Gene_Lookup!A:B,2,0)</f>
        <v xml:space="preserve">FeS cluster assembly scaffold protein NifU  </v>
      </c>
      <c r="C538" s="1">
        <v>13</v>
      </c>
      <c r="D538" s="1">
        <v>0.58050367124964197</v>
      </c>
      <c r="E538" s="14">
        <v>19.909009999999999</v>
      </c>
      <c r="F538" s="14">
        <v>19.954329999999999</v>
      </c>
      <c r="G538" s="14">
        <v>20.019445000000001</v>
      </c>
      <c r="H538" s="14">
        <v>20.592375000000001</v>
      </c>
      <c r="I538" s="14">
        <v>19.9529025</v>
      </c>
      <c r="J538" s="14">
        <v>20.630785156249999</v>
      </c>
      <c r="K538" s="14">
        <v>20.7086875</v>
      </c>
      <c r="L538" s="14">
        <v>20.698810000000002</v>
      </c>
      <c r="M538" s="1">
        <f>COUNTIF(E538:L538,"&gt;8.8")</f>
        <v>8</v>
      </c>
      <c r="O538" s="16">
        <f>IF(ISBLANK(E538),500,2^E538)</f>
        <v>984485.20522083947</v>
      </c>
      <c r="P538" s="16">
        <f>IF(ISBLANK(F538),500,2^F538)</f>
        <v>1015902.1358132317</v>
      </c>
      <c r="Q538" s="16">
        <f>IF(ISBLANK(G538),500,2^G538)</f>
        <v>1062804.6394053707</v>
      </c>
      <c r="R538" s="16">
        <f>IF(ISBLANK(H538),500,2^H538)</f>
        <v>1580966.0975441546</v>
      </c>
      <c r="S538" s="16">
        <f>IF(ISBLANK(I538),500,2^I538)</f>
        <v>1014897.4307083683</v>
      </c>
      <c r="T538" s="16">
        <f>IF(ISBLANK(J538),500,2^J538)</f>
        <v>1623622.8926709946</v>
      </c>
      <c r="U538" s="16">
        <f>IF(ISBLANK(K538),500,2^K538)</f>
        <v>1713705.1755069848</v>
      </c>
      <c r="V538" s="16">
        <f>IF(ISBLANK(L538),500,2^L538)</f>
        <v>1702012.2618147593</v>
      </c>
      <c r="X538" s="16">
        <f>SUM(O538:V538)</f>
        <v>10698395.838684704</v>
      </c>
      <c r="Y538" s="11"/>
      <c r="Z538" s="2"/>
      <c r="AA538" s="12">
        <f>_xlfn.T.TEST(E538:F538,I538:J538,2,2)</f>
        <v>0.40013885536367411</v>
      </c>
      <c r="AB538" s="13">
        <f>AVERAGE(I538:J538)-AVERAGE(E538:F538)</f>
        <v>0.36017382812500287</v>
      </c>
      <c r="AC538" s="12">
        <f>_xlfn.T.TEST(G538:H538,K538:L538,2,2)</f>
        <v>0.29938945733909716</v>
      </c>
      <c r="AD538" s="13">
        <f>AVERAGE(K538:L538)-AVERAGE(G538:H538)</f>
        <v>0.3978387500000018</v>
      </c>
      <c r="AE538" s="12">
        <f>_xlfn.T.TEST(E538:F538,G538:H538,2,2)</f>
        <v>0.3225877975516025</v>
      </c>
      <c r="AF538" s="13">
        <f>AVERAGE(G538:H538)-AVERAGE(E538:F538)</f>
        <v>0.3742400000000039</v>
      </c>
      <c r="AG538" s="12">
        <f>_xlfn.T.TEST(I538:J538,K538:L538,2,2)</f>
        <v>0.34829485652592307</v>
      </c>
      <c r="AH538" s="13">
        <f>AVERAGE(K538:L538)-AVERAGE(I538:J538)</f>
        <v>0.41190492187500283</v>
      </c>
      <c r="AI538" s="12">
        <f>_xlfn.T.TEST(E538:H538,I538:L538,2,2)</f>
        <v>0.16884799933541461</v>
      </c>
      <c r="AJ538" s="13">
        <f>AVERAGE(I538:L538)-AVERAGE(E538:H538)</f>
        <v>0.37900628906249878</v>
      </c>
    </row>
    <row r="539" spans="1:36" x14ac:dyDescent="0.2">
      <c r="A539" t="s">
        <v>520</v>
      </c>
      <c r="B539" t="str">
        <f>VLOOKUP(A539,Gene_Lookup!A:B,2,0)</f>
        <v xml:space="preserve">cysteine desulfurase NifS  </v>
      </c>
      <c r="C539" s="1">
        <v>18</v>
      </c>
      <c r="D539" s="1">
        <v>0.29225488155089502</v>
      </c>
      <c r="E539" s="14">
        <v>19.804244531249999</v>
      </c>
      <c r="F539" s="14">
        <v>20.1716725</v>
      </c>
      <c r="G539" s="14">
        <v>19.8997025</v>
      </c>
      <c r="H539" s="14">
        <v>20.187460000000002</v>
      </c>
      <c r="I539" s="14">
        <v>19.863566250000002</v>
      </c>
      <c r="J539" s="14">
        <v>19.973437499999999</v>
      </c>
      <c r="K539" s="14">
        <v>20.216125000000002</v>
      </c>
      <c r="L539" s="14">
        <v>19.9682</v>
      </c>
      <c r="M539" s="1">
        <f>COUNTIF(E539:L539,"&gt;8.8")</f>
        <v>8</v>
      </c>
      <c r="O539" s="16">
        <f>IF(ISBLANK(E539),500,2^E539)</f>
        <v>915528.03016346414</v>
      </c>
      <c r="P539" s="16">
        <f>IF(ISBLANK(F539),500,2^F539)</f>
        <v>1181077.7423254724</v>
      </c>
      <c r="Q539" s="16">
        <f>IF(ISBLANK(G539),500,2^G539)</f>
        <v>978154.27488405444</v>
      </c>
      <c r="R539" s="16">
        <f>IF(ISBLANK(H539),500,2^H539)</f>
        <v>1194073.3242773486</v>
      </c>
      <c r="S539" s="16">
        <f>IF(ISBLANK(I539),500,2^I539)</f>
        <v>953958.0169319266</v>
      </c>
      <c r="T539" s="16">
        <f>IF(ISBLANK(J539),500,2^J539)</f>
        <v>1029446.5536237553</v>
      </c>
      <c r="U539" s="16">
        <f>IF(ISBLANK(K539),500,2^K539)</f>
        <v>1218035.7102682332</v>
      </c>
      <c r="V539" s="16">
        <f>IF(ISBLANK(L539),500,2^L539)</f>
        <v>1025716.0693181051</v>
      </c>
      <c r="X539" s="16">
        <f>SUM(O539:V539)</f>
        <v>8495989.7217923608</v>
      </c>
      <c r="Y539" s="11"/>
      <c r="Z539" s="2"/>
      <c r="AA539" s="12">
        <f>_xlfn.T.TEST(E539:F539,I539:J539,2,2)</f>
        <v>0.75187999840890019</v>
      </c>
      <c r="AB539" s="13">
        <f>AVERAGE(I539:J539)-AVERAGE(E539:F539)</f>
        <v>-6.9456640624999011E-2</v>
      </c>
      <c r="AC539" s="12">
        <f>_xlfn.T.TEST(G539:H539,K539:L539,2,2)</f>
        <v>0.82200697059430461</v>
      </c>
      <c r="AD539" s="13">
        <f>AVERAGE(K539:L539)-AVERAGE(G539:H539)</f>
        <v>4.8581249999998022E-2</v>
      </c>
      <c r="AE539" s="12">
        <f>_xlfn.T.TEST(E539:F539,G539:H539,2,2)</f>
        <v>0.83379361006828079</v>
      </c>
      <c r="AF539" s="13">
        <f>AVERAGE(G539:H539)-AVERAGE(E539:F539)</f>
        <v>5.5622734375003091E-2</v>
      </c>
      <c r="AG539" s="12">
        <f>_xlfn.T.TEST(I539:J539,K539:L539,2,2)</f>
        <v>0.32872598979305545</v>
      </c>
      <c r="AH539" s="13">
        <f>AVERAGE(K539:L539)-AVERAGE(I539:J539)</f>
        <v>0.17366062500000012</v>
      </c>
      <c r="AI539" s="12">
        <f>_xlfn.T.TEST(E539:H539,I539:L539,2,2)</f>
        <v>0.93466153413073705</v>
      </c>
      <c r="AJ539" s="13">
        <f>AVERAGE(I539:L539)-AVERAGE(E539:H539)</f>
        <v>-1.0437695312500495E-2</v>
      </c>
    </row>
    <row r="540" spans="1:36" x14ac:dyDescent="0.2">
      <c r="A540" t="s">
        <v>521</v>
      </c>
      <c r="B540" t="str">
        <f>VLOOKUP(A540,Gene_Lookup!A:B,2,0)</f>
        <v xml:space="preserve">4-hydroxy-3-methylbut-2-enyl diphosphate reductase (EC 1.17.1.2)  </v>
      </c>
      <c r="C540" s="1">
        <v>24</v>
      </c>
      <c r="D540" s="1">
        <v>0.14699972654736901</v>
      </c>
      <c r="E540" s="14">
        <v>16.790870000000002</v>
      </c>
      <c r="F540" s="14">
        <v>16.732769999999999</v>
      </c>
      <c r="G540" s="14">
        <v>16.09693</v>
      </c>
      <c r="H540" s="14">
        <v>16.727454999999999</v>
      </c>
      <c r="I540" s="14">
        <v>16.633894999999999</v>
      </c>
      <c r="J540" s="14">
        <v>17.019200000000001</v>
      </c>
      <c r="K540" s="14">
        <v>16.596824999999999</v>
      </c>
      <c r="L540" s="14">
        <v>17.39716</v>
      </c>
      <c r="M540" s="1">
        <f>COUNTIF(E540:L540,"&gt;8.8")</f>
        <v>8</v>
      </c>
      <c r="O540" s="16">
        <f>IF(ISBLANK(E540),500,2^E540)</f>
        <v>113384.97882582745</v>
      </c>
      <c r="P540" s="16">
        <f>IF(ISBLANK(F540),500,2^F540)</f>
        <v>108909.4790180962</v>
      </c>
      <c r="Q540" s="16">
        <f>IF(ISBLANK(G540),500,2^G540)</f>
        <v>70090.437059923657</v>
      </c>
      <c r="R540" s="16">
        <f>IF(ISBLANK(H540),500,2^H540)</f>
        <v>108508.98625864419</v>
      </c>
      <c r="S540" s="16">
        <f>IF(ISBLANK(I540),500,2^I540)</f>
        <v>101695.407224264</v>
      </c>
      <c r="T540" s="16">
        <f>IF(ISBLANK(J540),500,2^J540)</f>
        <v>132828.02101501144</v>
      </c>
      <c r="U540" s="16">
        <f>IF(ISBLANK(K540),500,2^K540)</f>
        <v>99115.632739542736</v>
      </c>
      <c r="V540" s="16">
        <f>IF(ISBLANK(L540),500,2^L540)</f>
        <v>172610.41605438458</v>
      </c>
      <c r="X540" s="16">
        <f>SUM(O540:V540)</f>
        <v>907143.35819569428</v>
      </c>
      <c r="Y540" s="11"/>
      <c r="Z540" s="2"/>
      <c r="AA540" s="12">
        <f>_xlfn.T.TEST(E540:F540,I540:J540,2,2)</f>
        <v>0.77130722444942301</v>
      </c>
      <c r="AB540" s="13">
        <f>AVERAGE(I540:J540)-AVERAGE(E540:F540)</f>
        <v>6.4727500000000049E-2</v>
      </c>
      <c r="AC540" s="12">
        <f>_xlfn.T.TEST(G540:H540,K540:L540,2,2)</f>
        <v>0.36977488763032795</v>
      </c>
      <c r="AD540" s="13">
        <f>AVERAGE(K540:L540)-AVERAGE(G540:H540)</f>
        <v>0.58479999999999777</v>
      </c>
      <c r="AE540" s="12">
        <f>_xlfn.T.TEST(E540:F540,G540:H540,2,2)</f>
        <v>0.38453882161610353</v>
      </c>
      <c r="AF540" s="13">
        <f>AVERAGE(G540:H540)-AVERAGE(E540:F540)</f>
        <v>-0.34962750000000042</v>
      </c>
      <c r="AG540" s="12">
        <f>_xlfn.T.TEST(I540:J540,K540:L540,2,2)</f>
        <v>0.73810200966981121</v>
      </c>
      <c r="AH540" s="13">
        <f>AVERAGE(K540:L540)-AVERAGE(I540:J540)</f>
        <v>0.17044499999999729</v>
      </c>
      <c r="AI540" s="12">
        <f>_xlfn.T.TEST(E540:H540,I540:L540,2,2)</f>
        <v>0.24056489022653813</v>
      </c>
      <c r="AJ540" s="13">
        <f>AVERAGE(I540:L540)-AVERAGE(E540:H540)</f>
        <v>0.32476374999999891</v>
      </c>
    </row>
    <row r="541" spans="1:36" x14ac:dyDescent="0.2">
      <c r="A541" t="s">
        <v>522</v>
      </c>
      <c r="B541" t="str">
        <f>VLOOKUP(A541,Gene_Lookup!A:B,2,0)</f>
        <v xml:space="preserve">1-acyl-sn-glycerol-3-phosphate acyltransferase (EC 2.3.1.51)  </v>
      </c>
      <c r="C541" s="1">
        <v>4</v>
      </c>
      <c r="D541" s="1">
        <v>0.56531122394379896</v>
      </c>
      <c r="E541" s="14">
        <v>18.463464999999999</v>
      </c>
      <c r="F541" s="14">
        <v>17.77684</v>
      </c>
      <c r="G541" s="14">
        <v>17.238880000000002</v>
      </c>
      <c r="H541" s="14">
        <v>18.244174999999998</v>
      </c>
      <c r="I541" s="15">
        <v>8.8000000000000007</v>
      </c>
      <c r="J541" s="14">
        <v>17.186855000000001</v>
      </c>
      <c r="K541" s="14">
        <v>17.335125000000001</v>
      </c>
      <c r="L541" s="14">
        <v>16.659565000000001</v>
      </c>
      <c r="M541" s="1">
        <f>COUNTIF(E541:L541,"&gt;8.8")</f>
        <v>7</v>
      </c>
      <c r="O541" s="16">
        <f>IF(ISBLANK(E541),500,2^E541)</f>
        <v>361457.12413721927</v>
      </c>
      <c r="P541" s="16">
        <f>IF(ISBLANK(F541),500,2^F541)</f>
        <v>224575.34116737935</v>
      </c>
      <c r="Q541" s="16">
        <f>IF(ISBLANK(G541),500,2^G541)</f>
        <v>154674.94549440197</v>
      </c>
      <c r="R541" s="16">
        <f>IF(ISBLANK(H541),500,2^H541)</f>
        <v>310487.35748499184</v>
      </c>
      <c r="S541" s="16">
        <f>IF(ISBLANK(I541),500,2^I541)</f>
        <v>445.72188840761549</v>
      </c>
      <c r="T541" s="16">
        <f>IF(ISBLANK(J541),500,2^J541)</f>
        <v>149196.58622232289</v>
      </c>
      <c r="U541" s="16">
        <f>IF(ISBLANK(K541),500,2^K541)</f>
        <v>165345.5852129925</v>
      </c>
      <c r="V541" s="16">
        <f>IF(ISBLANK(L541),500,2^L541)</f>
        <v>103521.0765484234</v>
      </c>
      <c r="X541" s="16">
        <f>SUM(O541:V541)</f>
        <v>1469703.7381561389</v>
      </c>
      <c r="Y541" s="11"/>
      <c r="Z541" s="2"/>
      <c r="AA541" s="12">
        <f>_xlfn.T.TEST(E541:F541,I541:J541,2,2)</f>
        <v>0.34726455407197609</v>
      </c>
      <c r="AB541" s="13">
        <f>AVERAGE(I541:J541)-AVERAGE(E541:F541)</f>
        <v>-5.1267249999999986</v>
      </c>
      <c r="AC541" s="12">
        <f>_xlfn.T.TEST(G541:H541,K541:L541,2,2)</f>
        <v>0.34409892555924193</v>
      </c>
      <c r="AD541" s="13">
        <f>AVERAGE(K541:L541)-AVERAGE(G541:H541)</f>
        <v>-0.7441824999999973</v>
      </c>
      <c r="AE541" s="12">
        <f>_xlfn.T.TEST(E541:F541,G541:H541,2,2)</f>
        <v>0.59738803820181174</v>
      </c>
      <c r="AF541" s="13">
        <f>AVERAGE(G541:H541)-AVERAGE(E541:F541)</f>
        <v>-0.37862499999999955</v>
      </c>
      <c r="AG541" s="12">
        <f>_xlfn.T.TEST(I541:J541,K541:L541,2,2)</f>
        <v>0.44168386978209817</v>
      </c>
      <c r="AH541" s="13">
        <f>AVERAGE(K541:L541)-AVERAGE(I541:J541)</f>
        <v>4.0039175000000018</v>
      </c>
      <c r="AI541" s="12">
        <f>_xlfn.T.TEST(E541:H541,I541:L541,2,2)</f>
        <v>0.20936451085359314</v>
      </c>
      <c r="AJ541" s="13">
        <f>AVERAGE(I541:L541)-AVERAGE(E541:H541)</f>
        <v>-2.9354537499999989</v>
      </c>
    </row>
    <row r="542" spans="1:36" x14ac:dyDescent="0.2">
      <c r="A542" t="s">
        <v>523</v>
      </c>
      <c r="B542" t="str">
        <f>VLOOKUP(A542,Gene_Lookup!A:B,2,0)</f>
        <v xml:space="preserve">cytidylate kinase (EC 2.7.4.14)  </v>
      </c>
      <c r="C542" s="1">
        <v>9</v>
      </c>
      <c r="D542" s="1">
        <v>0.44235784311709497</v>
      </c>
      <c r="E542" s="14">
        <v>14.920235</v>
      </c>
      <c r="F542" s="14">
        <v>14.0606425</v>
      </c>
      <c r="G542" s="14">
        <v>14.703194999999999</v>
      </c>
      <c r="H542" s="14">
        <v>15.27365</v>
      </c>
      <c r="I542" s="14">
        <v>14.985115</v>
      </c>
      <c r="J542" s="14">
        <v>15.87837</v>
      </c>
      <c r="K542" s="14">
        <v>15.316380000000001</v>
      </c>
      <c r="L542" s="14">
        <v>16.146455</v>
      </c>
      <c r="M542" s="1">
        <f>COUNTIF(E542:L542,"&gt;8.8")</f>
        <v>8</v>
      </c>
      <c r="O542" s="16">
        <f>IF(ISBLANK(E542),500,2^E542)</f>
        <v>31005.46702432408</v>
      </c>
      <c r="P542" s="16">
        <f>IF(ISBLANK(F542),500,2^F542)</f>
        <v>17087.367140148417</v>
      </c>
      <c r="Q542" s="16">
        <f>IF(ISBLANK(G542),500,2^G542)</f>
        <v>26674.895522315586</v>
      </c>
      <c r="R542" s="16">
        <f>IF(ISBLANK(H542),500,2^H542)</f>
        <v>39612.00208827397</v>
      </c>
      <c r="S542" s="16">
        <f>IF(ISBLANK(I542),500,2^I542)</f>
        <v>32431.654404009259</v>
      </c>
      <c r="T542" s="16">
        <f>IF(ISBLANK(J542),500,2^J542)</f>
        <v>60237.321482760613</v>
      </c>
      <c r="U542" s="16">
        <f>IF(ISBLANK(K542),500,2^K542)</f>
        <v>40802.784817128239</v>
      </c>
      <c r="V542" s="16">
        <f>IF(ISBLANK(L542),500,2^L542)</f>
        <v>72538.284191858023</v>
      </c>
      <c r="X542" s="16">
        <f>SUM(O542:V542)</f>
        <v>320389.77667081822</v>
      </c>
      <c r="Y542" s="11"/>
      <c r="Z542" s="2"/>
      <c r="AA542" s="12">
        <f>_xlfn.T.TEST(E542:F542,I542:J542,2,2)</f>
        <v>0.26818322928673932</v>
      </c>
      <c r="AB542" s="13">
        <f>AVERAGE(I542:J542)-AVERAGE(E542:F542)</f>
        <v>0.94130375000000122</v>
      </c>
      <c r="AC542" s="12">
        <f>_xlfn.T.TEST(G542:H542,K542:L542,2,2)</f>
        <v>0.27808854480817258</v>
      </c>
      <c r="AD542" s="13">
        <f>AVERAGE(K542:L542)-AVERAGE(G542:H542)</f>
        <v>0.74299500000000052</v>
      </c>
      <c r="AE542" s="12">
        <f>_xlfn.T.TEST(E542:F542,G542:H542,2,2)</f>
        <v>0.4361975260501163</v>
      </c>
      <c r="AF542" s="13">
        <f>AVERAGE(G542:H542)-AVERAGE(E542:F542)</f>
        <v>0.4979837499999995</v>
      </c>
      <c r="AG542" s="12">
        <f>_xlfn.T.TEST(I542:J542,K542:L542,2,2)</f>
        <v>0.67170993227909226</v>
      </c>
      <c r="AH542" s="13">
        <f>AVERAGE(K542:L542)-AVERAGE(I542:J542)</f>
        <v>0.2996749999999988</v>
      </c>
      <c r="AI542" s="12">
        <f>_xlfn.T.TEST(E542:H542,I542:L542,2,2)</f>
        <v>6.1376524109415395E-2</v>
      </c>
      <c r="AJ542" s="13">
        <f>AVERAGE(I542:L542)-AVERAGE(E542:H542)</f>
        <v>0.8421493749999982</v>
      </c>
    </row>
    <row r="543" spans="1:36" x14ac:dyDescent="0.2">
      <c r="A543" t="s">
        <v>524</v>
      </c>
      <c r="B543" t="str">
        <f>VLOOKUP(A543,Gene_Lookup!A:B,2,0)</f>
        <v xml:space="preserve">chorismate mutase (EC 5.4.99.5)  </v>
      </c>
      <c r="C543" s="1">
        <v>4</v>
      </c>
      <c r="D543" s="1">
        <v>0.360055980296273</v>
      </c>
      <c r="E543" s="15">
        <v>8.8000000000000007</v>
      </c>
      <c r="F543" s="15">
        <v>8.8000000000000007</v>
      </c>
      <c r="G543" s="15">
        <v>8.8000000000000007</v>
      </c>
      <c r="H543" s="14">
        <v>17.08897</v>
      </c>
      <c r="I543" s="14">
        <v>16.685357499999999</v>
      </c>
      <c r="J543" s="14">
        <v>17.914829999999998</v>
      </c>
      <c r="K543" s="14">
        <v>17.607935000000001</v>
      </c>
      <c r="L543" s="14">
        <v>17.063289999999999</v>
      </c>
      <c r="M543" s="1">
        <f>COUNTIF(E543:L543,"&gt;8.8")</f>
        <v>5</v>
      </c>
      <c r="O543" s="16">
        <f>IF(ISBLANK(E543),500,2^E543)</f>
        <v>445.72188840761549</v>
      </c>
      <c r="P543" s="16">
        <f>IF(ISBLANK(F543),500,2^F543)</f>
        <v>445.72188840761549</v>
      </c>
      <c r="Q543" s="16">
        <f>IF(ISBLANK(G543),500,2^G543)</f>
        <v>445.72188840761549</v>
      </c>
      <c r="R543" s="16">
        <f>IF(ISBLANK(H543),500,2^H543)</f>
        <v>139409.56273095374</v>
      </c>
      <c r="S543" s="16">
        <f>IF(ISBLANK(I543),500,2^I543)</f>
        <v>105388.46909824762</v>
      </c>
      <c r="T543" s="16">
        <f>IF(ISBLANK(J543),500,2^J543)</f>
        <v>247116.18872685492</v>
      </c>
      <c r="U543" s="16">
        <f>IF(ISBLANK(K543),500,2^K543)</f>
        <v>199763.71073210289</v>
      </c>
      <c r="V543" s="16">
        <f>IF(ISBLANK(L543),500,2^L543)</f>
        <v>136950.02463531907</v>
      </c>
      <c r="X543" s="16">
        <f>SUM(O543:V543)</f>
        <v>829965.12158870115</v>
      </c>
      <c r="Y543" s="11"/>
      <c r="Z543" s="2"/>
      <c r="AA543" s="12">
        <f>_xlfn.T.TEST(E543:F543,I543:J543,2,2)</f>
        <v>5.1896632710642836E-3</v>
      </c>
      <c r="AB543" s="13">
        <f>AVERAGE(I543:J543)-AVERAGE(E543:F543)</f>
        <v>8.5000937499999978</v>
      </c>
      <c r="AC543" s="12">
        <f>_xlfn.T.TEST(G543:H543,K543:L543,2,2)</f>
        <v>0.4012435869626948</v>
      </c>
      <c r="AD543" s="13">
        <f>AVERAGE(K543:L543)-AVERAGE(G543:H543)</f>
        <v>4.3911274999999996</v>
      </c>
      <c r="AE543" s="12">
        <f>_xlfn.T.TEST(E543:F543,G543:H543,2,2)</f>
        <v>0.42264973081037416</v>
      </c>
      <c r="AF543" s="13">
        <f>AVERAGE(G543:H543)-AVERAGE(E543:F543)</f>
        <v>4.1444849999999995</v>
      </c>
      <c r="AG543" s="12">
        <f>_xlfn.T.TEST(I543:J543,K543:L543,2,2)</f>
        <v>0.96267139594559537</v>
      </c>
      <c r="AH543" s="13">
        <f>AVERAGE(K543:L543)-AVERAGE(I543:J543)</f>
        <v>3.5518750000001376E-2</v>
      </c>
      <c r="AI543" s="12">
        <f>_xlfn.T.TEST(E543:H543,I543:L543,2,2)</f>
        <v>2.1566782437496414E-2</v>
      </c>
      <c r="AJ543" s="13">
        <f>AVERAGE(I543:L543)-AVERAGE(E543:H543)</f>
        <v>6.4456106249999987</v>
      </c>
    </row>
    <row r="544" spans="1:36" x14ac:dyDescent="0.2">
      <c r="A544" t="s">
        <v>525</v>
      </c>
      <c r="B544" t="str">
        <f>VLOOKUP(A544,Gene_Lookup!A:B,2,0)</f>
        <v xml:space="preserve">transcriptional regulator, RpiR family  </v>
      </c>
      <c r="C544" s="1">
        <v>7</v>
      </c>
      <c r="D544" s="1">
        <v>8.8405362680922597E-2</v>
      </c>
      <c r="E544" s="15">
        <v>8.8000000000000007</v>
      </c>
      <c r="F544" s="14">
        <v>15.548742499999999</v>
      </c>
      <c r="G544" s="14">
        <v>15.802199999999999</v>
      </c>
      <c r="H544" s="14">
        <v>16.2774</v>
      </c>
      <c r="I544" s="14">
        <v>15.544891</v>
      </c>
      <c r="J544" s="14">
        <v>15.7036125</v>
      </c>
      <c r="K544" s="14">
        <v>15.185924999999999</v>
      </c>
      <c r="L544" s="14">
        <v>15.65992</v>
      </c>
      <c r="M544" s="1">
        <f>COUNTIF(E544:L544,"&gt;8.8")</f>
        <v>7</v>
      </c>
      <c r="O544" s="16">
        <f>IF(ISBLANK(E544),500,2^E544)</f>
        <v>445.72188840761549</v>
      </c>
      <c r="P544" s="16">
        <f>IF(ISBLANK(F544),500,2^F544)</f>
        <v>47933.361591317735</v>
      </c>
      <c r="Q544" s="16">
        <f>IF(ISBLANK(G544),500,2^G544)</f>
        <v>57139.468649588212</v>
      </c>
      <c r="R544" s="16">
        <f>IF(ISBLANK(H544),500,2^H544)</f>
        <v>79430.199148676737</v>
      </c>
      <c r="S544" s="16">
        <f>IF(ISBLANK(I544),500,2^I544)</f>
        <v>47805.566647597901</v>
      </c>
      <c r="T544" s="16">
        <f>IF(ISBLANK(J544),500,2^J544)</f>
        <v>53365.232118661741</v>
      </c>
      <c r="U544" s="16">
        <f>IF(ISBLANK(K544),500,2^K544)</f>
        <v>37275.110271237201</v>
      </c>
      <c r="V544" s="16">
        <f>IF(ISBLANK(L544),500,2^L544)</f>
        <v>51773.276414631953</v>
      </c>
      <c r="X544" s="16">
        <f>SUM(O544:V544)</f>
        <v>375167.93673011905</v>
      </c>
      <c r="Y544" s="11"/>
      <c r="Z544" s="2"/>
      <c r="AA544" s="12">
        <f>_xlfn.T.TEST(E544:F544,I544:J544,2,2)</f>
        <v>0.41423898183120789</v>
      </c>
      <c r="AB544" s="13">
        <f>AVERAGE(I544:J544)-AVERAGE(E544:F544)</f>
        <v>3.449880499999999</v>
      </c>
      <c r="AC544" s="12">
        <f>_xlfn.T.TEST(G544:H544,K544:L544,2,2)</f>
        <v>0.20742365536767715</v>
      </c>
      <c r="AD544" s="13">
        <f>AVERAGE(K544:L544)-AVERAGE(G544:H544)</f>
        <v>-0.61687750000000108</v>
      </c>
      <c r="AE544" s="12">
        <f>_xlfn.T.TEST(E544:F544,G544:H544,2,2)</f>
        <v>0.37151412789099469</v>
      </c>
      <c r="AF544" s="13">
        <f>AVERAGE(G544:H544)-AVERAGE(E544:F544)</f>
        <v>3.8654287499999995</v>
      </c>
      <c r="AG544" s="12">
        <f>_xlfn.T.TEST(I544:J544,K544:L544,2,2)</f>
        <v>0.50505910532765996</v>
      </c>
      <c r="AH544" s="13">
        <f>AVERAGE(K544:L544)-AVERAGE(I544:J544)</f>
        <v>-0.20132925000000057</v>
      </c>
      <c r="AI544" s="12">
        <f>_xlfn.T.TEST(E544:H544,I544:L544,2,2)</f>
        <v>0.45631736163247594</v>
      </c>
      <c r="AJ544" s="13">
        <f>AVERAGE(I544:L544)-AVERAGE(E544:H544)</f>
        <v>1.416501499999999</v>
      </c>
    </row>
    <row r="545" spans="1:36" x14ac:dyDescent="0.2">
      <c r="A545" t="s">
        <v>526</v>
      </c>
      <c r="B545" t="str">
        <f>VLOOKUP(A545,Gene_Lookup!A:B,2,0)</f>
        <v xml:space="preserve">Conserved carboxylase region  </v>
      </c>
      <c r="C545" s="1">
        <v>40</v>
      </c>
      <c r="D545" s="1">
        <v>0.68635693125263597</v>
      </c>
      <c r="E545" s="14">
        <v>21.895695</v>
      </c>
      <c r="F545" s="14">
        <v>21.882265</v>
      </c>
      <c r="G545" s="14">
        <v>22.215660625000002</v>
      </c>
      <c r="H545" s="14">
        <v>22.226534999999998</v>
      </c>
      <c r="I545" s="14">
        <v>22.571654531250001</v>
      </c>
      <c r="J545" s="14">
        <v>23.356275</v>
      </c>
      <c r="K545" s="14">
        <v>22.661435000000001</v>
      </c>
      <c r="L545" s="14">
        <v>22.995709999999999</v>
      </c>
      <c r="M545" s="1">
        <f>COUNTIF(E545:L545,"&gt;8.8")</f>
        <v>8</v>
      </c>
      <c r="O545" s="16">
        <f>IF(ISBLANK(E545),500,2^E545)</f>
        <v>3901763.7624551496</v>
      </c>
      <c r="P545" s="16">
        <f>IF(ISBLANK(F545),500,2^F545)</f>
        <v>3865610.9077064479</v>
      </c>
      <c r="Q545" s="16">
        <f>IF(ISBLANK(G545),500,2^G545)</f>
        <v>4870574.8470204389</v>
      </c>
      <c r="R545" s="16">
        <f>IF(ISBLANK(H545),500,2^H545)</f>
        <v>4907425.719337699</v>
      </c>
      <c r="S545" s="16">
        <f>IF(ISBLANK(I545),500,2^I545)</f>
        <v>6233688.0559490779</v>
      </c>
      <c r="T545" s="16">
        <f>IF(ISBLANK(J545),500,2^J545)</f>
        <v>10738394.678878978</v>
      </c>
      <c r="U545" s="16">
        <f>IF(ISBLANK(K545),500,2^K545)</f>
        <v>6633942.146487155</v>
      </c>
      <c r="V545" s="16">
        <f>IF(ISBLANK(L545),500,2^L545)</f>
        <v>8363700.6740514273</v>
      </c>
      <c r="X545" s="16">
        <f>SUM(O545:V545)</f>
        <v>49515100.791886374</v>
      </c>
      <c r="Y545" s="11"/>
      <c r="Z545" s="2"/>
      <c r="AA545" s="12">
        <f>_xlfn.T.TEST(E545:F545,I545:J545,2,2)</f>
        <v>0.11139985220772552</v>
      </c>
      <c r="AB545" s="13">
        <f>AVERAGE(I545:J545)-AVERAGE(E545:F545)</f>
        <v>1.0749847656250004</v>
      </c>
      <c r="AC545" s="12">
        <f>_xlfn.T.TEST(G545:H545,K545:L545,2,2)</f>
        <v>6.8126492901457003E-2</v>
      </c>
      <c r="AD545" s="13">
        <f>AVERAGE(K545:L545)-AVERAGE(G545:H545)</f>
        <v>0.60747468750000166</v>
      </c>
      <c r="AE545" s="12">
        <f>_xlfn.T.TEST(E545:F545,G545:H545,2,2)</f>
        <v>6.7612885006853413E-4</v>
      </c>
      <c r="AF545" s="13">
        <f>AVERAGE(G545:H545)-AVERAGE(E545:F545)</f>
        <v>0.33211781249999817</v>
      </c>
      <c r="AG545" s="12">
        <f>_xlfn.T.TEST(I545:J545,K545:L545,2,2)</f>
        <v>0.78094492946522265</v>
      </c>
      <c r="AH545" s="13">
        <f>AVERAGE(K545:L545)-AVERAGE(I545:J545)</f>
        <v>-0.13539226562500062</v>
      </c>
      <c r="AI545" s="12">
        <f>_xlfn.T.TEST(E545:H545,I545:L545,2,2)</f>
        <v>5.9938940273548003E-3</v>
      </c>
      <c r="AJ545" s="13">
        <f>AVERAGE(I545:L545)-AVERAGE(E545:H545)</f>
        <v>0.84122972656249928</v>
      </c>
    </row>
    <row r="546" spans="1:36" x14ac:dyDescent="0.2">
      <c r="A546" t="s">
        <v>527</v>
      </c>
      <c r="B546" t="str">
        <f>VLOOKUP(A546,Gene_Lookup!A:B,2,0)</f>
        <v xml:space="preserve">biotin/lipoyl attachment domain-containing protein  </v>
      </c>
      <c r="C546" s="1">
        <v>6</v>
      </c>
      <c r="D546" s="1">
        <v>0.57683866747148804</v>
      </c>
      <c r="E546" s="14">
        <v>20.560825000000001</v>
      </c>
      <c r="F546" s="14">
        <v>20.279440000000001</v>
      </c>
      <c r="G546" s="14">
        <v>21.006070000000001</v>
      </c>
      <c r="H546" s="14">
        <v>21.280619999999999</v>
      </c>
      <c r="I546" s="14">
        <v>21.411960000000001</v>
      </c>
      <c r="J546" s="14">
        <v>22.239617500000001</v>
      </c>
      <c r="K546" s="14">
        <v>22.068079999999998</v>
      </c>
      <c r="L546" s="14">
        <v>21.439720000000001</v>
      </c>
      <c r="M546" s="1">
        <f>COUNTIF(E546:L546,"&gt;8.8")</f>
        <v>8</v>
      </c>
      <c r="O546" s="16">
        <f>IF(ISBLANK(E546),500,2^E546)</f>
        <v>1546767.579444496</v>
      </c>
      <c r="P546" s="16">
        <f>IF(ISBLANK(F546),500,2^F546)</f>
        <v>1272681.5120724784</v>
      </c>
      <c r="Q546" s="16">
        <f>IF(ISBLANK(G546),500,2^G546)</f>
        <v>2105994.152633396</v>
      </c>
      <c r="R546" s="16">
        <f>IF(ISBLANK(H546),500,2^H546)</f>
        <v>2547445.7629994866</v>
      </c>
      <c r="S546" s="16">
        <f>IF(ISBLANK(I546),500,2^I546)</f>
        <v>2790244.2764898324</v>
      </c>
      <c r="T546" s="16">
        <f>IF(ISBLANK(J546),500,2^J546)</f>
        <v>4952129.1177050397</v>
      </c>
      <c r="U546" s="16">
        <f>IF(ISBLANK(K546),500,2^K546)</f>
        <v>4396975.3074335363</v>
      </c>
      <c r="V546" s="16">
        <f>IF(ISBLANK(L546),500,2^L546)</f>
        <v>2844453.3699869108</v>
      </c>
      <c r="X546" s="16">
        <f>SUM(O546:V546)</f>
        <v>22456691.078765173</v>
      </c>
      <c r="Y546" s="11"/>
      <c r="Z546" s="2"/>
      <c r="AA546" s="12">
        <f>_xlfn.T.TEST(E546:F546,I546:J546,2,2)</f>
        <v>8.4601298061033892E-2</v>
      </c>
      <c r="AB546" s="13">
        <f>AVERAGE(I546:J546)-AVERAGE(E546:F546)</f>
        <v>1.4056562499999998</v>
      </c>
      <c r="AC546" s="12">
        <f>_xlfn.T.TEST(G546:H546,K546:L546,2,2)</f>
        <v>0.21690528762181482</v>
      </c>
      <c r="AD546" s="13">
        <f>AVERAGE(K546:L546)-AVERAGE(G546:H546)</f>
        <v>0.61055500000000151</v>
      </c>
      <c r="AE546" s="12">
        <f>_xlfn.T.TEST(E546:F546,G546:H546,2,2)</f>
        <v>6.6580835946122852E-2</v>
      </c>
      <c r="AF546" s="13">
        <f>AVERAGE(G546:H546)-AVERAGE(E546:F546)</f>
        <v>0.72321249999999893</v>
      </c>
      <c r="AG546" s="12">
        <f>_xlfn.T.TEST(I546:J546,K546:L546,2,2)</f>
        <v>0.90263004035683891</v>
      </c>
      <c r="AH546" s="13">
        <f>AVERAGE(K546:L546)-AVERAGE(I546:J546)</f>
        <v>-7.1888749999999391E-2</v>
      </c>
      <c r="AI546" s="12">
        <f>_xlfn.T.TEST(E546:H546,I546:L546,2,2)</f>
        <v>1.7184222912518018E-2</v>
      </c>
      <c r="AJ546" s="13">
        <f>AVERAGE(I546:L546)-AVERAGE(E546:H546)</f>
        <v>1.0081056249999989</v>
      </c>
    </row>
    <row r="547" spans="1:36" x14ac:dyDescent="0.2">
      <c r="A547" t="s">
        <v>528</v>
      </c>
      <c r="B547" t="str">
        <f>VLOOKUP(A547,Gene_Lookup!A:B,2,0)</f>
        <v xml:space="preserve">carboxyl transferase  </v>
      </c>
      <c r="C547" s="1">
        <v>45</v>
      </c>
      <c r="D547" s="1">
        <v>0.71589818945879202</v>
      </c>
      <c r="E547" s="14">
        <v>22.37811</v>
      </c>
      <c r="F547" s="14">
        <v>22.704505624999999</v>
      </c>
      <c r="G547" s="14">
        <v>23.146039999999999</v>
      </c>
      <c r="H547" s="14">
        <v>23.123883750000001</v>
      </c>
      <c r="I547" s="14">
        <v>22.838393750000002</v>
      </c>
      <c r="J547" s="14">
        <v>23.5046296875</v>
      </c>
      <c r="K547" s="14">
        <v>23.358339999999998</v>
      </c>
      <c r="L547" s="14">
        <v>23.42295</v>
      </c>
      <c r="M547" s="1">
        <f>COUNTIF(E547:L547,"&gt;8.8")</f>
        <v>8</v>
      </c>
      <c r="O547" s="16">
        <f>IF(ISBLANK(E547),500,2^E547)</f>
        <v>5451077.4958583284</v>
      </c>
      <c r="P547" s="16">
        <f>IF(ISBLANK(F547),500,2^F547)</f>
        <v>6834979.7126290435</v>
      </c>
      <c r="Q547" s="16">
        <f>IF(ISBLANK(G547),500,2^G547)</f>
        <v>9282229.9026203845</v>
      </c>
      <c r="R547" s="16">
        <f>IF(ISBLANK(H547),500,2^H547)</f>
        <v>9140766.7088657618</v>
      </c>
      <c r="S547" s="16">
        <f>IF(ISBLANK(I547),500,2^I547)</f>
        <v>7499659.9413883463</v>
      </c>
      <c r="T547" s="16">
        <f>IF(ISBLANK(J547),500,2^J547)</f>
        <v>11901414.279016763</v>
      </c>
      <c r="U547" s="16">
        <f>IF(ISBLANK(K547),500,2^K547)</f>
        <v>10753776.074035149</v>
      </c>
      <c r="V547" s="16">
        <f>IF(ISBLANK(L547),500,2^L547)</f>
        <v>11246322.596837291</v>
      </c>
      <c r="X547" s="16">
        <f>SUM(O547:V547)</f>
        <v>72110226.71125108</v>
      </c>
      <c r="Y547" s="11"/>
      <c r="Z547" s="2"/>
      <c r="AA547" s="12">
        <f>_xlfn.T.TEST(E547:F547,I547:J547,2,2)</f>
        <v>0.23143532025078062</v>
      </c>
      <c r="AB547" s="13">
        <f>AVERAGE(I547:J547)-AVERAGE(E547:F547)</f>
        <v>0.63020390624999933</v>
      </c>
      <c r="AC547" s="12">
        <f>_xlfn.T.TEST(G547:H547,K547:L547,2,2)</f>
        <v>1.7377356782612551E-2</v>
      </c>
      <c r="AD547" s="13">
        <f>AVERAGE(K547:L547)-AVERAGE(G547:H547)</f>
        <v>0.25568312499999735</v>
      </c>
      <c r="AE547" s="12">
        <f>_xlfn.T.TEST(E547:F547,G547:H547,2,2)</f>
        <v>6.8240608662159752E-2</v>
      </c>
      <c r="AF547" s="13">
        <f>AVERAGE(G547:H547)-AVERAGE(E547:F547)</f>
        <v>0.59365406250000063</v>
      </c>
      <c r="AG547" s="12">
        <f>_xlfn.T.TEST(I547:J547,K547:L547,2,2)</f>
        <v>0.57986338182480379</v>
      </c>
      <c r="AH547" s="13">
        <f>AVERAGE(K547:L547)-AVERAGE(I547:J547)</f>
        <v>0.21913328124999865</v>
      </c>
      <c r="AI547" s="12">
        <f>_xlfn.T.TEST(E547:H547,I547:L547,2,2)</f>
        <v>0.111679736402287</v>
      </c>
      <c r="AJ547" s="13">
        <f>AVERAGE(I547:L547)-AVERAGE(E547:H547)</f>
        <v>0.44294351562499656</v>
      </c>
    </row>
    <row r="548" spans="1:36" x14ac:dyDescent="0.2">
      <c r="A548" t="s">
        <v>529</v>
      </c>
      <c r="B548" t="str">
        <f>VLOOKUP(A548,Gene_Lookup!A:B,2,0)</f>
        <v xml:space="preserve">agmatinase (EC 3.5.3.11)  </v>
      </c>
      <c r="C548" s="1">
        <v>5</v>
      </c>
      <c r="D548" s="1">
        <v>0.53891330980513596</v>
      </c>
      <c r="E548" s="14">
        <v>15.960195000000001</v>
      </c>
      <c r="F548" s="14">
        <v>15.848420000000001</v>
      </c>
      <c r="G548" s="15">
        <v>8.8000000000000007</v>
      </c>
      <c r="H548" s="14">
        <v>16.035325</v>
      </c>
      <c r="I548" s="14">
        <v>16.187390000000001</v>
      </c>
      <c r="J548" s="14">
        <v>17.512435</v>
      </c>
      <c r="K548" s="14">
        <v>16.215992499999999</v>
      </c>
      <c r="L548" s="14">
        <v>18.468074999999999</v>
      </c>
      <c r="M548" s="1">
        <f>COUNTIF(E548:L548,"&gt;8.8")</f>
        <v>7</v>
      </c>
      <c r="O548" s="16">
        <f>IF(ISBLANK(E548),500,2^E548)</f>
        <v>63752.531079281485</v>
      </c>
      <c r="P548" s="16">
        <f>IF(ISBLANK(F548),500,2^F548)</f>
        <v>58999.700070839914</v>
      </c>
      <c r="Q548" s="16">
        <f>IF(ISBLANK(G548),500,2^G548)</f>
        <v>445.72188840761549</v>
      </c>
      <c r="R548" s="16">
        <f>IF(ISBLANK(H548),500,2^H548)</f>
        <v>67160.483682751204</v>
      </c>
      <c r="S548" s="16">
        <f>IF(ISBLANK(I548),500,2^I548)</f>
        <v>74625.961805238316</v>
      </c>
      <c r="T548" s="16">
        <f>IF(ISBLANK(J548),500,2^J548)</f>
        <v>186968.40886028289</v>
      </c>
      <c r="U548" s="16">
        <f>IF(ISBLANK(K548),500,2^K548)</f>
        <v>76120.240535479563</v>
      </c>
      <c r="V548" s="16">
        <f>IF(ISBLANK(L548),500,2^L548)</f>
        <v>362613.97462552832</v>
      </c>
      <c r="X548" s="16">
        <f>SUM(O548:V548)</f>
        <v>890687.02254780941</v>
      </c>
      <c r="Y548" s="11"/>
      <c r="Z548" s="2"/>
      <c r="AA548" s="12">
        <f>_xlfn.T.TEST(E548:F548,I548:J548,2,2)</f>
        <v>0.29089795245198091</v>
      </c>
      <c r="AB548" s="13">
        <f>AVERAGE(I548:J548)-AVERAGE(E548:F548)</f>
        <v>0.94560500000000047</v>
      </c>
      <c r="AC548" s="12">
        <f>_xlfn.T.TEST(G548:H548,K548:L548,2,2)</f>
        <v>0.32333232600855555</v>
      </c>
      <c r="AD548" s="13">
        <f>AVERAGE(K548:L548)-AVERAGE(G548:H548)</f>
        <v>4.9243712499999983</v>
      </c>
      <c r="AE548" s="12">
        <f>_xlfn.T.TEST(E548:F548,G548:H548,2,2)</f>
        <v>0.43688960090352935</v>
      </c>
      <c r="AF548" s="13">
        <f>AVERAGE(G548:H548)-AVERAGE(E548:F548)</f>
        <v>-3.4866450000000011</v>
      </c>
      <c r="AG548" s="12">
        <f>_xlfn.T.TEST(I548:J548,K548:L548,2,2)</f>
        <v>0.74262318266326344</v>
      </c>
      <c r="AH548" s="13">
        <f>AVERAGE(K548:L548)-AVERAGE(I548:J548)</f>
        <v>0.49212124999999673</v>
      </c>
      <c r="AI548" s="12">
        <f>_xlfn.T.TEST(E548:H548,I548:L548,2,2)</f>
        <v>0.16771372856874439</v>
      </c>
      <c r="AJ548" s="13">
        <f>AVERAGE(I548:L548)-AVERAGE(E548:H548)</f>
        <v>2.9349881250000003</v>
      </c>
    </row>
    <row r="549" spans="1:36" x14ac:dyDescent="0.2">
      <c r="A549" t="s">
        <v>530</v>
      </c>
      <c r="B549" t="str">
        <f>VLOOKUP(A549,Gene_Lookup!A:B,2,0)</f>
        <v xml:space="preserve">spermidine synthase  </v>
      </c>
      <c r="C549" s="1">
        <v>17</v>
      </c>
      <c r="D549" s="1">
        <v>0.64068482523686199</v>
      </c>
      <c r="E549" s="14">
        <v>19.863444999999999</v>
      </c>
      <c r="F549" s="14">
        <v>20.0888575</v>
      </c>
      <c r="G549" s="14">
        <v>19.571484999999999</v>
      </c>
      <c r="H549" s="14">
        <v>19.58278</v>
      </c>
      <c r="I549" s="14">
        <v>20.386009375</v>
      </c>
      <c r="J549" s="14">
        <v>21.180032499999999</v>
      </c>
      <c r="K549" s="14">
        <v>20.253164999999999</v>
      </c>
      <c r="L549" s="14">
        <v>21.477049999999998</v>
      </c>
      <c r="M549" s="1">
        <f>COUNTIF(E549:L549,"&gt;8.8")</f>
        <v>8</v>
      </c>
      <c r="O549" s="16">
        <f>IF(ISBLANK(E549),500,2^E549)</f>
        <v>953877.84576211357</v>
      </c>
      <c r="P549" s="16">
        <f>IF(ISBLANK(F549),500,2^F549)</f>
        <v>1115189.537027576</v>
      </c>
      <c r="Q549" s="16">
        <f>IF(ISBLANK(G549),500,2^G549)</f>
        <v>779119.44720378856</v>
      </c>
      <c r="R549" s="16">
        <f>IF(ISBLANK(H549),500,2^H549)</f>
        <v>785243.18965427612</v>
      </c>
      <c r="S549" s="16">
        <f>IF(ISBLANK(I549),500,2^I549)</f>
        <v>1370251.5870813339</v>
      </c>
      <c r="T549" s="16">
        <f>IF(ISBLANK(J549),500,2^J549)</f>
        <v>2375883.2274077176</v>
      </c>
      <c r="U549" s="16">
        <f>IF(ISBLANK(K549),500,2^K549)</f>
        <v>1249712.6678875587</v>
      </c>
      <c r="V549" s="16">
        <f>IF(ISBLANK(L549),500,2^L549)</f>
        <v>2919014.6079056039</v>
      </c>
      <c r="X549" s="16">
        <f>SUM(O549:V549)</f>
        <v>11548292.10992997</v>
      </c>
      <c r="Y549" s="11"/>
      <c r="Z549" s="2"/>
      <c r="AA549" s="12">
        <f>_xlfn.T.TEST(E549:F549,I549:J549,2,2)</f>
        <v>0.18975282780009428</v>
      </c>
      <c r="AB549" s="13">
        <f>AVERAGE(I549:J549)-AVERAGE(E549:F549)</f>
        <v>0.80686968749999721</v>
      </c>
      <c r="AC549" s="12">
        <f>_xlfn.T.TEST(G549:H549,K549:L549,2,2)</f>
        <v>0.16997904965291721</v>
      </c>
      <c r="AD549" s="13">
        <f>AVERAGE(K549:L549)-AVERAGE(G549:H549)</f>
        <v>1.287975000000003</v>
      </c>
      <c r="AE549" s="12">
        <f>_xlfn.T.TEST(E549:F549,G549:H549,2,2)</f>
        <v>7.1509815894593487E-2</v>
      </c>
      <c r="AF549" s="13">
        <f>AVERAGE(G549:H549)-AVERAGE(E549:F549)</f>
        <v>-0.39901875000000331</v>
      </c>
      <c r="AG549" s="12">
        <f>_xlfn.T.TEST(I549:J549,K549:L549,2,2)</f>
        <v>0.92067808558445297</v>
      </c>
      <c r="AH549" s="13">
        <f>AVERAGE(K549:L549)-AVERAGE(I549:J549)</f>
        <v>8.2086562500002458E-2</v>
      </c>
      <c r="AI549" s="12">
        <f>_xlfn.T.TEST(E549:H549,I549:L549,2,2)</f>
        <v>1.772991028446996E-2</v>
      </c>
      <c r="AJ549" s="13">
        <f>AVERAGE(I549:L549)-AVERAGE(E549:H549)</f>
        <v>1.0474223437499965</v>
      </c>
    </row>
    <row r="550" spans="1:36" x14ac:dyDescent="0.2">
      <c r="A550" t="s">
        <v>531</v>
      </c>
      <c r="B550" t="str">
        <f>VLOOKUP(A550,Gene_Lookup!A:B,2,0)</f>
        <v xml:space="preserve">tryptophanyl-tRNA synthetase (EC 6.1.1.2)  </v>
      </c>
      <c r="C550" s="1">
        <v>16</v>
      </c>
      <c r="D550" s="1">
        <v>0.37128877151699402</v>
      </c>
      <c r="E550" s="14">
        <v>19.354465000000001</v>
      </c>
      <c r="F550" s="14">
        <v>19.843814999999999</v>
      </c>
      <c r="G550" s="14">
        <v>19.946246250000002</v>
      </c>
      <c r="H550" s="14">
        <v>19.384902499999999</v>
      </c>
      <c r="I550" s="14">
        <v>19.9611825</v>
      </c>
      <c r="J550" s="14">
        <v>19.781775</v>
      </c>
      <c r="K550" s="14">
        <v>20.177019999999999</v>
      </c>
      <c r="L550" s="14">
        <v>19.951619999999998</v>
      </c>
      <c r="M550" s="1">
        <f>COUNTIF(E550:L550,"&gt;8.8")</f>
        <v>8</v>
      </c>
      <c r="O550" s="16">
        <f>IF(ISBLANK(E550),500,2^E550)</f>
        <v>670308.1734534899</v>
      </c>
      <c r="P550" s="16">
        <f>IF(ISBLANK(F550),500,2^F550)</f>
        <v>940986.82631394512</v>
      </c>
      <c r="Q550" s="16">
        <f>IF(ISBLANK(G550),500,2^G550)</f>
        <v>1010225.7219649004</v>
      </c>
      <c r="R550" s="16">
        <f>IF(ISBLANK(H550),500,2^H550)</f>
        <v>684600.34793175338</v>
      </c>
      <c r="S550" s="16">
        <f>IF(ISBLANK(I550),500,2^I550)</f>
        <v>1020738.9364933703</v>
      </c>
      <c r="T550" s="16">
        <f>IF(ISBLANK(J550),500,2^J550)</f>
        <v>901379.42891888146</v>
      </c>
      <c r="U550" s="16">
        <f>IF(ISBLANK(K550),500,2^K550)</f>
        <v>1185463.6538551101</v>
      </c>
      <c r="V550" s="16">
        <f>IF(ISBLANK(L550),500,2^L550)</f>
        <v>1013995.6271041599</v>
      </c>
      <c r="X550" s="16">
        <f>SUM(O550:V550)</f>
        <v>7427698.7160356101</v>
      </c>
      <c r="Y550" s="11"/>
      <c r="Z550" s="2"/>
      <c r="AA550" s="12">
        <f>_xlfn.T.TEST(E550:F550,I550:J550,2,2)</f>
        <v>0.40569911398767311</v>
      </c>
      <c r="AB550" s="13">
        <f>AVERAGE(I550:J550)-AVERAGE(E550:F550)</f>
        <v>0.27233875000000296</v>
      </c>
      <c r="AC550" s="12">
        <f>_xlfn.T.TEST(G550:H550,K550:L550,2,2)</f>
        <v>0.31811356465227647</v>
      </c>
      <c r="AD550" s="13">
        <f>AVERAGE(K550:L550)-AVERAGE(G550:H550)</f>
        <v>0.3987456250000001</v>
      </c>
      <c r="AE550" s="12">
        <f>_xlfn.T.TEST(E550:F550,G550:H550,2,2)</f>
        <v>0.87482993485267802</v>
      </c>
      <c r="AF550" s="13">
        <f>AVERAGE(G550:H550)-AVERAGE(E550:F550)</f>
        <v>6.6434375000000045E-2</v>
      </c>
      <c r="AG550" s="12">
        <f>_xlfn.T.TEST(I550:J550,K550:L550,2,2)</f>
        <v>0.31252465423798359</v>
      </c>
      <c r="AH550" s="13">
        <f>AVERAGE(K550:L550)-AVERAGE(I550:J550)</f>
        <v>0.19284124999999719</v>
      </c>
      <c r="AI550" s="12">
        <f>_xlfn.T.TEST(E550:H550,I550:L550,2,2)</f>
        <v>0.1009689273571114</v>
      </c>
      <c r="AJ550" s="13">
        <f>AVERAGE(I550:L550)-AVERAGE(E550:H550)</f>
        <v>0.33554218750000331</v>
      </c>
    </row>
    <row r="551" spans="1:36" x14ac:dyDescent="0.2">
      <c r="A551" t="s">
        <v>532</v>
      </c>
      <c r="B551" t="str">
        <f>VLOOKUP(A551,Gene_Lookup!A:B,2,0)</f>
        <v xml:space="preserve">diaminopimelate decarboxylase  </v>
      </c>
      <c r="C551" s="1">
        <v>15</v>
      </c>
      <c r="D551" s="1">
        <v>0.306746741809862</v>
      </c>
      <c r="E551" s="14">
        <v>13.823055</v>
      </c>
      <c r="F551" s="14">
        <v>14.850910000000001</v>
      </c>
      <c r="G551" s="14">
        <v>13.42421</v>
      </c>
      <c r="H551" s="14">
        <v>14.468665</v>
      </c>
      <c r="I551" s="14">
        <v>13.867464999999999</v>
      </c>
      <c r="J551" s="14">
        <v>14.733465000000001</v>
      </c>
      <c r="K551" s="14">
        <v>13.541935</v>
      </c>
      <c r="L551" s="14">
        <v>14.440569999999999</v>
      </c>
      <c r="M551" s="1">
        <f>COUNTIF(E551:L551,"&gt;8.8")</f>
        <v>8</v>
      </c>
      <c r="O551" s="16">
        <f>IF(ISBLANK(E551),500,2^E551)</f>
        <v>14492.862994732099</v>
      </c>
      <c r="P551" s="16">
        <f>IF(ISBLANK(F551),500,2^F551)</f>
        <v>29550.808865941017</v>
      </c>
      <c r="Q551" s="16">
        <f>IF(ISBLANK(G551),500,2^G551)</f>
        <v>10992.333043766472</v>
      </c>
      <c r="R551" s="16">
        <f>IF(ISBLANK(H551),500,2^H551)</f>
        <v>22672.643651026268</v>
      </c>
      <c r="S551" s="16">
        <f>IF(ISBLANK(I551),500,2^I551)</f>
        <v>14945.929481552876</v>
      </c>
      <c r="T551" s="16">
        <f>IF(ISBLANK(J551),500,2^J551)</f>
        <v>27240.489353703135</v>
      </c>
      <c r="U551" s="16">
        <f>IF(ISBLANK(K551),500,2^K551)</f>
        <v>11926.929010675938</v>
      </c>
      <c r="V551" s="16">
        <f>IF(ISBLANK(L551),500,2^L551)</f>
        <v>22235.388631923313</v>
      </c>
      <c r="X551" s="16">
        <f>SUM(O551:V551)</f>
        <v>154057.3850333211</v>
      </c>
      <c r="Y551" s="11"/>
      <c r="Z551" s="2"/>
      <c r="AA551" s="12">
        <f>_xlfn.T.TEST(E551:F551,I551:J551,2,2)</f>
        <v>0.96160420414849335</v>
      </c>
      <c r="AB551" s="13">
        <f>AVERAGE(I551:J551)-AVERAGE(E551:F551)</f>
        <v>-3.6517500000002201E-2</v>
      </c>
      <c r="AC551" s="12">
        <f>_xlfn.T.TEST(G551:H551,K551:L551,2,2)</f>
        <v>0.95405037039198448</v>
      </c>
      <c r="AD551" s="13">
        <f>AVERAGE(K551:L551)-AVERAGE(G551:H551)</f>
        <v>4.4814999999999827E-2</v>
      </c>
      <c r="AE551" s="12">
        <f>_xlfn.T.TEST(E551:F551,G551:H551,2,2)</f>
        <v>0.64731385849448186</v>
      </c>
      <c r="AF551" s="13">
        <f>AVERAGE(G551:H551)-AVERAGE(E551:F551)</f>
        <v>-0.39054500000000125</v>
      </c>
      <c r="AG551" s="12">
        <f>_xlfn.T.TEST(I551:J551,K551:L551,2,2)</f>
        <v>0.66931750512574884</v>
      </c>
      <c r="AH551" s="13">
        <f>AVERAGE(K551:L551)-AVERAGE(I551:J551)</f>
        <v>-0.30921249999999922</v>
      </c>
      <c r="AI551" s="12">
        <f>_xlfn.T.TEST(E551:H551,I551:L551,2,2)</f>
        <v>0.99240974771986745</v>
      </c>
      <c r="AJ551" s="13">
        <f>AVERAGE(I551:L551)-AVERAGE(E551:H551)</f>
        <v>4.1487499999988131E-3</v>
      </c>
    </row>
    <row r="552" spans="1:36" x14ac:dyDescent="0.2">
      <c r="A552" t="s">
        <v>533</v>
      </c>
      <c r="B552" t="str">
        <f>VLOOKUP(A552,Gene_Lookup!A:B,2,0)</f>
        <v xml:space="preserve">IMP dehydrogenase  </v>
      </c>
      <c r="C552" s="1">
        <v>31</v>
      </c>
      <c r="D552" s="1">
        <v>0.56317166289599996</v>
      </c>
      <c r="E552" s="14">
        <v>21.685572499999999</v>
      </c>
      <c r="F552" s="14">
        <v>21.95402</v>
      </c>
      <c r="G552" s="14">
        <v>21.702942499999999</v>
      </c>
      <c r="H552" s="14">
        <v>21.905645</v>
      </c>
      <c r="I552" s="14">
        <v>21.928394999999998</v>
      </c>
      <c r="J552" s="14">
        <v>21.064615</v>
      </c>
      <c r="K552" s="14">
        <v>22.117355</v>
      </c>
      <c r="L552" s="14">
        <v>20.579561250000001</v>
      </c>
      <c r="M552" s="1">
        <f>COUNTIF(E552:L552,"&gt;8.8")</f>
        <v>8</v>
      </c>
      <c r="O552" s="16">
        <f>IF(ISBLANK(E552),500,2^E552)</f>
        <v>3372933.630669951</v>
      </c>
      <c r="P552" s="16">
        <f>IF(ISBLANK(F552),500,2^F552)</f>
        <v>4062735.4666282884</v>
      </c>
      <c r="Q552" s="16">
        <f>IF(ISBLANK(G552),500,2^G552)</f>
        <v>3413789.0943507957</v>
      </c>
      <c r="R552" s="16">
        <f>IF(ISBLANK(H552),500,2^H552)</f>
        <v>3928766.5125833168</v>
      </c>
      <c r="S552" s="16">
        <f>IF(ISBLANK(I552),500,2^I552)</f>
        <v>3991210.668195853</v>
      </c>
      <c r="T552" s="16">
        <f>IF(ISBLANK(J552),500,2^J552)</f>
        <v>2193213.7608789443</v>
      </c>
      <c r="U552" s="16">
        <f>IF(ISBLANK(K552),500,2^K552)</f>
        <v>4549747.3399018785</v>
      </c>
      <c r="V552" s="16">
        <f>IF(ISBLANK(L552),500,2^L552)</f>
        <v>1566986.4239783017</v>
      </c>
      <c r="X552" s="16">
        <f>SUM(O552:V552)</f>
        <v>27079382.89718733</v>
      </c>
      <c r="Y552" s="11"/>
      <c r="Z552" s="2"/>
      <c r="AA552" s="12">
        <f>_xlfn.T.TEST(E552:F552,I552:J552,2,2)</f>
        <v>0.54889421558290574</v>
      </c>
      <c r="AB552" s="13">
        <f>AVERAGE(I552:J552)-AVERAGE(E552:F552)</f>
        <v>-0.32329125000000047</v>
      </c>
      <c r="AC552" s="12">
        <f>_xlfn.T.TEST(G552:H552,K552:L552,2,2)</f>
        <v>0.61621717873490944</v>
      </c>
      <c r="AD552" s="13">
        <f>AVERAGE(K552:L552)-AVERAGE(G552:H552)</f>
        <v>-0.45583562499999886</v>
      </c>
      <c r="AE552" s="12">
        <f>_xlfn.T.TEST(E552:F552,G552:H552,2,2)</f>
        <v>0.93496240613429071</v>
      </c>
      <c r="AF552" s="13">
        <f>AVERAGE(G552:H552)-AVERAGE(E552:F552)</f>
        <v>-1.5502500000000197E-2</v>
      </c>
      <c r="AG552" s="12">
        <f>_xlfn.T.TEST(I552:J552,K552:L552,2,2)</f>
        <v>0.88212247927727172</v>
      </c>
      <c r="AH552" s="13">
        <f>AVERAGE(K552:L552)-AVERAGE(I552:J552)</f>
        <v>-0.14804687499999858</v>
      </c>
      <c r="AI552" s="12">
        <f>_xlfn.T.TEST(E552:H552,I552:L552,2,2)</f>
        <v>0.33177246651971931</v>
      </c>
      <c r="AJ552" s="13">
        <f>AVERAGE(I552:L552)-AVERAGE(E552:H552)</f>
        <v>-0.38956343749999789</v>
      </c>
    </row>
    <row r="553" spans="1:36" x14ac:dyDescent="0.2">
      <c r="A553" t="s">
        <v>534</v>
      </c>
      <c r="B553" t="str">
        <f>VLOOKUP(A553,Gene_Lookup!A:B,2,0)</f>
        <v xml:space="preserve">thymidine phosphorylase (EC 2.4.2.4)  </v>
      </c>
      <c r="C553" s="1">
        <v>11</v>
      </c>
      <c r="D553" s="1">
        <v>0.43833312920901601</v>
      </c>
      <c r="E553" s="14">
        <v>15.591055000000001</v>
      </c>
      <c r="F553" s="14">
        <v>15.825290000000001</v>
      </c>
      <c r="G553" s="14">
        <v>16.211369999999999</v>
      </c>
      <c r="H553" s="14">
        <v>16.6149275</v>
      </c>
      <c r="I553" s="14">
        <v>16.163399999999999</v>
      </c>
      <c r="J553" s="14">
        <v>15.770695</v>
      </c>
      <c r="K553" s="14">
        <v>17.1299925</v>
      </c>
      <c r="L553" s="14">
        <v>16.572299999999998</v>
      </c>
      <c r="M553" s="1">
        <f>COUNTIF(E553:L553,"&gt;8.8")</f>
        <v>8</v>
      </c>
      <c r="O553" s="16">
        <f>IF(ISBLANK(E553),500,2^E553)</f>
        <v>49360.007731048565</v>
      </c>
      <c r="P553" s="16">
        <f>IF(ISBLANK(F553),500,2^F553)</f>
        <v>58061.330022644412</v>
      </c>
      <c r="Q553" s="16">
        <f>IF(ISBLANK(G553),500,2^G553)</f>
        <v>75876.736051414729</v>
      </c>
      <c r="R553" s="16">
        <f>IF(ISBLANK(H553),500,2^H553)</f>
        <v>100367.14100378416</v>
      </c>
      <c r="S553" s="16">
        <f>IF(ISBLANK(I553),500,2^I553)</f>
        <v>73395.296947323644</v>
      </c>
      <c r="T553" s="16">
        <f>IF(ISBLANK(J553),500,2^J553)</f>
        <v>55905.205403138127</v>
      </c>
      <c r="U553" s="16">
        <f>IF(ISBLANK(K553),500,2^K553)</f>
        <v>143430.51837126387</v>
      </c>
      <c r="V553" s="16">
        <f>IF(ISBLANK(L553),500,2^L553)</f>
        <v>97444.963471526193</v>
      </c>
      <c r="X553" s="16">
        <f>SUM(O553:V553)</f>
        <v>653841.19900214369</v>
      </c>
      <c r="Y553" s="11"/>
      <c r="Z553" s="2"/>
      <c r="AA553" s="12">
        <f>_xlfn.T.TEST(E553:F553,I553:J553,2,2)</f>
        <v>0.37499317244042096</v>
      </c>
      <c r="AB553" s="13">
        <f>AVERAGE(I553:J553)-AVERAGE(E553:F553)</f>
        <v>0.25887499999999974</v>
      </c>
      <c r="AC553" s="12">
        <f>_xlfn.T.TEST(G553:H553,K553:L553,2,2)</f>
        <v>0.33111175878968635</v>
      </c>
      <c r="AD553" s="13">
        <f>AVERAGE(K553:L553)-AVERAGE(G553:H553)</f>
        <v>0.43799750000000159</v>
      </c>
      <c r="AE553" s="12">
        <f>_xlfn.T.TEST(E553:F553,G553:H553,2,2)</f>
        <v>9.4287113021588209E-2</v>
      </c>
      <c r="AF553" s="13">
        <f>AVERAGE(G553:H553)-AVERAGE(E553:F553)</f>
        <v>0.70497624999999786</v>
      </c>
      <c r="AG553" s="12">
        <f>_xlfn.T.TEST(I553:J553,K553:L553,2,2)</f>
        <v>0.12213377789260449</v>
      </c>
      <c r="AH553" s="13">
        <f>AVERAGE(K553:L553)-AVERAGE(I553:J553)</f>
        <v>0.88409874999999971</v>
      </c>
      <c r="AI553" s="12">
        <f>_xlfn.T.TEST(E553:H553,I553:L553,2,2)</f>
        <v>0.37959297859023611</v>
      </c>
      <c r="AJ553" s="13">
        <f>AVERAGE(I553:L553)-AVERAGE(E553:H553)</f>
        <v>0.34843625000000245</v>
      </c>
    </row>
    <row r="554" spans="1:36" x14ac:dyDescent="0.2">
      <c r="A554" t="s">
        <v>535</v>
      </c>
      <c r="B554" t="str">
        <f>VLOOKUP(A554,Gene_Lookup!A:B,2,0)</f>
        <v xml:space="preserve">phosphopentomutase  </v>
      </c>
      <c r="C554" s="1">
        <v>8</v>
      </c>
      <c r="D554" s="1">
        <v>0.46660215832298402</v>
      </c>
      <c r="E554" s="14">
        <v>17.082650000000001</v>
      </c>
      <c r="F554" s="14">
        <v>17.30405</v>
      </c>
      <c r="G554" s="14">
        <v>16.726132499999999</v>
      </c>
      <c r="H554" s="14">
        <v>16.4965425</v>
      </c>
      <c r="I554" s="14">
        <v>17.262740000000001</v>
      </c>
      <c r="J554" s="14">
        <v>16.54421</v>
      </c>
      <c r="K554" s="14">
        <v>17.339677500000001</v>
      </c>
      <c r="L554" s="14">
        <v>17.220400000000001</v>
      </c>
      <c r="M554" s="1">
        <f>COUNTIF(E554:L554,"&gt;8.8")</f>
        <v>8</v>
      </c>
      <c r="O554" s="16">
        <f>IF(ISBLANK(E554),500,2^E554)</f>
        <v>138800.18834305415</v>
      </c>
      <c r="P554" s="16">
        <f>IF(ISBLANK(F554),500,2^F554)</f>
        <v>161822.19824358911</v>
      </c>
      <c r="Q554" s="16">
        <f>IF(ISBLANK(G554),500,2^G554)</f>
        <v>108409.56304263802</v>
      </c>
      <c r="R554" s="16">
        <f>IF(ISBLANK(H554),500,2^H554)</f>
        <v>92460.04857110868</v>
      </c>
      <c r="S554" s="16">
        <f>IF(ISBLANK(I554),500,2^I554)</f>
        <v>157254.3063780019</v>
      </c>
      <c r="T554" s="16">
        <f>IF(ISBLANK(J554),500,2^J554)</f>
        <v>95566.012313265441</v>
      </c>
      <c r="U554" s="16">
        <f>IF(ISBLANK(K554),500,2^K554)</f>
        <v>165868.16597619976</v>
      </c>
      <c r="V554" s="16">
        <f>IF(ISBLANK(L554),500,2^L554)</f>
        <v>152706.29395152244</v>
      </c>
      <c r="X554" s="16">
        <f>SUM(O554:V554)</f>
        <v>1072886.7768193795</v>
      </c>
      <c r="Y554" s="11"/>
      <c r="Z554" s="2"/>
      <c r="AA554" s="12">
        <f>_xlfn.T.TEST(E554:F554,I554:J554,2,2)</f>
        <v>0.52129535868611243</v>
      </c>
      <c r="AB554" s="13">
        <f>AVERAGE(I554:J554)-AVERAGE(E554:F554)</f>
        <v>-0.2898750000000021</v>
      </c>
      <c r="AC554" s="12">
        <f>_xlfn.T.TEST(G554:H554,K554:L554,2,2)</f>
        <v>3.5446373708277849E-2</v>
      </c>
      <c r="AD554" s="13">
        <f>AVERAGE(K554:L554)-AVERAGE(G554:H554)</f>
        <v>0.66870125000000513</v>
      </c>
      <c r="AE554" s="12">
        <f>_xlfn.T.TEST(E554:F554,G554:H554,2,2)</f>
        <v>6.7559795646521148E-2</v>
      </c>
      <c r="AF554" s="13">
        <f>AVERAGE(G554:H554)-AVERAGE(E554:F554)</f>
        <v>-0.58201250000000471</v>
      </c>
      <c r="AG554" s="12">
        <f>_xlfn.T.TEST(I554:J554,K554:L554,2,2)</f>
        <v>0.40978374845715859</v>
      </c>
      <c r="AH554" s="13">
        <f>AVERAGE(K554:L554)-AVERAGE(I554:J554)</f>
        <v>0.37656375000000253</v>
      </c>
      <c r="AI554" s="12">
        <f>_xlfn.T.TEST(E554:H554,I554:L554,2,2)</f>
        <v>0.48998521147606588</v>
      </c>
      <c r="AJ554" s="13">
        <f>AVERAGE(I554:L554)-AVERAGE(E554:H554)</f>
        <v>0.18941312500000151</v>
      </c>
    </row>
    <row r="555" spans="1:36" x14ac:dyDescent="0.2">
      <c r="A555" t="s">
        <v>536</v>
      </c>
      <c r="B555" t="str">
        <f>VLOOKUP(A555,Gene_Lookup!A:B,2,0)</f>
        <v xml:space="preserve">NUDIX hydrolase  </v>
      </c>
      <c r="C555" s="1">
        <v>6</v>
      </c>
      <c r="D555" s="1">
        <v>0.60980532533786103</v>
      </c>
      <c r="E555" s="14">
        <v>16.157565000000002</v>
      </c>
      <c r="F555" s="14">
        <v>16.515775000000001</v>
      </c>
      <c r="G555" s="14">
        <v>16.081810000000001</v>
      </c>
      <c r="H555" s="14">
        <v>16.8352</v>
      </c>
      <c r="I555" s="14">
        <v>18.244540000000001</v>
      </c>
      <c r="J555" s="14">
        <v>18.307665</v>
      </c>
      <c r="K555" s="14">
        <v>18.236062499999999</v>
      </c>
      <c r="L555" s="14">
        <v>18.604884999999999</v>
      </c>
      <c r="M555" s="1">
        <f>COUNTIF(E555:L555,"&gt;8.8")</f>
        <v>8</v>
      </c>
      <c r="O555" s="16">
        <f>IF(ISBLANK(E555),500,2^E555)</f>
        <v>73099.048151081166</v>
      </c>
      <c r="P555" s="16">
        <f>IF(ISBLANK(F555),500,2^F555)</f>
        <v>93700.881513687025</v>
      </c>
      <c r="Q555" s="16">
        <f>IF(ISBLANK(G555),500,2^G555)</f>
        <v>69359.698169956871</v>
      </c>
      <c r="R555" s="16">
        <f>IF(ISBLANK(H555),500,2^H555)</f>
        <v>116923.06275221938</v>
      </c>
      <c r="S555" s="16">
        <f>IF(ISBLANK(I555),500,2^I555)</f>
        <v>310565.9203270229</v>
      </c>
      <c r="T555" s="16">
        <f>IF(ISBLANK(J555),500,2^J555)</f>
        <v>324456.37788557075</v>
      </c>
      <c r="U555" s="16">
        <f>IF(ISBLANK(K555),500,2^K555)</f>
        <v>308746.33808172733</v>
      </c>
      <c r="V555" s="16">
        <f>IF(ISBLANK(L555),500,2^L555)</f>
        <v>398683.67317960085</v>
      </c>
      <c r="X555" s="16">
        <f>SUM(O555:V555)</f>
        <v>1695535.0000608664</v>
      </c>
      <c r="Y555" s="11"/>
      <c r="Z555" s="2"/>
      <c r="AA555" s="12">
        <f>_xlfn.T.TEST(E555:F555,I555:J555,2,2)</f>
        <v>8.6789099668129893E-3</v>
      </c>
      <c r="AB555" s="13">
        <f>AVERAGE(I555:J555)-AVERAGE(E555:F555)</f>
        <v>1.9394324999999988</v>
      </c>
      <c r="AC555" s="12">
        <f>_xlfn.T.TEST(G555:H555,K555:L555,2,2)</f>
        <v>4.278656492100269E-2</v>
      </c>
      <c r="AD555" s="13">
        <f>AVERAGE(K555:L555)-AVERAGE(G555:H555)</f>
        <v>1.9619687499999969</v>
      </c>
      <c r="AE555" s="12">
        <f>_xlfn.T.TEST(E555:F555,G555:H555,2,2)</f>
        <v>0.79772654245994268</v>
      </c>
      <c r="AF555" s="13">
        <f>AVERAGE(G555:H555)-AVERAGE(E555:F555)</f>
        <v>0.1218350000000008</v>
      </c>
      <c r="AG555" s="12">
        <f>_xlfn.T.TEST(I555:J555,K555:L555,2,2)</f>
        <v>0.52102024880384334</v>
      </c>
      <c r="AH555" s="13">
        <f>AVERAGE(K555:L555)-AVERAGE(I555:J555)</f>
        <v>0.14437124999999895</v>
      </c>
      <c r="AI555" s="12">
        <f>_xlfn.T.TEST(E555:H555,I555:L555,2,2)</f>
        <v>5.6849044535861209E-5</v>
      </c>
      <c r="AJ555" s="13">
        <f>AVERAGE(I555:L555)-AVERAGE(E555:H555)</f>
        <v>1.9507006249999996</v>
      </c>
    </row>
    <row r="556" spans="1:36" x14ac:dyDescent="0.2">
      <c r="A556" t="s">
        <v>537</v>
      </c>
      <c r="B556" t="str">
        <f>VLOOKUP(A556,Gene_Lookup!A:B,2,0)</f>
        <v xml:space="preserve">pyrroline-5-carboxylate reductase  </v>
      </c>
      <c r="C556" s="1">
        <v>12</v>
      </c>
      <c r="D556" s="1">
        <v>0.61203767179017399</v>
      </c>
      <c r="E556" s="14">
        <v>18.108605000000001</v>
      </c>
      <c r="F556" s="14">
        <v>17.717682499999999</v>
      </c>
      <c r="G556" s="14">
        <v>17.910450000000001</v>
      </c>
      <c r="H556" s="14">
        <v>18.55912</v>
      </c>
      <c r="I556" s="14">
        <v>18.400085000000001</v>
      </c>
      <c r="J556" s="14">
        <v>18.828980000000001</v>
      </c>
      <c r="K556" s="14">
        <v>19.272335000000002</v>
      </c>
      <c r="L556" s="14">
        <v>18.538852500000001</v>
      </c>
      <c r="M556" s="1">
        <f>COUNTIF(E556:L556,"&gt;8.8")</f>
        <v>8</v>
      </c>
      <c r="O556" s="16">
        <f>IF(ISBLANK(E556),500,2^E556)</f>
        <v>282639.77885992266</v>
      </c>
      <c r="P556" s="16">
        <f>IF(ISBLANK(F556),500,2^F556)</f>
        <v>215552.9079520712</v>
      </c>
      <c r="Q556" s="16">
        <f>IF(ISBLANK(G556),500,2^G556)</f>
        <v>246367.08547927064</v>
      </c>
      <c r="R556" s="16">
        <f>IF(ISBLANK(H556),500,2^H556)</f>
        <v>386235.1661525977</v>
      </c>
      <c r="S556" s="16">
        <f>IF(ISBLANK(I556),500,2^I556)</f>
        <v>345921.46199258388</v>
      </c>
      <c r="T556" s="16">
        <f>IF(ISBLANK(J556),500,2^J556)</f>
        <v>465680.19459559693</v>
      </c>
      <c r="U556" s="16">
        <f>IF(ISBLANK(K556),500,2^K556)</f>
        <v>633214.60243647895</v>
      </c>
      <c r="V556" s="16">
        <f>IF(ISBLANK(L556),500,2^L556)</f>
        <v>380847.13045488141</v>
      </c>
      <c r="X556" s="16">
        <f>SUM(O556:V556)</f>
        <v>2956458.3279234036</v>
      </c>
      <c r="Y556" s="11"/>
      <c r="Z556" s="2"/>
      <c r="AA556" s="12">
        <f>_xlfn.T.TEST(E556:F556,I556:J556,2,2)</f>
        <v>0.1368670889448389</v>
      </c>
      <c r="AB556" s="13">
        <f>AVERAGE(I556:J556)-AVERAGE(E556:F556)</f>
        <v>0.70138875000000311</v>
      </c>
      <c r="AC556" s="12">
        <f>_xlfn.T.TEST(G556:H556,K556:L556,2,2)</f>
        <v>0.30416765015929481</v>
      </c>
      <c r="AD556" s="13">
        <f>AVERAGE(K556:L556)-AVERAGE(G556:H556)</f>
        <v>0.67080874999999907</v>
      </c>
      <c r="AE556" s="12">
        <f>_xlfn.T.TEST(E556:F556,G556:H556,2,2)</f>
        <v>0.48512658954054066</v>
      </c>
      <c r="AF556" s="13">
        <f>AVERAGE(G556:H556)-AVERAGE(E556:F556)</f>
        <v>0.32164125000000254</v>
      </c>
      <c r="AG556" s="12">
        <f>_xlfn.T.TEST(I556:J556,K556:L556,2,2)</f>
        <v>0.56401881245683416</v>
      </c>
      <c r="AH556" s="13">
        <f>AVERAGE(K556:L556)-AVERAGE(I556:J556)</f>
        <v>0.29106124999999849</v>
      </c>
      <c r="AI556" s="12">
        <f>_xlfn.T.TEST(E556:H556,I556:L556,2,2)</f>
        <v>4.0689619331014698E-2</v>
      </c>
      <c r="AJ556" s="13">
        <f>AVERAGE(I556:L556)-AVERAGE(E556:H556)</f>
        <v>0.68609874999999931</v>
      </c>
    </row>
    <row r="557" spans="1:36" x14ac:dyDescent="0.2">
      <c r="A557" t="s">
        <v>538</v>
      </c>
      <c r="B557" t="str">
        <f>VLOOKUP(A557,Gene_Lookup!A:B,2,0)</f>
        <v xml:space="preserve">protease FtsH subunit HflC  </v>
      </c>
      <c r="C557" s="1">
        <v>13</v>
      </c>
      <c r="D557" s="1">
        <v>0.43929781204940699</v>
      </c>
      <c r="E557" s="14">
        <v>18.70721</v>
      </c>
      <c r="F557" s="14">
        <v>18.53998</v>
      </c>
      <c r="G557" s="14">
        <v>18.956389999999999</v>
      </c>
      <c r="H557" s="14">
        <v>19.2704475</v>
      </c>
      <c r="I557" s="14">
        <v>18.473939999999999</v>
      </c>
      <c r="J557" s="14">
        <v>17.994879999999998</v>
      </c>
      <c r="K557" s="14">
        <v>18.687972500000001</v>
      </c>
      <c r="L557" s="14">
        <v>17.8081475</v>
      </c>
      <c r="M557" s="1">
        <f>COUNTIF(E557:L557,"&gt;8.8")</f>
        <v>8</v>
      </c>
      <c r="O557" s="16">
        <f>IF(ISBLANK(E557),500,2^E557)</f>
        <v>427987.75641288736</v>
      </c>
      <c r="P557" s="16">
        <f>IF(ISBLANK(F557),500,2^F557)</f>
        <v>381144.88775370375</v>
      </c>
      <c r="Q557" s="16">
        <f>IF(ISBLANK(G557),500,2^G557)</f>
        <v>508676.88076348591</v>
      </c>
      <c r="R557" s="16">
        <f>IF(ISBLANK(H557),500,2^H557)</f>
        <v>632386.69977878383</v>
      </c>
      <c r="S557" s="16">
        <f>IF(ISBLANK(I557),500,2^I557)</f>
        <v>364091.11267144006</v>
      </c>
      <c r="T557" s="16">
        <f>IF(ISBLANK(J557),500,2^J557)</f>
        <v>261215.32247539566</v>
      </c>
      <c r="U557" s="16">
        <f>IF(ISBLANK(K557),500,2^K557)</f>
        <v>422318.66938128171</v>
      </c>
      <c r="V557" s="16">
        <f>IF(ISBLANK(L557),500,2^L557)</f>
        <v>229502.04763978318</v>
      </c>
      <c r="X557" s="16">
        <f>SUM(O557:V557)</f>
        <v>3227323.3768767617</v>
      </c>
      <c r="Y557" s="11"/>
      <c r="Z557" s="2"/>
      <c r="AA557" s="12">
        <f>_xlfn.T.TEST(E557:F557,I557:J557,2,2)</f>
        <v>0.26476826839334722</v>
      </c>
      <c r="AB557" s="13">
        <f>AVERAGE(I557:J557)-AVERAGE(E557:F557)</f>
        <v>-0.38918500000000478</v>
      </c>
      <c r="AC557" s="12">
        <f>_xlfn.T.TEST(G557:H557,K557:L557,2,2)</f>
        <v>0.20512482813629385</v>
      </c>
      <c r="AD557" s="13">
        <f>AVERAGE(K557:L557)-AVERAGE(G557:H557)</f>
        <v>-0.86535874999999862</v>
      </c>
      <c r="AE557" s="12">
        <f>_xlfn.T.TEST(E557:F557,G557:H557,2,2)</f>
        <v>0.11047858897510776</v>
      </c>
      <c r="AF557" s="13">
        <f>AVERAGE(G557:H557)-AVERAGE(E557:F557)</f>
        <v>0.48982374999999934</v>
      </c>
      <c r="AG557" s="12">
        <f>_xlfn.T.TEST(I557:J557,K557:L557,2,2)</f>
        <v>0.98073412399023685</v>
      </c>
      <c r="AH557" s="13">
        <f>AVERAGE(K557:L557)-AVERAGE(I557:J557)</f>
        <v>1.3650000000005491E-2</v>
      </c>
      <c r="AI557" s="12">
        <f>_xlfn.T.TEST(E557:H557,I557:L557,2,2)</f>
        <v>5.1754253363296622E-2</v>
      </c>
      <c r="AJ557" s="13">
        <f>AVERAGE(I557:L557)-AVERAGE(E557:H557)</f>
        <v>-0.6272718750000017</v>
      </c>
    </row>
    <row r="558" spans="1:36" x14ac:dyDescent="0.2">
      <c r="A558" t="s">
        <v>539</v>
      </c>
      <c r="B558" t="str">
        <f>VLOOKUP(A558,Gene_Lookup!A:B,2,0)</f>
        <v xml:space="preserve">protease FtsH subunit HflK  </v>
      </c>
      <c r="C558" s="1">
        <v>7</v>
      </c>
      <c r="D558" s="1">
        <v>0.38301397491591699</v>
      </c>
      <c r="E558" s="14">
        <v>16.26163</v>
      </c>
      <c r="F558" s="14">
        <v>17.139532500000001</v>
      </c>
      <c r="G558" s="14">
        <v>17.597670000000001</v>
      </c>
      <c r="H558" s="14">
        <v>17.902170000000002</v>
      </c>
      <c r="I558" s="14">
        <v>17.43317</v>
      </c>
      <c r="J558" s="14">
        <v>14.16226</v>
      </c>
      <c r="K558" s="14">
        <v>16.451507500000002</v>
      </c>
      <c r="L558" s="14">
        <v>17.221315000000001</v>
      </c>
      <c r="M558" s="1">
        <f>COUNTIF(E558:L558,"&gt;8.8")</f>
        <v>8</v>
      </c>
      <c r="O558" s="16">
        <f>IF(ISBLANK(E558),500,2^E558)</f>
        <v>78566.681244941676</v>
      </c>
      <c r="P558" s="16">
        <f>IF(ISBLANK(F558),500,2^F558)</f>
        <v>144382.11327627426</v>
      </c>
      <c r="Q558" s="16">
        <f>IF(ISBLANK(G558),500,2^G558)</f>
        <v>198347.4053970213</v>
      </c>
      <c r="R558" s="16">
        <f>IF(ISBLANK(H558),500,2^H558)</f>
        <v>244957.17085408181</v>
      </c>
      <c r="S558" s="16">
        <f>IF(ISBLANK(I558),500,2^I558)</f>
        <v>176973.03117820475</v>
      </c>
      <c r="T558" s="16">
        <f>IF(ISBLANK(J558),500,2^J558)</f>
        <v>18334.330946998925</v>
      </c>
      <c r="U558" s="16">
        <f>IF(ISBLANK(K558),500,2^K558)</f>
        <v>89618.409370751979</v>
      </c>
      <c r="V558" s="16">
        <f>IF(ISBLANK(L558),500,2^L558)</f>
        <v>152803.17553331383</v>
      </c>
      <c r="X558" s="16">
        <f>SUM(O558:V558)</f>
        <v>1103982.3178015887</v>
      </c>
      <c r="Y558" s="11"/>
      <c r="Z558" s="2"/>
      <c r="AA558" s="12">
        <f>_xlfn.T.TEST(E558:F558,I558:J558,2,2)</f>
        <v>0.64721961707474995</v>
      </c>
      <c r="AB558" s="13">
        <f>AVERAGE(I558:J558)-AVERAGE(E558:F558)</f>
        <v>-0.90286624999999887</v>
      </c>
      <c r="AC558" s="12">
        <f>_xlfn.T.TEST(G558:H558,K558:L558,2,2)</f>
        <v>0.15803326224497061</v>
      </c>
      <c r="AD558" s="13">
        <f>AVERAGE(K558:L558)-AVERAGE(G558:H558)</f>
        <v>-0.91350875000000187</v>
      </c>
      <c r="AE558" s="12">
        <f>_xlfn.T.TEST(E558:F558,G558:H558,2,2)</f>
        <v>0.15244293078951809</v>
      </c>
      <c r="AF558" s="13">
        <f>AVERAGE(G558:H558)-AVERAGE(E558:F558)</f>
        <v>1.049338750000004</v>
      </c>
      <c r="AG558" s="12">
        <f>_xlfn.T.TEST(I558:J558,K558:L558,2,2)</f>
        <v>0.5994518220342917</v>
      </c>
      <c r="AH558" s="13">
        <f>AVERAGE(K558:L558)-AVERAGE(I558:J558)</f>
        <v>1.038696250000001</v>
      </c>
      <c r="AI558" s="12">
        <f>_xlfn.T.TEST(E558:H558,I558:L558,2,2)</f>
        <v>0.31558590857057367</v>
      </c>
      <c r="AJ558" s="13">
        <f>AVERAGE(I558:L558)-AVERAGE(E558:H558)</f>
        <v>-0.90818750000000037</v>
      </c>
    </row>
    <row r="559" spans="1:36" x14ac:dyDescent="0.2">
      <c r="A559" t="s">
        <v>540</v>
      </c>
      <c r="B559" t="str">
        <f>VLOOKUP(A559,Gene_Lookup!A:B,2,0)</f>
        <v xml:space="preserve">type IV pilus assembly protein PilM  </v>
      </c>
      <c r="C559" s="1">
        <v>21</v>
      </c>
      <c r="D559" s="1">
        <v>0.26412009628108901</v>
      </c>
      <c r="E559" s="14">
        <v>18.947154999999999</v>
      </c>
      <c r="F559" s="14">
        <v>19.449149999999999</v>
      </c>
      <c r="G559" s="14">
        <v>19.082139999999999</v>
      </c>
      <c r="H559" s="14">
        <v>19.782250000000001</v>
      </c>
      <c r="I559" s="15">
        <v>8.8000000000000007</v>
      </c>
      <c r="J559" s="15">
        <v>8.8000000000000007</v>
      </c>
      <c r="K559" s="15">
        <v>8.8000000000000007</v>
      </c>
      <c r="L559" s="15">
        <v>8.8000000000000007</v>
      </c>
      <c r="M559" s="1">
        <f>COUNTIF(E559:L559,"&gt;8.8")</f>
        <v>4</v>
      </c>
      <c r="O559" s="16">
        <f>IF(ISBLANK(E559),500,2^E559)</f>
        <v>505431.13053904416</v>
      </c>
      <c r="P559" s="16">
        <f>IF(ISBLANK(F559),500,2^F559)</f>
        <v>715776.67208119482</v>
      </c>
      <c r="Q559" s="16">
        <f>IF(ISBLANK(G559),500,2^G559)</f>
        <v>555004.52178189787</v>
      </c>
      <c r="R559" s="16">
        <f>IF(ISBLANK(H559),500,2^H559)</f>
        <v>901676.25236964785</v>
      </c>
      <c r="S559" s="16">
        <f>IF(ISBLANK(I559),500,2^I559)</f>
        <v>445.72188840761549</v>
      </c>
      <c r="T559" s="16">
        <f>IF(ISBLANK(J559),500,2^J559)</f>
        <v>445.72188840761549</v>
      </c>
      <c r="U559" s="16">
        <f>IF(ISBLANK(K559),500,2^K559)</f>
        <v>445.72188840761549</v>
      </c>
      <c r="V559" s="16">
        <f>IF(ISBLANK(L559),500,2^L559)</f>
        <v>445.72188840761549</v>
      </c>
      <c r="X559" s="16">
        <f>SUM(O559:V559)</f>
        <v>2679671.464325415</v>
      </c>
      <c r="Y559" s="11"/>
      <c r="Z559" s="2"/>
      <c r="AA559" s="12">
        <f>_xlfn.T.TEST(E559:F559,I559:J559,2,2)</f>
        <v>5.8216628470237979E-4</v>
      </c>
      <c r="AB559" s="13">
        <f>AVERAGE(I559:J559)-AVERAGE(E559:F559)</f>
        <v>-10.398152499999998</v>
      </c>
      <c r="AC559" s="12">
        <f>_xlfn.T.TEST(G559:H559,K559:L559,2,2)</f>
        <v>1.0822341804088064E-3</v>
      </c>
      <c r="AD559" s="13">
        <f>AVERAGE(K559:L559)-AVERAGE(G559:H559)</f>
        <v>-10.632194999999999</v>
      </c>
      <c r="AE559" s="12">
        <f>_xlfn.T.TEST(E559:F559,G559:H559,2,2)</f>
        <v>0.64135466590551715</v>
      </c>
      <c r="AF559" s="13">
        <f>AVERAGE(G559:H559)-AVERAGE(E559:F559)</f>
        <v>0.23404250000000104</v>
      </c>
      <c r="AG559" s="12" t="e">
        <f>_xlfn.T.TEST(I559:J559,K559:L559,2,2)</f>
        <v>#DIV/0!</v>
      </c>
      <c r="AH559" s="13">
        <f>AVERAGE(K559:L559)-AVERAGE(I559:J559)</f>
        <v>0</v>
      </c>
      <c r="AI559" s="12">
        <f>_xlfn.T.TEST(E559:H559,I559:L559,2,2)</f>
        <v>2.2204717562928799E-9</v>
      </c>
      <c r="AJ559" s="13">
        <f>AVERAGE(I559:L559)-AVERAGE(E559:H559)</f>
        <v>-10.515173749999999</v>
      </c>
    </row>
    <row r="560" spans="1:36" x14ac:dyDescent="0.2">
      <c r="A560" t="s">
        <v>541</v>
      </c>
      <c r="B560" t="str">
        <f>VLOOKUP(A560,Gene_Lookup!A:B,2,0)</f>
        <v xml:space="preserve">iron-only hydrogenase maturation protein HydG  </v>
      </c>
      <c r="C560" s="1">
        <v>7</v>
      </c>
      <c r="D560" s="1">
        <v>0.31700483347868202</v>
      </c>
      <c r="E560" s="14">
        <v>17.28755</v>
      </c>
      <c r="F560" s="14">
        <v>17.220199999999998</v>
      </c>
      <c r="G560" s="14">
        <v>16.861070000000002</v>
      </c>
      <c r="H560" s="14">
        <v>17.07751</v>
      </c>
      <c r="I560" s="15">
        <v>8.8000000000000007</v>
      </c>
      <c r="J560" s="15">
        <v>8.8000000000000007</v>
      </c>
      <c r="K560" s="15">
        <v>8.8000000000000007</v>
      </c>
      <c r="L560" s="15">
        <v>8.8000000000000007</v>
      </c>
      <c r="M560" s="1">
        <f>COUNTIF(E560:L560,"&gt;8.8")</f>
        <v>4</v>
      </c>
      <c r="O560" s="16">
        <f>IF(ISBLANK(E560),500,2^E560)</f>
        <v>159981.99254511387</v>
      </c>
      <c r="P560" s="16">
        <f>IF(ISBLANK(F560),500,2^F560)</f>
        <v>152685.1258313971</v>
      </c>
      <c r="Q560" s="16">
        <f>IF(ISBLANK(G560),500,2^G560)</f>
        <v>119038.60505661769</v>
      </c>
      <c r="R560" s="16">
        <f>IF(ISBLANK(H560),500,2^H560)</f>
        <v>138306.55416898488</v>
      </c>
      <c r="S560" s="16">
        <f>IF(ISBLANK(I560),500,2^I560)</f>
        <v>445.72188840761549</v>
      </c>
      <c r="T560" s="16">
        <f>IF(ISBLANK(J560),500,2^J560)</f>
        <v>445.72188840761549</v>
      </c>
      <c r="U560" s="16">
        <f>IF(ISBLANK(K560),500,2^K560)</f>
        <v>445.72188840761549</v>
      </c>
      <c r="V560" s="16">
        <f>IF(ISBLANK(L560),500,2^L560)</f>
        <v>445.72188840761549</v>
      </c>
      <c r="X560" s="16">
        <f>SUM(O560:V560)</f>
        <v>571795.16515574395</v>
      </c>
      <c r="Y560" s="11"/>
      <c r="Z560" s="2"/>
      <c r="AA560" s="12">
        <f>_xlfn.T.TEST(E560:F560,I560:J560,2,2)</f>
        <v>1.5866941783095747E-5</v>
      </c>
      <c r="AB560" s="13">
        <f>AVERAGE(I560:J560)-AVERAGE(E560:F560)</f>
        <v>-8.453875</v>
      </c>
      <c r="AC560" s="12">
        <f>_xlfn.T.TEST(G560:H560,K560:L560,2,2)</f>
        <v>1.7544141890724906E-4</v>
      </c>
      <c r="AD560" s="13">
        <f>AVERAGE(K560:L560)-AVERAGE(G560:H560)</f>
        <v>-8.1692900000000002</v>
      </c>
      <c r="AE560" s="12">
        <f>_xlfn.T.TEST(E560:F560,G560:H560,2,2)</f>
        <v>0.12869346869804776</v>
      </c>
      <c r="AF560" s="13">
        <f>AVERAGE(G560:H560)-AVERAGE(E560:F560)</f>
        <v>-0.28458499999999987</v>
      </c>
      <c r="AG560" s="12" t="e">
        <f>_xlfn.T.TEST(I560:J560,K560:L560,2,2)</f>
        <v>#DIV/0!</v>
      </c>
      <c r="AH560" s="13">
        <f>AVERAGE(K560:L560)-AVERAGE(I560:J560)</f>
        <v>0</v>
      </c>
      <c r="AI560" s="12">
        <f>_xlfn.T.TEST(E560:H560,I560:L560,2,2)</f>
        <v>1.4355688528959906E-10</v>
      </c>
      <c r="AJ560" s="13">
        <f>AVERAGE(I560:L560)-AVERAGE(E560:H560)</f>
        <v>-8.3115825000000001</v>
      </c>
    </row>
    <row r="561" spans="1:36" x14ac:dyDescent="0.2">
      <c r="A561" t="s">
        <v>542</v>
      </c>
      <c r="B561" t="str">
        <f>VLOOKUP(A561,Gene_Lookup!A:B,2,0)</f>
        <v xml:space="preserve">glutamyl-tRNA synthetase  </v>
      </c>
      <c r="C561" s="1">
        <v>19</v>
      </c>
      <c r="D561" s="1">
        <v>0.50169320529032402</v>
      </c>
      <c r="E561" s="14">
        <v>17.899730000000002</v>
      </c>
      <c r="F561" s="14">
        <v>18.369289999999999</v>
      </c>
      <c r="G561" s="14">
        <v>17.746345000000002</v>
      </c>
      <c r="H561" s="14">
        <v>17.722407499999999</v>
      </c>
      <c r="I561" s="14">
        <v>17.737727499999998</v>
      </c>
      <c r="J561" s="14">
        <v>19.20458</v>
      </c>
      <c r="K561" s="14">
        <v>19.079499999999999</v>
      </c>
      <c r="L561" s="14">
        <v>19.618845</v>
      </c>
      <c r="M561" s="1">
        <f>COUNTIF(E561:L561,"&gt;8.8")</f>
        <v>8</v>
      </c>
      <c r="O561" s="16">
        <f>IF(ISBLANK(E561),500,2^E561)</f>
        <v>244543.23004897436</v>
      </c>
      <c r="P561" s="16">
        <f>IF(ISBLANK(F561),500,2^F561)</f>
        <v>338615.85487831995</v>
      </c>
      <c r="Q561" s="16">
        <f>IF(ISBLANK(G561),500,2^G561)</f>
        <v>219878.19259811315</v>
      </c>
      <c r="R561" s="16">
        <f>IF(ISBLANK(H561),500,2^H561)</f>
        <v>216260.02700220357</v>
      </c>
      <c r="S561" s="16">
        <f>IF(ISBLANK(I561),500,2^I561)</f>
        <v>218568.73182149648</v>
      </c>
      <c r="T561" s="16">
        <f>IF(ISBLANK(J561),500,2^J561)</f>
        <v>604163.70855008846</v>
      </c>
      <c r="U561" s="16">
        <f>IF(ISBLANK(K561),500,2^K561)</f>
        <v>553989.84292639757</v>
      </c>
      <c r="V561" s="16">
        <f>IF(ISBLANK(L561),500,2^L561)</f>
        <v>805120.38966084586</v>
      </c>
      <c r="X561" s="16">
        <f>SUM(O561:V561)</f>
        <v>3201139.9774864395</v>
      </c>
      <c r="Y561" s="11"/>
      <c r="Z561" s="2"/>
      <c r="AA561" s="12">
        <f>_xlfn.T.TEST(E561:F561,I561:J561,2,2)</f>
        <v>0.70467578974974843</v>
      </c>
      <c r="AB561" s="13">
        <f>AVERAGE(I561:J561)-AVERAGE(E561:F561)</f>
        <v>0.33664375000000035</v>
      </c>
      <c r="AC561" s="12">
        <f>_xlfn.T.TEST(G561:H561,K561:L561,2,2)</f>
        <v>2.6824943213233615E-2</v>
      </c>
      <c r="AD561" s="13">
        <f>AVERAGE(K561:L561)-AVERAGE(G561:H561)</f>
        <v>1.6147962500000013</v>
      </c>
      <c r="AE561" s="12">
        <f>_xlfn.T.TEST(E561:F561,G561:H561,2,2)</f>
        <v>0.23084875730540944</v>
      </c>
      <c r="AF561" s="13">
        <f>AVERAGE(G561:H561)-AVERAGE(E561:F561)</f>
        <v>-0.4001337499999984</v>
      </c>
      <c r="AG561" s="12">
        <f>_xlfn.T.TEST(I561:J561,K561:L561,2,2)</f>
        <v>0.37793145533550665</v>
      </c>
      <c r="AH561" s="13">
        <f>AVERAGE(K561:L561)-AVERAGE(I561:J561)</f>
        <v>0.87801875000000251</v>
      </c>
      <c r="AI561" s="12">
        <f>_xlfn.T.TEST(E561:H561,I561:L561,2,2)</f>
        <v>6.5717709043607575E-2</v>
      </c>
      <c r="AJ561" s="13">
        <f>AVERAGE(I561:L561)-AVERAGE(E561:H561)</f>
        <v>0.97571999999999548</v>
      </c>
    </row>
    <row r="562" spans="1:36" x14ac:dyDescent="0.2">
      <c r="A562" t="s">
        <v>543</v>
      </c>
      <c r="B562" t="str">
        <f>VLOOKUP(A562,Gene_Lookup!A:B,2,0)</f>
        <v xml:space="preserve">methionine synthase (B12-dependent) (EC 2.1.1.13)  </v>
      </c>
      <c r="C562" s="1">
        <v>23</v>
      </c>
      <c r="D562" s="1">
        <v>0.27612301580746701</v>
      </c>
      <c r="E562" s="14">
        <v>17.274339999999999</v>
      </c>
      <c r="F562" s="14">
        <v>17.967189999999999</v>
      </c>
      <c r="G562" s="14">
        <v>17.564575000000001</v>
      </c>
      <c r="H562" s="14">
        <v>18.224080000000001</v>
      </c>
      <c r="I562" s="14">
        <v>17.479642500000001</v>
      </c>
      <c r="J562" s="14">
        <v>17.179200000000002</v>
      </c>
      <c r="K562" s="14">
        <v>17.0717</v>
      </c>
      <c r="L562" s="14">
        <v>17.430350000000001</v>
      </c>
      <c r="M562" s="1">
        <f>COUNTIF(E562:L562,"&gt;8.8")</f>
        <v>8</v>
      </c>
      <c r="O562" s="16">
        <f>IF(ISBLANK(E562),500,2^E562)</f>
        <v>158523.80765325172</v>
      </c>
      <c r="P562" s="16">
        <f>IF(ISBLANK(F562),500,2^F562)</f>
        <v>256249.55967321311</v>
      </c>
      <c r="Q562" s="16">
        <f>IF(ISBLANK(G562),500,2^G562)</f>
        <v>193849.16564903036</v>
      </c>
      <c r="R562" s="16">
        <f>IF(ISBLANK(H562),500,2^H562)</f>
        <v>306192.62314698956</v>
      </c>
      <c r="S562" s="16">
        <f>IF(ISBLANK(I562),500,2^I562)</f>
        <v>182766.546652383</v>
      </c>
      <c r="T562" s="16">
        <f>IF(ISBLANK(J562),500,2^J562)</f>
        <v>148407.03945565893</v>
      </c>
      <c r="U562" s="16">
        <f>IF(ISBLANK(K562),500,2^K562)</f>
        <v>137750.68811118905</v>
      </c>
      <c r="V562" s="16">
        <f>IF(ISBLANK(L562),500,2^L562)</f>
        <v>176627.44427486538</v>
      </c>
      <c r="X562" s="16">
        <f>SUM(O562:V562)</f>
        <v>1560366.874616581</v>
      </c>
      <c r="Y562" s="11"/>
      <c r="Z562" s="2"/>
      <c r="AA562" s="12">
        <f>_xlfn.T.TEST(E562:F562,I562:J562,2,2)</f>
        <v>0.52105621216700815</v>
      </c>
      <c r="AB562" s="13">
        <f>AVERAGE(I562:J562)-AVERAGE(E562:F562)</f>
        <v>-0.29134374999999579</v>
      </c>
      <c r="AC562" s="12">
        <f>_xlfn.T.TEST(G562:H562,K562:L562,2,2)</f>
        <v>0.22869313160091576</v>
      </c>
      <c r="AD562" s="13">
        <f>AVERAGE(K562:L562)-AVERAGE(G562:H562)</f>
        <v>-0.64330250000000433</v>
      </c>
      <c r="AE562" s="12">
        <f>_xlfn.T.TEST(E562:F562,G562:H562,2,2)</f>
        <v>0.62505642191810851</v>
      </c>
      <c r="AF562" s="13">
        <f>AVERAGE(G562:H562)-AVERAGE(E562:F562)</f>
        <v>0.27356250000000415</v>
      </c>
      <c r="AG562" s="12">
        <f>_xlfn.T.TEST(I562:J562,K562:L562,2,2)</f>
        <v>0.76941654191717923</v>
      </c>
      <c r="AH562" s="13">
        <f>AVERAGE(K562:L562)-AVERAGE(I562:J562)</f>
        <v>-7.8396250000004386E-2</v>
      </c>
      <c r="AI562" s="12">
        <f>_xlfn.T.TEST(E562:H562,I562:L562,2,2)</f>
        <v>9.100861199767174E-2</v>
      </c>
      <c r="AJ562" s="13">
        <f>AVERAGE(I562:L562)-AVERAGE(E562:H562)</f>
        <v>-0.46732312500000006</v>
      </c>
    </row>
    <row r="563" spans="1:36" x14ac:dyDescent="0.2">
      <c r="A563" t="s">
        <v>544</v>
      </c>
      <c r="B563" t="str">
        <f>VLOOKUP(A563,Gene_Lookup!A:B,2,0)</f>
        <v xml:space="preserve">FHA domain containing protein  </v>
      </c>
      <c r="C563" s="1">
        <v>17</v>
      </c>
      <c r="D563" s="1">
        <v>0.49810715703345598</v>
      </c>
      <c r="E563" s="14">
        <v>15.8372025</v>
      </c>
      <c r="F563" s="14">
        <v>16.348424999999999</v>
      </c>
      <c r="G563" s="14">
        <v>16.226099999999999</v>
      </c>
      <c r="H563" s="14">
        <v>16.402899999999999</v>
      </c>
      <c r="I563" s="14">
        <v>15.4138225</v>
      </c>
      <c r="J563" s="14">
        <v>15.410607499999999</v>
      </c>
      <c r="K563" s="14">
        <v>15.401215000000001</v>
      </c>
      <c r="L563" s="14">
        <v>15.85812125</v>
      </c>
      <c r="M563" s="1">
        <f>COUNTIF(E563:L563,"&gt;8.8")</f>
        <v>8</v>
      </c>
      <c r="O563" s="16">
        <f>IF(ISBLANK(E563),500,2^E563)</f>
        <v>58542.733916144032</v>
      </c>
      <c r="P563" s="16">
        <f>IF(ISBLANK(F563),500,2^F563)</f>
        <v>83438.465191309981</v>
      </c>
      <c r="Q563" s="16">
        <f>IF(ISBLANK(G563),500,2^G563)</f>
        <v>76655.410315319416</v>
      </c>
      <c r="R563" s="16">
        <f>IF(ISBLANK(H563),500,2^H563)</f>
        <v>86649.271524638942</v>
      </c>
      <c r="S563" s="16">
        <f>IF(ISBLANK(I563),500,2^I563)</f>
        <v>43653.8870422529</v>
      </c>
      <c r="T563" s="16">
        <f>IF(ISBLANK(J563),500,2^J563)</f>
        <v>43556.71405747236</v>
      </c>
      <c r="U563" s="16">
        <f>IF(ISBLANK(K563),500,2^K563)</f>
        <v>43274.064162414441</v>
      </c>
      <c r="V563" s="16">
        <f>IF(ISBLANK(L563),500,2^L563)</f>
        <v>59397.774208735049</v>
      </c>
      <c r="X563" s="16">
        <f>SUM(O563:V563)</f>
        <v>495168.32041828713</v>
      </c>
      <c r="Y563" s="11"/>
      <c r="Z563" s="2"/>
      <c r="AA563" s="12">
        <f>_xlfn.T.TEST(E563:F563,I563:J563,2,2)</f>
        <v>0.11684555238472583</v>
      </c>
      <c r="AB563" s="13">
        <f>AVERAGE(I563:J563)-AVERAGE(E563:F563)</f>
        <v>-0.68059874999999792</v>
      </c>
      <c r="AC563" s="12">
        <f>_xlfn.T.TEST(G563:H563,K563:L563,2,2)</f>
        <v>0.1076724551701953</v>
      </c>
      <c r="AD563" s="13">
        <f>AVERAGE(K563:L563)-AVERAGE(G563:H563)</f>
        <v>-0.68483187499999865</v>
      </c>
      <c r="AE563" s="12">
        <f>_xlfn.T.TEST(E563:F563,G563:H563,2,2)</f>
        <v>0.49855536293860747</v>
      </c>
      <c r="AF563" s="13">
        <f>AVERAGE(G563:H563)-AVERAGE(E563:F563)</f>
        <v>0.22168625000000119</v>
      </c>
      <c r="AG563" s="12">
        <f>_xlfn.T.TEST(I563:J563,K563:L563,2,2)</f>
        <v>0.44164300903236831</v>
      </c>
      <c r="AH563" s="13">
        <f>AVERAGE(K563:L563)-AVERAGE(I563:J563)</f>
        <v>0.21745312500000047</v>
      </c>
      <c r="AI563" s="12">
        <f>_xlfn.T.TEST(E563:H563,I563:L563,2,2)</f>
        <v>7.0055297679163589E-3</v>
      </c>
      <c r="AJ563" s="13">
        <f>AVERAGE(I563:L563)-AVERAGE(E563:H563)</f>
        <v>-0.68271531250000095</v>
      </c>
    </row>
    <row r="564" spans="1:36" x14ac:dyDescent="0.2">
      <c r="A564" t="s">
        <v>545</v>
      </c>
      <c r="B564" t="str">
        <f>VLOOKUP(A564,Gene_Lookup!A:B,2,0)</f>
        <v xml:space="preserve">hypothetical protein  </v>
      </c>
      <c r="C564" s="1">
        <v>6</v>
      </c>
      <c r="D564" s="1">
        <v>0.78363079930300295</v>
      </c>
      <c r="E564" s="14">
        <v>19.434529999999999</v>
      </c>
      <c r="F564" s="14">
        <v>20.200340000000001</v>
      </c>
      <c r="G564" s="14">
        <v>20.894847500000001</v>
      </c>
      <c r="H564" s="14">
        <v>20.351040000000001</v>
      </c>
      <c r="I564" s="14">
        <v>18.107067499999999</v>
      </c>
      <c r="J564" s="14">
        <v>20.787504999999999</v>
      </c>
      <c r="K564" s="14">
        <v>19.73237</v>
      </c>
      <c r="L564" s="14">
        <v>20.107524999999999</v>
      </c>
      <c r="M564" s="1">
        <f>COUNTIF(E564:L564,"&gt;8.8")</f>
        <v>8</v>
      </c>
      <c r="O564" s="16">
        <f>IF(ISBLANK(E564),500,2^E564)</f>
        <v>708559.75520971487</v>
      </c>
      <c r="P564" s="16">
        <f>IF(ISBLANK(F564),500,2^F564)</f>
        <v>1204781.423722991</v>
      </c>
      <c r="Q564" s="16">
        <f>IF(ISBLANK(G564),500,2^G564)</f>
        <v>1949736.187361453</v>
      </c>
      <c r="R564" s="16">
        <f>IF(ISBLANK(H564),500,2^H564)</f>
        <v>1337437.4595748365</v>
      </c>
      <c r="S564" s="16">
        <f>IF(ISBLANK(I564),500,2^I564)</f>
        <v>282338.72619643819</v>
      </c>
      <c r="T564" s="16">
        <f>IF(ISBLANK(J564),500,2^J564)</f>
        <v>1809933.1731082844</v>
      </c>
      <c r="U564" s="16">
        <f>IF(ISBLANK(K564),500,2^K564)</f>
        <v>871034.29667562677</v>
      </c>
      <c r="V564" s="16">
        <f>IF(ISBLANK(L564),500,2^L564)</f>
        <v>1129713.0967711546</v>
      </c>
      <c r="X564" s="16">
        <f>SUM(O564:V564)</f>
        <v>9293534.1186205</v>
      </c>
      <c r="Y564" s="11"/>
      <c r="Z564" s="2"/>
      <c r="AA564" s="12">
        <f>_xlfn.T.TEST(E564:F564,I564:J564,2,2)</f>
        <v>0.81544660298873484</v>
      </c>
      <c r="AB564" s="13">
        <f>AVERAGE(I564:J564)-AVERAGE(E564:F564)</f>
        <v>-0.37014875000000202</v>
      </c>
      <c r="AC564" s="12">
        <f>_xlfn.T.TEST(G564:H564,K564:L564,2,2)</f>
        <v>0.16712548540749572</v>
      </c>
      <c r="AD564" s="13">
        <f>AVERAGE(K564:L564)-AVERAGE(G564:H564)</f>
        <v>-0.70299625000000177</v>
      </c>
      <c r="AE564" s="12">
        <f>_xlfn.T.TEST(E564:F564,G564:H564,2,2)</f>
        <v>0.22844135392341858</v>
      </c>
      <c r="AF564" s="13">
        <f>AVERAGE(G564:H564)-AVERAGE(E564:F564)</f>
        <v>0.80550875000000133</v>
      </c>
      <c r="AG564" s="12">
        <f>_xlfn.T.TEST(I564:J564,K564:L564,2,2)</f>
        <v>0.76023261114857854</v>
      </c>
      <c r="AH564" s="13">
        <f>AVERAGE(K564:L564)-AVERAGE(I564:J564)</f>
        <v>0.47266125000000159</v>
      </c>
      <c r="AI564" s="12">
        <f>_xlfn.T.TEST(E564:H564,I564:L564,2,2)</f>
        <v>0.43661071290109393</v>
      </c>
      <c r="AJ564" s="13">
        <f>AVERAGE(I564:L564)-AVERAGE(E564:H564)</f>
        <v>-0.5365725000000019</v>
      </c>
    </row>
    <row r="565" spans="1:36" x14ac:dyDescent="0.2">
      <c r="A565" t="s">
        <v>546</v>
      </c>
      <c r="B565" t="str">
        <f>VLOOKUP(A565,Gene_Lookup!A:B,2,0)</f>
        <v xml:space="preserve">type II secretion system protein E  </v>
      </c>
      <c r="C565" s="1">
        <v>24</v>
      </c>
      <c r="D565" s="1">
        <v>0.70067894892340399</v>
      </c>
      <c r="E565" s="14">
        <v>17.91029</v>
      </c>
      <c r="F565" s="14">
        <v>18.009360000000001</v>
      </c>
      <c r="G565" s="14">
        <v>18.089919999999999</v>
      </c>
      <c r="H565" s="14">
        <v>18.373255</v>
      </c>
      <c r="I565" s="14">
        <v>16.466672500000001</v>
      </c>
      <c r="J565" s="14">
        <v>16.254155624999999</v>
      </c>
      <c r="K565" s="14">
        <v>17.5735025</v>
      </c>
      <c r="L565" s="14">
        <v>16.541029999999999</v>
      </c>
      <c r="M565" s="1">
        <f>COUNTIF(E565:L565,"&gt;8.8")</f>
        <v>8</v>
      </c>
      <c r="O565" s="16">
        <f>IF(ISBLANK(E565),500,2^E565)</f>
        <v>246339.7640102132</v>
      </c>
      <c r="P565" s="16">
        <f>IF(ISBLANK(F565),500,2^F565)</f>
        <v>263850.2820176066</v>
      </c>
      <c r="Q565" s="16">
        <f>IF(ISBLANK(G565),500,2^G565)</f>
        <v>279002.78548056277</v>
      </c>
      <c r="R565" s="16">
        <f>IF(ISBLANK(H565),500,2^H565)</f>
        <v>339547.76251445798</v>
      </c>
      <c r="S565" s="16">
        <f>IF(ISBLANK(I565),500,2^I565)</f>
        <v>90565.40868924775</v>
      </c>
      <c r="T565" s="16">
        <f>IF(ISBLANK(J565),500,2^J565)</f>
        <v>78160.692276710921</v>
      </c>
      <c r="U565" s="16">
        <f>IF(ISBLANK(K565),500,2^K565)</f>
        <v>195052.43726315544</v>
      </c>
      <c r="V565" s="16">
        <f>IF(ISBLANK(L565),500,2^L565)</f>
        <v>95355.59692596602</v>
      </c>
      <c r="X565" s="16">
        <f>SUM(O565:V565)</f>
        <v>1587874.7291779204</v>
      </c>
      <c r="Y565" s="11"/>
      <c r="Z565" s="2"/>
      <c r="AA565" s="12">
        <f>_xlfn.T.TEST(E565:F565,I565:J565,2,2)</f>
        <v>5.3300104673413614E-3</v>
      </c>
      <c r="AB565" s="13">
        <f>AVERAGE(I565:J565)-AVERAGE(E565:F565)</f>
        <v>-1.5994109375000036</v>
      </c>
      <c r="AC565" s="12">
        <f>_xlfn.T.TEST(G565:H565,K565:L565,2,2)</f>
        <v>0.15951849882591906</v>
      </c>
      <c r="AD565" s="13">
        <f>AVERAGE(K565:L565)-AVERAGE(G565:H565)</f>
        <v>-1.174321250000002</v>
      </c>
      <c r="AE565" s="12">
        <f>_xlfn.T.TEST(E565:F565,G565:H565,2,2)</f>
        <v>0.21187412076512591</v>
      </c>
      <c r="AF565" s="13">
        <f>AVERAGE(G565:H565)-AVERAGE(E565:F565)</f>
        <v>0.27176249999999769</v>
      </c>
      <c r="AG565" s="12">
        <f>_xlfn.T.TEST(I565:J565,K565:L565,2,2)</f>
        <v>0.31706898172320241</v>
      </c>
      <c r="AH565" s="13">
        <f>AVERAGE(K565:L565)-AVERAGE(I565:J565)</f>
        <v>0.69685218749999933</v>
      </c>
      <c r="AI565" s="12">
        <f>_xlfn.T.TEST(E565:H565,I565:L565,2,2)</f>
        <v>4.2808848999530786E-3</v>
      </c>
      <c r="AJ565" s="13">
        <f>AVERAGE(I565:L565)-AVERAGE(E565:H565)</f>
        <v>-1.386866093750001</v>
      </c>
    </row>
    <row r="566" spans="1:36" x14ac:dyDescent="0.2">
      <c r="A566" t="s">
        <v>547</v>
      </c>
      <c r="B566" t="str">
        <f>VLOOKUP(A566,Gene_Lookup!A:B,2,0)</f>
        <v xml:space="preserve">hypothetical protein  </v>
      </c>
      <c r="C566" s="1">
        <v>6</v>
      </c>
      <c r="D566" s="1">
        <v>0.32437040219485602</v>
      </c>
      <c r="E566" s="14">
        <v>14.82727</v>
      </c>
      <c r="F566" s="14">
        <v>14.538040000000001</v>
      </c>
      <c r="G566" s="14">
        <v>15.322755000000001</v>
      </c>
      <c r="H566" s="14">
        <v>14.92714</v>
      </c>
      <c r="I566" s="15">
        <v>8.8000000000000007</v>
      </c>
      <c r="J566" s="15">
        <v>8.8000000000000007</v>
      </c>
      <c r="K566" s="14">
        <v>13.657819999999999</v>
      </c>
      <c r="L566" s="15">
        <v>8.8000000000000007</v>
      </c>
      <c r="M566" s="1">
        <f>COUNTIF(E566:L566,"&gt;8.8")</f>
        <v>5</v>
      </c>
      <c r="O566" s="16">
        <f>IF(ISBLANK(E566),500,2^E566)</f>
        <v>29070.534961182642</v>
      </c>
      <c r="P566" s="16">
        <f>IF(ISBLANK(F566),500,2^F566)</f>
        <v>23789.544035016675</v>
      </c>
      <c r="Q566" s="16">
        <f>IF(ISBLANK(G566),500,2^G566)</f>
        <v>40983.483647548528</v>
      </c>
      <c r="R566" s="16">
        <f>IF(ISBLANK(H566),500,2^H566)</f>
        <v>31154.22050683061</v>
      </c>
      <c r="S566" s="16">
        <f>IF(ISBLANK(I566),500,2^I566)</f>
        <v>445.72188840761549</v>
      </c>
      <c r="T566" s="16">
        <f>IF(ISBLANK(J566),500,2^J566)</f>
        <v>445.72188840761549</v>
      </c>
      <c r="U566" s="16">
        <f>IF(ISBLANK(K566),500,2^K566)</f>
        <v>12924.492396343237</v>
      </c>
      <c r="V566" s="16">
        <f>IF(ISBLANK(L566),500,2^L566)</f>
        <v>445.72188840761549</v>
      </c>
      <c r="X566" s="16">
        <f>SUM(O566:V566)</f>
        <v>139259.44121214453</v>
      </c>
      <c r="Y566" s="11"/>
      <c r="Z566" s="2"/>
      <c r="AA566" s="12">
        <f>_xlfn.T.TEST(E566:F566,I566:J566,2,2)</f>
        <v>6.0379074612310849E-4</v>
      </c>
      <c r="AB566" s="13">
        <f>AVERAGE(I566:J566)-AVERAGE(E566:F566)</f>
        <v>-5.8826549999999997</v>
      </c>
      <c r="AC566" s="12">
        <f>_xlfn.T.TEST(G566:H566,K566:L566,2,2)</f>
        <v>0.25099149800641796</v>
      </c>
      <c r="AD566" s="13">
        <f>AVERAGE(K566:L566)-AVERAGE(G566:H566)</f>
        <v>-3.896037500000002</v>
      </c>
      <c r="AE566" s="12">
        <f>_xlfn.T.TEST(E566:F566,G566:H566,2,2)</f>
        <v>0.21282976853080515</v>
      </c>
      <c r="AF566" s="13">
        <f>AVERAGE(G566:H566)-AVERAGE(E566:F566)</f>
        <v>0.44229250000000064</v>
      </c>
      <c r="AG566" s="12">
        <f>_xlfn.T.TEST(I566:J566,K566:L566,2,2)</f>
        <v>0.42264973081037438</v>
      </c>
      <c r="AH566" s="13">
        <f>AVERAGE(K566:L566)-AVERAGE(I566:J566)</f>
        <v>2.4289099999999983</v>
      </c>
      <c r="AI566" s="12">
        <f>_xlfn.T.TEST(E566:H566,I566:L566,2,2)</f>
        <v>7.1962719287822653E-3</v>
      </c>
      <c r="AJ566" s="13">
        <f>AVERAGE(I566:L566)-AVERAGE(E566:H566)</f>
        <v>-4.8893462499999991</v>
      </c>
    </row>
    <row r="567" spans="1:36" x14ac:dyDescent="0.2">
      <c r="A567" t="s">
        <v>548</v>
      </c>
      <c r="B567" t="str">
        <f>VLOOKUP(A567,Gene_Lookup!A:B,2,0)</f>
        <v xml:space="preserve">hypothetical protein  </v>
      </c>
      <c r="C567" s="1">
        <v>10</v>
      </c>
      <c r="D567" s="1">
        <v>0.204403316662539</v>
      </c>
      <c r="E567" s="14">
        <v>15.548679999999999</v>
      </c>
      <c r="F567" s="14">
        <v>15.9787</v>
      </c>
      <c r="G567" s="14">
        <v>15.75221</v>
      </c>
      <c r="H567" s="14">
        <v>16.185590000000001</v>
      </c>
      <c r="I567" s="14">
        <v>14.664985</v>
      </c>
      <c r="J567" s="14">
        <v>14.378489999999999</v>
      </c>
      <c r="K567" s="14">
        <v>12.353899999999999</v>
      </c>
      <c r="L567" s="14">
        <v>14.122540000000001</v>
      </c>
      <c r="M567" s="1">
        <f>COUNTIF(E567:L567,"&gt;8.8")</f>
        <v>8</v>
      </c>
      <c r="O567" s="16">
        <f>IF(ISBLANK(E567),500,2^E567)</f>
        <v>47931.285081644339</v>
      </c>
      <c r="P567" s="16">
        <f>IF(ISBLANK(F567),500,2^F567)</f>
        <v>64575.531845064448</v>
      </c>
      <c r="Q567" s="16">
        <f>IF(ISBLANK(G567),500,2^G567)</f>
        <v>55193.471154762876</v>
      </c>
      <c r="R567" s="16">
        <f>IF(ISBLANK(H567),500,2^H567)</f>
        <v>74532.911669964727</v>
      </c>
      <c r="S567" s="16">
        <f>IF(ISBLANK(I567),500,2^I567)</f>
        <v>25977.680491701827</v>
      </c>
      <c r="T567" s="16">
        <f>IF(ISBLANK(J567),500,2^J567)</f>
        <v>21298.880767909115</v>
      </c>
      <c r="U567" s="16">
        <f>IF(ISBLANK(K567),500,2^K567)</f>
        <v>5234.7321351221499</v>
      </c>
      <c r="V567" s="16">
        <f>IF(ISBLANK(L567),500,2^L567)</f>
        <v>17836.439084876863</v>
      </c>
      <c r="X567" s="16">
        <f>SUM(O567:V567)</f>
        <v>312580.93223104638</v>
      </c>
      <c r="Y567" s="11"/>
      <c r="Z567" s="2"/>
      <c r="AA567" s="12">
        <f>_xlfn.T.TEST(E567:F567,I567:J567,2,2)</f>
        <v>4.0654163665537028E-2</v>
      </c>
      <c r="AB567" s="13">
        <f>AVERAGE(I567:J567)-AVERAGE(E567:F567)</f>
        <v>-1.2419525</v>
      </c>
      <c r="AC567" s="12">
        <f>_xlfn.T.TEST(G567:H567,K567:L567,2,2)</f>
        <v>9.5511998531920939E-2</v>
      </c>
      <c r="AD567" s="13">
        <f>AVERAGE(K567:L567)-AVERAGE(G567:H567)</f>
        <v>-2.7306800000000013</v>
      </c>
      <c r="AE567" s="12">
        <f>_xlfn.T.TEST(E567:F567,G567:H567,2,2)</f>
        <v>0.57068554430215968</v>
      </c>
      <c r="AF567" s="13">
        <f>AVERAGE(G567:H567)-AVERAGE(E567:F567)</f>
        <v>0.205210000000001</v>
      </c>
      <c r="AG567" s="12">
        <f>_xlfn.T.TEST(I567:J567,K567:L567,2,2)</f>
        <v>0.28830633119386218</v>
      </c>
      <c r="AH567" s="13">
        <f>AVERAGE(K567:L567)-AVERAGE(I567:J567)</f>
        <v>-1.2835175000000003</v>
      </c>
      <c r="AI567" s="12">
        <f>_xlfn.T.TEST(E567:H567,I567:L567,2,2)</f>
        <v>1.0233263350458138E-2</v>
      </c>
      <c r="AJ567" s="13">
        <f>AVERAGE(I567:L567)-AVERAGE(E567:H567)</f>
        <v>-1.9863162500000016</v>
      </c>
    </row>
    <row r="568" spans="1:36" x14ac:dyDescent="0.2">
      <c r="A568" t="s">
        <v>549</v>
      </c>
      <c r="B568" t="str">
        <f>VLOOKUP(A568,Gene_Lookup!A:B,2,0)</f>
        <v xml:space="preserve">hypothetical protein  </v>
      </c>
      <c r="C568" s="1">
        <v>10</v>
      </c>
      <c r="D568" s="1">
        <v>0.61540768763617004</v>
      </c>
      <c r="E568" s="14">
        <v>17.965450000000001</v>
      </c>
      <c r="F568" s="14">
        <v>17.945907500000001</v>
      </c>
      <c r="G568" s="14">
        <v>17.384944999999998</v>
      </c>
      <c r="H568" s="14">
        <v>18.223902500000001</v>
      </c>
      <c r="I568" s="14">
        <v>16.693940000000001</v>
      </c>
      <c r="J568" s="14">
        <v>15.927440000000001</v>
      </c>
      <c r="K568" s="14">
        <v>17.13711</v>
      </c>
      <c r="L568" s="15">
        <v>8.8000000000000007</v>
      </c>
      <c r="M568" s="1">
        <f>COUNTIF(E568:L568,"&gt;8.8")</f>
        <v>7</v>
      </c>
      <c r="O568" s="16">
        <f>IF(ISBLANK(E568),500,2^E568)</f>
        <v>255940.68950305393</v>
      </c>
      <c r="P568" s="16">
        <f>IF(ISBLANK(F568),500,2^F568)</f>
        <v>252497.13629178843</v>
      </c>
      <c r="Q568" s="16">
        <f>IF(ISBLANK(G568),500,2^G568)</f>
        <v>171155.12892571304</v>
      </c>
      <c r="R568" s="16">
        <f>IF(ISBLANK(H568),500,2^H568)</f>
        <v>306154.95347611926</v>
      </c>
      <c r="S568" s="16">
        <f>IF(ISBLANK(I568),500,2^I568)</f>
        <v>106017.28686577431</v>
      </c>
      <c r="T568" s="16">
        <f>IF(ISBLANK(J568),500,2^J568)</f>
        <v>62321.399036951232</v>
      </c>
      <c r="U568" s="16">
        <f>IF(ISBLANK(K568),500,2^K568)</f>
        <v>144139.87762046588</v>
      </c>
      <c r="V568" s="16">
        <f>IF(ISBLANK(L568),500,2^L568)</f>
        <v>445.72188840761549</v>
      </c>
      <c r="X568" s="16">
        <f>SUM(O568:V568)</f>
        <v>1298672.1936082735</v>
      </c>
      <c r="Y568" s="11"/>
      <c r="Z568" s="2"/>
      <c r="AA568" s="12">
        <f>_xlfn.T.TEST(E568:F568,I568:J568,2,2)</f>
        <v>5.025581553411685E-2</v>
      </c>
      <c r="AB568" s="13">
        <f>AVERAGE(I568:J568)-AVERAGE(E568:F568)</f>
        <v>-1.6449887499999996</v>
      </c>
      <c r="AC568" s="12">
        <f>_xlfn.T.TEST(G568:H568,K568:L568,2,2)</f>
        <v>0.36769146681886922</v>
      </c>
      <c r="AD568" s="13">
        <f>AVERAGE(K568:L568)-AVERAGE(G568:H568)</f>
        <v>-4.8358687499999977</v>
      </c>
      <c r="AE568" s="12">
        <f>_xlfn.T.TEST(E568:F568,G568:H568,2,2)</f>
        <v>0.75299960149347767</v>
      </c>
      <c r="AF568" s="13">
        <f>AVERAGE(G568:H568)-AVERAGE(E568:F568)</f>
        <v>-0.15125500000000258</v>
      </c>
      <c r="AG568" s="12">
        <f>_xlfn.T.TEST(I568:J568,K568:L568,2,2)</f>
        <v>0.5083890284425604</v>
      </c>
      <c r="AH568" s="13">
        <f>AVERAGE(K568:L568)-AVERAGE(I568:J568)</f>
        <v>-3.3421350000000007</v>
      </c>
      <c r="AI568" s="12">
        <f>_xlfn.T.TEST(E568:H568,I568:L568,2,2)</f>
        <v>0.15117482769556004</v>
      </c>
      <c r="AJ568" s="13">
        <f>AVERAGE(I568:L568)-AVERAGE(E568:H568)</f>
        <v>-3.2404287499999995</v>
      </c>
    </row>
    <row r="569" spans="1:36" x14ac:dyDescent="0.2">
      <c r="A569" t="s">
        <v>550</v>
      </c>
      <c r="B569" t="str">
        <f>VLOOKUP(A569,Gene_Lookup!A:B,2,0)</f>
        <v xml:space="preserve">glycoside hydrolase family 9  </v>
      </c>
      <c r="C569" s="1">
        <v>17</v>
      </c>
      <c r="D569" s="1">
        <v>0.68292570862924395</v>
      </c>
      <c r="E569" s="14">
        <v>19.411222500000001</v>
      </c>
      <c r="F569" s="14">
        <v>20.397532500000001</v>
      </c>
      <c r="G569" s="14">
        <v>20.387977500000002</v>
      </c>
      <c r="H569" s="14">
        <v>20.8378725</v>
      </c>
      <c r="I569" s="14">
        <v>18.9069</v>
      </c>
      <c r="J569" s="14">
        <v>18.609970000000001</v>
      </c>
      <c r="K569" s="14">
        <v>19.260601250000001</v>
      </c>
      <c r="L569" s="14">
        <v>19.149922499999999</v>
      </c>
      <c r="M569" s="1">
        <f>COUNTIF(E569:L569,"&gt;8.8")</f>
        <v>8</v>
      </c>
      <c r="O569" s="16">
        <f>IF(ISBLANK(E569),500,2^E569)</f>
        <v>697204.56979060336</v>
      </c>
      <c r="P569" s="16">
        <f>IF(ISBLANK(F569),500,2^F569)</f>
        <v>1381239.9148491323</v>
      </c>
      <c r="Q569" s="16">
        <f>IF(ISBLANK(G569),500,2^G569)</f>
        <v>1372122.1603284862</v>
      </c>
      <c r="R569" s="16">
        <f>IF(ISBLANK(H569),500,2^H569)</f>
        <v>1874237.695359187</v>
      </c>
      <c r="S569" s="16">
        <f>IF(ISBLANK(I569),500,2^I569)</f>
        <v>491523.20404620253</v>
      </c>
      <c r="T569" s="16">
        <f>IF(ISBLANK(J569),500,2^J569)</f>
        <v>400091.37432101252</v>
      </c>
      <c r="U569" s="16">
        <f>IF(ISBLANK(K569),500,2^K569)</f>
        <v>628085.41812705132</v>
      </c>
      <c r="V569" s="16">
        <f>IF(ISBLANK(L569),500,2^L569)</f>
        <v>581702.71009868372</v>
      </c>
      <c r="X569" s="16">
        <f>SUM(O569:V569)</f>
        <v>7426207.0469203601</v>
      </c>
      <c r="Y569" s="11"/>
      <c r="Z569" s="2"/>
      <c r="AA569" s="12">
        <f>_xlfn.T.TEST(E569:F569,I569:J569,2,2)</f>
        <v>0.15604160087606311</v>
      </c>
      <c r="AB569" s="13">
        <f>AVERAGE(I569:J569)-AVERAGE(E569:F569)</f>
        <v>-1.1459425000000039</v>
      </c>
      <c r="AC569" s="12">
        <f>_xlfn.T.TEST(G569:H569,K569:L569,2,2)</f>
        <v>2.6029457811288355E-2</v>
      </c>
      <c r="AD569" s="13">
        <f>AVERAGE(K569:L569)-AVERAGE(G569:H569)</f>
        <v>-1.4076631250000027</v>
      </c>
      <c r="AE569" s="12">
        <f>_xlfn.T.TEST(E569:F569,G569:H569,2,2)</f>
        <v>0.32122435528229654</v>
      </c>
      <c r="AF569" s="13">
        <f>AVERAGE(G569:H569)-AVERAGE(E569:F569)</f>
        <v>0.70854749999999811</v>
      </c>
      <c r="AG569" s="12">
        <f>_xlfn.T.TEST(I569:J569,K569:L569,2,2)</f>
        <v>0.10610104048401192</v>
      </c>
      <c r="AH569" s="13">
        <f>AVERAGE(K569:L569)-AVERAGE(I569:J569)</f>
        <v>0.44682687499999929</v>
      </c>
      <c r="AI569" s="12">
        <f>_xlfn.T.TEST(E569:H569,I569:L569,2,2)</f>
        <v>8.7446910750844688E-3</v>
      </c>
      <c r="AJ569" s="13">
        <f>AVERAGE(I569:L569)-AVERAGE(E569:H569)</f>
        <v>-1.276802812500005</v>
      </c>
    </row>
    <row r="570" spans="1:36" x14ac:dyDescent="0.2">
      <c r="A570" t="s">
        <v>551</v>
      </c>
      <c r="B570" t="str">
        <f>VLOOKUP(A570,Gene_Lookup!A:B,2,0)</f>
        <v xml:space="preserve">glycoside hydrolase family 9  </v>
      </c>
      <c r="C570" s="1">
        <v>12</v>
      </c>
      <c r="D570" s="1">
        <v>0.52796124737708905</v>
      </c>
      <c r="E570" s="14">
        <v>15.688560000000001</v>
      </c>
      <c r="F570" s="14">
        <v>15.590405000000001</v>
      </c>
      <c r="G570" s="14">
        <v>15.912929999999999</v>
      </c>
      <c r="H570" s="14">
        <v>17.291197499999999</v>
      </c>
      <c r="I570" s="14">
        <v>15.61942</v>
      </c>
      <c r="J570" s="14">
        <v>17.044409999999999</v>
      </c>
      <c r="K570" s="14">
        <v>15.897615</v>
      </c>
      <c r="L570" s="14">
        <v>16.625235</v>
      </c>
      <c r="M570" s="1">
        <f>COUNTIF(E570:L570,"&gt;8.8")</f>
        <v>8</v>
      </c>
      <c r="O570" s="16">
        <f>IF(ISBLANK(E570),500,2^E570)</f>
        <v>52811.335335928234</v>
      </c>
      <c r="P570" s="16">
        <f>IF(ISBLANK(F570),500,2^F570)</f>
        <v>49337.773802500466</v>
      </c>
      <c r="Q570" s="16">
        <f>IF(ISBLANK(G570),500,2^G570)</f>
        <v>61697.738986578479</v>
      </c>
      <c r="R570" s="16">
        <f>IF(ISBLANK(H570),500,2^H570)</f>
        <v>160386.97945148931</v>
      </c>
      <c r="S570" s="16">
        <f>IF(ISBLANK(I570),500,2^I570)</f>
        <v>50340.083881224986</v>
      </c>
      <c r="T570" s="16">
        <f>IF(ISBLANK(J570),500,2^J570)</f>
        <v>135169.48788642781</v>
      </c>
      <c r="U570" s="16">
        <f>IF(ISBLANK(K570),500,2^K570)</f>
        <v>61046.247697742394</v>
      </c>
      <c r="V570" s="16">
        <f>IF(ISBLANK(L570),500,2^L570)</f>
        <v>101086.79329899405</v>
      </c>
      <c r="X570" s="16">
        <f>SUM(O570:V570)</f>
        <v>671876.44034088578</v>
      </c>
      <c r="Y570" s="11"/>
      <c r="Z570" s="2"/>
      <c r="AA570" s="12">
        <f>_xlfn.T.TEST(E570:F570,I570:J570,2,2)</f>
        <v>0.43455172721389212</v>
      </c>
      <c r="AB570" s="13">
        <f>AVERAGE(I570:J570)-AVERAGE(E570:F570)</f>
        <v>0.6924324999999989</v>
      </c>
      <c r="AC570" s="12">
        <f>_xlfn.T.TEST(G570:H570,K570:L570,2,2)</f>
        <v>0.70469100098605364</v>
      </c>
      <c r="AD570" s="13">
        <f>AVERAGE(K570:L570)-AVERAGE(G570:H570)</f>
        <v>-0.3406387500000001</v>
      </c>
      <c r="AE570" s="12">
        <f>_xlfn.T.TEST(E570:F570,G570:H570,2,2)</f>
        <v>0.29818764798463882</v>
      </c>
      <c r="AF570" s="13">
        <f>AVERAGE(G570:H570)-AVERAGE(E570:F570)</f>
        <v>0.9625812499999995</v>
      </c>
      <c r="AG570" s="12">
        <f>_xlfn.T.TEST(I570:J570,K570:L570,2,2)</f>
        <v>0.93781596484286411</v>
      </c>
      <c r="AH570" s="13">
        <f>AVERAGE(K570:L570)-AVERAGE(I570:J570)</f>
        <v>-7.0489999999999498E-2</v>
      </c>
      <c r="AI570" s="12">
        <f>_xlfn.T.TEST(E570:H570,I570:L570,2,2)</f>
        <v>0.74369882976872925</v>
      </c>
      <c r="AJ570" s="13">
        <f>AVERAGE(I570:L570)-AVERAGE(E570:H570)</f>
        <v>0.1758968749999994</v>
      </c>
    </row>
    <row r="571" spans="1:36" x14ac:dyDescent="0.2">
      <c r="A571" t="s">
        <v>552</v>
      </c>
      <c r="B571" t="str">
        <f>VLOOKUP(A571,Gene_Lookup!A:B,2,0)</f>
        <v xml:space="preserve">methylthioadenosine phosphorylase (EC 2.4.2.28)  </v>
      </c>
      <c r="C571" s="1">
        <v>21</v>
      </c>
      <c r="D571" s="1">
        <v>0.35001939296696899</v>
      </c>
      <c r="E571" s="14">
        <v>18.65071</v>
      </c>
      <c r="F571" s="14">
        <v>18.99567</v>
      </c>
      <c r="G571" s="14">
        <v>18.558509999999998</v>
      </c>
      <c r="H571" s="14">
        <v>18.599640000000001</v>
      </c>
      <c r="I571" s="14">
        <v>19.265315000000001</v>
      </c>
      <c r="J571" s="14">
        <v>18.326065</v>
      </c>
      <c r="K571" s="14">
        <v>19.4436</v>
      </c>
      <c r="L571" s="14">
        <v>18.724879999999999</v>
      </c>
      <c r="M571" s="1">
        <f>COUNTIF(E571:L571,"&gt;8.8")</f>
        <v>8</v>
      </c>
      <c r="O571" s="16">
        <f>IF(ISBLANK(E571),500,2^E571)</f>
        <v>411550.51589486969</v>
      </c>
      <c r="P571" s="16">
        <f>IF(ISBLANK(F571),500,2^F571)</f>
        <v>522716.79914027761</v>
      </c>
      <c r="Q571" s="16">
        <f>IF(ISBLANK(G571),500,2^G571)</f>
        <v>386071.89280459465</v>
      </c>
      <c r="R571" s="16">
        <f>IF(ISBLANK(H571),500,2^H571)</f>
        <v>397236.86754164589</v>
      </c>
      <c r="S571" s="16">
        <f>IF(ISBLANK(I571),500,2^I571)</f>
        <v>630140.93194434268</v>
      </c>
      <c r="T571" s="16">
        <f>IF(ISBLANK(J571),500,2^J571)</f>
        <v>328620.96565210121</v>
      </c>
      <c r="U571" s="16">
        <f>IF(ISBLANK(K571),500,2^K571)</f>
        <v>713028.39260954969</v>
      </c>
      <c r="V571" s="16">
        <f>IF(ISBLANK(L571),500,2^L571)</f>
        <v>433261.9451901365</v>
      </c>
      <c r="X571" s="16">
        <f>SUM(O571:V571)</f>
        <v>3822628.310777518</v>
      </c>
      <c r="Y571" s="11"/>
      <c r="Z571" s="2"/>
      <c r="AA571" s="12">
        <f>_xlfn.T.TEST(E571:F571,I571:J571,2,2)</f>
        <v>0.96116153262216697</v>
      </c>
      <c r="AB571" s="13">
        <f>AVERAGE(I571:J571)-AVERAGE(E571:F571)</f>
        <v>-2.7499999999999858E-2</v>
      </c>
      <c r="AC571" s="12">
        <f>_xlfn.T.TEST(G571:H571,K571:L571,2,2)</f>
        <v>0.29560230637019103</v>
      </c>
      <c r="AD571" s="13">
        <f>AVERAGE(K571:L571)-AVERAGE(G571:H571)</f>
        <v>0.50516500000000164</v>
      </c>
      <c r="AE571" s="12">
        <f>_xlfn.T.TEST(E571:F571,G571:H571,2,2)</f>
        <v>0.29511467629306187</v>
      </c>
      <c r="AF571" s="13">
        <f>AVERAGE(G571:H571)-AVERAGE(E571:F571)</f>
        <v>-0.24411500000000075</v>
      </c>
      <c r="AG571" s="12">
        <f>_xlfn.T.TEST(I571:J571,K571:L571,2,2)</f>
        <v>0.67383205425932058</v>
      </c>
      <c r="AH571" s="13">
        <f>AVERAGE(K571:L571)-AVERAGE(I571:J571)</f>
        <v>0.28855000000000075</v>
      </c>
      <c r="AI571" s="12">
        <f>_xlfn.T.TEST(E571:H571,I571:L571,2,2)</f>
        <v>0.41731327474476027</v>
      </c>
      <c r="AJ571" s="13">
        <f>AVERAGE(I571:L571)-AVERAGE(E571:H571)</f>
        <v>0.23883250000000089</v>
      </c>
    </row>
    <row r="572" spans="1:36" x14ac:dyDescent="0.2">
      <c r="A572" t="s">
        <v>553</v>
      </c>
      <c r="B572" t="str">
        <f>VLOOKUP(A572,Gene_Lookup!A:B,2,0)</f>
        <v xml:space="preserve">methylthioribose-1-phosphate isomerase (EC 5.3.1.23)  </v>
      </c>
      <c r="C572" s="1">
        <v>16</v>
      </c>
      <c r="D572" s="1">
        <v>0.34822203448691802</v>
      </c>
      <c r="E572" s="14">
        <v>17.940365</v>
      </c>
      <c r="F572" s="14">
        <v>18.293240000000001</v>
      </c>
      <c r="G572" s="14">
        <v>18.306979999999999</v>
      </c>
      <c r="H572" s="14">
        <v>18.42306</v>
      </c>
      <c r="I572" s="14">
        <v>18.050004999999999</v>
      </c>
      <c r="J572" s="14">
        <v>17.623339999999999</v>
      </c>
      <c r="K572" s="14">
        <v>18.599431249999999</v>
      </c>
      <c r="L572" s="14">
        <v>17.973165000000002</v>
      </c>
      <c r="M572" s="1">
        <f>COUNTIF(E572:L572,"&gt;8.8")</f>
        <v>8</v>
      </c>
      <c r="O572" s="16">
        <f>IF(ISBLANK(E572),500,2^E572)</f>
        <v>251528.96175269762</v>
      </c>
      <c r="P572" s="16">
        <f>IF(ISBLANK(F572),500,2^F572)</f>
        <v>321228.41725943075</v>
      </c>
      <c r="Q572" s="16">
        <f>IF(ISBLANK(G572),500,2^G572)</f>
        <v>324302.36067646818</v>
      </c>
      <c r="R572" s="16">
        <f>IF(ISBLANK(H572),500,2^H572)</f>
        <v>351474.37871175754</v>
      </c>
      <c r="S572" s="16">
        <f>IF(ISBLANK(I572),500,2^I572)</f>
        <v>271389.42875793064</v>
      </c>
      <c r="T572" s="16">
        <f>IF(ISBLANK(J572),500,2^J572)</f>
        <v>201908.20311093726</v>
      </c>
      <c r="U572" s="16">
        <f>IF(ISBLANK(K572),500,2^K572)</f>
        <v>397179.39372023905</v>
      </c>
      <c r="V572" s="16">
        <f>IF(ISBLANK(L572),500,2^L572)</f>
        <v>257313.03185942213</v>
      </c>
      <c r="X572" s="16">
        <f>SUM(O572:V572)</f>
        <v>2376324.1758488831</v>
      </c>
      <c r="Y572" s="11"/>
      <c r="Z572" s="2"/>
      <c r="AA572" s="12">
        <f>_xlfn.T.TEST(E572:F572,I572:J572,2,2)</f>
        <v>0.41810404811711654</v>
      </c>
      <c r="AB572" s="13">
        <f>AVERAGE(I572:J572)-AVERAGE(E572:F572)</f>
        <v>-0.28012999999999977</v>
      </c>
      <c r="AC572" s="12">
        <f>_xlfn.T.TEST(G572:H572,K572:L572,2,2)</f>
        <v>0.82782042145809198</v>
      </c>
      <c r="AD572" s="13">
        <f>AVERAGE(K572:L572)-AVERAGE(G572:H572)</f>
        <v>-7.8721874999999386E-2</v>
      </c>
      <c r="AE572" s="12">
        <f>_xlfn.T.TEST(E572:F572,G572:H572,2,2)</f>
        <v>0.31317695509090526</v>
      </c>
      <c r="AF572" s="13">
        <f>AVERAGE(G572:H572)-AVERAGE(E572:F572)</f>
        <v>0.24821750000000264</v>
      </c>
      <c r="AG572" s="12">
        <f>_xlfn.T.TEST(I572:J572,K572:L572,2,2)</f>
        <v>0.35721143642157638</v>
      </c>
      <c r="AH572" s="13">
        <f>AVERAGE(K572:L572)-AVERAGE(I572:J572)</f>
        <v>0.44962562500000303</v>
      </c>
      <c r="AI572" s="12">
        <f>_xlfn.T.TEST(E572:H572,I572:L572,2,2)</f>
        <v>0.45990860656976629</v>
      </c>
      <c r="AJ572" s="13">
        <f>AVERAGE(I572:L572)-AVERAGE(E572:H572)</f>
        <v>-0.17942593749999958</v>
      </c>
    </row>
    <row r="573" spans="1:36" x14ac:dyDescent="0.2">
      <c r="A573" t="s">
        <v>554</v>
      </c>
      <c r="B573" t="str">
        <f>VLOOKUP(A573,Gene_Lookup!A:B,2,0)</f>
        <v xml:space="preserve">ferrous iron transport protein B  </v>
      </c>
      <c r="C573" s="1">
        <v>4</v>
      </c>
      <c r="D573" s="1">
        <v>0.27879671272460999</v>
      </c>
      <c r="E573" s="14">
        <v>15.5243</v>
      </c>
      <c r="F573" s="14">
        <v>14.740270000000001</v>
      </c>
      <c r="G573" s="14">
        <v>14.5054</v>
      </c>
      <c r="H573" s="14">
        <v>16.757429999999999</v>
      </c>
      <c r="I573" s="14">
        <v>13.796950000000001</v>
      </c>
      <c r="J573" s="15">
        <v>8.8000000000000007</v>
      </c>
      <c r="K573" s="14">
        <v>14.277279999999999</v>
      </c>
      <c r="L573" s="15">
        <v>8.8000000000000007</v>
      </c>
      <c r="M573" s="1">
        <f>COUNTIF(E573:L573,"&gt;8.8")</f>
        <v>6</v>
      </c>
      <c r="O573" s="16">
        <f>IF(ISBLANK(E573),500,2^E573)</f>
        <v>47128.103303050855</v>
      </c>
      <c r="P573" s="16">
        <f>IF(ISBLANK(F573),500,2^F573)</f>
        <v>27369.282618645695</v>
      </c>
      <c r="Q573" s="16">
        <f>IF(ISBLANK(G573),500,2^G573)</f>
        <v>23257.364484791939</v>
      </c>
      <c r="R573" s="16">
        <f>IF(ISBLANK(H573),500,2^H573)</f>
        <v>110787.07090799106</v>
      </c>
      <c r="S573" s="16">
        <f>IF(ISBLANK(I573),500,2^I573)</f>
        <v>14232.978675507877</v>
      </c>
      <c r="T573" s="16">
        <f>IF(ISBLANK(J573),500,2^J573)</f>
        <v>445.72188840761549</v>
      </c>
      <c r="U573" s="16">
        <f>IF(ISBLANK(K573),500,2^K573)</f>
        <v>19855.898151302008</v>
      </c>
      <c r="V573" s="16">
        <f>IF(ISBLANK(L573),500,2^L573)</f>
        <v>445.72188840761549</v>
      </c>
      <c r="X573" s="16">
        <f>SUM(O573:V573)</f>
        <v>243522.14191810469</v>
      </c>
      <c r="Y573" s="11"/>
      <c r="Z573" s="2"/>
      <c r="AA573" s="12">
        <f>_xlfn.T.TEST(E573:F573,I573:J573,2,2)</f>
        <v>0.26879088867868417</v>
      </c>
      <c r="AB573" s="13">
        <f>AVERAGE(I573:J573)-AVERAGE(E573:F573)</f>
        <v>-3.8338099999999997</v>
      </c>
      <c r="AC573" s="12">
        <f>_xlfn.T.TEST(G573:H573,K573:L573,2,2)</f>
        <v>0.30103794082985325</v>
      </c>
      <c r="AD573" s="13">
        <f>AVERAGE(K573:L573)-AVERAGE(G573:H573)</f>
        <v>-4.0927749999999996</v>
      </c>
      <c r="AE573" s="12">
        <f>_xlfn.T.TEST(E573:F573,G573:H573,2,2)</f>
        <v>0.716160564475955</v>
      </c>
      <c r="AF573" s="13">
        <f>AVERAGE(G573:H573)-AVERAGE(E573:F573)</f>
        <v>0.49913000000000096</v>
      </c>
      <c r="AG573" s="12">
        <f>_xlfn.T.TEST(I573:J573,K573:L573,2,2)</f>
        <v>0.9542378723080035</v>
      </c>
      <c r="AH573" s="13">
        <f>AVERAGE(K573:L573)-AVERAGE(I573:J573)</f>
        <v>0.24016500000000107</v>
      </c>
      <c r="AI573" s="12">
        <f>_xlfn.T.TEST(E573:H573,I573:L573,2,2)</f>
        <v>4.777358238807318E-2</v>
      </c>
      <c r="AJ573" s="13">
        <f>AVERAGE(I573:L573)-AVERAGE(E573:H573)</f>
        <v>-3.9632925000000014</v>
      </c>
    </row>
    <row r="574" spans="1:36" x14ac:dyDescent="0.2">
      <c r="A574" t="s">
        <v>555</v>
      </c>
      <c r="B574" t="str">
        <f>VLOOKUP(A574,Gene_Lookup!A:B,2,0)</f>
        <v xml:space="preserve">AAA ATPase central domain protein  </v>
      </c>
      <c r="C574" s="1">
        <v>12</v>
      </c>
      <c r="D574" s="1">
        <v>0.23116344064697</v>
      </c>
      <c r="E574" s="14">
        <v>15.915765</v>
      </c>
      <c r="F574" s="14">
        <v>15.852785000000001</v>
      </c>
      <c r="G574" s="14">
        <v>15.1865875</v>
      </c>
      <c r="H574" s="14">
        <v>15.175050000000001</v>
      </c>
      <c r="I574" s="14">
        <v>15.34708</v>
      </c>
      <c r="J574" s="14">
        <v>14.94764</v>
      </c>
      <c r="K574" s="14">
        <v>15.733165</v>
      </c>
      <c r="L574" s="14">
        <v>14.36232</v>
      </c>
      <c r="M574" s="1">
        <f>COUNTIF(E574:L574,"&gt;8.8")</f>
        <v>8</v>
      </c>
      <c r="O574" s="16">
        <f>IF(ISBLANK(E574),500,2^E574)</f>
        <v>61819.098703027077</v>
      </c>
      <c r="P574" s="16">
        <f>IF(ISBLANK(F574),500,2^F574)</f>
        <v>59178.479141998621</v>
      </c>
      <c r="Q574" s="16">
        <f>IF(ISBLANK(G574),500,2^G574)</f>
        <v>37292.231305664638</v>
      </c>
      <c r="R574" s="16">
        <f>IF(ISBLANK(H574),500,2^H574)</f>
        <v>36995.187749973637</v>
      </c>
      <c r="S574" s="16">
        <f>IF(ISBLANK(I574),500,2^I574)</f>
        <v>41680.356590625575</v>
      </c>
      <c r="T574" s="16">
        <f>IF(ISBLANK(J574),500,2^J574)</f>
        <v>31600.067069492983</v>
      </c>
      <c r="U574" s="16">
        <f>IF(ISBLANK(K574),500,2^K574)</f>
        <v>54469.650884188755</v>
      </c>
      <c r="V574" s="16">
        <f>IF(ISBLANK(L574),500,2^L574)</f>
        <v>21061.491703390417</v>
      </c>
      <c r="X574" s="16">
        <f>SUM(O574:V574)</f>
        <v>344096.56314836175</v>
      </c>
      <c r="Y574" s="11"/>
      <c r="Z574" s="2"/>
      <c r="AA574" s="12">
        <f>_xlfn.T.TEST(E574:F574,I574:J574,2,2)</f>
        <v>6.7721209710835617E-2</v>
      </c>
      <c r="AB574" s="13">
        <f>AVERAGE(I574:J574)-AVERAGE(E574:F574)</f>
        <v>-0.73691500000000154</v>
      </c>
      <c r="AC574" s="12">
        <f>_xlfn.T.TEST(G574:H574,K574:L574,2,2)</f>
        <v>0.8639941762639709</v>
      </c>
      <c r="AD574" s="13">
        <f>AVERAGE(K574:L574)-AVERAGE(G574:H574)</f>
        <v>-0.13307625000000023</v>
      </c>
      <c r="AE574" s="12">
        <f>_xlfn.T.TEST(E574:F574,G574:H574,2,2)</f>
        <v>2.0647146589243127E-3</v>
      </c>
      <c r="AF574" s="13">
        <f>AVERAGE(G574:H574)-AVERAGE(E574:F574)</f>
        <v>-0.70345625000000034</v>
      </c>
      <c r="AG574" s="12">
        <f>_xlfn.T.TEST(I574:J574,K574:L574,2,2)</f>
        <v>0.90181096214655687</v>
      </c>
      <c r="AH574" s="13">
        <f>AVERAGE(K574:L574)-AVERAGE(I574:J574)</f>
        <v>-9.9617499999999026E-2</v>
      </c>
      <c r="AI574" s="12">
        <f>_xlfn.T.TEST(E574:H574,I574:L574,2,2)</f>
        <v>0.26832782053709869</v>
      </c>
      <c r="AJ574" s="13">
        <f>AVERAGE(I574:L574)-AVERAGE(E574:H574)</f>
        <v>-0.43499562500000089</v>
      </c>
    </row>
    <row r="575" spans="1:36" x14ac:dyDescent="0.2">
      <c r="A575" t="s">
        <v>556</v>
      </c>
      <c r="B575" t="str">
        <f>VLOOKUP(A575,Gene_Lookup!A:B,2,0)</f>
        <v xml:space="preserve">amino acid-binding ACT domain protein  </v>
      </c>
      <c r="C575" s="1">
        <v>8</v>
      </c>
      <c r="D575" s="1">
        <v>0.295766909476811</v>
      </c>
      <c r="E575" s="14">
        <v>15.473699999999999</v>
      </c>
      <c r="F575" s="14">
        <v>14.9003525</v>
      </c>
      <c r="G575" s="14">
        <v>15.179550000000001</v>
      </c>
      <c r="H575" s="14">
        <v>15.71997</v>
      </c>
      <c r="I575" s="14">
        <v>16.462575000000001</v>
      </c>
      <c r="J575" s="14">
        <v>17.085319999999999</v>
      </c>
      <c r="K575" s="14">
        <v>16.381820000000001</v>
      </c>
      <c r="L575" s="14">
        <v>15.841592500000001</v>
      </c>
      <c r="M575" s="1">
        <f>COUNTIF(E575:L575,"&gt;8.8")</f>
        <v>8</v>
      </c>
      <c r="O575" s="16">
        <f>IF(ISBLANK(E575),500,2^E575)</f>
        <v>45503.8186517918</v>
      </c>
      <c r="P575" s="16">
        <f>IF(ISBLANK(F575),500,2^F575)</f>
        <v>30581.096167124393</v>
      </c>
      <c r="Q575" s="16">
        <f>IF(ISBLANK(G575),500,2^G575)</f>
        <v>37110.761898909412</v>
      </c>
      <c r="R575" s="16">
        <f>IF(ISBLANK(H575),500,2^H575)</f>
        <v>53973.738543637373</v>
      </c>
      <c r="S575" s="16">
        <f>IF(ISBLANK(I575),500,2^I575)</f>
        <v>90308.552411099823</v>
      </c>
      <c r="T575" s="16">
        <f>IF(ISBLANK(J575),500,2^J575)</f>
        <v>139057.30411322031</v>
      </c>
      <c r="U575" s="16">
        <f>IF(ISBLANK(K575),500,2^K575)</f>
        <v>85392.3968061716</v>
      </c>
      <c r="V575" s="16">
        <f>IF(ISBLANK(L575),500,2^L575)</f>
        <v>58721.145853657894</v>
      </c>
      <c r="X575" s="16">
        <f>SUM(O575:V575)</f>
        <v>540648.8144456126</v>
      </c>
      <c r="Y575" s="11"/>
      <c r="Z575" s="2"/>
      <c r="AA575" s="12">
        <f>_xlfn.T.TEST(E575:F575,I575:J575,2,2)</f>
        <v>6.4343339757167661E-2</v>
      </c>
      <c r="AB575" s="13">
        <f>AVERAGE(I575:J575)-AVERAGE(E575:F575)</f>
        <v>1.5869212499999996</v>
      </c>
      <c r="AC575" s="12">
        <f>_xlfn.T.TEST(G575:H575,K575:L575,2,2)</f>
        <v>0.22531556575911738</v>
      </c>
      <c r="AD575" s="13">
        <f>AVERAGE(K575:L575)-AVERAGE(G575:H575)</f>
        <v>0.66194624999999974</v>
      </c>
      <c r="AE575" s="12">
        <f>_xlfn.T.TEST(E575:F575,G575:H575,2,2)</f>
        <v>0.57346370753625342</v>
      </c>
      <c r="AF575" s="13">
        <f>AVERAGE(G575:H575)-AVERAGE(E575:F575)</f>
        <v>0.26273375000000243</v>
      </c>
      <c r="AG575" s="12">
        <f>_xlfn.T.TEST(I575:J575,K575:L575,2,2)</f>
        <v>0.24938533988773104</v>
      </c>
      <c r="AH575" s="13">
        <f>AVERAGE(K575:L575)-AVERAGE(I575:J575)</f>
        <v>-0.66224124999999745</v>
      </c>
      <c r="AI575" s="12">
        <f>_xlfn.T.TEST(E575:H575,I575:L575,2,2)</f>
        <v>1.1097506184770336E-2</v>
      </c>
      <c r="AJ575" s="13">
        <f>AVERAGE(I575:L575)-AVERAGE(E575:H575)</f>
        <v>1.1244337500000015</v>
      </c>
    </row>
    <row r="576" spans="1:36" x14ac:dyDescent="0.2">
      <c r="A576" t="s">
        <v>557</v>
      </c>
      <c r="B576" t="str">
        <f>VLOOKUP(A576,Gene_Lookup!A:B,2,0)</f>
        <v xml:space="preserve">phenylacetate-CoA ligase (EC 6.2.1.30)  </v>
      </c>
      <c r="C576" s="1">
        <v>27</v>
      </c>
      <c r="D576" s="1">
        <v>0.38381693308224901</v>
      </c>
      <c r="E576" s="14">
        <v>20.8688</v>
      </c>
      <c r="F576" s="14">
        <v>20.63334</v>
      </c>
      <c r="G576" s="14">
        <v>20.450140000000001</v>
      </c>
      <c r="H576" s="14">
        <v>20.690452499999999</v>
      </c>
      <c r="I576" s="14">
        <v>21.009162499999999</v>
      </c>
      <c r="J576" s="14">
        <v>20.935870000000001</v>
      </c>
      <c r="K576" s="14">
        <v>21.114939218749999</v>
      </c>
      <c r="L576" s="14">
        <v>20.5381775</v>
      </c>
      <c r="M576" s="1">
        <f>COUNTIF(E576:L576,"&gt;8.8")</f>
        <v>8</v>
      </c>
      <c r="O576" s="16">
        <f>IF(ISBLANK(E576),500,2^E576)</f>
        <v>1914850.0634238569</v>
      </c>
      <c r="P576" s="16">
        <f>IF(ISBLANK(F576),500,2^F576)</f>
        <v>1626500.6857962997</v>
      </c>
      <c r="Q576" s="16">
        <f>IF(ISBLANK(G576),500,2^G576)</f>
        <v>1432536.0356856915</v>
      </c>
      <c r="R576" s="16">
        <f>IF(ISBLANK(H576),500,2^H576)</f>
        <v>1692181.0464710197</v>
      </c>
      <c r="S576" s="16">
        <f>IF(ISBLANK(I576),500,2^I576)</f>
        <v>2110513.3143339385</v>
      </c>
      <c r="T576" s="16">
        <f>IF(ISBLANK(J576),500,2^J576)</f>
        <v>2005971.9474205913</v>
      </c>
      <c r="U576" s="16">
        <f>IF(ISBLANK(K576),500,2^K576)</f>
        <v>2271067.5997816673</v>
      </c>
      <c r="V576" s="16">
        <f>IF(ISBLANK(L576),500,2^L576)</f>
        <v>1522675.9341235859</v>
      </c>
      <c r="X576" s="16">
        <f>SUM(O576:V576)</f>
        <v>14576296.62703665</v>
      </c>
      <c r="Y576" s="11"/>
      <c r="Z576" s="2"/>
      <c r="AA576" s="12">
        <f>_xlfn.T.TEST(E576:F576,I576:J576,2,2)</f>
        <v>0.21433948226177657</v>
      </c>
      <c r="AB576" s="13">
        <f>AVERAGE(I576:J576)-AVERAGE(E576:F576)</f>
        <v>0.22144624999999962</v>
      </c>
      <c r="AC576" s="12">
        <f>_xlfn.T.TEST(G576:H576,K576:L576,2,2)</f>
        <v>0.49826965868239037</v>
      </c>
      <c r="AD576" s="13">
        <f>AVERAGE(K576:L576)-AVERAGE(G576:H576)</f>
        <v>0.25626210937500105</v>
      </c>
      <c r="AE576" s="12">
        <f>_xlfn.T.TEST(E576:F576,G576:H576,2,2)</f>
        <v>0.39497868815287374</v>
      </c>
      <c r="AF576" s="13">
        <f>AVERAGE(G576:H576)-AVERAGE(E576:F576)</f>
        <v>-0.18077375000000018</v>
      </c>
      <c r="AG576" s="12">
        <f>_xlfn.T.TEST(I576:J576,K576:L576,2,2)</f>
        <v>0.66542830536762143</v>
      </c>
      <c r="AH576" s="13">
        <f>AVERAGE(K576:L576)-AVERAGE(I576:J576)</f>
        <v>-0.14595789062499875</v>
      </c>
      <c r="AI576" s="12">
        <f>_xlfn.T.TEST(E576:H576,I576:L576,2,2)</f>
        <v>0.16866350302048949</v>
      </c>
      <c r="AJ576" s="13">
        <f>AVERAGE(I576:L576)-AVERAGE(E576:H576)</f>
        <v>0.23885417968750033</v>
      </c>
    </row>
    <row r="577" spans="1:36" x14ac:dyDescent="0.2">
      <c r="A577" t="s">
        <v>558</v>
      </c>
      <c r="B577" t="str">
        <f>VLOOKUP(A577,Gene_Lookup!A:B,2,0)</f>
        <v xml:space="preserve">indolepyruvate ferredoxin oxidoreductase, beta subunit  </v>
      </c>
      <c r="C577" s="1">
        <v>21</v>
      </c>
      <c r="D577" s="1">
        <v>0.178475502492183</v>
      </c>
      <c r="E577" s="14">
        <v>20.740997499999999</v>
      </c>
      <c r="F577" s="14">
        <v>20.912780000000001</v>
      </c>
      <c r="G577" s="14">
        <v>20.736898125</v>
      </c>
      <c r="H577" s="14">
        <v>20.350899999999999</v>
      </c>
      <c r="I577" s="14">
        <v>21.001010000000001</v>
      </c>
      <c r="J577" s="14">
        <v>20.872309999999999</v>
      </c>
      <c r="K577" s="14">
        <v>21.10511</v>
      </c>
      <c r="L577" s="14">
        <v>20.86711</v>
      </c>
      <c r="M577" s="1">
        <f>COUNTIF(E577:L577,"&gt;8.8")</f>
        <v>8</v>
      </c>
      <c r="O577" s="16">
        <f>IF(ISBLANK(E577),500,2^E577)</f>
        <v>1752517.597352671</v>
      </c>
      <c r="P577" s="16">
        <f>IF(ISBLANK(F577),500,2^F577)</f>
        <v>1974122.3832952133</v>
      </c>
      <c r="Q577" s="16">
        <f>IF(ISBLANK(G577),500,2^G577)</f>
        <v>1747544.938960098</v>
      </c>
      <c r="R577" s="16">
        <f>IF(ISBLANK(H577),500,2^H577)</f>
        <v>1337307.6801312757</v>
      </c>
      <c r="S577" s="16">
        <f>IF(ISBLANK(I577),500,2^I577)</f>
        <v>2098620.6853836216</v>
      </c>
      <c r="T577" s="16">
        <f>IF(ISBLANK(J577),500,2^J577)</f>
        <v>1919514.4631993752</v>
      </c>
      <c r="U577" s="16">
        <f>IF(ISBLANK(K577),500,2^K577)</f>
        <v>2255647.1898839562</v>
      </c>
      <c r="V577" s="16">
        <f>IF(ISBLANK(L577),500,2^L577)</f>
        <v>1912608.2854712624</v>
      </c>
      <c r="X577" s="16">
        <f>SUM(O577:V577)</f>
        <v>14997883.223677473</v>
      </c>
      <c r="Y577" s="11"/>
      <c r="Z577" s="2"/>
      <c r="AA577" s="12">
        <f>_xlfn.T.TEST(E577:F577,I577:J577,2,2)</f>
        <v>0.41396908217130712</v>
      </c>
      <c r="AB577" s="13">
        <f>AVERAGE(I577:J577)-AVERAGE(E577:F577)</f>
        <v>0.10977124999999788</v>
      </c>
      <c r="AC577" s="12">
        <f>_xlfn.T.TEST(G577:H577,K577:L577,2,2)</f>
        <v>0.19043438089858489</v>
      </c>
      <c r="AD577" s="13">
        <f>AVERAGE(K577:L577)-AVERAGE(G577:H577)</f>
        <v>0.44221093750000051</v>
      </c>
      <c r="AE577" s="12">
        <f>_xlfn.T.TEST(E577:F577,G577:H577,2,2)</f>
        <v>0.31230292778871205</v>
      </c>
      <c r="AF577" s="13">
        <f>AVERAGE(G577:H577)-AVERAGE(E577:F577)</f>
        <v>-0.28298968750000242</v>
      </c>
      <c r="AG577" s="12">
        <f>_xlfn.T.TEST(I577:J577,K577:L577,2,2)</f>
        <v>0.74975781848022349</v>
      </c>
      <c r="AH577" s="13">
        <f>AVERAGE(K577:L577)-AVERAGE(I577:J577)</f>
        <v>4.9450000000000216E-2</v>
      </c>
      <c r="AI577" s="12">
        <f>_xlfn.T.TEST(E577:H577,I577:L577,2,2)</f>
        <v>8.1106693805890973E-2</v>
      </c>
      <c r="AJ577" s="13">
        <f>AVERAGE(I577:L577)-AVERAGE(E577:H577)</f>
        <v>0.27599109375000097</v>
      </c>
    </row>
    <row r="578" spans="1:36" x14ac:dyDescent="0.2">
      <c r="A578" t="s">
        <v>559</v>
      </c>
      <c r="B578" t="str">
        <f>VLOOKUP(A578,Gene_Lookup!A:B,2,0)</f>
        <v xml:space="preserve">indolepyruvate ferredoxin oxidoreductase, alpha subunit  </v>
      </c>
      <c r="C578" s="1">
        <v>28</v>
      </c>
      <c r="D578" s="1">
        <v>0.34856567521547199</v>
      </c>
      <c r="E578" s="14">
        <v>19.387715</v>
      </c>
      <c r="F578" s="14">
        <v>19.811885</v>
      </c>
      <c r="G578" s="14">
        <v>19.752782499999999</v>
      </c>
      <c r="H578" s="14">
        <v>19.593450000000001</v>
      </c>
      <c r="I578" s="14">
        <v>19.639530000000001</v>
      </c>
      <c r="J578" s="14">
        <v>19.803740000000001</v>
      </c>
      <c r="K578" s="14">
        <v>20.264634999999998</v>
      </c>
      <c r="L578" s="14">
        <v>19.895119999999999</v>
      </c>
      <c r="M578" s="1">
        <f>COUNTIF(E578:L578,"&gt;8.8")</f>
        <v>8</v>
      </c>
      <c r="O578" s="16">
        <f>IF(ISBLANK(E578),500,2^E578)</f>
        <v>685936.26192785183</v>
      </c>
      <c r="P578" s="16">
        <f>IF(ISBLANK(F578),500,2^F578)</f>
        <v>920389.50030652573</v>
      </c>
      <c r="Q578" s="16">
        <f>IF(ISBLANK(G578),500,2^G578)</f>
        <v>883446.04395865649</v>
      </c>
      <c r="R578" s="16">
        <f>IF(ISBLANK(H578),500,2^H578)</f>
        <v>791072.28345275822</v>
      </c>
      <c r="S578" s="16">
        <f>IF(ISBLANK(I578),500,2^I578)</f>
        <v>816747.15572138573</v>
      </c>
      <c r="T578" s="16">
        <f>IF(ISBLANK(J578),500,2^J578)</f>
        <v>915207.91279349895</v>
      </c>
      <c r="U578" s="16">
        <f>IF(ISBLANK(K578),500,2^K578)</f>
        <v>1259687.9825016768</v>
      </c>
      <c r="V578" s="16">
        <f>IF(ISBLANK(L578),500,2^L578)</f>
        <v>975052.24669855332</v>
      </c>
      <c r="X578" s="16">
        <f>SUM(O578:V578)</f>
        <v>7247539.3873609072</v>
      </c>
      <c r="Y578" s="11"/>
      <c r="Z578" s="2"/>
      <c r="AA578" s="12">
        <f>_xlfn.T.TEST(E578:F578,I578:J578,2,2)</f>
        <v>0.64575412612112781</v>
      </c>
      <c r="AB578" s="13">
        <f>AVERAGE(I578:J578)-AVERAGE(E578:F578)</f>
        <v>0.12183499999999725</v>
      </c>
      <c r="AC578" s="12">
        <f>_xlfn.T.TEST(G578:H578,K578:L578,2,2)</f>
        <v>0.18058737728331409</v>
      </c>
      <c r="AD578" s="13">
        <f>AVERAGE(K578:L578)-AVERAGE(G578:H578)</f>
        <v>0.40676124999999885</v>
      </c>
      <c r="AE578" s="12">
        <f>_xlfn.T.TEST(E578:F578,G578:H578,2,2)</f>
        <v>0.77693548515707067</v>
      </c>
      <c r="AF578" s="13">
        <f>AVERAGE(G578:H578)-AVERAGE(E578:F578)</f>
        <v>7.3316249999997751E-2</v>
      </c>
      <c r="AG578" s="12">
        <f>_xlfn.T.TEST(I578:J578,K578:L578,2,2)</f>
        <v>0.21841976087564297</v>
      </c>
      <c r="AH578" s="13">
        <f>AVERAGE(K578:L578)-AVERAGE(I578:J578)</f>
        <v>0.35824249999999935</v>
      </c>
      <c r="AI578" s="12">
        <f>_xlfn.T.TEST(E578:H578,I578:L578,2,2)</f>
        <v>0.15565895766681598</v>
      </c>
      <c r="AJ578" s="13">
        <f>AVERAGE(I578:L578)-AVERAGE(E578:H578)</f>
        <v>0.26429812499999983</v>
      </c>
    </row>
    <row r="579" spans="1:36" x14ac:dyDescent="0.2">
      <c r="A579" t="s">
        <v>560</v>
      </c>
      <c r="B579" t="str">
        <f>VLOOKUP(A579,Gene_Lookup!A:B,2,0)</f>
        <v xml:space="preserve">SSS sodium solute transporter superfamily  </v>
      </c>
      <c r="C579" s="1">
        <v>5</v>
      </c>
      <c r="D579" s="1">
        <v>0.33057077617636699</v>
      </c>
      <c r="E579" s="14">
        <v>15.489125</v>
      </c>
      <c r="F579" s="14">
        <v>15.835675</v>
      </c>
      <c r="G579" s="14">
        <v>15.5372925</v>
      </c>
      <c r="H579" s="14">
        <v>15.735379999999999</v>
      </c>
      <c r="I579" s="14">
        <v>16.306799999999999</v>
      </c>
      <c r="J579" s="14">
        <v>15.11096</v>
      </c>
      <c r="K579" s="14">
        <v>16.8629125</v>
      </c>
      <c r="L579" s="14">
        <v>14.33175</v>
      </c>
      <c r="M579" s="1">
        <f>COUNTIF(E579:L579,"&gt;8.8")</f>
        <v>8</v>
      </c>
      <c r="O579" s="16">
        <f>IF(ISBLANK(E579),500,2^E579)</f>
        <v>45992.946331351457</v>
      </c>
      <c r="P579" s="16">
        <f>IF(ISBLANK(F579),500,2^F579)</f>
        <v>58480.782706818289</v>
      </c>
      <c r="Q579" s="16">
        <f>IF(ISBLANK(G579),500,2^G579)</f>
        <v>47554.442420594081</v>
      </c>
      <c r="R579" s="16">
        <f>IF(ISBLANK(H579),500,2^H579)</f>
        <v>54553.343514409498</v>
      </c>
      <c r="S579" s="16">
        <f>IF(ISBLANK(I579),500,2^I579)</f>
        <v>81065.475283116728</v>
      </c>
      <c r="T579" s="16">
        <f>IF(ISBLANK(J579),500,2^J579)</f>
        <v>35387.690743879437</v>
      </c>
      <c r="U579" s="16">
        <f>IF(ISBLANK(K579),500,2^K579)</f>
        <v>119190.72919798603</v>
      </c>
      <c r="V579" s="16">
        <f>IF(ISBLANK(L579),500,2^L579)</f>
        <v>20619.904064003891</v>
      </c>
      <c r="X579" s="16">
        <f>SUM(O579:V579)</f>
        <v>462845.3142621594</v>
      </c>
      <c r="Y579" s="11"/>
      <c r="Z579" s="2"/>
      <c r="AA579" s="12">
        <f>_xlfn.T.TEST(E579:F579,I579:J579,2,2)</f>
        <v>0.94727791214730206</v>
      </c>
      <c r="AB579" s="13">
        <f>AVERAGE(I579:J579)-AVERAGE(E579:F579)</f>
        <v>4.6480000000000743E-2</v>
      </c>
      <c r="AC579" s="12">
        <f>_xlfn.T.TEST(G579:H579,K579:L579,2,2)</f>
        <v>0.97827864559213318</v>
      </c>
      <c r="AD579" s="13">
        <f>AVERAGE(K579:L579)-AVERAGE(G579:H579)</f>
        <v>-3.9004999999999512E-2</v>
      </c>
      <c r="AE579" s="12">
        <f>_xlfn.T.TEST(E579:F579,G579:H579,2,2)</f>
        <v>0.90804998583041563</v>
      </c>
      <c r="AF579" s="13">
        <f>AVERAGE(G579:H579)-AVERAGE(E579:F579)</f>
        <v>-2.6063750000000496E-2</v>
      </c>
      <c r="AG579" s="12">
        <f>_xlfn.T.TEST(I579:J579,K579:L579,2,2)</f>
        <v>0.94373719437513404</v>
      </c>
      <c r="AH579" s="13">
        <f>AVERAGE(K579:L579)-AVERAGE(I579:J579)</f>
        <v>-0.11154875000000075</v>
      </c>
      <c r="AI579" s="12">
        <f>_xlfn.T.TEST(E579:H579,I579:L579,2,2)</f>
        <v>0.99505169049814102</v>
      </c>
      <c r="AJ579" s="13">
        <f>AVERAGE(I579:L579)-AVERAGE(E579:H579)</f>
        <v>3.7374999999997272E-3</v>
      </c>
    </row>
    <row r="580" spans="1:36" x14ac:dyDescent="0.2">
      <c r="A580" t="s">
        <v>561</v>
      </c>
      <c r="B580" t="str">
        <f>VLOOKUP(A580,Gene_Lookup!A:B,2,0)</f>
        <v xml:space="preserve">RNA-metabolising metallo-beta-lactamase  </v>
      </c>
      <c r="C580" s="1">
        <v>7</v>
      </c>
      <c r="D580" s="1">
        <v>0.208414800951854</v>
      </c>
      <c r="E580" s="14">
        <v>11.26831</v>
      </c>
      <c r="F580" s="14">
        <v>12.01423</v>
      </c>
      <c r="G580" s="14">
        <v>12.087987500000001</v>
      </c>
      <c r="H580" s="14">
        <v>12.378425</v>
      </c>
      <c r="I580" s="15">
        <v>8.8000000000000007</v>
      </c>
      <c r="J580" s="14">
        <v>11.9877</v>
      </c>
      <c r="K580" s="14">
        <v>12.600486875</v>
      </c>
      <c r="L580" s="14">
        <v>11.608230000000001</v>
      </c>
      <c r="M580" s="1">
        <f>COUNTIF(E580:L580,"&gt;8.8")</f>
        <v>7</v>
      </c>
      <c r="O580" s="16">
        <f>IF(ISBLANK(E580),500,2^E580)</f>
        <v>2466.603312753442</v>
      </c>
      <c r="P580" s="16">
        <f>IF(ISBLANK(F580),500,2^F580)</f>
        <v>4136.6007352124107</v>
      </c>
      <c r="Q580" s="16">
        <f>IF(ISBLANK(G580),500,2^G580)</f>
        <v>4353.5829610872834</v>
      </c>
      <c r="R580" s="16">
        <f>IF(ISBLANK(H580),500,2^H580)</f>
        <v>5324.4802944203129</v>
      </c>
      <c r="S580" s="16">
        <f>IF(ISBLANK(I580),500,2^I580)</f>
        <v>445.72188840761549</v>
      </c>
      <c r="T580" s="16">
        <f>IF(ISBLANK(J580),500,2^J580)</f>
        <v>4061.2271328516385</v>
      </c>
      <c r="U580" s="16">
        <f>IF(ISBLANK(K580),500,2^K580)</f>
        <v>6210.4705877912411</v>
      </c>
      <c r="V580" s="16">
        <f>IF(ISBLANK(L580),500,2^L580)</f>
        <v>3121.9462855654315</v>
      </c>
      <c r="X580" s="16">
        <f>SUM(O580:V580)</f>
        <v>30120.633198089377</v>
      </c>
      <c r="Y580" s="11"/>
      <c r="Z580" s="2"/>
      <c r="AA580" s="12">
        <f>_xlfn.T.TEST(E580:F580,I580:J580,2,2)</f>
        <v>0.52562965329051559</v>
      </c>
      <c r="AB580" s="13">
        <f>AVERAGE(I580:J580)-AVERAGE(E580:F580)</f>
        <v>-1.2474199999999982</v>
      </c>
      <c r="AC580" s="12">
        <f>_xlfn.T.TEST(G580:H580,K580:L580,2,2)</f>
        <v>0.82642970322305287</v>
      </c>
      <c r="AD580" s="13">
        <f>AVERAGE(K580:L580)-AVERAGE(G580:H580)</f>
        <v>-0.1288478125000001</v>
      </c>
      <c r="AE580" s="12">
        <f>_xlfn.T.TEST(E580:F580,G580:H580,2,2)</f>
        <v>0.27724663419096296</v>
      </c>
      <c r="AF580" s="13">
        <f>AVERAGE(G580:H580)-AVERAGE(E580:F580)</f>
        <v>0.59193625000000161</v>
      </c>
      <c r="AG580" s="12">
        <f>_xlfn.T.TEST(I580:J580,K580:L580,2,2)</f>
        <v>0.41326046414444662</v>
      </c>
      <c r="AH580" s="13">
        <f>AVERAGE(K580:L580)-AVERAGE(I580:J580)</f>
        <v>1.7105084374999997</v>
      </c>
      <c r="AI580" s="12">
        <f>_xlfn.T.TEST(E580:H580,I580:L580,2,2)</f>
        <v>0.46111620801883824</v>
      </c>
      <c r="AJ580" s="13">
        <f>AVERAGE(I580:L580)-AVERAGE(E580:H580)</f>
        <v>-0.68813390624999826</v>
      </c>
    </row>
    <row r="581" spans="1:36" x14ac:dyDescent="0.2">
      <c r="A581" t="s">
        <v>562</v>
      </c>
      <c r="B581" t="str">
        <f>VLOOKUP(A581,Gene_Lookup!A:B,2,0)</f>
        <v xml:space="preserve">histidinol phosphate aminotransferase apoenzyme (EC 2.6.1.9)  </v>
      </c>
      <c r="C581" s="1">
        <v>3</v>
      </c>
      <c r="D581" s="1">
        <v>0.50257531184562898</v>
      </c>
      <c r="E581" s="14">
        <v>15.32066</v>
      </c>
      <c r="F581" s="14">
        <v>15.67976</v>
      </c>
      <c r="G581" s="15">
        <v>8.8000000000000007</v>
      </c>
      <c r="H581" s="15">
        <v>8.8000000000000007</v>
      </c>
      <c r="I581" s="14">
        <v>15.76047</v>
      </c>
      <c r="J581" s="14">
        <v>16.891580000000001</v>
      </c>
      <c r="K581" s="15">
        <v>8.8000000000000007</v>
      </c>
      <c r="L581" s="14">
        <v>15.63091</v>
      </c>
      <c r="M581" s="1">
        <f>COUNTIF(E581:L581,"&gt;8.8")</f>
        <v>5</v>
      </c>
      <c r="O581" s="16">
        <f>IF(ISBLANK(E581),500,2^E581)</f>
        <v>40924.012945028553</v>
      </c>
      <c r="P581" s="16">
        <f>IF(ISBLANK(F581),500,2^F581)</f>
        <v>52490.182750040767</v>
      </c>
      <c r="Q581" s="16">
        <f>IF(ISBLANK(G581),500,2^G581)</f>
        <v>445.72188840761549</v>
      </c>
      <c r="R581" s="16">
        <f>IF(ISBLANK(H581),500,2^H581)</f>
        <v>445.72188840761549</v>
      </c>
      <c r="S581" s="16">
        <f>IF(ISBLANK(I581),500,2^I581)</f>
        <v>55510.381972029667</v>
      </c>
      <c r="T581" s="16">
        <f>IF(ISBLANK(J581),500,2^J581)</f>
        <v>121582.83174060461</v>
      </c>
      <c r="U581" s="16">
        <f>IF(ISBLANK(K581),500,2^K581)</f>
        <v>445.72188840761549</v>
      </c>
      <c r="V581" s="16">
        <f>IF(ISBLANK(L581),500,2^L581)</f>
        <v>50742.606222150564</v>
      </c>
      <c r="X581" s="16">
        <f>SUM(O581:V581)</f>
        <v>322587.18129507697</v>
      </c>
      <c r="Y581" s="11"/>
      <c r="Z581" s="2"/>
      <c r="AA581" s="12">
        <f>_xlfn.T.TEST(E581:F581,I581:J581,2,2)</f>
        <v>0.29858123460392283</v>
      </c>
      <c r="AB581" s="13">
        <f>AVERAGE(I581:J581)-AVERAGE(E581:F581)</f>
        <v>0.82581500000000219</v>
      </c>
      <c r="AC581" s="12">
        <f>_xlfn.T.TEST(G581:H581,K581:L581,2,2)</f>
        <v>0.42264973081037416</v>
      </c>
      <c r="AD581" s="13">
        <f>AVERAGE(K581:L581)-AVERAGE(G581:H581)</f>
        <v>3.4154549999999997</v>
      </c>
      <c r="AE581" s="12">
        <f>_xlfn.T.TEST(E581:F581,G581:H581,2,2)</f>
        <v>7.1734237630890194E-4</v>
      </c>
      <c r="AF581" s="13">
        <f>AVERAGE(G581:H581)-AVERAGE(E581:F581)</f>
        <v>-6.7002099999999984</v>
      </c>
      <c r="AG581" s="12">
        <f>_xlfn.T.TEST(I581:J581,K581:L581,2,2)</f>
        <v>0.35699427657102911</v>
      </c>
      <c r="AH581" s="13">
        <f>AVERAGE(K581:L581)-AVERAGE(I581:J581)</f>
        <v>-4.1105700000000009</v>
      </c>
      <c r="AI581" s="12">
        <f>_xlfn.T.TEST(E581:H581,I581:L581,2,2)</f>
        <v>0.45800135967009659</v>
      </c>
      <c r="AJ581" s="13">
        <f>AVERAGE(I581:L581)-AVERAGE(E581:H581)</f>
        <v>2.120635</v>
      </c>
    </row>
    <row r="582" spans="1:36" x14ac:dyDescent="0.2">
      <c r="A582" t="s">
        <v>563</v>
      </c>
      <c r="B582" t="str">
        <f>VLOOKUP(A582,Gene_Lookup!A:B,2,0)</f>
        <v xml:space="preserve">peptidase M42 family protein  </v>
      </c>
      <c r="C582" s="1">
        <v>9</v>
      </c>
      <c r="D582" s="1">
        <v>0.48212999262094502</v>
      </c>
      <c r="E582" s="14">
        <v>16.496220000000001</v>
      </c>
      <c r="F582" s="14">
        <v>16.380579999999998</v>
      </c>
      <c r="G582" s="14">
        <v>17.79289</v>
      </c>
      <c r="H582" s="14">
        <v>17.294695000000001</v>
      </c>
      <c r="I582" s="14">
        <v>17.301927500000001</v>
      </c>
      <c r="J582" s="14">
        <v>17.183442500000002</v>
      </c>
      <c r="K582" s="14">
        <v>18.340440000000001</v>
      </c>
      <c r="L582" s="14">
        <v>18.49981</v>
      </c>
      <c r="M582" s="1">
        <f>COUNTIF(E582:L582,"&gt;8.8")</f>
        <v>8</v>
      </c>
      <c r="O582" s="16">
        <f>IF(ISBLANK(E582),500,2^E582)</f>
        <v>92439.382364967343</v>
      </c>
      <c r="P582" s="16">
        <f>IF(ISBLANK(F582),500,2^F582)</f>
        <v>85319.033359852285</v>
      </c>
      <c r="Q582" s="16">
        <f>IF(ISBLANK(G582),500,2^G582)</f>
        <v>227087.69365263692</v>
      </c>
      <c r="R582" s="16">
        <f>IF(ISBLANK(H582),500,2^H582)</f>
        <v>160776.27445097099</v>
      </c>
      <c r="S582" s="16">
        <f>IF(ISBLANK(I582),500,2^I582)</f>
        <v>161584.29967578128</v>
      </c>
      <c r="T582" s="16">
        <f>IF(ISBLANK(J582),500,2^J582)</f>
        <v>148844.09892077136</v>
      </c>
      <c r="U582" s="16">
        <f>IF(ISBLANK(K582),500,2^K582)</f>
        <v>331911.70914758579</v>
      </c>
      <c r="V582" s="16">
        <f>IF(ISBLANK(L582),500,2^L582)</f>
        <v>370678.77923936176</v>
      </c>
      <c r="X582" s="16">
        <f>SUM(O582:V582)</f>
        <v>1578641.270811928</v>
      </c>
      <c r="Y582" s="11"/>
      <c r="Z582" s="2"/>
      <c r="AA582" s="12">
        <f>_xlfn.T.TEST(E582:F582,I582:J582,2,2)</f>
        <v>1.0428328306339572E-2</v>
      </c>
      <c r="AB582" s="13">
        <f>AVERAGE(I582:J582)-AVERAGE(E582:F582)</f>
        <v>0.80428500000000014</v>
      </c>
      <c r="AC582" s="12">
        <f>_xlfn.T.TEST(G582:H582,K582:L582,2,2)</f>
        <v>7.8696120906674438E-2</v>
      </c>
      <c r="AD582" s="13">
        <f>AVERAGE(K582:L582)-AVERAGE(G582:H582)</f>
        <v>0.87633249999999663</v>
      </c>
      <c r="AE582" s="12">
        <f>_xlfn.T.TEST(E582:F582,G582:H582,2,2)</f>
        <v>4.9571833974223878E-2</v>
      </c>
      <c r="AF582" s="13">
        <f>AVERAGE(G582:H582)-AVERAGE(E582:F582)</f>
        <v>1.1053925000000007</v>
      </c>
      <c r="AG582" s="12">
        <f>_xlfn.T.TEST(I582:J582,K582:L582,2,2)</f>
        <v>7.0366964777697442E-3</v>
      </c>
      <c r="AH582" s="13">
        <f>AVERAGE(K582:L582)-AVERAGE(I582:J582)</f>
        <v>1.1774399999999972</v>
      </c>
      <c r="AI582" s="12">
        <f>_xlfn.T.TEST(E582:H582,I582:L582,2,2)</f>
        <v>0.13022900201366819</v>
      </c>
      <c r="AJ582" s="13">
        <f>AVERAGE(I582:L582)-AVERAGE(E582:H582)</f>
        <v>0.84030874999999838</v>
      </c>
    </row>
    <row r="583" spans="1:36" x14ac:dyDescent="0.2">
      <c r="A583" t="s">
        <v>564</v>
      </c>
      <c r="B583" t="str">
        <f>VLOOKUP(A583,Gene_Lookup!A:B,2,0)</f>
        <v xml:space="preserve">Cellulase  </v>
      </c>
      <c r="C583" s="1">
        <v>13</v>
      </c>
      <c r="D583" s="1">
        <v>0.30969579230813699</v>
      </c>
      <c r="E583" s="14">
        <v>16.003572500000001</v>
      </c>
      <c r="F583" s="14">
        <v>16.758299999999998</v>
      </c>
      <c r="G583" s="14">
        <v>15.769814999999999</v>
      </c>
      <c r="H583" s="14">
        <v>16.988379999999999</v>
      </c>
      <c r="I583" s="14">
        <v>16.997115000000001</v>
      </c>
      <c r="J583" s="14">
        <v>15.9092</v>
      </c>
      <c r="K583" s="14">
        <v>16.613209999999999</v>
      </c>
      <c r="L583" s="14">
        <v>14.909739999999999</v>
      </c>
      <c r="M583" s="1">
        <f>COUNTIF(E583:L583,"&gt;8.8")</f>
        <v>8</v>
      </c>
      <c r="O583" s="16">
        <f>IF(ISBLANK(E583),500,2^E583)</f>
        <v>65698.485815684529</v>
      </c>
      <c r="P583" s="16">
        <f>IF(ISBLANK(F583),500,2^F583)</f>
        <v>110853.89987505341</v>
      </c>
      <c r="Q583" s="16">
        <f>IF(ISBLANK(G583),500,2^G583)</f>
        <v>55871.11532990454</v>
      </c>
      <c r="R583" s="16">
        <f>IF(ISBLANK(H583),500,2^H583)</f>
        <v>130020.53770174779</v>
      </c>
      <c r="S583" s="16">
        <f>IF(ISBLANK(I583),500,2^I583)</f>
        <v>130810.15333830338</v>
      </c>
      <c r="T583" s="16">
        <f>IF(ISBLANK(J583),500,2^J583)</f>
        <v>61538.429278516436</v>
      </c>
      <c r="U583" s="16">
        <f>IF(ISBLANK(K583),500,2^K583)</f>
        <v>100247.7269955113</v>
      </c>
      <c r="V583" s="16">
        <f>IF(ISBLANK(L583),500,2^L583)</f>
        <v>30780.733695874766</v>
      </c>
      <c r="X583" s="16">
        <f>SUM(O583:V583)</f>
        <v>685821.08203059621</v>
      </c>
      <c r="Y583" s="11"/>
      <c r="Z583" s="2"/>
      <c r="AA583" s="12">
        <f>_xlfn.T.TEST(E583:F583,I583:J583,2,2)</f>
        <v>0.92309060341933069</v>
      </c>
      <c r="AB583" s="13">
        <f>AVERAGE(I583:J583)-AVERAGE(E583:F583)</f>
        <v>7.2221250000001902E-2</v>
      </c>
      <c r="AC583" s="12">
        <f>_xlfn.T.TEST(G583:H583,K583:L583,2,2)</f>
        <v>0.61509790884618032</v>
      </c>
      <c r="AD583" s="13">
        <f>AVERAGE(K583:L583)-AVERAGE(G583:H583)</f>
        <v>-0.6176225000000013</v>
      </c>
      <c r="AE583" s="12">
        <f>_xlfn.T.TEST(E583:F583,G583:H583,2,2)</f>
        <v>0.99818581158608266</v>
      </c>
      <c r="AF583" s="13">
        <f>AVERAGE(G583:H583)-AVERAGE(E583:F583)</f>
        <v>-1.8387499999974466E-3</v>
      </c>
      <c r="AG583" s="12">
        <f>_xlfn.T.TEST(I583:J583,K583:L583,2,2)</f>
        <v>0.56437684393223797</v>
      </c>
      <c r="AH583" s="13">
        <f>AVERAGE(K583:L583)-AVERAGE(I583:J583)</f>
        <v>-0.69168250000000064</v>
      </c>
      <c r="AI583" s="12">
        <f>_xlfn.T.TEST(E583:H583,I583:L583,2,2)</f>
        <v>0.63389168522580108</v>
      </c>
      <c r="AJ583" s="13">
        <f>AVERAGE(I583:L583)-AVERAGE(E583:H583)</f>
        <v>-0.27270062499999881</v>
      </c>
    </row>
    <row r="584" spans="1:36" x14ac:dyDescent="0.2">
      <c r="A584" t="s">
        <v>565</v>
      </c>
      <c r="B584" t="str">
        <f>VLOOKUP(A584,Gene_Lookup!A:B,2,0)</f>
        <v xml:space="preserve">peptidase M42 family protein  </v>
      </c>
      <c r="C584" s="1">
        <v>7</v>
      </c>
      <c r="D584" s="1">
        <v>0.46149682213488502</v>
      </c>
      <c r="E584" s="14">
        <v>16.071275</v>
      </c>
      <c r="F584" s="14">
        <v>16.149930000000001</v>
      </c>
      <c r="G584" s="14">
        <v>16.531072500000001</v>
      </c>
      <c r="H584" s="14">
        <v>17.1541575</v>
      </c>
      <c r="I584" s="14">
        <v>17.405964999999998</v>
      </c>
      <c r="J584" s="14">
        <v>16.669063749999999</v>
      </c>
      <c r="K584" s="14">
        <v>18.16987</v>
      </c>
      <c r="L584" s="14">
        <v>15.57339</v>
      </c>
      <c r="M584" s="1">
        <f>COUNTIF(E584:L584,"&gt;8.8")</f>
        <v>8</v>
      </c>
      <c r="O584" s="16">
        <f>IF(ISBLANK(E584),500,2^E584)</f>
        <v>68855.057224884717</v>
      </c>
      <c r="P584" s="16">
        <f>IF(ISBLANK(F584),500,2^F584)</f>
        <v>72713.216768562008</v>
      </c>
      <c r="Q584" s="16">
        <f>IF(ISBLANK(G584),500,2^G584)</f>
        <v>94699.717399795045</v>
      </c>
      <c r="R584" s="16">
        <f>IF(ISBLANK(H584),500,2^H584)</f>
        <v>145853.19862918186</v>
      </c>
      <c r="S584" s="16">
        <f>IF(ISBLANK(I584),500,2^I584)</f>
        <v>173667.1064967596</v>
      </c>
      <c r="T584" s="16">
        <f>IF(ISBLANK(J584),500,2^J584)</f>
        <v>104204.91133110673</v>
      </c>
      <c r="U584" s="16">
        <f>IF(ISBLANK(K584),500,2^K584)</f>
        <v>294900.75696131034</v>
      </c>
      <c r="V584" s="16">
        <f>IF(ISBLANK(L584),500,2^L584)</f>
        <v>48759.306962722228</v>
      </c>
      <c r="X584" s="16">
        <f>SUM(O584:V584)</f>
        <v>1003653.2717743225</v>
      </c>
      <c r="Y584" s="11"/>
      <c r="Z584" s="2"/>
      <c r="AA584" s="12">
        <f>_xlfn.T.TEST(E584:F584,I584:J584,2,2)</f>
        <v>0.1294858394834919</v>
      </c>
      <c r="AB584" s="13">
        <f>AVERAGE(I584:J584)-AVERAGE(E584:F584)</f>
        <v>0.92691187500000183</v>
      </c>
      <c r="AC584" s="12">
        <f>_xlfn.T.TEST(G584:H584,K584:L584,2,2)</f>
        <v>0.98463462156460291</v>
      </c>
      <c r="AD584" s="13">
        <f>AVERAGE(K584:L584)-AVERAGE(G584:H584)</f>
        <v>2.9014999999997571E-2</v>
      </c>
      <c r="AE584" s="12">
        <f>_xlfn.T.TEST(E584:F584,G584:H584,2,2)</f>
        <v>0.14503016790622214</v>
      </c>
      <c r="AF584" s="13">
        <f>AVERAGE(G584:H584)-AVERAGE(E584:F584)</f>
        <v>0.73201250000000329</v>
      </c>
      <c r="AG584" s="12">
        <f>_xlfn.T.TEST(I584:J584,K584:L584,2,2)</f>
        <v>0.91340768725572419</v>
      </c>
      <c r="AH584" s="13">
        <f>AVERAGE(K584:L584)-AVERAGE(I584:J584)</f>
        <v>-0.16588437500000097</v>
      </c>
      <c r="AI584" s="12">
        <f>_xlfn.T.TEST(E584:H584,I584:L584,2,2)</f>
        <v>0.46010677685695811</v>
      </c>
      <c r="AJ584" s="13">
        <f>AVERAGE(I584:L584)-AVERAGE(E584:H584)</f>
        <v>0.47796343750000148</v>
      </c>
    </row>
    <row r="585" spans="1:36" x14ac:dyDescent="0.2">
      <c r="A585" t="s">
        <v>566</v>
      </c>
      <c r="B585" t="str">
        <f>VLOOKUP(A585,Gene_Lookup!A:B,2,0)</f>
        <v xml:space="preserve">hydroxymethylpyrimidine synthase  </v>
      </c>
      <c r="C585" s="1">
        <v>3</v>
      </c>
      <c r="D585" s="1">
        <v>-6.1446987880071698E-2</v>
      </c>
      <c r="E585" s="15">
        <v>8.8000000000000007</v>
      </c>
      <c r="F585" s="15">
        <v>8.8000000000000007</v>
      </c>
      <c r="G585" s="15">
        <v>8.8000000000000007</v>
      </c>
      <c r="H585" s="15">
        <v>8.8000000000000007</v>
      </c>
      <c r="I585" s="15">
        <v>8.8000000000000007</v>
      </c>
      <c r="J585" s="14">
        <v>16.003789999999999</v>
      </c>
      <c r="K585" s="14">
        <v>16.17398</v>
      </c>
      <c r="L585" s="14">
        <v>15.830220000000001</v>
      </c>
      <c r="M585" s="1">
        <f>COUNTIF(E585:L585,"&gt;8.8")</f>
        <v>3</v>
      </c>
      <c r="O585" s="16">
        <f>IF(ISBLANK(E585),500,2^E585)</f>
        <v>445.72188840761549</v>
      </c>
      <c r="P585" s="16">
        <f>IF(ISBLANK(F585),500,2^F585)</f>
        <v>445.72188840761549</v>
      </c>
      <c r="Q585" s="16">
        <f>IF(ISBLANK(G585),500,2^G585)</f>
        <v>445.72188840761549</v>
      </c>
      <c r="R585" s="16">
        <f>IF(ISBLANK(H585),500,2^H585)</f>
        <v>445.72188840761549</v>
      </c>
      <c r="S585" s="16">
        <f>IF(ISBLANK(I585),500,2^I585)</f>
        <v>445.72188840761549</v>
      </c>
      <c r="T585" s="16">
        <f>IF(ISBLANK(J585),500,2^J585)</f>
        <v>65708.391233979419</v>
      </c>
      <c r="U585" s="16">
        <f>IF(ISBLANK(K585),500,2^K585)</f>
        <v>73935.519589306423</v>
      </c>
      <c r="V585" s="16">
        <f>IF(ISBLANK(L585),500,2^L585)</f>
        <v>58260.07749343889</v>
      </c>
      <c r="X585" s="16">
        <f>SUM(O585:V585)</f>
        <v>200132.59775876283</v>
      </c>
      <c r="Y585" s="11"/>
      <c r="Z585" s="2"/>
      <c r="AA585" s="12">
        <f>_xlfn.T.TEST(E585:F585,I585:J585,2,2)</f>
        <v>0.42264973081037416</v>
      </c>
      <c r="AB585" s="13">
        <f>AVERAGE(I585:J585)-AVERAGE(E585:F585)</f>
        <v>3.601894999999999</v>
      </c>
      <c r="AC585" s="12">
        <f>_xlfn.T.TEST(G585:H585,K585:L585,2,2)</f>
        <v>5.6906458687920288E-4</v>
      </c>
      <c r="AD585" s="13">
        <f>AVERAGE(K585:L585)-AVERAGE(G585:H585)</f>
        <v>7.2020999999999979</v>
      </c>
      <c r="AE585" s="12" t="e">
        <f>_xlfn.T.TEST(E585:F585,G585:H585,2,2)</f>
        <v>#DIV/0!</v>
      </c>
      <c r="AF585" s="13">
        <f>AVERAGE(G585:H585)-AVERAGE(E585:F585)</f>
        <v>0</v>
      </c>
      <c r="AG585" s="12">
        <f>_xlfn.T.TEST(I585:J585,K585:L585,2,2)</f>
        <v>0.42326810346907018</v>
      </c>
      <c r="AH585" s="13">
        <f>AVERAGE(K585:L585)-AVERAGE(I585:J585)</f>
        <v>3.600204999999999</v>
      </c>
      <c r="AI585" s="12">
        <f>_xlfn.T.TEST(E585:H585,I585:L585,2,2)</f>
        <v>2.4078807647200814E-2</v>
      </c>
      <c r="AJ585" s="13">
        <f>AVERAGE(I585:L585)-AVERAGE(E585:H585)</f>
        <v>5.4019975000000002</v>
      </c>
    </row>
    <row r="586" spans="1:36" x14ac:dyDescent="0.2">
      <c r="A586" t="s">
        <v>567</v>
      </c>
      <c r="B586" t="str">
        <f>VLOOKUP(A586,Gene_Lookup!A:B,2,0)</f>
        <v xml:space="preserve">copper amine oxidase-like domain-containing protein  </v>
      </c>
      <c r="C586" s="1">
        <v>3</v>
      </c>
      <c r="D586" s="1">
        <v>0.61603422366035998</v>
      </c>
      <c r="E586" s="14">
        <v>14.116110000000001</v>
      </c>
      <c r="F586" s="14">
        <v>16.219139999999999</v>
      </c>
      <c r="G586" s="14">
        <v>16.552510000000002</v>
      </c>
      <c r="H586" s="14">
        <v>14.89743</v>
      </c>
      <c r="I586" s="14">
        <v>12.002349000000001</v>
      </c>
      <c r="J586" s="15">
        <v>8.8000000000000007</v>
      </c>
      <c r="K586" s="14">
        <v>14.75202</v>
      </c>
      <c r="L586" s="14">
        <v>12.20707</v>
      </c>
      <c r="M586" s="1">
        <f>COUNTIF(E586:L586,"&gt;8.8")</f>
        <v>7</v>
      </c>
      <c r="O586" s="16">
        <f>IF(ISBLANK(E586),500,2^E586)</f>
        <v>17757.120101921522</v>
      </c>
      <c r="P586" s="16">
        <f>IF(ISBLANK(F586),500,2^F586)</f>
        <v>76286.491886746953</v>
      </c>
      <c r="Q586" s="16">
        <f>IF(ISBLANK(G586),500,2^G586)</f>
        <v>96117.399781541753</v>
      </c>
      <c r="R586" s="16">
        <f>IF(ISBLANK(H586),500,2^H586)</f>
        <v>30519.210051625047</v>
      </c>
      <c r="S586" s="16">
        <f>IF(ISBLANK(I586),500,2^I586)</f>
        <v>4102.6745506565949</v>
      </c>
      <c r="T586" s="16">
        <f>IF(ISBLANK(J586),500,2^J586)</f>
        <v>445.72188840761549</v>
      </c>
      <c r="U586" s="16">
        <f>IF(ISBLANK(K586),500,2^K586)</f>
        <v>27593.101382797657</v>
      </c>
      <c r="V586" s="16">
        <f>IF(ISBLANK(L586),500,2^L586)</f>
        <v>4728.182477428204</v>
      </c>
      <c r="X586" s="16">
        <f>SUM(O586:V586)</f>
        <v>257549.90212112534</v>
      </c>
      <c r="Y586" s="11"/>
      <c r="Z586" s="2"/>
      <c r="AA586" s="12">
        <f>_xlfn.T.TEST(E586:F586,I586:J586,2,2)</f>
        <v>0.1306082823484308</v>
      </c>
      <c r="AB586" s="13">
        <f>AVERAGE(I586:J586)-AVERAGE(E586:F586)</f>
        <v>-4.7664505000000013</v>
      </c>
      <c r="AC586" s="12">
        <f>_xlfn.T.TEST(G586:H586,K586:L586,2,2)</f>
        <v>0.27717075330838481</v>
      </c>
      <c r="AD586" s="13">
        <f>AVERAGE(K586:L586)-AVERAGE(G586:H586)</f>
        <v>-2.2454250000000009</v>
      </c>
      <c r="AE586" s="12">
        <f>_xlfn.T.TEST(E586:F586,G586:H586,2,2)</f>
        <v>0.71747463251932508</v>
      </c>
      <c r="AF586" s="13">
        <f>AVERAGE(G586:H586)-AVERAGE(E586:F586)</f>
        <v>0.55734499999999976</v>
      </c>
      <c r="AG586" s="12">
        <f>_xlfn.T.TEST(I586:J586,K586:L586,2,2)</f>
        <v>0.27122101966717527</v>
      </c>
      <c r="AH586" s="13">
        <f>AVERAGE(K586:L586)-AVERAGE(I586:J586)</f>
        <v>3.0783705000000001</v>
      </c>
      <c r="AI586" s="12">
        <f>_xlfn.T.TEST(E586:H586,I586:L586,2,2)</f>
        <v>4.0384496815139413E-2</v>
      </c>
      <c r="AJ586" s="13">
        <f>AVERAGE(I586:L586)-AVERAGE(E586:H586)</f>
        <v>-3.5059377499999993</v>
      </c>
    </row>
    <row r="587" spans="1:36" x14ac:dyDescent="0.2">
      <c r="A587" t="s">
        <v>568</v>
      </c>
      <c r="B587" t="str">
        <f>VLOOKUP(A587,Gene_Lookup!A:B,2,0)</f>
        <v xml:space="preserve">protein of unknown function DUF503  </v>
      </c>
      <c r="C587" s="1">
        <v>2</v>
      </c>
      <c r="D587" s="1">
        <v>0.47628859422439102</v>
      </c>
      <c r="E587" s="14">
        <v>15.305282500000001</v>
      </c>
      <c r="F587" s="15">
        <v>8.8000000000000007</v>
      </c>
      <c r="G587" s="15">
        <v>8.8000000000000007</v>
      </c>
      <c r="H587" s="15">
        <v>8.8000000000000007</v>
      </c>
      <c r="I587" s="15">
        <v>8.8000000000000007</v>
      </c>
      <c r="J587" s="14">
        <v>18.6891675</v>
      </c>
      <c r="K587" s="14">
        <v>16.578612499999998</v>
      </c>
      <c r="L587" s="14">
        <v>16.462477499999999</v>
      </c>
      <c r="M587" s="1">
        <f>COUNTIF(E587:L587,"&gt;8.8")</f>
        <v>4</v>
      </c>
      <c r="O587" s="16">
        <f>IF(ISBLANK(E587),500,2^E587)</f>
        <v>40490.125661811493</v>
      </c>
      <c r="P587" s="16">
        <f>IF(ISBLANK(F587),500,2^F587)</f>
        <v>445.72188840761549</v>
      </c>
      <c r="Q587" s="16">
        <f>IF(ISBLANK(G587),500,2^G587)</f>
        <v>445.72188840761549</v>
      </c>
      <c r="R587" s="16">
        <f>IF(ISBLANK(H587),500,2^H587)</f>
        <v>445.72188840761549</v>
      </c>
      <c r="S587" s="16">
        <f>IF(ISBLANK(I587),500,2^I587)</f>
        <v>445.72188840761549</v>
      </c>
      <c r="T587" s="16">
        <f>IF(ISBLANK(J587),500,2^J587)</f>
        <v>422668.62544648151</v>
      </c>
      <c r="U587" s="16">
        <f>IF(ISBLANK(K587),500,2^K587)</f>
        <v>97872.267238737186</v>
      </c>
      <c r="V587" s="16">
        <f>IF(ISBLANK(L587),500,2^L587)</f>
        <v>90302.449398276309</v>
      </c>
      <c r="X587" s="16">
        <f>SUM(O587:V587)</f>
        <v>653116.35529893695</v>
      </c>
      <c r="Y587" s="11"/>
      <c r="Z587" s="2"/>
      <c r="AA587" s="12">
        <f>_xlfn.T.TEST(E587:F587,I587:J587,2,2)</f>
        <v>0.80186428959420808</v>
      </c>
      <c r="AB587" s="13">
        <f>AVERAGE(I587:J587)-AVERAGE(E587:F587)</f>
        <v>1.6919424999999997</v>
      </c>
      <c r="AC587" s="12">
        <f>_xlfn.T.TEST(G587:H587,K587:L587,2,2)</f>
        <v>5.6563137472563742E-5</v>
      </c>
      <c r="AD587" s="13">
        <f>AVERAGE(K587:L587)-AVERAGE(G587:H587)</f>
        <v>7.7205449999999978</v>
      </c>
      <c r="AE587" s="12">
        <f>_xlfn.T.TEST(E587:F587,G587:H587,2,2)</f>
        <v>0.42264973081037416</v>
      </c>
      <c r="AF587" s="13">
        <f>AVERAGE(G587:H587)-AVERAGE(E587:F587)</f>
        <v>-3.2526412499999999</v>
      </c>
      <c r="AG587" s="12">
        <f>_xlfn.T.TEST(I587:J587,K587:L587,2,2)</f>
        <v>0.63105228769168353</v>
      </c>
      <c r="AH587" s="13">
        <f>AVERAGE(K587:L587)-AVERAGE(I587:J587)</f>
        <v>2.7759612499999982</v>
      </c>
      <c r="AI587" s="12">
        <f>_xlfn.T.TEST(E587:H587,I587:L587,2,2)</f>
        <v>0.13353021350753777</v>
      </c>
      <c r="AJ587" s="13">
        <f>AVERAGE(I587:L587)-AVERAGE(E587:H587)</f>
        <v>4.7062437500000005</v>
      </c>
    </row>
    <row r="588" spans="1:36" x14ac:dyDescent="0.2">
      <c r="A588" t="s">
        <v>569</v>
      </c>
      <c r="B588" t="str">
        <f>VLOOKUP(A588,Gene_Lookup!A:B,2,0)</f>
        <v xml:space="preserve">Fibronectin-binding A domain protein  </v>
      </c>
      <c r="C588" s="1">
        <v>9</v>
      </c>
      <c r="D588" s="1">
        <v>0.264631243604602</v>
      </c>
      <c r="E588" s="14">
        <v>15.743259999999999</v>
      </c>
      <c r="F588" s="14">
        <v>15.475955000000001</v>
      </c>
      <c r="G588" s="14">
        <v>15.578855000000001</v>
      </c>
      <c r="H588" s="14">
        <v>16.34319</v>
      </c>
      <c r="I588" s="14">
        <v>15.17709</v>
      </c>
      <c r="J588" s="14">
        <v>16.839700000000001</v>
      </c>
      <c r="K588" s="14">
        <v>15.175990000000001</v>
      </c>
      <c r="L588" s="14">
        <v>15.7902</v>
      </c>
      <c r="M588" s="1">
        <f>COUNTIF(E588:L588,"&gt;8.8")</f>
        <v>8</v>
      </c>
      <c r="O588" s="16">
        <f>IF(ISBLANK(E588),500,2^E588)</f>
        <v>54852.129105436994</v>
      </c>
      <c r="P588" s="16">
        <f>IF(ISBLANK(F588),500,2^F588)</f>
        <v>45574.998868633644</v>
      </c>
      <c r="Q588" s="16">
        <f>IF(ISBLANK(G588),500,2^G588)</f>
        <v>48944.359896907961</v>
      </c>
      <c r="R588" s="16">
        <f>IF(ISBLANK(H588),500,2^H588)</f>
        <v>83136.24689975621</v>
      </c>
      <c r="S588" s="16">
        <f>IF(ISBLANK(I588),500,2^I588)</f>
        <v>37047.536697056457</v>
      </c>
      <c r="T588" s="16">
        <f>IF(ISBLANK(J588),500,2^J588)</f>
        <v>117288.33413724037</v>
      </c>
      <c r="U588" s="16">
        <f>IF(ISBLANK(K588),500,2^K588)</f>
        <v>37019.300127909402</v>
      </c>
      <c r="V588" s="16">
        <f>IF(ISBLANK(L588),500,2^L588)</f>
        <v>56666.167045292925</v>
      </c>
      <c r="X588" s="16">
        <f>SUM(O588:V588)</f>
        <v>480529.07277823391</v>
      </c>
      <c r="Y588" s="11"/>
      <c r="Z588" s="2"/>
      <c r="AA588" s="12">
        <f>_xlfn.T.TEST(E588:F588,I588:J588,2,2)</f>
        <v>0.68242934761751517</v>
      </c>
      <c r="AB588" s="13">
        <f>AVERAGE(I588:J588)-AVERAGE(E588:F588)</f>
        <v>0.39878750000000096</v>
      </c>
      <c r="AC588" s="12">
        <f>_xlfn.T.TEST(G588:H588,K588:L588,2,2)</f>
        <v>0.43246284611155583</v>
      </c>
      <c r="AD588" s="13">
        <f>AVERAGE(K588:L588)-AVERAGE(G588:H588)</f>
        <v>-0.47792749999999984</v>
      </c>
      <c r="AE588" s="12">
        <f>_xlfn.T.TEST(E588:F588,G588:H588,2,2)</f>
        <v>0.47690952457243529</v>
      </c>
      <c r="AF588" s="13">
        <f>AVERAGE(G588:H588)-AVERAGE(E588:F588)</f>
        <v>0.35141500000000114</v>
      </c>
      <c r="AG588" s="12">
        <f>_xlfn.T.TEST(I588:J588,K588:L588,2,2)</f>
        <v>0.61344716156498813</v>
      </c>
      <c r="AH588" s="13">
        <f>AVERAGE(K588:L588)-AVERAGE(I588:J588)</f>
        <v>-0.52529999999999966</v>
      </c>
      <c r="AI588" s="12">
        <f>_xlfn.T.TEST(E588:H588,I588:L588,2,2)</f>
        <v>0.93089409550401303</v>
      </c>
      <c r="AJ588" s="13">
        <f>AVERAGE(I588:L588)-AVERAGE(E588:H588)</f>
        <v>-3.9569999999999439E-2</v>
      </c>
    </row>
    <row r="589" spans="1:36" x14ac:dyDescent="0.2">
      <c r="A589" t="s">
        <v>570</v>
      </c>
      <c r="B589" t="str">
        <f>VLOOKUP(A589,Gene_Lookup!A:B,2,0)</f>
        <v xml:space="preserve">aminotransferase class I and II  </v>
      </c>
      <c r="C589" s="1">
        <v>19</v>
      </c>
      <c r="D589" s="1">
        <v>0.50191491412676803</v>
      </c>
      <c r="E589" s="14">
        <v>19.303355</v>
      </c>
      <c r="F589" s="14">
        <v>19.673075000000001</v>
      </c>
      <c r="G589" s="14">
        <v>19.727270000000001</v>
      </c>
      <c r="H589" s="14">
        <v>19.497732500000001</v>
      </c>
      <c r="I589" s="14">
        <v>18.910279374999998</v>
      </c>
      <c r="J589" s="14">
        <v>18.549215039062499</v>
      </c>
      <c r="K589" s="14">
        <v>19.070812499999999</v>
      </c>
      <c r="L589" s="14">
        <v>18.613144999999999</v>
      </c>
      <c r="M589" s="1">
        <f>COUNTIF(E589:L589,"&gt;8.8")</f>
        <v>8</v>
      </c>
      <c r="O589" s="16">
        <f>IF(ISBLANK(E589),500,2^E589)</f>
        <v>646977.0449214254</v>
      </c>
      <c r="P589" s="16">
        <f>IF(ISBLANK(F589),500,2^F589)</f>
        <v>835960.3554186332</v>
      </c>
      <c r="Q589" s="16">
        <f>IF(ISBLANK(G589),500,2^G589)</f>
        <v>867960.58241304243</v>
      </c>
      <c r="R589" s="16">
        <f>IF(ISBLANK(H589),500,2^H589)</f>
        <v>740290.76204332628</v>
      </c>
      <c r="S589" s="16">
        <f>IF(ISBLANK(I589),500,2^I589)</f>
        <v>492675.89960238809</v>
      </c>
      <c r="T589" s="16">
        <f>IF(ISBLANK(J589),500,2^J589)</f>
        <v>383592.5137104739</v>
      </c>
      <c r="U589" s="16">
        <f>IF(ISBLANK(K589),500,2^K589)</f>
        <v>550663.89735301759</v>
      </c>
      <c r="V589" s="16">
        <f>IF(ISBLANK(L589),500,2^L589)</f>
        <v>400972.8419174031</v>
      </c>
      <c r="X589" s="16">
        <f>SUM(O589:V589)</f>
        <v>4919093.8973797094</v>
      </c>
      <c r="Y589" s="11"/>
      <c r="Z589" s="2"/>
      <c r="AA589" s="12">
        <f>_xlfn.T.TEST(E589:F589,I589:J589,2,2)</f>
        <v>9.9104953441243371E-2</v>
      </c>
      <c r="AB589" s="13">
        <f>AVERAGE(I589:J589)-AVERAGE(E589:F589)</f>
        <v>-0.75846779296875155</v>
      </c>
      <c r="AC589" s="12">
        <f>_xlfn.T.TEST(G589:H589,K589:L589,2,2)</f>
        <v>9.4928902170903995E-2</v>
      </c>
      <c r="AD589" s="13">
        <f>AVERAGE(K589:L589)-AVERAGE(G589:H589)</f>
        <v>-0.770522500000002</v>
      </c>
      <c r="AE589" s="12">
        <f>_xlfn.T.TEST(E589:F589,G589:H589,2,2)</f>
        <v>0.625496411084705</v>
      </c>
      <c r="AF589" s="13">
        <f>AVERAGE(G589:H589)-AVERAGE(E589:F589)</f>
        <v>0.12428625000000082</v>
      </c>
      <c r="AG589" s="12">
        <f>_xlfn.T.TEST(I589:J589,K589:L589,2,2)</f>
        <v>0.73729260684821307</v>
      </c>
      <c r="AH589" s="13">
        <f>AVERAGE(K589:L589)-AVERAGE(I589:J589)</f>
        <v>0.11223154296875038</v>
      </c>
      <c r="AI589" s="12">
        <f>_xlfn.T.TEST(E589:H589,I589:L589,2,2)</f>
        <v>2.7233379971801984E-3</v>
      </c>
      <c r="AJ589" s="13">
        <f>AVERAGE(I589:L589)-AVERAGE(E589:H589)</f>
        <v>-0.764495146484375</v>
      </c>
    </row>
    <row r="590" spans="1:36" x14ac:dyDescent="0.2">
      <c r="A590" t="s">
        <v>571</v>
      </c>
      <c r="B590" t="str">
        <f>VLOOKUP(A590,Gene_Lookup!A:B,2,0)</f>
        <v xml:space="preserve">nitroreductase  </v>
      </c>
      <c r="C590" s="1">
        <v>3</v>
      </c>
      <c r="D590" s="1">
        <v>0.31389669650163798</v>
      </c>
      <c r="E590" s="14">
        <v>15.433210000000001</v>
      </c>
      <c r="F590" s="15">
        <v>8.8000000000000007</v>
      </c>
      <c r="G590" s="15">
        <v>8.8000000000000007</v>
      </c>
      <c r="H590" s="14">
        <v>14.109365</v>
      </c>
      <c r="I590" s="15">
        <v>8.8000000000000007</v>
      </c>
      <c r="J590" s="14">
        <v>15.257199999999999</v>
      </c>
      <c r="K590" s="14">
        <v>14.480790000000001</v>
      </c>
      <c r="L590" s="14">
        <v>13.85736</v>
      </c>
      <c r="M590" s="1">
        <f>COUNTIF(E590:L590,"&gt;8.8")</f>
        <v>5</v>
      </c>
      <c r="O590" s="16">
        <f>IF(ISBLANK(E590),500,2^E590)</f>
        <v>44244.48449513279</v>
      </c>
      <c r="P590" s="16">
        <f>IF(ISBLANK(F590),500,2^F590)</f>
        <v>445.72188840761549</v>
      </c>
      <c r="Q590" s="16">
        <f>IF(ISBLANK(G590),500,2^G590)</f>
        <v>445.72188840761549</v>
      </c>
      <c r="R590" s="16">
        <f>IF(ISBLANK(H590),500,2^H590)</f>
        <v>17674.294401154755</v>
      </c>
      <c r="S590" s="16">
        <f>IF(ISBLANK(I590),500,2^I590)</f>
        <v>445.72188840761549</v>
      </c>
      <c r="T590" s="16">
        <f>IF(ISBLANK(J590),500,2^J590)</f>
        <v>39162.900555266213</v>
      </c>
      <c r="U590" s="16">
        <f>IF(ISBLANK(K590),500,2^K590)</f>
        <v>22863.996813010159</v>
      </c>
      <c r="V590" s="16">
        <f>IF(ISBLANK(L590),500,2^L590)</f>
        <v>14841.610187025513</v>
      </c>
      <c r="X590" s="16">
        <f>SUM(O590:V590)</f>
        <v>140124.45211681229</v>
      </c>
      <c r="Y590" s="11"/>
      <c r="Z590" s="2"/>
      <c r="AA590" s="12">
        <f>_xlfn.T.TEST(E590:F590,I590:J590,2,2)</f>
        <v>0.98655670920665539</v>
      </c>
      <c r="AB590" s="13">
        <f>AVERAGE(I590:J590)-AVERAGE(E590:F590)</f>
        <v>-8.8004999999999001E-2</v>
      </c>
      <c r="AC590" s="12">
        <f>_xlfn.T.TEST(G590:H590,K590:L590,2,2)</f>
        <v>0.41672397534725347</v>
      </c>
      <c r="AD590" s="13">
        <f>AVERAGE(K590:L590)-AVERAGE(G590:H590)</f>
        <v>2.7143924999999989</v>
      </c>
      <c r="AE590" s="12">
        <f>_xlfn.T.TEST(E590:F590,G590:H590,2,2)</f>
        <v>0.89048663911204295</v>
      </c>
      <c r="AF590" s="13">
        <f>AVERAGE(G590:H590)-AVERAGE(E590:F590)</f>
        <v>-0.6619224999999993</v>
      </c>
      <c r="AG590" s="12">
        <f>_xlfn.T.TEST(I590:J590,K590:L590,2,2)</f>
        <v>0.57714702057269363</v>
      </c>
      <c r="AH590" s="13">
        <f>AVERAGE(K590:L590)-AVERAGE(I590:J590)</f>
        <v>2.1404749999999986</v>
      </c>
      <c r="AI590" s="12">
        <f>_xlfn.T.TEST(E590:H590,I590:L590,2,2)</f>
        <v>0.58492118918777702</v>
      </c>
      <c r="AJ590" s="13">
        <f>AVERAGE(I590:L590)-AVERAGE(E590:H590)</f>
        <v>1.3131937500000017</v>
      </c>
    </row>
    <row r="591" spans="1:36" x14ac:dyDescent="0.2">
      <c r="A591" t="s">
        <v>572</v>
      </c>
      <c r="B591" t="str">
        <f>VLOOKUP(A591,Gene_Lookup!A:B,2,0)</f>
        <v xml:space="preserve">endoglucanase Cel9R  </v>
      </c>
      <c r="C591" s="1">
        <v>17</v>
      </c>
      <c r="D591" s="1">
        <v>0.41662573820012599</v>
      </c>
      <c r="E591" s="14">
        <v>18.478795000000002</v>
      </c>
      <c r="F591" s="14">
        <v>18.767869999999998</v>
      </c>
      <c r="G591" s="14">
        <v>19.043099999999999</v>
      </c>
      <c r="H591" s="14">
        <v>18.80078</v>
      </c>
      <c r="I591" s="14">
        <v>18.225762499999998</v>
      </c>
      <c r="J591" s="14">
        <v>19.428122500000001</v>
      </c>
      <c r="K591" s="14">
        <v>18.466059999999999</v>
      </c>
      <c r="L591" s="14">
        <v>19.324059999999999</v>
      </c>
      <c r="M591" s="1">
        <f>COUNTIF(E591:L591,"&gt;8.8")</f>
        <v>8</v>
      </c>
      <c r="O591" s="16">
        <f>IF(ISBLANK(E591),500,2^E591)</f>
        <v>365318.42678554024</v>
      </c>
      <c r="P591" s="16">
        <f>IF(ISBLANK(F591),500,2^F591)</f>
        <v>446366.73799607961</v>
      </c>
      <c r="Q591" s="16">
        <f>IF(ISBLANK(G591),500,2^G591)</f>
        <v>540187.22646321799</v>
      </c>
      <c r="R591" s="16">
        <f>IF(ISBLANK(H591),500,2^H591)</f>
        <v>456666.04568792426</v>
      </c>
      <c r="S591" s="16">
        <f>IF(ISBLANK(I591),500,2^I591)</f>
        <v>306549.91945073172</v>
      </c>
      <c r="T591" s="16">
        <f>IF(ISBLANK(J591),500,2^J591)</f>
        <v>705419.77804555313</v>
      </c>
      <c r="U591" s="16">
        <f>IF(ISBLANK(K591),500,2^K591)</f>
        <v>362107.86826394731</v>
      </c>
      <c r="V591" s="16">
        <f>IF(ISBLANK(L591),500,2^L591)</f>
        <v>656329.15710947569</v>
      </c>
      <c r="X591" s="16">
        <f>SUM(O591:V591)</f>
        <v>3838945.1598024704</v>
      </c>
      <c r="Y591" s="11"/>
      <c r="Z591" s="2"/>
      <c r="AA591" s="12">
        <f>_xlfn.T.TEST(E591:F591,I591:J591,2,2)</f>
        <v>0.77321639807961895</v>
      </c>
      <c r="AB591" s="13">
        <f>AVERAGE(I591:J591)-AVERAGE(E591:F591)</f>
        <v>0.20361000000000118</v>
      </c>
      <c r="AC591" s="12">
        <f>_xlfn.T.TEST(G591:H591,K591:L591,2,2)</f>
        <v>0.95740111272443928</v>
      </c>
      <c r="AD591" s="13">
        <f>AVERAGE(K591:L591)-AVERAGE(G591:H591)</f>
        <v>-2.6879999999998461E-2</v>
      </c>
      <c r="AE591" s="12">
        <f>_xlfn.T.TEST(E591:F591,G591:H591,2,2)</f>
        <v>0.25419898997284995</v>
      </c>
      <c r="AF591" s="13">
        <f>AVERAGE(G591:H591)-AVERAGE(E591:F591)</f>
        <v>0.29860749999999925</v>
      </c>
      <c r="AG591" s="12">
        <f>_xlfn.T.TEST(I591:J591,K591:L591,2,2)</f>
        <v>0.93492094241648638</v>
      </c>
      <c r="AH591" s="13">
        <f>AVERAGE(K591:L591)-AVERAGE(I591:J591)</f>
        <v>6.8117499999999609E-2</v>
      </c>
      <c r="AI591" s="12">
        <f>_xlfn.T.TEST(E591:H591,I591:L591,2,2)</f>
        <v>0.79389715729052568</v>
      </c>
      <c r="AJ591" s="13">
        <f>AVERAGE(I591:L591)-AVERAGE(E591:H591)</f>
        <v>8.8364999999999583E-2</v>
      </c>
    </row>
    <row r="592" spans="1:36" x14ac:dyDescent="0.2">
      <c r="A592" t="s">
        <v>573</v>
      </c>
      <c r="B592" t="str">
        <f>VLOOKUP(A592,Gene_Lookup!A:B,2,0)</f>
        <v xml:space="preserve">serine/threonine protein kinase with PASTA sensor(s)  </v>
      </c>
      <c r="C592" s="1">
        <v>16</v>
      </c>
      <c r="D592" s="1">
        <v>0.35331566448790902</v>
      </c>
      <c r="E592" s="14">
        <v>19.34423</v>
      </c>
      <c r="F592" s="14">
        <v>19.140799999999999</v>
      </c>
      <c r="G592" s="14">
        <v>19.449005</v>
      </c>
      <c r="H592" s="14">
        <v>19.659220000000001</v>
      </c>
      <c r="I592" s="14">
        <v>18.864366875000002</v>
      </c>
      <c r="J592" s="14">
        <v>18.62574</v>
      </c>
      <c r="K592" s="14">
        <v>19.225647500000001</v>
      </c>
      <c r="L592" s="14">
        <v>19.241895</v>
      </c>
      <c r="M592" s="1">
        <f>COUNTIF(E592:L592,"&gt;8.8")</f>
        <v>8</v>
      </c>
      <c r="O592" s="16">
        <f>IF(ISBLANK(E592),500,2^E592)</f>
        <v>665569.59350000974</v>
      </c>
      <c r="P592" s="16">
        <f>IF(ISBLANK(F592),500,2^F592)</f>
        <v>578036.07179774716</v>
      </c>
      <c r="Q592" s="16">
        <f>IF(ISBLANK(G592),500,2^G592)</f>
        <v>715704.73560187721</v>
      </c>
      <c r="R592" s="16">
        <f>IF(ISBLANK(H592),500,2^H592)</f>
        <v>827970.59132043819</v>
      </c>
      <c r="S592" s="16">
        <f>IF(ISBLANK(I592),500,2^I592)</f>
        <v>477243.78188663279</v>
      </c>
      <c r="T592" s="16">
        <f>IF(ISBLANK(J592),500,2^J592)</f>
        <v>404488.73538274632</v>
      </c>
      <c r="U592" s="16">
        <f>IF(ISBLANK(K592),500,2^K592)</f>
        <v>613050.96948038379</v>
      </c>
      <c r="V592" s="16">
        <f>IF(ISBLANK(L592),500,2^L592)</f>
        <v>619994.11676063889</v>
      </c>
      <c r="X592" s="16">
        <f>SUM(O592:V592)</f>
        <v>4902058.5957304742</v>
      </c>
      <c r="Y592" s="11"/>
      <c r="Z592" s="2"/>
      <c r="AA592" s="12">
        <f>_xlfn.T.TEST(E592:F592,I592:J592,2,2)</f>
        <v>8.6620929638185684E-2</v>
      </c>
      <c r="AB592" s="13">
        <f>AVERAGE(I592:J592)-AVERAGE(E592:F592)</f>
        <v>-0.49746156249999629</v>
      </c>
      <c r="AC592" s="12">
        <f>_xlfn.T.TEST(G592:H592,K592:L592,2,2)</f>
        <v>9.3378307750284217E-2</v>
      </c>
      <c r="AD592" s="13">
        <f>AVERAGE(K592:L592)-AVERAGE(G592:H592)</f>
        <v>-0.32034125000000202</v>
      </c>
      <c r="AE592" s="12">
        <f>_xlfn.T.TEST(E592:F592,G592:H592,2,2)</f>
        <v>0.1668636881357326</v>
      </c>
      <c r="AF592" s="13">
        <f>AVERAGE(G592:H592)-AVERAGE(E592:F592)</f>
        <v>0.31159750000000486</v>
      </c>
      <c r="AG592" s="12">
        <f>_xlfn.T.TEST(I592:J592,K592:L592,2,2)</f>
        <v>5.4986313695550626E-2</v>
      </c>
      <c r="AH592" s="13">
        <f>AVERAGE(K592:L592)-AVERAGE(I592:J592)</f>
        <v>0.48871781249999913</v>
      </c>
      <c r="AI592" s="12">
        <f>_xlfn.T.TEST(E592:H592,I592:L592,2,2)</f>
        <v>6.8253685902897113E-2</v>
      </c>
      <c r="AJ592" s="13">
        <f>AVERAGE(I592:L592)-AVERAGE(E592:H592)</f>
        <v>-0.40890140624999916</v>
      </c>
    </row>
    <row r="593" spans="1:36" x14ac:dyDescent="0.2">
      <c r="A593" t="s">
        <v>574</v>
      </c>
      <c r="B593" t="str">
        <f>VLOOKUP(A593,Gene_Lookup!A:B,2,0)</f>
        <v xml:space="preserve">protein serine/threonine phosphatase  </v>
      </c>
      <c r="C593" s="1">
        <v>3</v>
      </c>
      <c r="D593" s="1">
        <v>0.53910361888807801</v>
      </c>
      <c r="E593" s="14">
        <v>14.64681</v>
      </c>
      <c r="F593" s="14">
        <v>14.51764</v>
      </c>
      <c r="G593" s="14">
        <v>12.91202</v>
      </c>
      <c r="H593" s="14">
        <v>12.427210000000001</v>
      </c>
      <c r="I593" s="14">
        <v>16.271125000000001</v>
      </c>
      <c r="J593" s="14">
        <v>14.545870000000001</v>
      </c>
      <c r="K593" s="14">
        <v>12.490964999999999</v>
      </c>
      <c r="L593" s="14">
        <v>14.7356</v>
      </c>
      <c r="M593" s="1">
        <f>COUNTIF(E593:L593,"&gt;8.8")</f>
        <v>8</v>
      </c>
      <c r="O593" s="16">
        <f>IF(ISBLANK(E593),500,2^E593)</f>
        <v>25652.467779475894</v>
      </c>
      <c r="P593" s="16">
        <f>IF(ISBLANK(F593),500,2^F593)</f>
        <v>23455.522199060579</v>
      </c>
      <c r="Q593" s="16">
        <f>IF(ISBLANK(G593),500,2^G593)</f>
        <v>7707.354318630657</v>
      </c>
      <c r="R593" s="16">
        <f>IF(ISBLANK(H593),500,2^H593)</f>
        <v>5507.6073700336956</v>
      </c>
      <c r="S593" s="16">
        <f>IF(ISBLANK(I593),500,2^I593)</f>
        <v>79085.467859611948</v>
      </c>
      <c r="T593" s="16">
        <f>IF(ISBLANK(J593),500,2^J593)</f>
        <v>23919.009044275201</v>
      </c>
      <c r="U593" s="16">
        <f>IF(ISBLANK(K593),500,2^K593)</f>
        <v>5756.4553418750511</v>
      </c>
      <c r="V593" s="16">
        <f>IF(ISBLANK(L593),500,2^L593)</f>
        <v>27280.83155895289</v>
      </c>
      <c r="X593" s="16">
        <f>SUM(O593:V593)</f>
        <v>198364.71547191593</v>
      </c>
      <c r="Y593" s="11"/>
      <c r="Z593" s="2"/>
      <c r="AA593" s="12">
        <f>_xlfn.T.TEST(E593:F593,I593:J593,2,2)</f>
        <v>0.44029048832563833</v>
      </c>
      <c r="AB593" s="13">
        <f>AVERAGE(I593:J593)-AVERAGE(E593:F593)</f>
        <v>0.82627249999999997</v>
      </c>
      <c r="AC593" s="12">
        <f>_xlfn.T.TEST(G593:H593,K593:L593,2,2)</f>
        <v>0.49753870946933876</v>
      </c>
      <c r="AD593" s="13">
        <f>AVERAGE(K593:L593)-AVERAGE(G593:H593)</f>
        <v>0.9436675000000001</v>
      </c>
      <c r="AE593" s="12">
        <f>_xlfn.T.TEST(E593:F593,G593:H593,2,2)</f>
        <v>1.6771832983158805E-2</v>
      </c>
      <c r="AF593" s="13">
        <f>AVERAGE(G593:H593)-AVERAGE(E593:F593)</f>
        <v>-1.9126100000000008</v>
      </c>
      <c r="AG593" s="12">
        <f>_xlfn.T.TEST(I593:J593,K593:L593,2,2)</f>
        <v>0.33236355158679942</v>
      </c>
      <c r="AH593" s="13">
        <f>AVERAGE(K593:L593)-AVERAGE(I593:J593)</f>
        <v>-1.7952150000000007</v>
      </c>
      <c r="AI593" s="12">
        <f>_xlfn.T.TEST(E593:H593,I593:L593,2,2)</f>
        <v>0.39126413366392587</v>
      </c>
      <c r="AJ593" s="13">
        <f>AVERAGE(I593:L593)-AVERAGE(E593:H593)</f>
        <v>0.88496999999999915</v>
      </c>
    </row>
    <row r="594" spans="1:36" x14ac:dyDescent="0.2">
      <c r="A594" t="s">
        <v>575</v>
      </c>
      <c r="B594" t="str">
        <f>VLOOKUP(A594,Gene_Lookup!A:B,2,0)</f>
        <v xml:space="preserve">23S rRNA m(2)A-2503 methyltransferase (EC 2.1.1.192)  </v>
      </c>
      <c r="C594" s="1">
        <v>8</v>
      </c>
      <c r="D594" s="1">
        <v>0.29418368824584601</v>
      </c>
      <c r="E594" s="14">
        <v>16.603850000000001</v>
      </c>
      <c r="F594" s="14">
        <v>16.681470000000001</v>
      </c>
      <c r="G594" s="14">
        <v>16.460830000000001</v>
      </c>
      <c r="H594" s="14">
        <v>16.71726</v>
      </c>
      <c r="I594" s="14">
        <v>15.859665</v>
      </c>
      <c r="J594" s="14">
        <v>16.163879999999999</v>
      </c>
      <c r="K594" s="14">
        <v>16.941569999999999</v>
      </c>
      <c r="L594" s="14">
        <v>16.078990000000001</v>
      </c>
      <c r="M594" s="1">
        <f>COUNTIF(E594:L594,"&gt;8.8")</f>
        <v>8</v>
      </c>
      <c r="O594" s="16">
        <f>IF(ISBLANK(E594),500,2^E594)</f>
        <v>99599.439290187118</v>
      </c>
      <c r="P594" s="16">
        <f>IF(ISBLANK(F594),500,2^F594)</f>
        <v>105104.87057615456</v>
      </c>
      <c r="Q594" s="16">
        <f>IF(ISBLANK(G594),500,2^G594)</f>
        <v>90199.386473038219</v>
      </c>
      <c r="R594" s="16">
        <f>IF(ISBLANK(H594),500,2^H594)</f>
        <v>107744.89575789851</v>
      </c>
      <c r="S594" s="16">
        <f>IF(ISBLANK(I594),500,2^I594)</f>
        <v>59461.366574368702</v>
      </c>
      <c r="T594" s="16">
        <f>IF(ISBLANK(J594),500,2^J594)</f>
        <v>73419.720406780645</v>
      </c>
      <c r="U594" s="16">
        <f>IF(ISBLANK(K594),500,2^K594)</f>
        <v>125869.56857796641</v>
      </c>
      <c r="V594" s="16">
        <f>IF(ISBLANK(L594),500,2^L594)</f>
        <v>69224.254915425205</v>
      </c>
      <c r="X594" s="16">
        <f>SUM(O594:V594)</f>
        <v>730623.50257181935</v>
      </c>
      <c r="Y594" s="11"/>
      <c r="Z594" s="2"/>
      <c r="AA594" s="12">
        <f>_xlfn.T.TEST(E594:F594,I594:J594,2,2)</f>
        <v>5.6699384850992574E-2</v>
      </c>
      <c r="AB594" s="13">
        <f>AVERAGE(I594:J594)-AVERAGE(E594:F594)</f>
        <v>-0.63088750000000005</v>
      </c>
      <c r="AC594" s="12">
        <f>_xlfn.T.TEST(G594:H594,K594:L594,2,2)</f>
        <v>0.87715505030395668</v>
      </c>
      <c r="AD594" s="13">
        <f>AVERAGE(K594:L594)-AVERAGE(G594:H594)</f>
        <v>-7.8764999999997087E-2</v>
      </c>
      <c r="AE594" s="12">
        <f>_xlfn.T.TEST(E594:F594,G594:H594,2,2)</f>
        <v>0.72768883523395322</v>
      </c>
      <c r="AF594" s="13">
        <f>AVERAGE(G594:H594)-AVERAGE(E594:F594)</f>
        <v>-5.3615000000000634E-2</v>
      </c>
      <c r="AG594" s="12">
        <f>_xlfn.T.TEST(I594:J594,K594:L594,2,2)</f>
        <v>0.3895189395067743</v>
      </c>
      <c r="AH594" s="13">
        <f>AVERAGE(K594:L594)-AVERAGE(I594:J594)</f>
        <v>0.49850750000000232</v>
      </c>
      <c r="AI594" s="12">
        <f>_xlfn.T.TEST(E594:H594,I594:L594,2,2)</f>
        <v>0.19371181076334026</v>
      </c>
      <c r="AJ594" s="13">
        <f>AVERAGE(I594:L594)-AVERAGE(E594:H594)</f>
        <v>-0.35482624999999857</v>
      </c>
    </row>
    <row r="595" spans="1:36" x14ac:dyDescent="0.2">
      <c r="A595" t="s">
        <v>576</v>
      </c>
      <c r="B595" t="str">
        <f>VLOOKUP(A595,Gene_Lookup!A:B,2,0)</f>
        <v xml:space="preserve">NusB antitermination factor  </v>
      </c>
      <c r="C595" s="1">
        <v>9</v>
      </c>
      <c r="D595" s="1">
        <v>0.42322984406115499</v>
      </c>
      <c r="E595" s="14">
        <v>16.650577500000001</v>
      </c>
      <c r="F595" s="14">
        <v>15.9175</v>
      </c>
      <c r="G595" s="14">
        <v>16.241975</v>
      </c>
      <c r="H595" s="14">
        <v>16.884789999999999</v>
      </c>
      <c r="I595" s="14">
        <v>16.998764999999999</v>
      </c>
      <c r="J595" s="14">
        <v>16.60313</v>
      </c>
      <c r="K595" s="14">
        <v>17.189517500000001</v>
      </c>
      <c r="L595" s="14">
        <v>17.008125</v>
      </c>
      <c r="M595" s="1">
        <f>COUNTIF(E595:L595,"&gt;8.8")</f>
        <v>8</v>
      </c>
      <c r="O595" s="16">
        <f>IF(ISBLANK(E595),500,2^E595)</f>
        <v>102878.18000186354</v>
      </c>
      <c r="P595" s="16">
        <f>IF(ISBLANK(F595),500,2^F595)</f>
        <v>61893.487712997761</v>
      </c>
      <c r="Q595" s="16">
        <f>IF(ISBLANK(G595),500,2^G595)</f>
        <v>77503.562185973249</v>
      </c>
      <c r="R595" s="16">
        <f>IF(ISBLANK(H595),500,2^H595)</f>
        <v>121011.95034050124</v>
      </c>
      <c r="S595" s="16">
        <f>IF(ISBLANK(I595),500,2^I595)</f>
        <v>130959.84555975688</v>
      </c>
      <c r="T595" s="16">
        <f>IF(ISBLANK(J595),500,2^J595)</f>
        <v>99549.745000801689</v>
      </c>
      <c r="U595" s="16">
        <f>IF(ISBLANK(K595),500,2^K595)</f>
        <v>149472.18340360245</v>
      </c>
      <c r="V595" s="16">
        <f>IF(ISBLANK(L595),500,2^L595)</f>
        <v>131812.25656098963</v>
      </c>
      <c r="X595" s="16">
        <f>SUM(O595:V595)</f>
        <v>875081.21076648647</v>
      </c>
      <c r="Y595" s="11"/>
      <c r="Z595" s="2"/>
      <c r="AA595" s="12">
        <f>_xlfn.T.TEST(E595:F595,I595:J595,2,2)</f>
        <v>0.34041115951330236</v>
      </c>
      <c r="AB595" s="13">
        <f>AVERAGE(I595:J595)-AVERAGE(E595:F595)</f>
        <v>0.51690874999999892</v>
      </c>
      <c r="AC595" s="12">
        <f>_xlfn.T.TEST(G595:H595,K595:L595,2,2)</f>
        <v>0.25005329986721569</v>
      </c>
      <c r="AD595" s="13">
        <f>AVERAGE(K595:L595)-AVERAGE(G595:H595)</f>
        <v>0.53543875000000085</v>
      </c>
      <c r="AE595" s="12">
        <f>_xlfn.T.TEST(E595:F595,G595:H595,2,2)</f>
        <v>0.6244714128738309</v>
      </c>
      <c r="AF595" s="13">
        <f>AVERAGE(G595:H595)-AVERAGE(E595:F595)</f>
        <v>0.27934374999999889</v>
      </c>
      <c r="AG595" s="12">
        <f>_xlfn.T.TEST(I595:J595,K595:L595,2,2)</f>
        <v>0.30452651803794906</v>
      </c>
      <c r="AH595" s="13">
        <f>AVERAGE(K595:L595)-AVERAGE(I595:J595)</f>
        <v>0.29787375000000083</v>
      </c>
      <c r="AI595" s="12">
        <f>_xlfn.T.TEST(E595:H595,I595:L595,2,2)</f>
        <v>7.7907082555216792E-2</v>
      </c>
      <c r="AJ595" s="13">
        <f>AVERAGE(I595:L595)-AVERAGE(E595:H595)</f>
        <v>0.52617375000000166</v>
      </c>
    </row>
    <row r="596" spans="1:36" x14ac:dyDescent="0.2">
      <c r="A596" t="s">
        <v>577</v>
      </c>
      <c r="B596" t="str">
        <f>VLOOKUP(A596,Gene_Lookup!A:B,2,0)</f>
        <v xml:space="preserve">peptidase membrane zinc metallopeptidase  </v>
      </c>
      <c r="C596" s="1">
        <v>6</v>
      </c>
      <c r="D596" s="1">
        <v>0.37050009691403002</v>
      </c>
      <c r="E596" s="14">
        <v>16.491415</v>
      </c>
      <c r="F596" s="14">
        <v>18.262952500000001</v>
      </c>
      <c r="G596" s="14">
        <v>17.374572499999999</v>
      </c>
      <c r="H596" s="14">
        <v>17.917625000000001</v>
      </c>
      <c r="I596" s="14">
        <v>18.036337499999998</v>
      </c>
      <c r="J596" s="14">
        <v>16.964222500000002</v>
      </c>
      <c r="K596" s="14">
        <v>18.036429999999999</v>
      </c>
      <c r="L596" s="14">
        <v>16.9628525</v>
      </c>
      <c r="M596" s="1">
        <f>COUNTIF(E596:L596,"&gt;8.8")</f>
        <v>8</v>
      </c>
      <c r="O596" s="16">
        <f>IF(ISBLANK(E596),500,2^E596)</f>
        <v>92132.018460600739</v>
      </c>
      <c r="P596" s="16">
        <f>IF(ISBLANK(F596),500,2^F596)</f>
        <v>314554.94132899109</v>
      </c>
      <c r="Q596" s="16">
        <f>IF(ISBLANK(G596),500,2^G596)</f>
        <v>169928.99321551807</v>
      </c>
      <c r="R596" s="16">
        <f>IF(ISBLANK(H596),500,2^H596)</f>
        <v>247595.40242954798</v>
      </c>
      <c r="S596" s="16">
        <f>IF(ISBLANK(I596),500,2^I596)</f>
        <v>268830.5369094885</v>
      </c>
      <c r="T596" s="16">
        <f>IF(ISBLANK(J596),500,2^J596)</f>
        <v>127861.50900570341</v>
      </c>
      <c r="U596" s="16">
        <f>IF(ISBLANK(K596),500,2^K596)</f>
        <v>268847.77383147052</v>
      </c>
      <c r="V596" s="16">
        <f>IF(ISBLANK(L596),500,2^L596)</f>
        <v>127740.14786087794</v>
      </c>
      <c r="X596" s="16">
        <f>SUM(O596:V596)</f>
        <v>1617491.3230421983</v>
      </c>
      <c r="Y596" s="11"/>
      <c r="Z596" s="2"/>
      <c r="AA596" s="12">
        <f>_xlfn.T.TEST(E596:F596,I596:J596,2,2)</f>
        <v>0.91622500217644898</v>
      </c>
      <c r="AB596" s="13">
        <f>AVERAGE(I596:J596)-AVERAGE(E596:F596)</f>
        <v>0.12309624999999969</v>
      </c>
      <c r="AC596" s="12">
        <f>_xlfn.T.TEST(G596:H596,K596:L596,2,2)</f>
        <v>0.83034020300947931</v>
      </c>
      <c r="AD596" s="13">
        <f>AVERAGE(K596:L596)-AVERAGE(G596:H596)</f>
        <v>-0.14645750000000035</v>
      </c>
      <c r="AE596" s="12">
        <f>_xlfn.T.TEST(E596:F596,G596:H596,2,2)</f>
        <v>0.79894400003015609</v>
      </c>
      <c r="AF596" s="13">
        <f>AVERAGE(G596:H596)-AVERAGE(E596:F596)</f>
        <v>0.26891499999999979</v>
      </c>
      <c r="AG596" s="12">
        <f>_xlfn.T.TEST(I596:J596,K596:L596,2,2)</f>
        <v>0.99940462136258801</v>
      </c>
      <c r="AH596" s="13">
        <f>AVERAGE(K596:L596)-AVERAGE(I596:J596)</f>
        <v>-6.3875000000024329E-4</v>
      </c>
      <c r="AI596" s="12">
        <f>_xlfn.T.TEST(E596:H596,I596:L596,2,2)</f>
        <v>0.98193799203049092</v>
      </c>
      <c r="AJ596" s="13">
        <f>AVERAGE(I596:L596)-AVERAGE(E596:H596)</f>
        <v>-1.1680625000000333E-2</v>
      </c>
    </row>
    <row r="597" spans="1:36" x14ac:dyDescent="0.2">
      <c r="A597" t="s">
        <v>578</v>
      </c>
      <c r="B597" t="str">
        <f>VLOOKUP(A597,Gene_Lookup!A:B,2,0)</f>
        <v xml:space="preserve">methionyl-tRNA formyltransferase (EC 2.1.2.9)  </v>
      </c>
      <c r="C597" s="1">
        <v>14</v>
      </c>
      <c r="D597" s="1">
        <v>0.57550360088375996</v>
      </c>
      <c r="E597" s="14">
        <v>15.695785000000001</v>
      </c>
      <c r="F597" s="14">
        <v>14.595700000000001</v>
      </c>
      <c r="G597" s="14">
        <v>15.764430000000001</v>
      </c>
      <c r="H597" s="14">
        <v>15.9605275</v>
      </c>
      <c r="I597" s="14">
        <v>15.888604000000001</v>
      </c>
      <c r="J597" s="14">
        <v>16.118195</v>
      </c>
      <c r="K597" s="14">
        <v>17.06385375</v>
      </c>
      <c r="L597" s="14">
        <v>16.779734999999999</v>
      </c>
      <c r="M597" s="1">
        <f>COUNTIF(E597:L597,"&gt;8.8")</f>
        <v>8</v>
      </c>
      <c r="O597" s="16">
        <f>IF(ISBLANK(E597),500,2^E597)</f>
        <v>53076.477249264033</v>
      </c>
      <c r="P597" s="16">
        <f>IF(ISBLANK(F597),500,2^F597)</f>
        <v>24759.593357485734</v>
      </c>
      <c r="Q597" s="16">
        <f>IF(ISBLANK(G597),500,2^G597)</f>
        <v>55662.959663082416</v>
      </c>
      <c r="R597" s="16">
        <f>IF(ISBLANK(H597),500,2^H597)</f>
        <v>63767.225910070134</v>
      </c>
      <c r="S597" s="16">
        <f>IF(ISBLANK(I597),500,2^I597)</f>
        <v>60666.144222303483</v>
      </c>
      <c r="T597" s="16">
        <f>IF(ISBLANK(J597),500,2^J597)</f>
        <v>71131.205822898744</v>
      </c>
      <c r="U597" s="16">
        <f>IF(ISBLANK(K597),500,2^K597)</f>
        <v>137003.54992005153</v>
      </c>
      <c r="V597" s="16">
        <f>IF(ISBLANK(L597),500,2^L597)</f>
        <v>112513.22010792261</v>
      </c>
      <c r="X597" s="16">
        <f>SUM(O597:V597)</f>
        <v>578580.37625307869</v>
      </c>
      <c r="Y597" s="11"/>
      <c r="Z597" s="2"/>
      <c r="AA597" s="12">
        <f>_xlfn.T.TEST(E597:F597,I597:J597,2,2)</f>
        <v>0.26645729803709628</v>
      </c>
      <c r="AB597" s="13">
        <f>AVERAGE(I597:J597)-AVERAGE(E597:F597)</f>
        <v>0.85765699999999967</v>
      </c>
      <c r="AC597" s="12">
        <f>_xlfn.T.TEST(G597:H597,K597:L597,2,2)</f>
        <v>2.5538473953114951E-2</v>
      </c>
      <c r="AD597" s="13">
        <f>AVERAGE(K597:L597)-AVERAGE(G597:H597)</f>
        <v>1.0593156249999964</v>
      </c>
      <c r="AE597" s="12">
        <f>_xlfn.T.TEST(E597:F597,G597:H597,2,2)</f>
        <v>0.32813466504810851</v>
      </c>
      <c r="AF597" s="13">
        <f>AVERAGE(G597:H597)-AVERAGE(E597:F597)</f>
        <v>0.7167362500000003</v>
      </c>
      <c r="AG597" s="12">
        <f>_xlfn.T.TEST(I597:J597,K597:L597,2,2)</f>
        <v>3.7348848482337056E-2</v>
      </c>
      <c r="AH597" s="13">
        <f>AVERAGE(K597:L597)-AVERAGE(I597:J597)</f>
        <v>0.91839487499999706</v>
      </c>
      <c r="AI597" s="12">
        <f>_xlfn.T.TEST(E597:H597,I597:L597,2,2)</f>
        <v>5.9447866260873249E-2</v>
      </c>
      <c r="AJ597" s="13">
        <f>AVERAGE(I597:L597)-AVERAGE(E597:H597)</f>
        <v>0.95848631249999983</v>
      </c>
    </row>
    <row r="598" spans="1:36" x14ac:dyDescent="0.2">
      <c r="A598" t="s">
        <v>579</v>
      </c>
      <c r="B598" t="str">
        <f>VLOOKUP(A598,Gene_Lookup!A:B,2,0)</f>
        <v xml:space="preserve">peptide deformylase (EC 3.5.1.88)  </v>
      </c>
      <c r="C598" s="1">
        <v>6</v>
      </c>
      <c r="D598" s="1">
        <v>0.30006658601296499</v>
      </c>
      <c r="E598" s="14">
        <v>16.587440000000001</v>
      </c>
      <c r="F598" s="14">
        <v>14.917127499999999</v>
      </c>
      <c r="G598" s="14">
        <v>16.083825000000001</v>
      </c>
      <c r="H598" s="14">
        <v>17.208500000000001</v>
      </c>
      <c r="I598" s="14">
        <v>16.61675</v>
      </c>
      <c r="J598" s="14">
        <v>16.316302499999999</v>
      </c>
      <c r="K598" s="14">
        <v>17.2930025</v>
      </c>
      <c r="L598" s="14">
        <v>16.580367500000001</v>
      </c>
      <c r="M598" s="1">
        <f>COUNTIF(E598:L598,"&gt;8.8")</f>
        <v>8</v>
      </c>
      <c r="O598" s="16">
        <f>IF(ISBLANK(E598),500,2^E598)</f>
        <v>98472.959704627909</v>
      </c>
      <c r="P598" s="16">
        <f>IF(ISBLANK(F598),500,2^F598)</f>
        <v>30938.754521481955</v>
      </c>
      <c r="Q598" s="16">
        <f>IF(ISBLANK(G598),500,2^G598)</f>
        <v>69456.639958737796</v>
      </c>
      <c r="R598" s="16">
        <f>IF(ISBLANK(H598),500,2^H598)</f>
        <v>151451.88408158961</v>
      </c>
      <c r="S598" s="16">
        <f>IF(ISBLANK(I598),500,2^I598)</f>
        <v>100494.01099032046</v>
      </c>
      <c r="T598" s="16">
        <f>IF(ISBLANK(J598),500,2^J598)</f>
        <v>81601.185990035199</v>
      </c>
      <c r="U598" s="16">
        <f>IF(ISBLANK(K598),500,2^K598)</f>
        <v>160587.77010056883</v>
      </c>
      <c r="V598" s="16">
        <f>IF(ISBLANK(L598),500,2^L598)</f>
        <v>97991.398684248459</v>
      </c>
      <c r="X598" s="16">
        <f>SUM(O598:V598)</f>
        <v>790994.60403161019</v>
      </c>
      <c r="Y598" s="11"/>
      <c r="Z598" s="2"/>
      <c r="AA598" s="12">
        <f>_xlfn.T.TEST(E598:F598,I598:J598,2,2)</f>
        <v>0.48855292549727192</v>
      </c>
      <c r="AB598" s="13">
        <f>AVERAGE(I598:J598)-AVERAGE(E598:F598)</f>
        <v>0.714242500000001</v>
      </c>
      <c r="AC598" s="12">
        <f>_xlfn.T.TEST(G598:H598,K598:L598,2,2)</f>
        <v>0.70513679854949562</v>
      </c>
      <c r="AD598" s="13">
        <f>AVERAGE(K598:L598)-AVERAGE(G598:H598)</f>
        <v>0.29052249999999802</v>
      </c>
      <c r="AE598" s="12">
        <f>_xlfn.T.TEST(E598:F598,G598:H598,2,2)</f>
        <v>0.46830953030323075</v>
      </c>
      <c r="AF598" s="13">
        <f>AVERAGE(G598:H598)-AVERAGE(E598:F598)</f>
        <v>0.8938787500000025</v>
      </c>
      <c r="AG598" s="12">
        <f>_xlfn.T.TEST(I598:J598,K598:L598,2,2)</f>
        <v>0.34807477028230327</v>
      </c>
      <c r="AH598" s="13">
        <f>AVERAGE(K598:L598)-AVERAGE(I598:J598)</f>
        <v>0.47015874999999951</v>
      </c>
      <c r="AI598" s="12">
        <f>_xlfn.T.TEST(E598:H598,I598:L598,2,2)</f>
        <v>0.3781737600541174</v>
      </c>
      <c r="AJ598" s="13">
        <f>AVERAGE(I598:L598)-AVERAGE(E598:H598)</f>
        <v>0.50238249999999951</v>
      </c>
    </row>
    <row r="599" spans="1:36" x14ac:dyDescent="0.2">
      <c r="A599" t="s">
        <v>580</v>
      </c>
      <c r="B599" t="str">
        <f>VLOOKUP(A599,Gene_Lookup!A:B,2,0)</f>
        <v xml:space="preserve">Polyprenyl synthetase  </v>
      </c>
      <c r="C599" s="1">
        <v>5</v>
      </c>
      <c r="D599" s="1">
        <v>0.54711684883581901</v>
      </c>
      <c r="E599" s="14">
        <v>17.899550000000001</v>
      </c>
      <c r="F599" s="14">
        <v>16.878644999999999</v>
      </c>
      <c r="G599" s="14">
        <v>17.250299999999999</v>
      </c>
      <c r="H599" s="14">
        <v>17.166174999999999</v>
      </c>
      <c r="I599" s="14">
        <v>17.787414999999999</v>
      </c>
      <c r="J599" s="14">
        <v>16.775759999999998</v>
      </c>
      <c r="K599" s="14">
        <v>18.048159999999999</v>
      </c>
      <c r="L599" s="14">
        <v>17.152940000000001</v>
      </c>
      <c r="M599" s="1">
        <f>COUNTIF(E599:L599,"&gt;8.8")</f>
        <v>8</v>
      </c>
      <c r="O599" s="16">
        <f>IF(ISBLANK(E599),500,2^E599)</f>
        <v>244512.72115117995</v>
      </c>
      <c r="P599" s="16">
        <f>IF(ISBLANK(F599),500,2^F599)</f>
        <v>120497.60948559122</v>
      </c>
      <c r="Q599" s="16">
        <f>IF(ISBLANK(G599),500,2^G599)</f>
        <v>155904.17096812493</v>
      </c>
      <c r="R599" s="16">
        <f>IF(ISBLANK(H599),500,2^H599)</f>
        <v>147073.21489036843</v>
      </c>
      <c r="S599" s="16">
        <f>IF(ISBLANK(I599),500,2^I599)</f>
        <v>226227.53339040119</v>
      </c>
      <c r="T599" s="16">
        <f>IF(ISBLANK(J599),500,2^J599)</f>
        <v>112203.64360600853</v>
      </c>
      <c r="U599" s="16">
        <f>IF(ISBLANK(K599),500,2^K599)</f>
        <v>271042.58244048315</v>
      </c>
      <c r="V599" s="16">
        <f>IF(ISBLANK(L599),500,2^L599)</f>
        <v>145730.16406091038</v>
      </c>
      <c r="X599" s="16">
        <f>SUM(O599:V599)</f>
        <v>1423191.6399930678</v>
      </c>
      <c r="Y599" s="11"/>
      <c r="Z599" s="2"/>
      <c r="AA599" s="12">
        <f>_xlfn.T.TEST(E599:F599,I599:J599,2,2)</f>
        <v>0.8948003181912374</v>
      </c>
      <c r="AB599" s="13">
        <f>AVERAGE(I599:J599)-AVERAGE(E599:F599)</f>
        <v>-0.10750999999999777</v>
      </c>
      <c r="AC599" s="12">
        <f>_xlfn.T.TEST(G599:H599,K599:L599,2,2)</f>
        <v>0.47488557743643478</v>
      </c>
      <c r="AD599" s="13">
        <f>AVERAGE(K599:L599)-AVERAGE(G599:H599)</f>
        <v>0.39231249999999918</v>
      </c>
      <c r="AE599" s="12">
        <f>_xlfn.T.TEST(E599:F599,G599:H599,2,2)</f>
        <v>0.75774663765161154</v>
      </c>
      <c r="AF599" s="13">
        <f>AVERAGE(G599:H599)-AVERAGE(E599:F599)</f>
        <v>-0.18085999999999913</v>
      </c>
      <c r="AG599" s="12">
        <f>_xlfn.T.TEST(I599:J599,K599:L599,2,2)</f>
        <v>0.68327352233857397</v>
      </c>
      <c r="AH599" s="13">
        <f>AVERAGE(K599:L599)-AVERAGE(I599:J599)</f>
        <v>0.31896249999999782</v>
      </c>
      <c r="AI599" s="12">
        <f>_xlfn.T.TEST(E599:H599,I599:L599,2,2)</f>
        <v>0.70755468726889015</v>
      </c>
      <c r="AJ599" s="13">
        <f>AVERAGE(I599:L599)-AVERAGE(E599:H599)</f>
        <v>0.14240125000000248</v>
      </c>
    </row>
    <row r="600" spans="1:36" x14ac:dyDescent="0.2">
      <c r="A600" t="s">
        <v>581</v>
      </c>
      <c r="B600" t="str">
        <f>VLOOKUP(A600,Gene_Lookup!A:B,2,0)</f>
        <v xml:space="preserve">FAD-dependent pyridine nucleotide-disulfide oxidoreductase  </v>
      </c>
      <c r="C600" s="1">
        <v>14</v>
      </c>
      <c r="D600" s="1">
        <v>0.47607851556216801</v>
      </c>
      <c r="E600" s="14">
        <v>19.830355000000001</v>
      </c>
      <c r="F600" s="14">
        <v>19.40747</v>
      </c>
      <c r="G600" s="14">
        <v>20.307551249999999</v>
      </c>
      <c r="H600" s="14">
        <v>20.294730000000001</v>
      </c>
      <c r="I600" s="14">
        <v>19.157070000000001</v>
      </c>
      <c r="J600" s="14">
        <v>18.55227</v>
      </c>
      <c r="K600" s="14">
        <v>20.339467500000001</v>
      </c>
      <c r="L600" s="14">
        <v>19.171156249999999</v>
      </c>
      <c r="M600" s="1">
        <f>COUNTIF(E600:L600,"&gt;8.8")</f>
        <v>8</v>
      </c>
      <c r="O600" s="16">
        <f>IF(ISBLANK(E600),500,2^E600)</f>
        <v>932248.47084253072</v>
      </c>
      <c r="P600" s="16">
        <f>IF(ISBLANK(F600),500,2^F600)</f>
        <v>695393.47282947844</v>
      </c>
      <c r="Q600" s="16">
        <f>IF(ISBLANK(G600),500,2^G600)</f>
        <v>1297723.1878854998</v>
      </c>
      <c r="R600" s="16">
        <f>IF(ISBLANK(H600),500,2^H600)</f>
        <v>1286241.3996402475</v>
      </c>
      <c r="S600" s="16">
        <f>IF(ISBLANK(I600),500,2^I600)</f>
        <v>584591.77276592399</v>
      </c>
      <c r="T600" s="16">
        <f>IF(ISBLANK(J600),500,2^J600)</f>
        <v>384405.6458813207</v>
      </c>
      <c r="U600" s="16">
        <f>IF(ISBLANK(K600),500,2^K600)</f>
        <v>1326752.190499888</v>
      </c>
      <c r="V600" s="16">
        <f>IF(ISBLANK(L600),500,2^L600)</f>
        <v>590327.59217171185</v>
      </c>
      <c r="X600" s="16">
        <f>SUM(O600:V600)</f>
        <v>7097683.7325166008</v>
      </c>
      <c r="Y600" s="11"/>
      <c r="Z600" s="2"/>
      <c r="AA600" s="12">
        <f>_xlfn.T.TEST(E600:F600,I600:J600,2,2)</f>
        <v>0.17415326967250033</v>
      </c>
      <c r="AB600" s="13">
        <f>AVERAGE(I600:J600)-AVERAGE(E600:F600)</f>
        <v>-0.76424250000000171</v>
      </c>
      <c r="AC600" s="12">
        <f>_xlfn.T.TEST(G600:H600,K600:L600,2,2)</f>
        <v>0.44876659208247394</v>
      </c>
      <c r="AD600" s="13">
        <f>AVERAGE(K600:L600)-AVERAGE(G600:H600)</f>
        <v>-0.54582875000000186</v>
      </c>
      <c r="AE600" s="12">
        <f>_xlfn.T.TEST(E600:F600,G600:H600,2,2)</f>
        <v>8.4181866399609895E-2</v>
      </c>
      <c r="AF600" s="13">
        <f>AVERAGE(G600:H600)-AVERAGE(E600:F600)</f>
        <v>0.68222812500000174</v>
      </c>
      <c r="AG600" s="12">
        <f>_xlfn.T.TEST(I600:J600,K600:L600,2,2)</f>
        <v>0.30441951177546811</v>
      </c>
      <c r="AH600" s="13">
        <f>AVERAGE(K600:L600)-AVERAGE(I600:J600)</f>
        <v>0.90064187500000159</v>
      </c>
      <c r="AI600" s="12">
        <f>_xlfn.T.TEST(E600:H600,I600:L600,2,2)</f>
        <v>0.17956387766331519</v>
      </c>
      <c r="AJ600" s="13">
        <f>AVERAGE(I600:L600)-AVERAGE(E600:H600)</f>
        <v>-0.65503562500000356</v>
      </c>
    </row>
    <row r="601" spans="1:36" x14ac:dyDescent="0.2">
      <c r="A601" t="s">
        <v>582</v>
      </c>
      <c r="B601" t="str">
        <f>VLOOKUP(A601,Gene_Lookup!A:B,2,0)</f>
        <v xml:space="preserve">PpiC-type peptidyl-prolyl cis-trans isomerase  </v>
      </c>
      <c r="C601" s="1">
        <v>10</v>
      </c>
      <c r="D601" s="1">
        <v>0.37134971734781103</v>
      </c>
      <c r="E601" s="14">
        <v>18.291350000000001</v>
      </c>
      <c r="F601" s="14">
        <v>19.517357499999999</v>
      </c>
      <c r="G601" s="14">
        <v>19.336604999999999</v>
      </c>
      <c r="H601" s="14">
        <v>19.3651625</v>
      </c>
      <c r="I601" s="14">
        <v>18.839040000000001</v>
      </c>
      <c r="J601" s="14">
        <v>18.716619999999999</v>
      </c>
      <c r="K601" s="14">
        <v>18.384675000000001</v>
      </c>
      <c r="L601" s="14">
        <v>18.9408475</v>
      </c>
      <c r="M601" s="1">
        <f>COUNTIF(E601:L601,"&gt;8.8")</f>
        <v>8</v>
      </c>
      <c r="O601" s="16">
        <f>IF(ISBLANK(E601),500,2^E601)</f>
        <v>320807.86808882596</v>
      </c>
      <c r="P601" s="16">
        <f>IF(ISBLANK(F601),500,2^F601)</f>
        <v>750429.75127184705</v>
      </c>
      <c r="Q601" s="16">
        <f>IF(ISBLANK(G601),500,2^G601)</f>
        <v>662061.17323634715</v>
      </c>
      <c r="R601" s="16">
        <f>IF(ISBLANK(H601),500,2^H601)</f>
        <v>675296.9425167829</v>
      </c>
      <c r="S601" s="16">
        <f>IF(ISBLANK(I601),500,2^I601)</f>
        <v>468938.75870869658</v>
      </c>
      <c r="T601" s="16">
        <f>IF(ISBLANK(J601),500,2^J601)</f>
        <v>430788.43677129713</v>
      </c>
      <c r="U601" s="16">
        <f>IF(ISBLANK(K601),500,2^K601)</f>
        <v>342246.20057043654</v>
      </c>
      <c r="V601" s="16">
        <f>IF(ISBLANK(L601),500,2^L601)</f>
        <v>503226.19610266044</v>
      </c>
      <c r="X601" s="16">
        <f>SUM(O601:V601)</f>
        <v>4153795.3272668933</v>
      </c>
      <c r="Y601" s="11"/>
      <c r="Z601" s="2"/>
      <c r="AA601" s="12">
        <f>_xlfn.T.TEST(E601:F601,I601:J601,2,2)</f>
        <v>0.85628320081965748</v>
      </c>
      <c r="AB601" s="13">
        <f>AVERAGE(I601:J601)-AVERAGE(E601:F601)</f>
        <v>-0.12652374999999694</v>
      </c>
      <c r="AC601" s="12">
        <f>_xlfn.T.TEST(G601:H601,K601:L601,2,2)</f>
        <v>0.13207138755155867</v>
      </c>
      <c r="AD601" s="13">
        <f>AVERAGE(K601:L601)-AVERAGE(G601:H601)</f>
        <v>-0.68812249999999864</v>
      </c>
      <c r="AE601" s="12">
        <f>_xlfn.T.TEST(E601:F601,G601:H601,2,2)</f>
        <v>0.5421936100917667</v>
      </c>
      <c r="AF601" s="13">
        <f>AVERAGE(G601:H601)-AVERAGE(E601:F601)</f>
        <v>0.44653000000000276</v>
      </c>
      <c r="AG601" s="12">
        <f>_xlfn.T.TEST(I601:J601,K601:L601,2,2)</f>
        <v>0.7252453888502568</v>
      </c>
      <c r="AH601" s="13">
        <f>AVERAGE(K601:L601)-AVERAGE(I601:J601)</f>
        <v>-0.11506874999999894</v>
      </c>
      <c r="AI601" s="12">
        <f>_xlfn.T.TEST(E601:H601,I601:L601,2,2)</f>
        <v>0.23206258455395501</v>
      </c>
      <c r="AJ601" s="13">
        <f>AVERAGE(I601:L601)-AVERAGE(E601:H601)</f>
        <v>-0.40732312499999779</v>
      </c>
    </row>
    <row r="602" spans="1:36" x14ac:dyDescent="0.2">
      <c r="A602" t="s">
        <v>583</v>
      </c>
      <c r="B602" t="str">
        <f>VLOOKUP(A602,Gene_Lookup!A:B,2,0)</f>
        <v xml:space="preserve">phosphoribosylformylglycinamidine synthase (EC 6.3.5.3)  </v>
      </c>
      <c r="C602" s="1">
        <v>47</v>
      </c>
      <c r="D602" s="1">
        <v>0.274815743637082</v>
      </c>
      <c r="E602" s="14">
        <v>17.195865000000001</v>
      </c>
      <c r="F602" s="14">
        <v>17.603490000000001</v>
      </c>
      <c r="G602" s="14">
        <v>17.807604999999999</v>
      </c>
      <c r="H602" s="14">
        <v>18.3404375</v>
      </c>
      <c r="I602" s="14">
        <v>17.331169375000002</v>
      </c>
      <c r="J602" s="14">
        <v>18.417819999999999</v>
      </c>
      <c r="K602" s="14">
        <v>17.537375000000001</v>
      </c>
      <c r="L602" s="14">
        <v>18.416538750000001</v>
      </c>
      <c r="M602" s="1">
        <f>COUNTIF(E602:L602,"&gt;8.8")</f>
        <v>8</v>
      </c>
      <c r="O602" s="16">
        <f>IF(ISBLANK(E602),500,2^E602)</f>
        <v>150131.27275245142</v>
      </c>
      <c r="P602" s="16">
        <f>IF(ISBLANK(F602),500,2^F602)</f>
        <v>199149.17809080667</v>
      </c>
      <c r="Q602" s="16">
        <f>IF(ISBLANK(G602),500,2^G602)</f>
        <v>229415.7636703208</v>
      </c>
      <c r="R602" s="16">
        <f>IF(ISBLANK(H602),500,2^H602)</f>
        <v>331911.13398892037</v>
      </c>
      <c r="S602" s="16">
        <f>IF(ISBLANK(I602),500,2^I602)</f>
        <v>164892.85661094546</v>
      </c>
      <c r="T602" s="16">
        <f>IF(ISBLANK(J602),500,2^J602)</f>
        <v>350200.1072406008</v>
      </c>
      <c r="U602" s="16">
        <f>IF(ISBLANK(K602),500,2^K602)</f>
        <v>190228.64752853315</v>
      </c>
      <c r="V602" s="16">
        <f>IF(ISBLANK(L602),500,2^L602)</f>
        <v>349889.23440032668</v>
      </c>
      <c r="X602" s="16">
        <f>SUM(O602:V602)</f>
        <v>1965818.1942829052</v>
      </c>
      <c r="Y602" s="11"/>
      <c r="Z602" s="2"/>
      <c r="AA602" s="12">
        <f>_xlfn.T.TEST(E602:F602,I602:J602,2,2)</f>
        <v>0.49920240735894406</v>
      </c>
      <c r="AB602" s="13">
        <f>AVERAGE(I602:J602)-AVERAGE(E602:F602)</f>
        <v>0.47481718749999757</v>
      </c>
      <c r="AC602" s="12">
        <f>_xlfn.T.TEST(G602:H602,K602:L602,2,2)</f>
        <v>0.86764729026660048</v>
      </c>
      <c r="AD602" s="13">
        <f>AVERAGE(K602:L602)-AVERAGE(G602:H602)</f>
        <v>-9.7064375000002201E-2</v>
      </c>
      <c r="AE602" s="12">
        <f>_xlfn.T.TEST(E602:F602,G602:H602,2,2)</f>
        <v>0.18210203853434859</v>
      </c>
      <c r="AF602" s="13">
        <f>AVERAGE(G602:H602)-AVERAGE(E602:F602)</f>
        <v>0.67434374999999847</v>
      </c>
      <c r="AG602" s="12">
        <f>_xlfn.T.TEST(I602:J602,K602:L602,2,2)</f>
        <v>0.89688445137165029</v>
      </c>
      <c r="AH602" s="13">
        <f>AVERAGE(K602:L602)-AVERAGE(I602:J602)</f>
        <v>0.10246218749999869</v>
      </c>
      <c r="AI602" s="12">
        <f>_xlfn.T.TEST(E602:H602,I602:L602,2,2)</f>
        <v>0.63041850695707857</v>
      </c>
      <c r="AJ602" s="13">
        <f>AVERAGE(I602:L602)-AVERAGE(E602:H602)</f>
        <v>0.18887640625000301</v>
      </c>
    </row>
    <row r="603" spans="1:36" x14ac:dyDescent="0.2">
      <c r="A603" t="s">
        <v>584</v>
      </c>
      <c r="B603" t="str">
        <f>VLOOKUP(A603,Gene_Lookup!A:B,2,0)</f>
        <v xml:space="preserve">transcriptional regulator, XRE family with cupin sensor  </v>
      </c>
      <c r="C603" s="1">
        <v>9</v>
      </c>
      <c r="D603" s="1">
        <v>0.35288098152201702</v>
      </c>
      <c r="E603" s="14">
        <v>17.896294999999999</v>
      </c>
      <c r="F603" s="14">
        <v>17.697649999999999</v>
      </c>
      <c r="G603" s="14">
        <v>17.930095625</v>
      </c>
      <c r="H603" s="14">
        <v>18.156839999999999</v>
      </c>
      <c r="I603" s="14">
        <v>17.751139999999999</v>
      </c>
      <c r="J603" s="14">
        <v>17.889859999999999</v>
      </c>
      <c r="K603" s="14">
        <v>18.917760000000001</v>
      </c>
      <c r="L603" s="14">
        <v>17.416589999999999</v>
      </c>
      <c r="M603" s="1">
        <f>COUNTIF(E603:L603,"&gt;8.8")</f>
        <v>8</v>
      </c>
      <c r="O603" s="16">
        <f>IF(ISBLANK(E603),500,2^E603)</f>
        <v>243961.67486644827</v>
      </c>
      <c r="P603" s="16">
        <f>IF(ISBLANK(F603),500,2^F603)</f>
        <v>212580.53845501071</v>
      </c>
      <c r="Q603" s="16">
        <f>IF(ISBLANK(G603),500,2^G603)</f>
        <v>249744.88845106662</v>
      </c>
      <c r="R603" s="16">
        <f>IF(ISBLANK(H603),500,2^H603)</f>
        <v>292249.29116126202</v>
      </c>
      <c r="S603" s="16">
        <f>IF(ISBLANK(I603),500,2^I603)</f>
        <v>220610.20451329908</v>
      </c>
      <c r="T603" s="16">
        <f>IF(ISBLANK(J603),500,2^J603)</f>
        <v>242875.93092524086</v>
      </c>
      <c r="U603" s="16">
        <f>IF(ISBLANK(K603),500,2^K603)</f>
        <v>495237.1444420527</v>
      </c>
      <c r="V603" s="16">
        <f>IF(ISBLANK(L603),500,2^L603)</f>
        <v>174950.83200691771</v>
      </c>
      <c r="X603" s="16">
        <f>SUM(O603:V603)</f>
        <v>2132210.5048212977</v>
      </c>
      <c r="Y603" s="11"/>
      <c r="Z603" s="2"/>
      <c r="AA603" s="12">
        <f>_xlfn.T.TEST(E603:F603,I603:J603,2,2)</f>
        <v>0.86394851250825466</v>
      </c>
      <c r="AB603" s="13">
        <f>AVERAGE(I603:J603)-AVERAGE(E603:F603)</f>
        <v>2.3527500000000146E-2</v>
      </c>
      <c r="AC603" s="12">
        <f>_xlfn.T.TEST(G603:H603,K603:L603,2,2)</f>
        <v>0.88552330475663499</v>
      </c>
      <c r="AD603" s="13">
        <f>AVERAGE(K603:L603)-AVERAGE(G603:H603)</f>
        <v>0.12370718750000265</v>
      </c>
      <c r="AE603" s="12">
        <f>_xlfn.T.TEST(E603:F603,G603:H603,2,2)</f>
        <v>0.24359595361084607</v>
      </c>
      <c r="AF603" s="13">
        <f>AVERAGE(G603:H603)-AVERAGE(E603:F603)</f>
        <v>0.24649531249999868</v>
      </c>
      <c r="AG603" s="12">
        <f>_xlfn.T.TEST(I603:J603,K603:L603,2,2)</f>
        <v>0.69073500899789031</v>
      </c>
      <c r="AH603" s="13">
        <f>AVERAGE(K603:L603)-AVERAGE(I603:J603)</f>
        <v>0.34667500000000118</v>
      </c>
      <c r="AI603" s="12">
        <f>_xlfn.T.TEST(E603:H603,I603:L603,2,2)</f>
        <v>0.83431560832909279</v>
      </c>
      <c r="AJ603" s="13">
        <f>AVERAGE(I603:L603)-AVERAGE(E603:H603)</f>
        <v>7.3617343749997843E-2</v>
      </c>
    </row>
    <row r="604" spans="1:36" x14ac:dyDescent="0.2">
      <c r="A604" t="s">
        <v>585</v>
      </c>
      <c r="B604" t="str">
        <f>VLOOKUP(A604,Gene_Lookup!A:B,2,0)</f>
        <v xml:space="preserve">AMP-dependent synthetase and ligase  </v>
      </c>
      <c r="C604" s="1">
        <v>23</v>
      </c>
      <c r="D604" s="1">
        <v>0.33435824110168599</v>
      </c>
      <c r="E604" s="14">
        <v>20.37321</v>
      </c>
      <c r="F604" s="14">
        <v>20.491768749999999</v>
      </c>
      <c r="G604" s="14">
        <v>20.131015000000001</v>
      </c>
      <c r="H604" s="14">
        <v>20.2591</v>
      </c>
      <c r="I604" s="14">
        <v>20.483155</v>
      </c>
      <c r="J604" s="14">
        <v>19.968074999999999</v>
      </c>
      <c r="K604" s="14">
        <v>20.633579999999998</v>
      </c>
      <c r="L604" s="14">
        <v>19.95551</v>
      </c>
      <c r="M604" s="1">
        <f>COUNTIF(E604:L604,"&gt;8.8")</f>
        <v>8</v>
      </c>
      <c r="O604" s="16">
        <f>IF(ISBLANK(E604),500,2^E604)</f>
        <v>1358148.6865351624</v>
      </c>
      <c r="P604" s="16">
        <f>IF(ISBLANK(F604),500,2^F604)</f>
        <v>1474473.7932239894</v>
      </c>
      <c r="Q604" s="16">
        <f>IF(ISBLANK(G604),500,2^G604)</f>
        <v>1148257.6782263624</v>
      </c>
      <c r="R604" s="16">
        <f>IF(ISBLANK(H604),500,2^H604)</f>
        <v>1254864.3608235319</v>
      </c>
      <c r="S604" s="16">
        <f>IF(ISBLANK(I604),500,2^I604)</f>
        <v>1465696.5339269305</v>
      </c>
      <c r="T604" s="16">
        <f>IF(ISBLANK(J604),500,2^J604)</f>
        <v>1025627.2016428702</v>
      </c>
      <c r="U604" s="16">
        <f>IF(ISBLANK(K604),500,2^K604)</f>
        <v>1626771.2853510019</v>
      </c>
      <c r="V604" s="16">
        <f>IF(ISBLANK(L604),500,2^L604)</f>
        <v>1016733.3959637864</v>
      </c>
      <c r="X604" s="16">
        <f>SUM(O604:V604)</f>
        <v>10370572.935693635</v>
      </c>
      <c r="Y604" s="11"/>
      <c r="Z604" s="2"/>
      <c r="AA604" s="12">
        <f>_xlfn.T.TEST(E604:F604,I604:J604,2,2)</f>
        <v>0.51571558582396204</v>
      </c>
      <c r="AB604" s="13">
        <f>AVERAGE(I604:J604)-AVERAGE(E604:F604)</f>
        <v>-0.20687437500000172</v>
      </c>
      <c r="AC604" s="12">
        <f>_xlfn.T.TEST(G604:H604,K604:L604,2,2)</f>
        <v>0.80022030847336245</v>
      </c>
      <c r="AD604" s="13">
        <f>AVERAGE(K604:L604)-AVERAGE(G604:H604)</f>
        <v>9.9487499999998619E-2</v>
      </c>
      <c r="AE604" s="12">
        <f>_xlfn.T.TEST(E604:F604,G604:H604,2,2)</f>
        <v>0.11270558174987588</v>
      </c>
      <c r="AF604" s="13">
        <f>AVERAGE(G604:H604)-AVERAGE(E604:F604)</f>
        <v>-0.23743187499999863</v>
      </c>
      <c r="AG604" s="12">
        <f>_xlfn.T.TEST(I604:J604,K604:L604,2,2)</f>
        <v>0.88626318571505192</v>
      </c>
      <c r="AH604" s="13">
        <f>AVERAGE(K604:L604)-AVERAGE(I604:J604)</f>
        <v>6.8930000000001712E-2</v>
      </c>
      <c r="AI604" s="12">
        <f>_xlfn.T.TEST(E604:H604,I604:L604,2,2)</f>
        <v>0.78832726687294152</v>
      </c>
      <c r="AJ604" s="13">
        <f>AVERAGE(I604:L604)-AVERAGE(E604:H604)</f>
        <v>-5.3693437500001551E-2</v>
      </c>
    </row>
    <row r="605" spans="1:36" x14ac:dyDescent="0.2">
      <c r="A605" t="s">
        <v>586</v>
      </c>
      <c r="B605" t="str">
        <f>VLOOKUP(A605,Gene_Lookup!A:B,2,0)</f>
        <v xml:space="preserve">Heat shock protein Hsp90-like protein  </v>
      </c>
      <c r="C605" s="1">
        <v>13</v>
      </c>
      <c r="D605" s="1">
        <v>0.43912008403264202</v>
      </c>
      <c r="E605" s="14">
        <v>16.765260000000001</v>
      </c>
      <c r="F605" s="14">
        <v>17.015409999999999</v>
      </c>
      <c r="G605" s="14">
        <v>17.5694625</v>
      </c>
      <c r="H605" s="14">
        <v>17.314715</v>
      </c>
      <c r="I605" s="14">
        <v>15.679460000000001</v>
      </c>
      <c r="J605" s="14">
        <v>15.775255</v>
      </c>
      <c r="K605" s="14">
        <v>16.905639999999998</v>
      </c>
      <c r="L605" s="14">
        <v>16.413620000000002</v>
      </c>
      <c r="M605" s="1">
        <f>COUNTIF(E605:L605,"&gt;8.8")</f>
        <v>8</v>
      </c>
      <c r="O605" s="16">
        <f>IF(ISBLANK(E605),500,2^E605)</f>
        <v>111389.98490834837</v>
      </c>
      <c r="P605" s="16">
        <f>IF(ISBLANK(F605),500,2^F605)</f>
        <v>132479.5360495479</v>
      </c>
      <c r="Q605" s="16">
        <f>IF(ISBLANK(G605),500,2^G605)</f>
        <v>194506.99313748986</v>
      </c>
      <c r="R605" s="16">
        <f>IF(ISBLANK(H605),500,2^H605)</f>
        <v>163022.88756631801</v>
      </c>
      <c r="S605" s="16">
        <f>IF(ISBLANK(I605),500,2^I605)</f>
        <v>52479.268858166026</v>
      </c>
      <c r="T605" s="16">
        <f>IF(ISBLANK(J605),500,2^J605)</f>
        <v>56082.187395710564</v>
      </c>
      <c r="U605" s="16">
        <f>IF(ISBLANK(K605),500,2^K605)</f>
        <v>122773.52801686731</v>
      </c>
      <c r="V605" s="16">
        <f>IF(ISBLANK(L605),500,2^L605)</f>
        <v>87295.520224182896</v>
      </c>
      <c r="X605" s="16">
        <f>SUM(O605:V605)</f>
        <v>920029.90615663107</v>
      </c>
      <c r="Y605" s="11"/>
      <c r="Z605" s="2"/>
      <c r="AA605" s="12">
        <f>_xlfn.T.TEST(E605:F605,I605:J605,2,2)</f>
        <v>1.3004482512841978E-2</v>
      </c>
      <c r="AB605" s="13">
        <f>AVERAGE(I605:J605)-AVERAGE(E605:F605)</f>
        <v>-1.1629775000000002</v>
      </c>
      <c r="AC605" s="12">
        <f>_xlfn.T.TEST(G605:H605,K605:L605,2,2)</f>
        <v>0.10582372240274318</v>
      </c>
      <c r="AD605" s="13">
        <f>AVERAGE(K605:L605)-AVERAGE(G605:H605)</f>
        <v>-0.78245874999999998</v>
      </c>
      <c r="AE605" s="12">
        <f>_xlfn.T.TEST(E605:F605,G605:H605,2,2)</f>
        <v>9.0668241449496256E-2</v>
      </c>
      <c r="AF605" s="13">
        <f>AVERAGE(G605:H605)-AVERAGE(E605:F605)</f>
        <v>0.5517537499999996</v>
      </c>
      <c r="AG605" s="12">
        <f>_xlfn.T.TEST(I605:J605,K605:L605,2,2)</f>
        <v>6.5276336185908779E-2</v>
      </c>
      <c r="AH605" s="13">
        <f>AVERAGE(K605:L605)-AVERAGE(I605:J605)</f>
        <v>0.93227249999999984</v>
      </c>
      <c r="AI605" s="12">
        <f>_xlfn.T.TEST(E605:H605,I605:L605,2,2)</f>
        <v>2.7827856470941117E-2</v>
      </c>
      <c r="AJ605" s="13">
        <f>AVERAGE(I605:L605)-AVERAGE(E605:H605)</f>
        <v>-0.9727181250000001</v>
      </c>
    </row>
    <row r="606" spans="1:36" x14ac:dyDescent="0.2">
      <c r="A606" t="s">
        <v>587</v>
      </c>
      <c r="B606" t="str">
        <f>VLOOKUP(A606,Gene_Lookup!A:B,2,0)</f>
        <v xml:space="preserve">ABC transporter related protein  </v>
      </c>
      <c r="C606" s="1">
        <v>3</v>
      </c>
      <c r="D606" s="1">
        <v>0.56172780614033202</v>
      </c>
      <c r="E606" s="14">
        <v>15.3582375</v>
      </c>
      <c r="F606" s="15">
        <v>8.8000000000000007</v>
      </c>
      <c r="G606" s="14">
        <v>15.905390000000001</v>
      </c>
      <c r="H606" s="14">
        <v>16.028230000000001</v>
      </c>
      <c r="I606" s="15">
        <v>8.8000000000000007</v>
      </c>
      <c r="J606" s="15">
        <v>8.8000000000000007</v>
      </c>
      <c r="K606" s="15">
        <v>8.8000000000000007</v>
      </c>
      <c r="L606" s="14">
        <v>15.5756</v>
      </c>
      <c r="M606" s="1">
        <f>COUNTIF(E606:L606,"&gt;8.8")</f>
        <v>4</v>
      </c>
      <c r="O606" s="16">
        <f>IF(ISBLANK(E606),500,2^E606)</f>
        <v>42003.953403692351</v>
      </c>
      <c r="P606" s="16">
        <f>IF(ISBLANK(F606),500,2^F606)</f>
        <v>445.72188840761549</v>
      </c>
      <c r="Q606" s="16">
        <f>IF(ISBLANK(G606),500,2^G606)</f>
        <v>61376.127414451934</v>
      </c>
      <c r="R606" s="16">
        <f>IF(ISBLANK(H606),500,2^H606)</f>
        <v>66831.007360322226</v>
      </c>
      <c r="S606" s="16">
        <f>IF(ISBLANK(I606),500,2^I606)</f>
        <v>445.72188840761549</v>
      </c>
      <c r="T606" s="16">
        <f>IF(ISBLANK(J606),500,2^J606)</f>
        <v>445.72188840761549</v>
      </c>
      <c r="U606" s="16">
        <f>IF(ISBLANK(K606),500,2^K606)</f>
        <v>445.72188840761549</v>
      </c>
      <c r="V606" s="16">
        <f>IF(ISBLANK(L606),500,2^L606)</f>
        <v>48834.056402051814</v>
      </c>
      <c r="X606" s="16">
        <f>SUM(O606:V606)</f>
        <v>220828.03213414885</v>
      </c>
      <c r="Y606" s="11"/>
      <c r="Z606" s="2"/>
      <c r="AA606" s="12">
        <f>_xlfn.T.TEST(E606:F606,I606:J606,2,2)</f>
        <v>0.42264973081037438</v>
      </c>
      <c r="AB606" s="13">
        <f>AVERAGE(I606:J606)-AVERAGE(E606:F606)</f>
        <v>-3.2791187499999985</v>
      </c>
      <c r="AC606" s="12">
        <f>_xlfn.T.TEST(G606:H606,K606:L606,2,2)</f>
        <v>0.38076335239393244</v>
      </c>
      <c r="AD606" s="13">
        <f>AVERAGE(K606:L606)-AVERAGE(G606:H606)</f>
        <v>-3.7790100000000013</v>
      </c>
      <c r="AE606" s="12">
        <f>_xlfn.T.TEST(E606:F606,G606:H606,2,2)</f>
        <v>0.35762072356191588</v>
      </c>
      <c r="AF606" s="13">
        <f>AVERAGE(G606:H606)-AVERAGE(E606:F606)</f>
        <v>3.8876912500000014</v>
      </c>
      <c r="AG606" s="12">
        <f>_xlfn.T.TEST(I606:J606,K606:L606,2,2)</f>
        <v>0.42264973081037438</v>
      </c>
      <c r="AH606" s="13">
        <f>AVERAGE(K606:L606)-AVERAGE(I606:J606)</f>
        <v>3.3877999999999986</v>
      </c>
      <c r="AI606" s="12">
        <f>_xlfn.T.TEST(E606:H606,I606:L606,2,2)</f>
        <v>0.19717598821205429</v>
      </c>
      <c r="AJ606" s="13">
        <f>AVERAGE(I606:L606)-AVERAGE(E606:H606)</f>
        <v>-3.529064374999999</v>
      </c>
    </row>
    <row r="607" spans="1:36" x14ac:dyDescent="0.2">
      <c r="A607" t="s">
        <v>588</v>
      </c>
      <c r="B607" t="str">
        <f>VLOOKUP(A607,Gene_Lookup!A:B,2,0)</f>
        <v xml:space="preserve">periplasmic solute binding protein  </v>
      </c>
      <c r="C607" s="1">
        <v>5</v>
      </c>
      <c r="D607" s="1">
        <v>-9.8094538713349499E-2</v>
      </c>
      <c r="E607" s="15">
        <v>8.8000000000000007</v>
      </c>
      <c r="F607" s="15">
        <v>8.8000000000000007</v>
      </c>
      <c r="G607" s="14">
        <v>15.911099999999999</v>
      </c>
      <c r="H607" s="14">
        <v>14.598369999999999</v>
      </c>
      <c r="I607" s="15">
        <v>8.8000000000000007</v>
      </c>
      <c r="J607" s="15">
        <v>8.8000000000000007</v>
      </c>
      <c r="K607" s="15">
        <v>8.8000000000000007</v>
      </c>
      <c r="L607" s="14">
        <v>16.446829999999999</v>
      </c>
      <c r="M607" s="1">
        <f>COUNTIF(E607:L607,"&gt;8.8")</f>
        <v>3</v>
      </c>
      <c r="O607" s="16">
        <f>IF(ISBLANK(E607),500,2^E607)</f>
        <v>445.72188840761549</v>
      </c>
      <c r="P607" s="16">
        <f>IF(ISBLANK(F607),500,2^F607)</f>
        <v>445.72188840761549</v>
      </c>
      <c r="Q607" s="16">
        <f>IF(ISBLANK(G607),500,2^G607)</f>
        <v>61619.52752779235</v>
      </c>
      <c r="R607" s="16">
        <f>IF(ISBLANK(H607),500,2^H607)</f>
        <v>24805.458438730315</v>
      </c>
      <c r="S607" s="16">
        <f>IF(ISBLANK(I607),500,2^I607)</f>
        <v>445.72188840761549</v>
      </c>
      <c r="T607" s="16">
        <f>IF(ISBLANK(J607),500,2^J607)</f>
        <v>445.72188840761549</v>
      </c>
      <c r="U607" s="16">
        <f>IF(ISBLANK(K607),500,2^K607)</f>
        <v>445.72188840761549</v>
      </c>
      <c r="V607" s="16">
        <f>IF(ISBLANK(L607),500,2^L607)</f>
        <v>89328.319446305279</v>
      </c>
      <c r="X607" s="16">
        <f>SUM(O607:V607)</f>
        <v>177981.91485486602</v>
      </c>
      <c r="Y607" s="11"/>
      <c r="Z607" s="2"/>
      <c r="AA607" s="12" t="e">
        <f>_xlfn.T.TEST(E607:F607,I607:J607,2,2)</f>
        <v>#DIV/0!</v>
      </c>
      <c r="AB607" s="13">
        <f>AVERAGE(I607:J607)-AVERAGE(E607:F607)</f>
        <v>0</v>
      </c>
      <c r="AC607" s="12">
        <f>_xlfn.T.TEST(G607:H607,K607:L607,2,2)</f>
        <v>0.56754500662921492</v>
      </c>
      <c r="AD607" s="13">
        <f>AVERAGE(K607:L607)-AVERAGE(G607:H607)</f>
        <v>-2.6313200000000005</v>
      </c>
      <c r="AE607" s="12">
        <f>_xlfn.T.TEST(E607:F607,G607:H607,2,2)</f>
        <v>1.0182651975606936E-2</v>
      </c>
      <c r="AF607" s="13">
        <f>AVERAGE(G607:H607)-AVERAGE(E607:F607)</f>
        <v>6.4547349999999994</v>
      </c>
      <c r="AG607" s="12">
        <f>_xlfn.T.TEST(I607:J607,K607:L607,2,2)</f>
        <v>0.42264973081037416</v>
      </c>
      <c r="AH607" s="13">
        <f>AVERAGE(K607:L607)-AVERAGE(I607:J607)</f>
        <v>3.8234149999999989</v>
      </c>
      <c r="AI607" s="12">
        <f>_xlfn.T.TEST(E607:H607,I607:L607,2,2)</f>
        <v>0.64128570380191507</v>
      </c>
      <c r="AJ607" s="13">
        <f>AVERAGE(I607:L607)-AVERAGE(E607:H607)</f>
        <v>-1.3156600000000012</v>
      </c>
    </row>
    <row r="608" spans="1:36" x14ac:dyDescent="0.2">
      <c r="A608" t="s">
        <v>589</v>
      </c>
      <c r="B608" t="str">
        <f>VLOOKUP(A608,Gene_Lookup!A:B,2,0)</f>
        <v xml:space="preserve">endoglucanase Cel9W  </v>
      </c>
      <c r="C608" s="1">
        <v>16</v>
      </c>
      <c r="D608" s="1">
        <v>0.47672220057379799</v>
      </c>
      <c r="E608" s="14">
        <v>18.549185000000001</v>
      </c>
      <c r="F608" s="14">
        <v>18.953665000000001</v>
      </c>
      <c r="G608" s="14">
        <v>19.064945000000002</v>
      </c>
      <c r="H608" s="14">
        <v>19.290849999999999</v>
      </c>
      <c r="I608" s="14">
        <v>17.348385</v>
      </c>
      <c r="J608" s="14">
        <v>17.664885000000002</v>
      </c>
      <c r="K608" s="14">
        <v>18.633240000000001</v>
      </c>
      <c r="L608" s="14">
        <v>18.67182</v>
      </c>
      <c r="M608" s="1">
        <f>COUNTIF(E608:L608,"&gt;8.8")</f>
        <v>8</v>
      </c>
      <c r="O608" s="16">
        <f>IF(ISBLANK(E608),500,2^E608)</f>
        <v>383584.52682536887</v>
      </c>
      <c r="P608" s="16">
        <f>IF(ISBLANK(F608),500,2^F608)</f>
        <v>507716.98543444811</v>
      </c>
      <c r="Q608" s="16">
        <f>IF(ISBLANK(G608),500,2^G608)</f>
        <v>548428.87270942901</v>
      </c>
      <c r="R608" s="16">
        <f>IF(ISBLANK(H608),500,2^H608)</f>
        <v>641393.4076372094</v>
      </c>
      <c r="S608" s="16">
        <f>IF(ISBLANK(I608),500,2^I608)</f>
        <v>166872.3036358089</v>
      </c>
      <c r="T608" s="16">
        <f>IF(ISBLANK(J608),500,2^J608)</f>
        <v>207807.03934805311</v>
      </c>
      <c r="U608" s="16">
        <f>IF(ISBLANK(K608),500,2^K608)</f>
        <v>406596.98731676105</v>
      </c>
      <c r="V608" s="16">
        <f>IF(ISBLANK(L608),500,2^L608)</f>
        <v>417616.73497555504</v>
      </c>
      <c r="X608" s="16">
        <f>SUM(O608:V608)</f>
        <v>3280016.8578826338</v>
      </c>
      <c r="Y608" s="11"/>
      <c r="Z608" s="2"/>
      <c r="AA608" s="12">
        <f>_xlfn.T.TEST(E608:F608,I608:J608,2,2)</f>
        <v>4.0020804047805898E-2</v>
      </c>
      <c r="AB608" s="13">
        <f>AVERAGE(I608:J608)-AVERAGE(E608:F608)</f>
        <v>-1.2447899999999983</v>
      </c>
      <c r="AC608" s="12">
        <f>_xlfn.T.TEST(G608:H608,K608:L608,2,2)</f>
        <v>4.4425787890674952E-2</v>
      </c>
      <c r="AD608" s="13">
        <f>AVERAGE(K608:L608)-AVERAGE(G608:H608)</f>
        <v>-0.52536750000000154</v>
      </c>
      <c r="AE608" s="12">
        <f>_xlfn.T.TEST(E608:F608,G608:H608,2,2)</f>
        <v>0.20696223766337263</v>
      </c>
      <c r="AF608" s="13">
        <f>AVERAGE(G608:H608)-AVERAGE(E608:F608)</f>
        <v>0.42647249999999914</v>
      </c>
      <c r="AG608" s="12">
        <f>_xlfn.T.TEST(I608:J608,K608:L608,2,2)</f>
        <v>1.8811036110442558E-2</v>
      </c>
      <c r="AH608" s="13">
        <f>AVERAGE(K608:L608)-AVERAGE(I608:J608)</f>
        <v>1.1458949999999959</v>
      </c>
      <c r="AI608" s="12">
        <f>_xlfn.T.TEST(E608:H608,I608:L608,2,2)</f>
        <v>5.4422680503959812E-2</v>
      </c>
      <c r="AJ608" s="13">
        <f>AVERAGE(I608:L608)-AVERAGE(E608:H608)</f>
        <v>-0.88507874999999814</v>
      </c>
    </row>
    <row r="609" spans="1:36" x14ac:dyDescent="0.2">
      <c r="A609" t="s">
        <v>590</v>
      </c>
      <c r="B609" t="str">
        <f>VLOOKUP(A609,Gene_Lookup!A:B,2,0)</f>
        <v xml:space="preserve">peptidase M24  </v>
      </c>
      <c r="C609" s="1">
        <v>7</v>
      </c>
      <c r="D609" s="1">
        <v>0.46915990660920998</v>
      </c>
      <c r="E609" s="14">
        <v>17.229164999999998</v>
      </c>
      <c r="F609" s="14">
        <v>16.687412500000001</v>
      </c>
      <c r="G609" s="14">
        <v>17.383475624999999</v>
      </c>
      <c r="H609" s="14">
        <v>17.357415</v>
      </c>
      <c r="I609" s="14">
        <v>17.153951249999999</v>
      </c>
      <c r="J609" s="14">
        <v>17.504639999999998</v>
      </c>
      <c r="K609" s="14">
        <v>17.614070000000002</v>
      </c>
      <c r="L609" s="14">
        <v>17.544305000000001</v>
      </c>
      <c r="M609" s="1">
        <f>COUNTIF(E609:L609,"&gt;8.8")</f>
        <v>8</v>
      </c>
      <c r="O609" s="16">
        <f>IF(ISBLANK(E609),500,2^E609)</f>
        <v>153636.87510053624</v>
      </c>
      <c r="P609" s="16">
        <f>IF(ISBLANK(F609),500,2^F609)</f>
        <v>105538.69323884189</v>
      </c>
      <c r="Q609" s="16">
        <f>IF(ISBLANK(G609),500,2^G609)</f>
        <v>170980.89734319114</v>
      </c>
      <c r="R609" s="16">
        <f>IF(ISBLANK(H609),500,2^H609)</f>
        <v>167920.05282166041</v>
      </c>
      <c r="S609" s="16">
        <f>IF(ISBLANK(I609),500,2^I609)</f>
        <v>145832.34871207114</v>
      </c>
      <c r="T609" s="16">
        <f>IF(ISBLANK(J609),500,2^J609)</f>
        <v>185960.92736852719</v>
      </c>
      <c r="U609" s="16">
        <f>IF(ISBLANK(K609),500,2^K609)</f>
        <v>200615.00627887339</v>
      </c>
      <c r="V609" s="16">
        <f>IF(ISBLANK(L609),500,2^L609)</f>
        <v>191144.61089020155</v>
      </c>
      <c r="X609" s="16">
        <f>SUM(O609:V609)</f>
        <v>1321629.4117539029</v>
      </c>
      <c r="Y609" s="11"/>
      <c r="Z609" s="2"/>
      <c r="AA609" s="12">
        <f>_xlfn.T.TEST(E609:F609,I609:J609,2,2)</f>
        <v>0.36916480758088666</v>
      </c>
      <c r="AB609" s="13">
        <f>AVERAGE(I609:J609)-AVERAGE(E609:F609)</f>
        <v>0.37100687499999907</v>
      </c>
      <c r="AC609" s="12">
        <f>_xlfn.T.TEST(G609:H609,K609:L609,2,2)</f>
        <v>3.0379112154941757E-2</v>
      </c>
      <c r="AD609" s="13">
        <f>AVERAGE(K609:L609)-AVERAGE(G609:H609)</f>
        <v>0.20874218750000395</v>
      </c>
      <c r="AE609" s="12">
        <f>_xlfn.T.TEST(E609:F609,G609:H609,2,2)</f>
        <v>0.26791813199341585</v>
      </c>
      <c r="AF609" s="13">
        <f>AVERAGE(G609:H609)-AVERAGE(E609:F609)</f>
        <v>0.4121565624999981</v>
      </c>
      <c r="AG609" s="12">
        <f>_xlfn.T.TEST(I609:J609,K609:L609,2,2)</f>
        <v>0.29704306025277283</v>
      </c>
      <c r="AH609" s="13">
        <f>AVERAGE(K609:L609)-AVERAGE(I609:J609)</f>
        <v>0.24989187500000298</v>
      </c>
      <c r="AI609" s="12">
        <f>_xlfn.T.TEST(E609:H609,I609:L609,2,2)</f>
        <v>0.18225172500591991</v>
      </c>
      <c r="AJ609" s="13">
        <f>AVERAGE(I609:L609)-AVERAGE(E609:H609)</f>
        <v>0.28987453124999973</v>
      </c>
    </row>
    <row r="610" spans="1:36" x14ac:dyDescent="0.2">
      <c r="A610" t="s">
        <v>591</v>
      </c>
      <c r="B610" t="str">
        <f>VLOOKUP(A610,Gene_Lookup!A:B,2,0)</f>
        <v xml:space="preserve">protein of unknown function DUF214  </v>
      </c>
      <c r="C610" s="1">
        <v>2</v>
      </c>
      <c r="D610" s="1">
        <v>-0.34125997564355098</v>
      </c>
      <c r="E610" s="15">
        <v>8.8000000000000007</v>
      </c>
      <c r="F610" s="14">
        <v>15.43141</v>
      </c>
      <c r="G610" s="15">
        <v>8.8000000000000007</v>
      </c>
      <c r="H610" s="15">
        <v>8.8000000000000007</v>
      </c>
      <c r="I610" s="14">
        <v>13.55218</v>
      </c>
      <c r="J610" s="14">
        <v>14.104179</v>
      </c>
      <c r="K610" s="15">
        <v>8.8000000000000007</v>
      </c>
      <c r="L610" s="15">
        <v>8.8000000000000007</v>
      </c>
      <c r="M610" s="1">
        <f>COUNTIF(E610:L610,"&gt;8.8")</f>
        <v>3</v>
      </c>
      <c r="O610" s="16">
        <f>IF(ISBLANK(E610),500,2^E610)</f>
        <v>445.72188840761549</v>
      </c>
      <c r="P610" s="16">
        <f>IF(ISBLANK(F610),500,2^F610)</f>
        <v>44189.316626367057</v>
      </c>
      <c r="Q610" s="16">
        <f>IF(ISBLANK(G610),500,2^G610)</f>
        <v>445.72188840761549</v>
      </c>
      <c r="R610" s="16">
        <f>IF(ISBLANK(H610),500,2^H610)</f>
        <v>445.72188840761549</v>
      </c>
      <c r="S610" s="16">
        <f>IF(ISBLANK(I610),500,2^I610)</f>
        <v>12011.927067413366</v>
      </c>
      <c r="T610" s="16">
        <f>IF(ISBLANK(J610),500,2^J610)</f>
        <v>17610.875352736544</v>
      </c>
      <c r="U610" s="16">
        <f>IF(ISBLANK(K610),500,2^K610)</f>
        <v>445.72188840761549</v>
      </c>
      <c r="V610" s="16">
        <f>IF(ISBLANK(L610),500,2^L610)</f>
        <v>445.72188840761549</v>
      </c>
      <c r="X610" s="16">
        <f>SUM(O610:V610)</f>
        <v>76040.728488555033</v>
      </c>
      <c r="Y610" s="11"/>
      <c r="Z610" s="2"/>
      <c r="AA610" s="12">
        <f>_xlfn.T.TEST(E610:F610,I610:J610,2,2)</f>
        <v>0.65800213814989328</v>
      </c>
      <c r="AB610" s="13">
        <f>AVERAGE(I610:J610)-AVERAGE(E610:F610)</f>
        <v>1.7124745000000008</v>
      </c>
      <c r="AC610" s="12" t="e">
        <f>_xlfn.T.TEST(G610:H610,K610:L610,2,2)</f>
        <v>#DIV/0!</v>
      </c>
      <c r="AD610" s="13">
        <f>AVERAGE(K610:L610)-AVERAGE(G610:H610)</f>
        <v>0</v>
      </c>
      <c r="AE610" s="12">
        <f>_xlfn.T.TEST(E610:F610,G610:H610,2,2)</f>
        <v>0.42264973081037416</v>
      </c>
      <c r="AF610" s="13">
        <f>AVERAGE(G610:H610)-AVERAGE(E610:F610)</f>
        <v>-3.3157049999999995</v>
      </c>
      <c r="AG610" s="12">
        <f>_xlfn.T.TEST(I610:J610,K610:L610,2,2)</f>
        <v>2.9994226676882249E-3</v>
      </c>
      <c r="AH610" s="13">
        <f>AVERAGE(K610:L610)-AVERAGE(I610:J610)</f>
        <v>-5.0281795000000002</v>
      </c>
      <c r="AI610" s="12">
        <f>_xlfn.T.TEST(E610:H610,I610:L610,2,2)</f>
        <v>0.71135506221429434</v>
      </c>
      <c r="AJ610" s="13">
        <f>AVERAGE(I610:L610)-AVERAGE(E610:H610)</f>
        <v>0.85623724999999951</v>
      </c>
    </row>
    <row r="611" spans="1:36" x14ac:dyDescent="0.2">
      <c r="A611" t="s">
        <v>592</v>
      </c>
      <c r="B611" t="str">
        <f>VLOOKUP(A611,Gene_Lookup!A:B,2,0)</f>
        <v xml:space="preserve">ABC transporter related protein  </v>
      </c>
      <c r="C611" s="1">
        <v>2</v>
      </c>
      <c r="D611" s="1">
        <v>6.4014275788230199E-2</v>
      </c>
      <c r="E611" s="15">
        <v>8.8000000000000007</v>
      </c>
      <c r="F611" s="14">
        <v>14.4687275</v>
      </c>
      <c r="G611" s="15">
        <v>8.8000000000000007</v>
      </c>
      <c r="H611" s="15">
        <v>8.8000000000000007</v>
      </c>
      <c r="I611" s="15">
        <v>8.8000000000000007</v>
      </c>
      <c r="J611" s="14">
        <v>14.7590275</v>
      </c>
      <c r="K611" s="14">
        <v>14.9624325</v>
      </c>
      <c r="L611" s="14">
        <v>14.4949025</v>
      </c>
      <c r="M611" s="1">
        <f>COUNTIF(E611:L611,"&gt;8.8")</f>
        <v>4</v>
      </c>
      <c r="O611" s="16">
        <f>IF(ISBLANK(E611),500,2^E611)</f>
        <v>445.72188840761549</v>
      </c>
      <c r="P611" s="16">
        <f>IF(ISBLANK(F611),500,2^F611)</f>
        <v>22673.625889741143</v>
      </c>
      <c r="Q611" s="16">
        <f>IF(ISBLANK(G611),500,2^G611)</f>
        <v>445.72188840761549</v>
      </c>
      <c r="R611" s="16">
        <f>IF(ISBLANK(H611),500,2^H611)</f>
        <v>445.72188840761549</v>
      </c>
      <c r="S611" s="16">
        <f>IF(ISBLANK(I611),500,2^I611)</f>
        <v>445.72188840761549</v>
      </c>
      <c r="T611" s="16">
        <f>IF(ISBLANK(J611),500,2^J611)</f>
        <v>27727.453416530421</v>
      </c>
      <c r="U611" s="16">
        <f>IF(ISBLANK(K611),500,2^K611)</f>
        <v>31925.741332415768</v>
      </c>
      <c r="V611" s="16">
        <f>IF(ISBLANK(L611),500,2^L611)</f>
        <v>23088.750819022021</v>
      </c>
      <c r="X611" s="16">
        <f>SUM(O611:V611)</f>
        <v>107198.45901133982</v>
      </c>
      <c r="Y611" s="11"/>
      <c r="Z611" s="2"/>
      <c r="AA611" s="12">
        <f>_xlfn.T.TEST(E611:F611,I611:J611,2,2)</f>
        <v>0.97504942073120671</v>
      </c>
      <c r="AB611" s="13">
        <f>AVERAGE(I611:J611)-AVERAGE(E611:F611)</f>
        <v>0.14514999999999922</v>
      </c>
      <c r="AC611" s="12">
        <f>_xlfn.T.TEST(G611:H611,K611:L611,2,2)</f>
        <v>1.5510772761428253E-3</v>
      </c>
      <c r="AD611" s="13">
        <f>AVERAGE(K611:L611)-AVERAGE(G611:H611)</f>
        <v>5.9286674999999995</v>
      </c>
      <c r="AE611" s="12">
        <f>_xlfn.T.TEST(E611:F611,G611:H611,2,2)</f>
        <v>0.42264973081037416</v>
      </c>
      <c r="AF611" s="13">
        <f>AVERAGE(G611:H611)-AVERAGE(E611:F611)</f>
        <v>-2.8343637499999996</v>
      </c>
      <c r="AG611" s="12">
        <f>_xlfn.T.TEST(I611:J611,K611:L611,2,2)</f>
        <v>0.42777262855737064</v>
      </c>
      <c r="AH611" s="13">
        <f>AVERAGE(K611:L611)-AVERAGE(I611:J611)</f>
        <v>2.9491537500000007</v>
      </c>
      <c r="AI611" s="12">
        <f>_xlfn.T.TEST(E611:H611,I611:L611,2,2)</f>
        <v>0.18987960832364251</v>
      </c>
      <c r="AJ611" s="13">
        <f>AVERAGE(I611:L611)-AVERAGE(E611:H611)</f>
        <v>3.0369087499999985</v>
      </c>
    </row>
    <row r="612" spans="1:36" x14ac:dyDescent="0.2">
      <c r="A612" t="s">
        <v>593</v>
      </c>
      <c r="B612" t="str">
        <f>VLOOKUP(A612,Gene_Lookup!A:B,2,0)</f>
        <v xml:space="preserve">glycoside hydrolase family 5  </v>
      </c>
      <c r="C612" s="1">
        <v>10</v>
      </c>
      <c r="D612" s="1">
        <v>0.396378013631702</v>
      </c>
      <c r="E612" s="14">
        <v>19.43666</v>
      </c>
      <c r="F612" s="14">
        <v>19.383579999999998</v>
      </c>
      <c r="G612" s="14">
        <v>19.489952500000001</v>
      </c>
      <c r="H612" s="14">
        <v>19.837185000000002</v>
      </c>
      <c r="I612" s="14">
        <v>18.548410000000001</v>
      </c>
      <c r="J612" s="14">
        <v>19.269797499999999</v>
      </c>
      <c r="K612" s="14">
        <v>19.328379999999999</v>
      </c>
      <c r="L612" s="14">
        <v>19.7101875</v>
      </c>
      <c r="M612" s="1">
        <f>COUNTIF(E612:L612,"&gt;8.8")</f>
        <v>8</v>
      </c>
      <c r="O612" s="16">
        <f>IF(ISBLANK(E612),500,2^E612)</f>
        <v>709606.64793631027</v>
      </c>
      <c r="P612" s="16">
        <f>IF(ISBLANK(F612),500,2^F612)</f>
        <v>683973.0711446671</v>
      </c>
      <c r="Q612" s="16">
        <f>IF(ISBLANK(G612),500,2^G612)</f>
        <v>736309.35200114106</v>
      </c>
      <c r="R612" s="16">
        <f>IF(ISBLANK(H612),500,2^H612)</f>
        <v>936672.38068254921</v>
      </c>
      <c r="S612" s="16">
        <f>IF(ISBLANK(I612),500,2^I612)</f>
        <v>383378.52474806592</v>
      </c>
      <c r="T612" s="16">
        <f>IF(ISBLANK(J612),500,2^J612)</f>
        <v>632101.8448659915</v>
      </c>
      <c r="U612" s="16">
        <f>IF(ISBLANK(K612),500,2^K612)</f>
        <v>658297.41179019364</v>
      </c>
      <c r="V612" s="16">
        <f>IF(ISBLANK(L612),500,2^L612)</f>
        <v>857743.93848416547</v>
      </c>
      <c r="X612" s="16">
        <f>SUM(O612:V612)</f>
        <v>5598083.1716530845</v>
      </c>
      <c r="Y612" s="11"/>
      <c r="Z612" s="2"/>
      <c r="AA612" s="12">
        <f>_xlfn.T.TEST(E612:F612,I612:J612,2,2)</f>
        <v>0.30023615129776338</v>
      </c>
      <c r="AB612" s="13">
        <f>AVERAGE(I612:J612)-AVERAGE(E612:F612)</f>
        <v>-0.50101624999999927</v>
      </c>
      <c r="AC612" s="12">
        <f>_xlfn.T.TEST(G612:H612,K612:L612,2,2)</f>
        <v>0.63231804468378572</v>
      </c>
      <c r="AD612" s="13">
        <f>AVERAGE(K612:L612)-AVERAGE(G612:H612)</f>
        <v>-0.14428500000000355</v>
      </c>
      <c r="AE612" s="12">
        <f>_xlfn.T.TEST(E612:F612,G612:H612,2,2)</f>
        <v>0.2857912304490926</v>
      </c>
      <c r="AF612" s="13">
        <f>AVERAGE(G612:H612)-AVERAGE(E612:F612)</f>
        <v>0.253448750000004</v>
      </c>
      <c r="AG612" s="12">
        <f>_xlfn.T.TEST(I612:J612,K612:L612,2,2)</f>
        <v>0.27349642776831407</v>
      </c>
      <c r="AH612" s="13">
        <f>AVERAGE(K612:L612)-AVERAGE(I612:J612)</f>
        <v>0.61017999999999972</v>
      </c>
      <c r="AI612" s="12">
        <f>_xlfn.T.TEST(E612:H612,I612:L612,2,2)</f>
        <v>0.26618560797102581</v>
      </c>
      <c r="AJ612" s="13">
        <f>AVERAGE(I612:L612)-AVERAGE(E612:H612)</f>
        <v>-0.32265062500000141</v>
      </c>
    </row>
    <row r="613" spans="1:36" x14ac:dyDescent="0.2">
      <c r="A613" t="s">
        <v>594</v>
      </c>
      <c r="B613" t="str">
        <f>VLOOKUP(A613,Gene_Lookup!A:B,2,0)</f>
        <v xml:space="preserve">sodium ion-translocating decarboxylase, beta subunit  </v>
      </c>
      <c r="C613" s="1">
        <v>3</v>
      </c>
      <c r="D613" s="1">
        <v>0.57481449686443598</v>
      </c>
      <c r="E613" s="14">
        <v>15.966984999999999</v>
      </c>
      <c r="F613" s="14">
        <v>17.81353</v>
      </c>
      <c r="G613" s="14">
        <v>17.541245</v>
      </c>
      <c r="H613" s="14">
        <v>18.888069999999999</v>
      </c>
      <c r="I613" s="14">
        <v>18.184090000000001</v>
      </c>
      <c r="J613" s="14">
        <v>17.696459999999998</v>
      </c>
      <c r="K613" s="14">
        <v>18.326750000000001</v>
      </c>
      <c r="L613" s="14">
        <v>17.95345</v>
      </c>
      <c r="M613" s="1">
        <f>COUNTIF(E613:L613,"&gt;8.8")</f>
        <v>8</v>
      </c>
      <c r="O613" s="16">
        <f>IF(ISBLANK(E613),500,2^E613)</f>
        <v>64053.28760870071</v>
      </c>
      <c r="P613" s="16">
        <f>IF(ISBLANK(F613),500,2^F613)</f>
        <v>230359.88797581964</v>
      </c>
      <c r="Q613" s="16">
        <f>IF(ISBLANK(G613),500,2^G613)</f>
        <v>190739.61701894304</v>
      </c>
      <c r="R613" s="16">
        <f>IF(ISBLANK(H613),500,2^H613)</f>
        <v>485149.54699888983</v>
      </c>
      <c r="S613" s="16">
        <f>IF(ISBLANK(I613),500,2^I613)</f>
        <v>297821.83410155674</v>
      </c>
      <c r="T613" s="16">
        <f>IF(ISBLANK(J613),500,2^J613)</f>
        <v>212405.26472675224</v>
      </c>
      <c r="U613" s="16">
        <f>IF(ISBLANK(K613),500,2^K613)</f>
        <v>328777.03384684568</v>
      </c>
      <c r="V613" s="16">
        <f>IF(ISBLANK(L613),500,2^L613)</f>
        <v>253820.66385687323</v>
      </c>
      <c r="X613" s="16">
        <f>SUM(O613:V613)</f>
        <v>2063127.1361343812</v>
      </c>
      <c r="Y613" s="11"/>
      <c r="Z613" s="2"/>
      <c r="AA613" s="12">
        <f>_xlfn.T.TEST(E613:F613,I613:J613,2,2)</f>
        <v>0.3861847532242535</v>
      </c>
      <c r="AB613" s="13">
        <f>AVERAGE(I613:J613)-AVERAGE(E613:F613)</f>
        <v>1.0500174999999992</v>
      </c>
      <c r="AC613" s="12">
        <f>_xlfn.T.TEST(G613:H613,K613:L613,2,2)</f>
        <v>0.92477010155442296</v>
      </c>
      <c r="AD613" s="13">
        <f>AVERAGE(K613:L613)-AVERAGE(G613:H613)</f>
        <v>-7.4557500000000942E-2</v>
      </c>
      <c r="AE613" s="12">
        <f>_xlfn.T.TEST(E613:F613,G613:H613,2,2)</f>
        <v>0.36615385504804487</v>
      </c>
      <c r="AF613" s="13">
        <f>AVERAGE(G613:H613)-AVERAGE(E613:F613)</f>
        <v>1.3244000000000007</v>
      </c>
      <c r="AG613" s="12">
        <f>_xlfn.T.TEST(I613:J613,K613:L613,2,2)</f>
        <v>0.5819688592841975</v>
      </c>
      <c r="AH613" s="13">
        <f>AVERAGE(K613:L613)-AVERAGE(I613:J613)</f>
        <v>0.19982500000000059</v>
      </c>
      <c r="AI613" s="12">
        <f>_xlfn.T.TEST(E613:H613,I613:L613,2,2)</f>
        <v>0.46055637831856466</v>
      </c>
      <c r="AJ613" s="13">
        <f>AVERAGE(I613:L613)-AVERAGE(E613:H613)</f>
        <v>0.48773000000000266</v>
      </c>
    </row>
    <row r="614" spans="1:36" x14ac:dyDescent="0.2">
      <c r="A614" t="s">
        <v>595</v>
      </c>
      <c r="B614" t="str">
        <f>VLOOKUP(A614,Gene_Lookup!A:B,2,0)</f>
        <v xml:space="preserve">pyruvate formate-lyase activating enzyme  </v>
      </c>
      <c r="C614" s="1">
        <v>9</v>
      </c>
      <c r="D614" s="1">
        <v>0.62500858256777003</v>
      </c>
      <c r="E614" s="14">
        <v>15.738379999999999</v>
      </c>
      <c r="F614" s="14">
        <v>16.70186</v>
      </c>
      <c r="G614" s="14">
        <v>16.09534</v>
      </c>
      <c r="H614" s="14">
        <v>16.974065</v>
      </c>
      <c r="I614" s="14">
        <v>17.840910000000001</v>
      </c>
      <c r="J614" s="14">
        <v>15.993919999999999</v>
      </c>
      <c r="K614" s="14">
        <v>18.287257499999999</v>
      </c>
      <c r="L614" s="14">
        <v>15.656079999999999</v>
      </c>
      <c r="M614" s="1">
        <f>COUNTIF(E614:L614,"&gt;8.8")</f>
        <v>8</v>
      </c>
      <c r="O614" s="16">
        <f>IF(ISBLANK(E614),500,2^E614)</f>
        <v>54666.90203138005</v>
      </c>
      <c r="P614" s="16">
        <f>IF(ISBLANK(F614),500,2^F614)</f>
        <v>106600.89314044036</v>
      </c>
      <c r="Q614" s="16">
        <f>IF(ISBLANK(G614),500,2^G614)</f>
        <v>70013.232659134941</v>
      </c>
      <c r="R614" s="16">
        <f>IF(ISBLANK(H614),500,2^H614)</f>
        <v>128736.80108049857</v>
      </c>
      <c r="S614" s="16">
        <f>IF(ISBLANK(I614),500,2^I614)</f>
        <v>234773.49215088179</v>
      </c>
      <c r="T614" s="16">
        <f>IF(ISBLANK(J614),500,2^J614)</f>
        <v>65260.390514006984</v>
      </c>
      <c r="U614" s="16">
        <f>IF(ISBLANK(K614),500,2^K614)</f>
        <v>319899.12039172644</v>
      </c>
      <c r="V614" s="16">
        <f>IF(ISBLANK(L614),500,2^L614)</f>
        <v>51635.65548546541</v>
      </c>
      <c r="X614" s="16">
        <f>SUM(O614:V614)</f>
        <v>1031586.4874535345</v>
      </c>
      <c r="Y614" s="11"/>
      <c r="Z614" s="2"/>
      <c r="AA614" s="12">
        <f>_xlfn.T.TEST(E614:F614,I614:J614,2,2)</f>
        <v>0.57214346855161602</v>
      </c>
      <c r="AB614" s="13">
        <f>AVERAGE(I614:J614)-AVERAGE(E614:F614)</f>
        <v>0.69729499999999689</v>
      </c>
      <c r="AC614" s="12">
        <f>_xlfn.T.TEST(G614:H614,K614:L614,2,2)</f>
        <v>0.78256256755560627</v>
      </c>
      <c r="AD614" s="13">
        <f>AVERAGE(K614:L614)-AVERAGE(G614:H614)</f>
        <v>0.43696624999999756</v>
      </c>
      <c r="AE614" s="12">
        <f>_xlfn.T.TEST(E614:F614,G614:H614,2,2)</f>
        <v>0.67710711027213244</v>
      </c>
      <c r="AF614" s="13">
        <f>AVERAGE(G614:H614)-AVERAGE(E614:F614)</f>
        <v>0.31458250000000021</v>
      </c>
      <c r="AG614" s="12">
        <f>_xlfn.T.TEST(I614:J614,K614:L614,2,2)</f>
        <v>0.97613963651114477</v>
      </c>
      <c r="AH614" s="13">
        <f>AVERAGE(K614:L614)-AVERAGE(I614:J614)</f>
        <v>5.4253750000000878E-2</v>
      </c>
      <c r="AI614" s="12">
        <f>_xlfn.T.TEST(E614:H614,I614:L614,2,2)</f>
        <v>0.45734101442488373</v>
      </c>
      <c r="AJ614" s="13">
        <f>AVERAGE(I614:L614)-AVERAGE(E614:H614)</f>
        <v>0.56713062499999722</v>
      </c>
    </row>
    <row r="615" spans="1:36" x14ac:dyDescent="0.2">
      <c r="A615" t="s">
        <v>596</v>
      </c>
      <c r="B615" t="str">
        <f>VLOOKUP(A615,Gene_Lookup!A:B,2,0)</f>
        <v xml:space="preserve">formate acetyltransferase  </v>
      </c>
      <c r="C615" s="1">
        <v>44</v>
      </c>
      <c r="D615" s="1">
        <v>0.72640763077159098</v>
      </c>
      <c r="E615" s="14">
        <v>21.170960781249999</v>
      </c>
      <c r="F615" s="14">
        <v>21.05076</v>
      </c>
      <c r="G615" s="14">
        <v>21.04268875</v>
      </c>
      <c r="H615" s="14">
        <v>21.444780000000002</v>
      </c>
      <c r="I615" s="14">
        <v>23.078027500000001</v>
      </c>
      <c r="J615" s="14">
        <v>21.331352343750002</v>
      </c>
      <c r="K615" s="14">
        <v>23.21152</v>
      </c>
      <c r="L615" s="14">
        <v>21.177866250000001</v>
      </c>
      <c r="M615" s="1">
        <f>COUNTIF(E615:L615,"&gt;8.8")</f>
        <v>8</v>
      </c>
      <c r="O615" s="16">
        <f>IF(ISBLANK(E615),500,2^E615)</f>
        <v>2360990.4596927497</v>
      </c>
      <c r="P615" s="16">
        <f>IF(ISBLANK(F615),500,2^F615)</f>
        <v>2172251.9288342148</v>
      </c>
      <c r="Q615" s="16">
        <f>IF(ISBLANK(G615),500,2^G615)</f>
        <v>2160133.0575117352</v>
      </c>
      <c r="R615" s="16">
        <f>IF(ISBLANK(H615),500,2^H615)</f>
        <v>2854447.307392166</v>
      </c>
      <c r="S615" s="16">
        <f>IF(ISBLANK(I615),500,2^I615)</f>
        <v>8854795.1446968876</v>
      </c>
      <c r="T615" s="16">
        <f>IF(ISBLANK(J615),500,2^J615)</f>
        <v>2638620.3256607535</v>
      </c>
      <c r="U615" s="16">
        <f>IF(ISBLANK(K615),500,2^K615)</f>
        <v>9713232.0669951662</v>
      </c>
      <c r="V615" s="16">
        <f>IF(ISBLANK(L615),500,2^L615)</f>
        <v>2372318.4442597898</v>
      </c>
      <c r="X615" s="16">
        <f>SUM(O615:V615)</f>
        <v>33126788.735043462</v>
      </c>
      <c r="Y615" s="11"/>
      <c r="Z615" s="2"/>
      <c r="AA615" s="12">
        <f>_xlfn.T.TEST(E615:F615,I615:J615,2,2)</f>
        <v>0.33787803779798564</v>
      </c>
      <c r="AB615" s="13">
        <f>AVERAGE(I615:J615)-AVERAGE(E615:F615)</f>
        <v>1.0938295312500017</v>
      </c>
      <c r="AC615" s="12">
        <f>_xlfn.T.TEST(G615:H615,K615:L615,2,2)</f>
        <v>0.45575332307869754</v>
      </c>
      <c r="AD615" s="13">
        <f>AVERAGE(K615:L615)-AVERAGE(G615:H615)</f>
        <v>0.95095874999999808</v>
      </c>
      <c r="AE615" s="12">
        <f>_xlfn.T.TEST(E615:F615,G615:H615,2,2)</f>
        <v>0.59133741275991225</v>
      </c>
      <c r="AF615" s="13">
        <f>AVERAGE(G615:H615)-AVERAGE(E615:F615)</f>
        <v>0.13287398437500286</v>
      </c>
      <c r="AG615" s="12">
        <f>_xlfn.T.TEST(I615:J615,K615:L615,2,2)</f>
        <v>0.99472639697305387</v>
      </c>
      <c r="AH615" s="13">
        <f>AVERAGE(K615:L615)-AVERAGE(I615:J615)</f>
        <v>-9.9967968750007685E-3</v>
      </c>
      <c r="AI615" s="12">
        <f>_xlfn.T.TEST(E615:H615,I615:L615,2,2)</f>
        <v>0.11514700986245237</v>
      </c>
      <c r="AJ615" s="13">
        <f>AVERAGE(I615:L615)-AVERAGE(E615:H615)</f>
        <v>1.0223941406250034</v>
      </c>
    </row>
    <row r="616" spans="1:36" x14ac:dyDescent="0.2">
      <c r="A616" t="s">
        <v>1002</v>
      </c>
      <c r="B616" t="str">
        <f>VLOOKUP(A616,Gene_Lookup!A:B,2,0)</f>
        <v xml:space="preserve">hypothetical protein  </v>
      </c>
      <c r="C616" s="1">
        <v>1</v>
      </c>
      <c r="D616" s="1">
        <v>1</v>
      </c>
      <c r="E616" s="15">
        <v>8.8000000000000007</v>
      </c>
      <c r="F616" s="15">
        <v>8.8000000000000007</v>
      </c>
      <c r="G616" s="14">
        <v>13.001749999999999</v>
      </c>
      <c r="H616" s="14">
        <v>12.45229</v>
      </c>
      <c r="I616" s="15">
        <v>8.8000000000000007</v>
      </c>
      <c r="J616" s="14">
        <v>16.120750000000001</v>
      </c>
      <c r="K616" s="14">
        <v>15.099320000000001</v>
      </c>
      <c r="L616" s="14">
        <v>16.05236</v>
      </c>
      <c r="M616" s="1">
        <f>COUNTIF(E616:L616,"&gt;8.8")</f>
        <v>5</v>
      </c>
      <c r="O616" s="16">
        <f>IF(ISBLANK(E616),500,2^E616)</f>
        <v>445.72188840761549</v>
      </c>
      <c r="P616" s="16">
        <f>IF(ISBLANK(F616),500,2^F616)</f>
        <v>445.72188840761549</v>
      </c>
      <c r="Q616" s="16">
        <f>IF(ISBLANK(G616),500,2^G616)</f>
        <v>8201.9429872206983</v>
      </c>
      <c r="R616" s="16">
        <f>IF(ISBLANK(H616),500,2^H616)</f>
        <v>5604.1894047151754</v>
      </c>
      <c r="S616" s="16">
        <f>IF(ISBLANK(I616),500,2^I616)</f>
        <v>445.72188840761549</v>
      </c>
      <c r="T616" s="16">
        <f>IF(ISBLANK(J616),500,2^J616)</f>
        <v>71257.290165692495</v>
      </c>
      <c r="U616" s="16">
        <f>IF(ISBLANK(K616),500,2^K616)</f>
        <v>35103.323317155358</v>
      </c>
      <c r="V616" s="16">
        <f>IF(ISBLANK(L616),500,2^L616)</f>
        <v>67958.199053102653</v>
      </c>
      <c r="X616" s="16">
        <f>SUM(O616:V616)</f>
        <v>189462.11059310922</v>
      </c>
      <c r="Y616" s="11"/>
      <c r="Z616" s="2"/>
      <c r="AA616" s="12">
        <f>_xlfn.T.TEST(E616:F616,I616:J616,2,2)</f>
        <v>0.42264973081037416</v>
      </c>
      <c r="AB616" s="13">
        <f>AVERAGE(I616:J616)-AVERAGE(E616:F616)</f>
        <v>3.6603750000000002</v>
      </c>
      <c r="AC616" s="12">
        <f>_xlfn.T.TEST(G616:H616,K616:L616,2,2)</f>
        <v>3.5316002292235957E-2</v>
      </c>
      <c r="AD616" s="13">
        <f>AVERAGE(K616:L616)-AVERAGE(G616:H616)</f>
        <v>2.8488199999999999</v>
      </c>
      <c r="AE616" s="12">
        <f>_xlfn.T.TEST(E616:F616,G616:H616,2,2)</f>
        <v>4.8586078163819352E-3</v>
      </c>
      <c r="AF616" s="13">
        <f>AVERAGE(G616:H616)-AVERAGE(E616:F616)</f>
        <v>3.9270199999999988</v>
      </c>
      <c r="AG616" s="12">
        <f>_xlfn.T.TEST(I616:J616,K616:L616,2,2)</f>
        <v>0.48752252012607189</v>
      </c>
      <c r="AH616" s="13">
        <f>AVERAGE(K616:L616)-AVERAGE(I616:J616)</f>
        <v>3.1154649999999986</v>
      </c>
      <c r="AI616" s="12">
        <f>_xlfn.T.TEST(E616:H616,I616:L616,2,2)</f>
        <v>0.17081346778867798</v>
      </c>
      <c r="AJ616" s="13">
        <f>AVERAGE(I616:L616)-AVERAGE(E616:H616)</f>
        <v>3.2545975000000009</v>
      </c>
    </row>
    <row r="617" spans="1:36" x14ac:dyDescent="0.2">
      <c r="A617" t="s">
        <v>597</v>
      </c>
      <c r="B617" t="str">
        <f>VLOOKUP(A617,Gene_Lookup!A:B,2,0)</f>
        <v xml:space="preserve">protein of unknown function DUF342  </v>
      </c>
      <c r="C617" s="1">
        <v>3</v>
      </c>
      <c r="D617" s="1">
        <v>0.29293040454117503</v>
      </c>
      <c r="E617" s="14">
        <v>15.006970000000001</v>
      </c>
      <c r="F617" s="14">
        <v>15.60955</v>
      </c>
      <c r="G617" s="14">
        <v>15.58745</v>
      </c>
      <c r="H617" s="14">
        <v>15.348245</v>
      </c>
      <c r="I617" s="14">
        <v>15.496775</v>
      </c>
      <c r="J617" s="14">
        <v>15.86392</v>
      </c>
      <c r="K617" s="14">
        <v>16.765969999999999</v>
      </c>
      <c r="L617" s="14">
        <v>15.50972</v>
      </c>
      <c r="M617" s="1">
        <f>COUNTIF(E617:L617,"&gt;8.8")</f>
        <v>8</v>
      </c>
      <c r="O617" s="16">
        <f>IF(ISBLANK(E617),500,2^E617)</f>
        <v>32926.692969195756</v>
      </c>
      <c r="P617" s="16">
        <f>IF(ISBLANK(F617),500,2^F617)</f>
        <v>49996.864493278699</v>
      </c>
      <c r="Q617" s="16">
        <f>IF(ISBLANK(G617),500,2^G617)</f>
        <v>49236.821134768725</v>
      </c>
      <c r="R617" s="16">
        <f>IF(ISBLANK(H617),500,2^H617)</f>
        <v>41714.027758035605</v>
      </c>
      <c r="S617" s="16">
        <f>IF(ISBLANK(I617),500,2^I617)</f>
        <v>46237.475164973213</v>
      </c>
      <c r="T617" s="16">
        <f>IF(ISBLANK(J617),500,2^J617)</f>
        <v>59636.997305952071</v>
      </c>
      <c r="U617" s="16">
        <f>IF(ISBLANK(K617),500,2^K617)</f>
        <v>111444.81725401318</v>
      </c>
      <c r="V617" s="16">
        <f>IF(ISBLANK(L617),500,2^L617)</f>
        <v>46654.221222861146</v>
      </c>
      <c r="X617" s="16">
        <f>SUM(O617:V617)</f>
        <v>437847.9173030784</v>
      </c>
      <c r="Y617" s="11"/>
      <c r="Z617" s="2"/>
      <c r="AA617" s="12">
        <f>_xlfn.T.TEST(E617:F617,I617:J617,2,2)</f>
        <v>0.40218569515131208</v>
      </c>
      <c r="AB617" s="13">
        <f>AVERAGE(I617:J617)-AVERAGE(E617:F617)</f>
        <v>0.37208749999999924</v>
      </c>
      <c r="AC617" s="12">
        <f>_xlfn.T.TEST(G617:H617,K617:L617,2,2)</f>
        <v>0.40467315876738819</v>
      </c>
      <c r="AD617" s="13">
        <f>AVERAGE(K617:L617)-AVERAGE(G617:H617)</f>
        <v>0.66999749999999736</v>
      </c>
      <c r="AE617" s="12">
        <f>_xlfn.T.TEST(E617:F617,G617:H617,2,2)</f>
        <v>0.67123582413816285</v>
      </c>
      <c r="AF617" s="13">
        <f>AVERAGE(G617:H617)-AVERAGE(E617:F617)</f>
        <v>0.15958750000000066</v>
      </c>
      <c r="AG617" s="12">
        <f>_xlfn.T.TEST(I617:J617,K617:L617,2,2)</f>
        <v>0.55684649934405894</v>
      </c>
      <c r="AH617" s="13">
        <f>AVERAGE(K617:L617)-AVERAGE(I617:J617)</f>
        <v>0.45749749999999878</v>
      </c>
      <c r="AI617" s="12">
        <f>_xlfn.T.TEST(E617:H617,I617:L617,2,2)</f>
        <v>0.16469468735788795</v>
      </c>
      <c r="AJ617" s="13">
        <f>AVERAGE(I617:L617)-AVERAGE(E617:H617)</f>
        <v>0.52104250000000185</v>
      </c>
    </row>
    <row r="618" spans="1:36" x14ac:dyDescent="0.2">
      <c r="A618" t="s">
        <v>598</v>
      </c>
      <c r="B618" t="str">
        <f>VLOOKUP(A618,Gene_Lookup!A:B,2,0)</f>
        <v xml:space="preserve">CheW protein  </v>
      </c>
      <c r="C618" s="1">
        <v>6</v>
      </c>
      <c r="D618" s="1">
        <v>7.4618762503153496E-2</v>
      </c>
      <c r="E618" s="14">
        <v>12.992984999999999</v>
      </c>
      <c r="F618" s="14">
        <v>14.69027</v>
      </c>
      <c r="G618" s="14">
        <v>13.393689999999999</v>
      </c>
      <c r="H618" s="14">
        <v>13.58817</v>
      </c>
      <c r="I618" s="14">
        <v>12.84543</v>
      </c>
      <c r="J618" s="15">
        <v>8.8000000000000007</v>
      </c>
      <c r="K618" s="14">
        <v>13.884695000000001</v>
      </c>
      <c r="L618" s="15">
        <v>8.8000000000000007</v>
      </c>
      <c r="M618" s="1">
        <f>COUNTIF(E618:L618,"&gt;8.8")</f>
        <v>6</v>
      </c>
      <c r="O618" s="16">
        <f>IF(ISBLANK(E618),500,2^E618)</f>
        <v>8152.2636799306929</v>
      </c>
      <c r="P618" s="16">
        <f>IF(ISBLANK(F618),500,2^F618)</f>
        <v>26436.984377961195</v>
      </c>
      <c r="Q618" s="16">
        <f>IF(ISBLANK(G618),500,2^G618)</f>
        <v>10762.234299303474</v>
      </c>
      <c r="R618" s="16">
        <f>IF(ISBLANK(H618),500,2^H618)</f>
        <v>12315.349922329529</v>
      </c>
      <c r="S618" s="16">
        <f>IF(ISBLANK(I618),500,2^I618)</f>
        <v>7359.6936526848804</v>
      </c>
      <c r="T618" s="16">
        <f>IF(ISBLANK(J618),500,2^J618)</f>
        <v>445.72188840761549</v>
      </c>
      <c r="U618" s="16">
        <f>IF(ISBLANK(K618),500,2^K618)</f>
        <v>15125.497761137078</v>
      </c>
      <c r="V618" s="16">
        <f>IF(ISBLANK(L618),500,2^L618)</f>
        <v>445.72188840761549</v>
      </c>
      <c r="X618" s="16">
        <f>SUM(O618:V618)</f>
        <v>81043.467470162082</v>
      </c>
      <c r="Y618" s="11"/>
      <c r="Z618" s="2"/>
      <c r="AA618" s="12">
        <f>_xlfn.T.TEST(E618:F618,I618:J618,2,2)</f>
        <v>0.30256969858018778</v>
      </c>
      <c r="AB618" s="13">
        <f>AVERAGE(I618:J618)-AVERAGE(E618:F618)</f>
        <v>-3.018912499999999</v>
      </c>
      <c r="AC618" s="12">
        <f>_xlfn.T.TEST(G618:H618,K618:L618,2,2)</f>
        <v>0.48730349847965371</v>
      </c>
      <c r="AD618" s="13">
        <f>AVERAGE(K618:L618)-AVERAGE(G618:H618)</f>
        <v>-2.1485824999999981</v>
      </c>
      <c r="AE618" s="12">
        <f>_xlfn.T.TEST(E618:F618,G618:H618,2,2)</f>
        <v>0.721201854149499</v>
      </c>
      <c r="AF618" s="13">
        <f>AVERAGE(G618:H618)-AVERAGE(E618:F618)</f>
        <v>-0.35069750000000077</v>
      </c>
      <c r="AG618" s="12">
        <f>_xlfn.T.TEST(I618:J618,K618:L618,2,2)</f>
        <v>0.88761867018734364</v>
      </c>
      <c r="AH618" s="13">
        <f>AVERAGE(K618:L618)-AVERAGE(I618:J618)</f>
        <v>0.51963250000000016</v>
      </c>
      <c r="AI618" s="12">
        <f>_xlfn.T.TEST(E618:H618,I618:L618,2,2)</f>
        <v>0.11101401302425402</v>
      </c>
      <c r="AJ618" s="13">
        <f>AVERAGE(I618:L618)-AVERAGE(E618:H618)</f>
        <v>-2.5837474999999994</v>
      </c>
    </row>
    <row r="619" spans="1:36" x14ac:dyDescent="0.2">
      <c r="A619" t="s">
        <v>599</v>
      </c>
      <c r="B619" t="str">
        <f>VLOOKUP(A619,Gene_Lookup!A:B,2,0)</f>
        <v xml:space="preserve">CheA signal transduction histidine kinase  </v>
      </c>
      <c r="C619" s="1">
        <v>14</v>
      </c>
      <c r="D619" s="1">
        <v>0.46811679861934302</v>
      </c>
      <c r="E619" s="14">
        <v>16.227630000000001</v>
      </c>
      <c r="F619" s="14">
        <v>16.1670725</v>
      </c>
      <c r="G619" s="14">
        <v>17.23226</v>
      </c>
      <c r="H619" s="14">
        <v>17.11101</v>
      </c>
      <c r="I619" s="14">
        <v>17.029805</v>
      </c>
      <c r="J619" s="14">
        <v>14.129815000000001</v>
      </c>
      <c r="K619" s="14">
        <v>18.104520000000001</v>
      </c>
      <c r="L619" s="15">
        <v>8.8000000000000007</v>
      </c>
      <c r="M619" s="1">
        <f>COUNTIF(E619:L619,"&gt;8.8")</f>
        <v>7</v>
      </c>
      <c r="O619" s="16">
        <f>IF(ISBLANK(E619),500,2^E619)</f>
        <v>76736.747664191265</v>
      </c>
      <c r="P619" s="16">
        <f>IF(ISBLANK(F619),500,2^F619)</f>
        <v>73582.368771436071</v>
      </c>
      <c r="Q619" s="16">
        <f>IF(ISBLANK(G619),500,2^G619)</f>
        <v>153966.82462505178</v>
      </c>
      <c r="R619" s="16">
        <f>IF(ISBLANK(H619),500,2^H619)</f>
        <v>141555.66883614237</v>
      </c>
      <c r="S619" s="16">
        <f>IF(ISBLANK(I619),500,2^I619)</f>
        <v>133808.01413204597</v>
      </c>
      <c r="T619" s="16">
        <f>IF(ISBLANK(J619),500,2^J619)</f>
        <v>17926.609085030828</v>
      </c>
      <c r="U619" s="16">
        <f>IF(ISBLANK(K619),500,2^K619)</f>
        <v>281840.61451784777</v>
      </c>
      <c r="V619" s="16">
        <f>IF(ISBLANK(L619),500,2^L619)</f>
        <v>445.72188840761549</v>
      </c>
      <c r="X619" s="16">
        <f>SUM(O619:V619)</f>
        <v>879862.5695201538</v>
      </c>
      <c r="Y619" s="11"/>
      <c r="Z619" s="2"/>
      <c r="AA619" s="12">
        <f>_xlfn.T.TEST(E619:F619,I619:J619,2,2)</f>
        <v>0.71169869374741968</v>
      </c>
      <c r="AB619" s="13">
        <f>AVERAGE(I619:J619)-AVERAGE(E619:F619)</f>
        <v>-0.61754125000000037</v>
      </c>
      <c r="AC619" s="12">
        <f>_xlfn.T.TEST(G619:H619,K619:L619,2,2)</f>
        <v>0.5079095946591129</v>
      </c>
      <c r="AD619" s="13">
        <f>AVERAGE(K619:L619)-AVERAGE(G619:H619)</f>
        <v>-3.7193750000000012</v>
      </c>
      <c r="AE619" s="12">
        <f>_xlfn.T.TEST(E619:F619,G619:H619,2,2)</f>
        <v>4.8029888805845473E-3</v>
      </c>
      <c r="AF619" s="13">
        <f>AVERAGE(G619:H619)-AVERAGE(E619:F619)</f>
        <v>0.97428375000000145</v>
      </c>
      <c r="AG619" s="12">
        <f>_xlfn.T.TEST(I619:J619,K619:L619,2,2)</f>
        <v>0.70501432904156569</v>
      </c>
      <c r="AH619" s="13">
        <f>AVERAGE(K619:L619)-AVERAGE(I619:J619)</f>
        <v>-2.1275499999999994</v>
      </c>
      <c r="AI619" s="12">
        <f>_xlfn.T.TEST(E619:H619,I619:L619,2,2)</f>
        <v>0.34184514637287422</v>
      </c>
      <c r="AJ619" s="13">
        <f>AVERAGE(I619:L619)-AVERAGE(E619:H619)</f>
        <v>-2.1684581250000043</v>
      </c>
    </row>
    <row r="620" spans="1:36" x14ac:dyDescent="0.2">
      <c r="A620" t="s">
        <v>600</v>
      </c>
      <c r="B620" t="str">
        <f>VLOOKUP(A620,Gene_Lookup!A:B,2,0)</f>
        <v xml:space="preserve">flagellar biosynthetic protein FlhF  </v>
      </c>
      <c r="C620" s="1">
        <v>7</v>
      </c>
      <c r="D620" s="1">
        <v>0.70573969873087605</v>
      </c>
      <c r="E620" s="14">
        <v>13.076110249999999</v>
      </c>
      <c r="F620" s="14">
        <v>14.64874</v>
      </c>
      <c r="G620" s="14">
        <v>15.000389999999999</v>
      </c>
      <c r="H620" s="14">
        <v>15.075855000000001</v>
      </c>
      <c r="I620" s="14">
        <v>15.709669999999999</v>
      </c>
      <c r="J620" s="15">
        <v>8.8000000000000007</v>
      </c>
      <c r="K620" s="14">
        <v>16.897107500000001</v>
      </c>
      <c r="L620" s="15">
        <v>8.8000000000000007</v>
      </c>
      <c r="M620" s="1">
        <f>COUNTIF(E620:L620,"&gt;8.8")</f>
        <v>6</v>
      </c>
      <c r="O620" s="16">
        <f>IF(ISBLANK(E620),500,2^E620)</f>
        <v>8635.7768559300239</v>
      </c>
      <c r="P620" s="16">
        <f>IF(ISBLANK(F620),500,2^F620)</f>
        <v>25686.807949980546</v>
      </c>
      <c r="Q620" s="16">
        <f>IF(ISBLANK(G620),500,2^G620)</f>
        <v>32776.85928565677</v>
      </c>
      <c r="R620" s="16">
        <f>IF(ISBLANK(H620),500,2^H620)</f>
        <v>34536.996396803654</v>
      </c>
      <c r="S620" s="16">
        <f>IF(ISBLANK(I620),500,2^I620)</f>
        <v>53589.76986028946</v>
      </c>
      <c r="T620" s="16">
        <f>IF(ISBLANK(J620),500,2^J620)</f>
        <v>445.72188840761549</v>
      </c>
      <c r="U620" s="16">
        <f>IF(ISBLANK(K620),500,2^K620)</f>
        <v>122049.55420369359</v>
      </c>
      <c r="V620" s="16">
        <f>IF(ISBLANK(L620),500,2^L620)</f>
        <v>445.72188840761549</v>
      </c>
      <c r="X620" s="16">
        <f>SUM(O620:V620)</f>
        <v>278167.20832916925</v>
      </c>
      <c r="Y620" s="11"/>
      <c r="Z620" s="2"/>
      <c r="AA620" s="12">
        <f>_xlfn.T.TEST(E620:F620,I620:J620,2,2)</f>
        <v>0.69451302674662641</v>
      </c>
      <c r="AB620" s="13">
        <f>AVERAGE(I620:J620)-AVERAGE(E620:F620)</f>
        <v>-1.6075901249999998</v>
      </c>
      <c r="AC620" s="12">
        <f>_xlfn.T.TEST(G620:H620,K620:L620,2,2)</f>
        <v>0.64281921036550904</v>
      </c>
      <c r="AD620" s="13">
        <f>AVERAGE(K620:L620)-AVERAGE(G620:H620)</f>
        <v>-2.1895687499999994</v>
      </c>
      <c r="AE620" s="12">
        <f>_xlfn.T.TEST(E620:F620,G620:H620,2,2)</f>
        <v>0.27388643313282213</v>
      </c>
      <c r="AF620" s="13">
        <f>AVERAGE(G620:H620)-AVERAGE(E620:F620)</f>
        <v>1.1756973750000004</v>
      </c>
      <c r="AG620" s="12">
        <f>_xlfn.T.TEST(I620:J620,K620:L620,2,2)</f>
        <v>0.92136406330821008</v>
      </c>
      <c r="AH620" s="13">
        <f>AVERAGE(K620:L620)-AVERAGE(I620:J620)</f>
        <v>0.59371875000000074</v>
      </c>
      <c r="AI620" s="12">
        <f>_xlfn.T.TEST(E620:H620,I620:L620,2,2)</f>
        <v>0.42705146756039958</v>
      </c>
      <c r="AJ620" s="13">
        <f>AVERAGE(I620:L620)-AVERAGE(E620:H620)</f>
        <v>-1.8985794375000005</v>
      </c>
    </row>
    <row r="621" spans="1:36" x14ac:dyDescent="0.2">
      <c r="A621" t="s">
        <v>601</v>
      </c>
      <c r="B621" t="str">
        <f>VLOOKUP(A621,Gene_Lookup!A:B,2,0)</f>
        <v xml:space="preserve">response regulator receiver protein  </v>
      </c>
      <c r="C621" s="1">
        <v>6</v>
      </c>
      <c r="D621" s="1">
        <v>0.45869786018829301</v>
      </c>
      <c r="E621" s="14">
        <v>18.134239999999998</v>
      </c>
      <c r="F621" s="14">
        <v>18.814489999999999</v>
      </c>
      <c r="G621" s="14">
        <v>18.823270000000001</v>
      </c>
      <c r="H621" s="14">
        <v>19.030059999999999</v>
      </c>
      <c r="I621" s="14">
        <v>18.375397499999998</v>
      </c>
      <c r="J621" s="14">
        <v>16.607959999999999</v>
      </c>
      <c r="K621" s="14">
        <v>19.0549</v>
      </c>
      <c r="L621" s="14">
        <v>16.58803</v>
      </c>
      <c r="M621" s="1">
        <f>COUNTIF(E621:L621,"&gt;8.8")</f>
        <v>8</v>
      </c>
      <c r="O621" s="16">
        <f>IF(ISBLANK(E621),500,2^E621)</f>
        <v>287706.8410285454</v>
      </c>
      <c r="P621" s="16">
        <f>IF(ISBLANK(F621),500,2^F621)</f>
        <v>461026.45072346419</v>
      </c>
      <c r="Q621" s="16">
        <f>IF(ISBLANK(G621),500,2^G621)</f>
        <v>463840.73530902847</v>
      </c>
      <c r="R621" s="16">
        <f>IF(ISBLANK(H621),500,2^H621)</f>
        <v>535326.66851007729</v>
      </c>
      <c r="S621" s="16">
        <f>IF(ISBLANK(I621),500,2^I621)</f>
        <v>340052.38858402177</v>
      </c>
      <c r="T621" s="16">
        <f>IF(ISBLANK(J621),500,2^J621)</f>
        <v>99883.586201708793</v>
      </c>
      <c r="U621" s="16">
        <f>IF(ISBLANK(K621),500,2^K621)</f>
        <v>544623.60980940436</v>
      </c>
      <c r="V621" s="16">
        <f>IF(ISBLANK(L621),500,2^L621)</f>
        <v>98513.239130424379</v>
      </c>
      <c r="X621" s="16">
        <f>SUM(O621:V621)</f>
        <v>2830973.5192966745</v>
      </c>
      <c r="Y621" s="11"/>
      <c r="Z621" s="2"/>
      <c r="AA621" s="12">
        <f>_xlfn.T.TEST(E621:F621,I621:J621,2,2)</f>
        <v>0.40838090763969215</v>
      </c>
      <c r="AB621" s="13">
        <f>AVERAGE(I621:J621)-AVERAGE(E621:F621)</f>
        <v>-0.98268625000000043</v>
      </c>
      <c r="AC621" s="12">
        <f>_xlfn.T.TEST(G621:H621,K621:L621,2,2)</f>
        <v>0.46612881151477659</v>
      </c>
      <c r="AD621" s="13">
        <f>AVERAGE(K621:L621)-AVERAGE(G621:H621)</f>
        <v>-1.1052</v>
      </c>
      <c r="AE621" s="12">
        <f>_xlfn.T.TEST(E621:F621,G621:H621,2,2)</f>
        <v>0.33117351244114679</v>
      </c>
      <c r="AF621" s="13">
        <f>AVERAGE(G621:H621)-AVERAGE(E621:F621)</f>
        <v>0.45230000000000103</v>
      </c>
      <c r="AG621" s="12">
        <f>_xlfn.T.TEST(I621:J621,K621:L621,2,2)</f>
        <v>0.84809734105813728</v>
      </c>
      <c r="AH621" s="13">
        <f>AVERAGE(K621:L621)-AVERAGE(I621:J621)</f>
        <v>0.3297862500000015</v>
      </c>
      <c r="AI621" s="12">
        <f>_xlfn.T.TEST(E621:H621,I621:L621,2,2)</f>
        <v>0.16286009530277856</v>
      </c>
      <c r="AJ621" s="13">
        <f>AVERAGE(I621:L621)-AVERAGE(E621:H621)</f>
        <v>-1.0439431249999984</v>
      </c>
    </row>
    <row r="622" spans="1:36" x14ac:dyDescent="0.2">
      <c r="A622" t="s">
        <v>602</v>
      </c>
      <c r="B622" t="str">
        <f>VLOOKUP(A622,Gene_Lookup!A:B,2,0)</f>
        <v xml:space="preserve">flagellar hook-basal body protein  </v>
      </c>
      <c r="C622" s="1">
        <v>5</v>
      </c>
      <c r="D622" s="1">
        <v>0.55669784390775101</v>
      </c>
      <c r="E622" s="14">
        <v>15.92736</v>
      </c>
      <c r="F622" s="14">
        <v>15.30828</v>
      </c>
      <c r="G622" s="14">
        <v>16.558244999999999</v>
      </c>
      <c r="H622" s="14">
        <v>16.456775</v>
      </c>
      <c r="I622" s="14">
        <v>15.73086</v>
      </c>
      <c r="J622" s="15">
        <v>8.8000000000000007</v>
      </c>
      <c r="K622" s="14">
        <v>16.735430000000001</v>
      </c>
      <c r="L622" s="15">
        <v>8.8000000000000007</v>
      </c>
      <c r="M622" s="1">
        <f>COUNTIF(E622:L622,"&gt;8.8")</f>
        <v>6</v>
      </c>
      <c r="O622" s="16">
        <f>IF(ISBLANK(E622),500,2^E622)</f>
        <v>62317.943300602972</v>
      </c>
      <c r="P622" s="16">
        <f>IF(ISBLANK(F622),500,2^F622)</f>
        <v>40574.339803030038</v>
      </c>
      <c r="Q622" s="16">
        <f>IF(ISBLANK(G622),500,2^G622)</f>
        <v>96500.246021633866</v>
      </c>
      <c r="R622" s="16">
        <f>IF(ISBLANK(H622),500,2^H622)</f>
        <v>89946.21795012783</v>
      </c>
      <c r="S622" s="16">
        <f>IF(ISBLANK(I622),500,2^I622)</f>
        <v>54382.693975619055</v>
      </c>
      <c r="T622" s="16">
        <f>IF(ISBLANK(J622),500,2^J622)</f>
        <v>445.72188840761549</v>
      </c>
      <c r="U622" s="16">
        <f>IF(ISBLANK(K622),500,2^K622)</f>
        <v>109110.46844397037</v>
      </c>
      <c r="V622" s="16">
        <f>IF(ISBLANK(L622),500,2^L622)</f>
        <v>445.72188840761549</v>
      </c>
      <c r="X622" s="16">
        <f>SUM(O622:V622)</f>
        <v>453723.35327179934</v>
      </c>
      <c r="Y622" s="11"/>
      <c r="Z622" s="2"/>
      <c r="AA622" s="12">
        <f>_xlfn.T.TEST(E622:F622,I622:J622,2,2)</f>
        <v>0.43693926320820453</v>
      </c>
      <c r="AB622" s="13">
        <f>AVERAGE(I622:J622)-AVERAGE(E622:F622)</f>
        <v>-3.3523899999999998</v>
      </c>
      <c r="AC622" s="12">
        <f>_xlfn.T.TEST(G622:H622,K622:L622,2,2)</f>
        <v>0.44543413089393813</v>
      </c>
      <c r="AD622" s="13">
        <f>AVERAGE(K622:L622)-AVERAGE(G622:H622)</f>
        <v>-3.7397949999999991</v>
      </c>
      <c r="AE622" s="12">
        <f>_xlfn.T.TEST(E622:F622,G622:H622,2,2)</f>
        <v>0.10507114519220651</v>
      </c>
      <c r="AF622" s="13">
        <f>AVERAGE(G622:H622)-AVERAGE(E622:F622)</f>
        <v>0.88968999999999987</v>
      </c>
      <c r="AG622" s="12">
        <f>_xlfn.T.TEST(I622:J622,K622:L622,2,2)</f>
        <v>0.93273277256398957</v>
      </c>
      <c r="AH622" s="13">
        <f>AVERAGE(K622:L622)-AVERAGE(I622:J622)</f>
        <v>0.50228500000000054</v>
      </c>
      <c r="AI622" s="12">
        <f>_xlfn.T.TEST(E622:H622,I622:L622,2,2)</f>
        <v>0.154071619467777</v>
      </c>
      <c r="AJ622" s="13">
        <f>AVERAGE(I622:L622)-AVERAGE(E622:H622)</f>
        <v>-3.5460925000000039</v>
      </c>
    </row>
    <row r="623" spans="1:36" x14ac:dyDescent="0.2">
      <c r="A623" t="s">
        <v>603</v>
      </c>
      <c r="B623" t="str">
        <f>VLOOKUP(A623,Gene_Lookup!A:B,2,0)</f>
        <v xml:space="preserve">gid protein  </v>
      </c>
      <c r="C623" s="1">
        <v>5</v>
      </c>
      <c r="D623" s="1">
        <v>0.59880223183824499</v>
      </c>
      <c r="E623" s="14">
        <v>14.83648</v>
      </c>
      <c r="F623" s="14">
        <v>15.53373</v>
      </c>
      <c r="G623" s="15">
        <v>8.8000000000000007</v>
      </c>
      <c r="H623" s="14">
        <v>15.39625</v>
      </c>
      <c r="I623" s="14">
        <v>16.11675</v>
      </c>
      <c r="J623" s="14">
        <v>14.75957</v>
      </c>
      <c r="K623" s="14">
        <v>15.461282499999999</v>
      </c>
      <c r="L623" s="15">
        <v>8.8000000000000007</v>
      </c>
      <c r="M623" s="1">
        <f>COUNTIF(E623:L623,"&gt;8.8")</f>
        <v>6</v>
      </c>
      <c r="O623" s="16">
        <f>IF(ISBLANK(E623),500,2^E623)</f>
        <v>29256.711561523145</v>
      </c>
      <c r="P623" s="16">
        <f>IF(ISBLANK(F623),500,2^F623)</f>
        <v>47437.159349758287</v>
      </c>
      <c r="Q623" s="16">
        <f>IF(ISBLANK(G623),500,2^G623)</f>
        <v>445.72188840761549</v>
      </c>
      <c r="R623" s="16">
        <f>IF(ISBLANK(H623),500,2^H623)</f>
        <v>43125.39348992351</v>
      </c>
      <c r="S623" s="16">
        <f>IF(ISBLANK(I623),500,2^I623)</f>
        <v>71059.99663989096</v>
      </c>
      <c r="T623" s="16">
        <f>IF(ISBLANK(J623),500,2^J623)</f>
        <v>27737.881796453294</v>
      </c>
      <c r="U623" s="16">
        <f>IF(ISBLANK(K623),500,2^K623)</f>
        <v>45113.84093326726</v>
      </c>
      <c r="V623" s="16">
        <f>IF(ISBLANK(L623),500,2^L623)</f>
        <v>445.72188840761549</v>
      </c>
      <c r="X623" s="16">
        <f>SUM(O623:V623)</f>
        <v>264622.42754763167</v>
      </c>
      <c r="Y623" s="11"/>
      <c r="Z623" s="2"/>
      <c r="AA623" s="12">
        <f>_xlfn.T.TEST(E623:F623,I623:J623,2,2)</f>
        <v>0.77165010454994354</v>
      </c>
      <c r="AB623" s="13">
        <f>AVERAGE(I623:J623)-AVERAGE(E623:F623)</f>
        <v>0.25305499999999981</v>
      </c>
      <c r="AC623" s="12">
        <f>_xlfn.T.TEST(G623:H623,K623:L623,2,2)</f>
        <v>0.99509479345187968</v>
      </c>
      <c r="AD623" s="13">
        <f>AVERAGE(K623:L623)-AVERAGE(G623:H623)</f>
        <v>3.2516250000000468E-2</v>
      </c>
      <c r="AE623" s="12">
        <f>_xlfn.T.TEST(E623:F623,G623:H623,2,2)</f>
        <v>0.45022231160918869</v>
      </c>
      <c r="AF623" s="13">
        <f>AVERAGE(G623:H623)-AVERAGE(E623:F623)</f>
        <v>-3.0869800000000005</v>
      </c>
      <c r="AG623" s="12">
        <f>_xlfn.T.TEST(I623:J623,K623:L623,2,2)</f>
        <v>0.43315679520338435</v>
      </c>
      <c r="AH623" s="13">
        <f>AVERAGE(K623:L623)-AVERAGE(I623:J623)</f>
        <v>-3.3075187499999998</v>
      </c>
      <c r="AI623" s="12">
        <f>_xlfn.T.TEST(E623:H623,I623:L623,2,2)</f>
        <v>0.95327842763621529</v>
      </c>
      <c r="AJ623" s="13">
        <f>AVERAGE(I623:L623)-AVERAGE(E623:H623)</f>
        <v>0.14278562500000014</v>
      </c>
    </row>
    <row r="624" spans="1:36" x14ac:dyDescent="0.2">
      <c r="A624" t="s">
        <v>604</v>
      </c>
      <c r="B624" t="str">
        <f>VLOOKUP(A624,Gene_Lookup!A:B,2,0)</f>
        <v xml:space="preserve">DNA topoisomerase I  </v>
      </c>
      <c r="C624" s="1">
        <v>15</v>
      </c>
      <c r="D624" s="1">
        <v>0.34344252080766002</v>
      </c>
      <c r="E624" s="14">
        <v>16.160219999999999</v>
      </c>
      <c r="F624" s="14">
        <v>16.36487</v>
      </c>
      <c r="G624" s="14">
        <v>16.29785</v>
      </c>
      <c r="H624" s="14">
        <v>16.781459999999999</v>
      </c>
      <c r="I624" s="14">
        <v>15.905284999999999</v>
      </c>
      <c r="J624" s="14">
        <v>15.760595</v>
      </c>
      <c r="K624" s="14">
        <v>16.500505</v>
      </c>
      <c r="L624" s="14">
        <v>15.4677775</v>
      </c>
      <c r="M624" s="1">
        <f>COUNTIF(E624:L624,"&gt;8.8")</f>
        <v>8</v>
      </c>
      <c r="O624" s="16">
        <f>IF(ISBLANK(E624),500,2^E624)</f>
        <v>73233.696609930645</v>
      </c>
      <c r="P624" s="16">
        <f>IF(ISBLANK(F624),500,2^F624)</f>
        <v>84395.005368113256</v>
      </c>
      <c r="Q624" s="16">
        <f>IF(ISBLANK(G624),500,2^G624)</f>
        <v>80564.128749119656</v>
      </c>
      <c r="R624" s="16">
        <f>IF(ISBLANK(H624),500,2^H624)</f>
        <v>112647.8302488686</v>
      </c>
      <c r="S624" s="16">
        <f>IF(ISBLANK(I624),500,2^I624)</f>
        <v>61371.660594587047</v>
      </c>
      <c r="T624" s="16">
        <f>IF(ISBLANK(J624),500,2^J624)</f>
        <v>55515.191788490607</v>
      </c>
      <c r="U624" s="16">
        <f>IF(ISBLANK(K624),500,2^K624)</f>
        <v>92714.348012221511</v>
      </c>
      <c r="V624" s="16">
        <f>IF(ISBLANK(L624),500,2^L624)</f>
        <v>45317.400905078153</v>
      </c>
      <c r="X624" s="16">
        <f>SUM(O624:V624)</f>
        <v>605759.26227640954</v>
      </c>
      <c r="Y624" s="11"/>
      <c r="Z624" s="2"/>
      <c r="AA624" s="12">
        <f>_xlfn.T.TEST(E624:F624,I624:J624,2,2)</f>
        <v>7.5570589458601511E-2</v>
      </c>
      <c r="AB624" s="13">
        <f>AVERAGE(I624:J624)-AVERAGE(E624:F624)</f>
        <v>-0.42960499999999868</v>
      </c>
      <c r="AC624" s="12">
        <f>_xlfn.T.TEST(G624:H624,K624:L624,2,2)</f>
        <v>0.43267583990011627</v>
      </c>
      <c r="AD624" s="13">
        <f>AVERAGE(K624:L624)-AVERAGE(G624:H624)</f>
        <v>-0.55551374999999936</v>
      </c>
      <c r="AE624" s="12">
        <f>_xlfn.T.TEST(E624:F624,G624:H624,2,2)</f>
        <v>0.40191013941650577</v>
      </c>
      <c r="AF624" s="13">
        <f>AVERAGE(G624:H624)-AVERAGE(E624:F624)</f>
        <v>0.27711000000000041</v>
      </c>
      <c r="AG624" s="12">
        <f>_xlfn.T.TEST(I624:J624,K624:L624,2,2)</f>
        <v>0.79912773071422527</v>
      </c>
      <c r="AH624" s="13">
        <f>AVERAGE(K624:L624)-AVERAGE(I624:J624)</f>
        <v>0.15120124999999973</v>
      </c>
      <c r="AI624" s="12">
        <f>_xlfn.T.TEST(E624:H624,I624:L624,2,2)</f>
        <v>0.10178560490193302</v>
      </c>
      <c r="AJ624" s="13">
        <f>AVERAGE(I624:L624)-AVERAGE(E624:H624)</f>
        <v>-0.49255937499999902</v>
      </c>
    </row>
    <row r="625" spans="1:36" x14ac:dyDescent="0.2">
      <c r="A625" t="s">
        <v>605</v>
      </c>
      <c r="B625" t="str">
        <f>VLOOKUP(A625,Gene_Lookup!A:B,2,0)</f>
        <v xml:space="preserve">protein of unknown function DUF115  </v>
      </c>
      <c r="C625" s="1">
        <v>5</v>
      </c>
      <c r="D625" s="1">
        <v>-0.124193165362738</v>
      </c>
      <c r="E625" s="15">
        <v>8.8000000000000007</v>
      </c>
      <c r="F625" s="14">
        <v>13.47677</v>
      </c>
      <c r="G625" s="14">
        <v>12.59211</v>
      </c>
      <c r="H625" s="15">
        <v>8.8000000000000007</v>
      </c>
      <c r="I625" s="14">
        <v>12.440194999999999</v>
      </c>
      <c r="J625" s="14">
        <v>12.10216</v>
      </c>
      <c r="K625" s="14">
        <v>11.435750000000001</v>
      </c>
      <c r="L625" s="14">
        <v>11.19163</v>
      </c>
      <c r="M625" s="1">
        <f>COUNTIF(E625:L625,"&gt;8.8")</f>
        <v>6</v>
      </c>
      <c r="O625" s="16">
        <f>IF(ISBLANK(E625),500,2^E625)</f>
        <v>445.72188840761549</v>
      </c>
      <c r="P625" s="16">
        <f>IF(ISBLANK(F625),500,2^F625)</f>
        <v>11400.18803511459</v>
      </c>
      <c r="Q625" s="16">
        <f>IF(ISBLANK(G625),500,2^G625)</f>
        <v>6174.5145548129231</v>
      </c>
      <c r="R625" s="16">
        <f>IF(ISBLANK(H625),500,2^H625)</f>
        <v>445.72188840761549</v>
      </c>
      <c r="S625" s="16">
        <f>IF(ISBLANK(I625),500,2^I625)</f>
        <v>5557.4024335396916</v>
      </c>
      <c r="T625" s="16">
        <f>IF(ISBLANK(J625),500,2^J625)</f>
        <v>4396.5617003260923</v>
      </c>
      <c r="U625" s="16">
        <f>IF(ISBLANK(K625),500,2^K625)</f>
        <v>2770.1531046434966</v>
      </c>
      <c r="V625" s="16">
        <f>IF(ISBLANK(L625),500,2^L625)</f>
        <v>2338.9251854417948</v>
      </c>
      <c r="X625" s="16">
        <f>SUM(O625:V625)</f>
        <v>33529.188790693821</v>
      </c>
      <c r="Y625" s="11"/>
      <c r="Z625" s="2"/>
      <c r="AA625" s="12">
        <f>_xlfn.T.TEST(E625:F625,I625:J625,2,2)</f>
        <v>0.67669373848316727</v>
      </c>
      <c r="AB625" s="13">
        <f>AVERAGE(I625:J625)-AVERAGE(E625:F625)</f>
        <v>1.1327925000000008</v>
      </c>
      <c r="AC625" s="12">
        <f>_xlfn.T.TEST(G625:H625,K625:L625,2,2)</f>
        <v>0.77597968293623165</v>
      </c>
      <c r="AD625" s="13">
        <f>AVERAGE(K625:L625)-AVERAGE(G625:H625)</f>
        <v>0.61763499999999993</v>
      </c>
      <c r="AE625" s="12">
        <f>_xlfn.T.TEST(E625:F625,G625:H625,2,2)</f>
        <v>0.8966614412613314</v>
      </c>
      <c r="AF625" s="13">
        <f>AVERAGE(G625:H625)-AVERAGE(E625:F625)</f>
        <v>-0.44232999999999834</v>
      </c>
      <c r="AG625" s="12">
        <f>_xlfn.T.TEST(I625:J625,K625:L625,2,2)</f>
        <v>4.4285345648780165E-2</v>
      </c>
      <c r="AH625" s="13">
        <f>AVERAGE(K625:L625)-AVERAGE(I625:J625)</f>
        <v>-0.95748749999999916</v>
      </c>
      <c r="AI625" s="12">
        <f>_xlfn.T.TEST(E625:H625,I625:L625,2,2)</f>
        <v>0.51617623126902612</v>
      </c>
      <c r="AJ625" s="13">
        <f>AVERAGE(I625:L625)-AVERAGE(E625:H625)</f>
        <v>0.87521375000000035</v>
      </c>
    </row>
    <row r="626" spans="1:36" x14ac:dyDescent="0.2">
      <c r="A626" t="s">
        <v>606</v>
      </c>
      <c r="B626" t="str">
        <f>VLOOKUP(A626,Gene_Lookup!A:B,2,0)</f>
        <v xml:space="preserve">ATP-cone domain protein  </v>
      </c>
      <c r="C626" s="1">
        <v>8</v>
      </c>
      <c r="D626" s="1">
        <v>0.53584834011049098</v>
      </c>
      <c r="E626" s="14">
        <v>16.329809999999998</v>
      </c>
      <c r="F626" s="14">
        <v>16.64676</v>
      </c>
      <c r="G626" s="14">
        <v>17.468039999999998</v>
      </c>
      <c r="H626" s="14">
        <v>17.474240000000002</v>
      </c>
      <c r="I626" s="14">
        <v>17.701969999999999</v>
      </c>
      <c r="J626" s="14">
        <v>18.07892</v>
      </c>
      <c r="K626" s="14">
        <v>18.400829999999999</v>
      </c>
      <c r="L626" s="14">
        <v>17.753240000000002</v>
      </c>
      <c r="M626" s="1">
        <f>COUNTIF(E626:L626,"&gt;8.8")</f>
        <v>8</v>
      </c>
      <c r="O626" s="16">
        <f>IF(ISBLANK(E626),500,2^E626)</f>
        <v>82368.779997666352</v>
      </c>
      <c r="P626" s="16">
        <f>IF(ISBLANK(F626),500,2^F626)</f>
        <v>102606.31499238368</v>
      </c>
      <c r="Q626" s="16">
        <f>IF(ISBLANK(G626),500,2^G626)</f>
        <v>181302.58883117055</v>
      </c>
      <c r="R626" s="16">
        <f>IF(ISBLANK(H626),500,2^H626)</f>
        <v>182083.41558112056</v>
      </c>
      <c r="S626" s="16">
        <f>IF(ISBLANK(I626),500,2^I626)</f>
        <v>213218.04272449398</v>
      </c>
      <c r="T626" s="16">
        <f>IF(ISBLANK(J626),500,2^J626)</f>
        <v>276883.58486043982</v>
      </c>
      <c r="U626" s="16">
        <f>IF(ISBLANK(K626),500,2^K626)</f>
        <v>346100.14011495217</v>
      </c>
      <c r="V626" s="16">
        <f>IF(ISBLANK(L626),500,2^L626)</f>
        <v>220931.56055759476</v>
      </c>
      <c r="X626" s="16">
        <f>SUM(O626:V626)</f>
        <v>1605494.4276598217</v>
      </c>
      <c r="Y626" s="11"/>
      <c r="Z626" s="2"/>
      <c r="AA626" s="12">
        <f>_xlfn.T.TEST(E626:F626,I626:J626,2,2)</f>
        <v>2.948482245634703E-2</v>
      </c>
      <c r="AB626" s="13">
        <f>AVERAGE(I626:J626)-AVERAGE(E626:F626)</f>
        <v>1.4021600000000021</v>
      </c>
      <c r="AC626" s="12">
        <f>_xlfn.T.TEST(G626:H626,K626:L626,2,2)</f>
        <v>0.20222700518219638</v>
      </c>
      <c r="AD626" s="13">
        <f>AVERAGE(K626:L626)-AVERAGE(G626:H626)</f>
        <v>0.60589500000000385</v>
      </c>
      <c r="AE626" s="12">
        <f>_xlfn.T.TEST(E626:F626,G626:H626,2,2)</f>
        <v>2.5035544798477079E-2</v>
      </c>
      <c r="AF626" s="13">
        <f>AVERAGE(G626:H626)-AVERAGE(E626:F626)</f>
        <v>0.9828550000000007</v>
      </c>
      <c r="AG626" s="12">
        <f>_xlfn.T.TEST(I626:J626,K626:L626,2,2)</f>
        <v>0.66783357756267925</v>
      </c>
      <c r="AH626" s="13">
        <f>AVERAGE(K626:L626)-AVERAGE(I626:J626)</f>
        <v>0.18659000000000248</v>
      </c>
      <c r="AI626" s="12">
        <f>_xlfn.T.TEST(E626:H626,I626:L626,2,2)</f>
        <v>2.3584227432642373E-2</v>
      </c>
      <c r="AJ626" s="13">
        <f>AVERAGE(I626:L626)-AVERAGE(E626:H626)</f>
        <v>1.004027500000003</v>
      </c>
    </row>
    <row r="627" spans="1:36" x14ac:dyDescent="0.2">
      <c r="A627" t="s">
        <v>607</v>
      </c>
      <c r="B627" t="str">
        <f>VLOOKUP(A627,Gene_Lookup!A:B,2,0)</f>
        <v xml:space="preserve">cell division protein FtsZ  </v>
      </c>
      <c r="C627" s="1">
        <v>23</v>
      </c>
      <c r="D627" s="1">
        <v>0.37539202308654201</v>
      </c>
      <c r="E627" s="14">
        <v>19.8508675</v>
      </c>
      <c r="F627" s="14">
        <v>19.939893125000001</v>
      </c>
      <c r="G627" s="14">
        <v>19.784075000000001</v>
      </c>
      <c r="H627" s="14">
        <v>19.844602500000001</v>
      </c>
      <c r="I627" s="14">
        <v>19.955984999999998</v>
      </c>
      <c r="J627" s="14">
        <v>19.725764999999999</v>
      </c>
      <c r="K627" s="14">
        <v>20.521754999999999</v>
      </c>
      <c r="L627" s="14">
        <v>19.95026</v>
      </c>
      <c r="M627" s="1">
        <f>COUNTIF(E627:L627,"&gt;8.8")</f>
        <v>8</v>
      </c>
      <c r="O627" s="16">
        <f>IF(ISBLANK(E627),500,2^E627)</f>
        <v>945598.02715902869</v>
      </c>
      <c r="P627" s="16">
        <f>IF(ISBLANK(F627),500,2^F627)</f>
        <v>1005786.8216324557</v>
      </c>
      <c r="Q627" s="16">
        <f>IF(ISBLANK(G627),500,2^G627)</f>
        <v>902817.58880169038</v>
      </c>
      <c r="R627" s="16">
        <f>IF(ISBLANK(H627),500,2^H627)</f>
        <v>941500.60738867591</v>
      </c>
      <c r="S627" s="16">
        <f>IF(ISBLANK(I627),500,2^I627)</f>
        <v>1017068.2053741344</v>
      </c>
      <c r="T627" s="16">
        <f>IF(ISBLANK(J627),500,2^J627)</f>
        <v>867055.60975478578</v>
      </c>
      <c r="U627" s="16">
        <f>IF(ISBLANK(K627),500,2^K627)</f>
        <v>1505441.2738306534</v>
      </c>
      <c r="V627" s="16">
        <f>IF(ISBLANK(L627),500,2^L627)</f>
        <v>1013040.2039385113</v>
      </c>
      <c r="X627" s="16">
        <f>SUM(O627:V627)</f>
        <v>8198308.3378799353</v>
      </c>
      <c r="Y627" s="11"/>
      <c r="Z627" s="2"/>
      <c r="AA627" s="12">
        <f>_xlfn.T.TEST(E627:F627,I627:J627,2,2)</f>
        <v>0.70191292635503089</v>
      </c>
      <c r="AB627" s="13">
        <f>AVERAGE(I627:J627)-AVERAGE(E627:F627)</f>
        <v>-5.4505312500005232E-2</v>
      </c>
      <c r="AC627" s="12">
        <f>_xlfn.T.TEST(G627:H627,K627:L627,2,2)</f>
        <v>0.27995008493398366</v>
      </c>
      <c r="AD627" s="13">
        <f>AVERAGE(K627:L627)-AVERAGE(G627:H627)</f>
        <v>0.42166874999999848</v>
      </c>
      <c r="AE627" s="12">
        <f>_xlfn.T.TEST(E627:F627,G627:H627,2,2)</f>
        <v>0.27111656590420585</v>
      </c>
      <c r="AF627" s="13">
        <f>AVERAGE(G627:H627)-AVERAGE(E627:F627)</f>
        <v>-8.1041562500001163E-2</v>
      </c>
      <c r="AG627" s="12">
        <f>_xlfn.T.TEST(I627:J627,K627:L627,2,2)</f>
        <v>0.32819011628639028</v>
      </c>
      <c r="AH627" s="13">
        <f>AVERAGE(K627:L627)-AVERAGE(I627:J627)</f>
        <v>0.39513250000000255</v>
      </c>
      <c r="AI627" s="12">
        <f>_xlfn.T.TEST(E627:H627,I627:L627,2,2)</f>
        <v>0.32892137395805116</v>
      </c>
      <c r="AJ627" s="13">
        <f>AVERAGE(I627:L627)-AVERAGE(E627:H627)</f>
        <v>0.1835817187499984</v>
      </c>
    </row>
    <row r="628" spans="1:36" x14ac:dyDescent="0.2">
      <c r="A628" t="s">
        <v>608</v>
      </c>
      <c r="B628" t="str">
        <f>VLOOKUP(A628,Gene_Lookup!A:B,2,0)</f>
        <v xml:space="preserve">cell division protein FtsA  </v>
      </c>
      <c r="C628" s="1">
        <v>10</v>
      </c>
      <c r="D628" s="1">
        <v>0.39768481201339001</v>
      </c>
      <c r="E628" s="14">
        <v>16.606760000000001</v>
      </c>
      <c r="F628" s="14">
        <v>17.4723425</v>
      </c>
      <c r="G628" s="14">
        <v>16.726061999999999</v>
      </c>
      <c r="H628" s="14">
        <v>17.559415000000001</v>
      </c>
      <c r="I628" s="14">
        <v>16.566907499999999</v>
      </c>
      <c r="J628" s="14">
        <v>15.898087500000001</v>
      </c>
      <c r="K628" s="14">
        <v>16.32319</v>
      </c>
      <c r="L628" s="14">
        <v>15.808125</v>
      </c>
      <c r="M628" s="1">
        <f>COUNTIF(E628:L628,"&gt;8.8")</f>
        <v>8</v>
      </c>
      <c r="O628" s="16">
        <f>IF(ISBLANK(E628),500,2^E628)</f>
        <v>99800.53991308542</v>
      </c>
      <c r="P628" s="16">
        <f>IF(ISBLANK(F628),500,2^F628)</f>
        <v>181844.0883776425</v>
      </c>
      <c r="Q628" s="16">
        <f>IF(ISBLANK(G628),500,2^G628)</f>
        <v>108404.26553537615</v>
      </c>
      <c r="R628" s="16">
        <f>IF(ISBLANK(H628),500,2^H628)</f>
        <v>193157.07549176153</v>
      </c>
      <c r="S628" s="16">
        <f>IF(ISBLANK(I628),500,2^I628)</f>
        <v>97081.413920488674</v>
      </c>
      <c r="T628" s="16">
        <f>IF(ISBLANK(J628),500,2^J628)</f>
        <v>61066.244353426147</v>
      </c>
      <c r="U628" s="16">
        <f>IF(ISBLANK(K628),500,2^K628)</f>
        <v>81991.68562137417</v>
      </c>
      <c r="V628" s="16">
        <f>IF(ISBLANK(L628),500,2^L628)</f>
        <v>57374.617099251373</v>
      </c>
      <c r="X628" s="16">
        <f>SUM(O628:V628)</f>
        <v>880719.93031240592</v>
      </c>
      <c r="Y628" s="11"/>
      <c r="Z628" s="2"/>
      <c r="AA628" s="12">
        <f>_xlfn.T.TEST(E628:F628,I628:J628,2,2)</f>
        <v>0.27803723492031018</v>
      </c>
      <c r="AB628" s="13">
        <f>AVERAGE(I628:J628)-AVERAGE(E628:F628)</f>
        <v>-0.80705375000000146</v>
      </c>
      <c r="AC628" s="12">
        <f>_xlfn.T.TEST(G628:H628,K628:L628,2,2)</f>
        <v>0.15893798248199775</v>
      </c>
      <c r="AD628" s="13">
        <f>AVERAGE(K628:L628)-AVERAGE(G628:H628)</f>
        <v>-1.0770809999999997</v>
      </c>
      <c r="AE628" s="12">
        <f>_xlfn.T.TEST(E628:F628,G628:H628,2,2)</f>
        <v>0.87943495625219126</v>
      </c>
      <c r="AF628" s="13">
        <f>AVERAGE(G628:H628)-AVERAGE(E628:F628)</f>
        <v>0.10318724999999773</v>
      </c>
      <c r="AG628" s="12">
        <f>_xlfn.T.TEST(I628:J628,K628:L628,2,2)</f>
        <v>0.73081275518513134</v>
      </c>
      <c r="AH628" s="13">
        <f>AVERAGE(K628:L628)-AVERAGE(I628:J628)</f>
        <v>-0.16684000000000054</v>
      </c>
      <c r="AI628" s="12">
        <f>_xlfn.T.TEST(E628:H628,I628:L628,2,2)</f>
        <v>2.1435203280493451E-2</v>
      </c>
      <c r="AJ628" s="13">
        <f>AVERAGE(I628:L628)-AVERAGE(E628:H628)</f>
        <v>-0.9420673750000006</v>
      </c>
    </row>
    <row r="629" spans="1:36" x14ac:dyDescent="0.2">
      <c r="A629" t="s">
        <v>609</v>
      </c>
      <c r="B629" t="str">
        <f>VLOOKUP(A629,Gene_Lookup!A:B,2,0)</f>
        <v xml:space="preserve">domain of unknown function DUF1727  </v>
      </c>
      <c r="C629" s="1">
        <v>7</v>
      </c>
      <c r="D629" s="1">
        <v>0.37815955434215898</v>
      </c>
      <c r="E629" s="14">
        <v>16.727399999999999</v>
      </c>
      <c r="F629" s="14">
        <v>17.285209999999999</v>
      </c>
      <c r="G629" s="14">
        <v>17.448840000000001</v>
      </c>
      <c r="H629" s="14">
        <v>17.758679999999998</v>
      </c>
      <c r="I629" s="14">
        <v>16.867460000000001</v>
      </c>
      <c r="J629" s="14">
        <v>16.91526</v>
      </c>
      <c r="K629" s="14">
        <v>17.005330000000001</v>
      </c>
      <c r="L629" s="14">
        <v>17.444405</v>
      </c>
      <c r="M629" s="1">
        <f>COUNTIF(E629:L629,"&gt;8.8")</f>
        <v>8</v>
      </c>
      <c r="O629" s="16">
        <f>IF(ISBLANK(E629),500,2^E629)</f>
        <v>108504.84963911099</v>
      </c>
      <c r="P629" s="16">
        <f>IF(ISBLANK(F629),500,2^F629)</f>
        <v>159722.71777222984</v>
      </c>
      <c r="Q629" s="16">
        <f>IF(ISBLANK(G629),500,2^G629)</f>
        <v>178905.72141094861</v>
      </c>
      <c r="R629" s="16">
        <f>IF(ISBLANK(H629),500,2^H629)</f>
        <v>221766.20437333506</v>
      </c>
      <c r="S629" s="16">
        <f>IF(ISBLANK(I629),500,2^I629)</f>
        <v>119567.02146398611</v>
      </c>
      <c r="T629" s="16">
        <f>IF(ISBLANK(J629),500,2^J629)</f>
        <v>123594.92674840127</v>
      </c>
      <c r="U629" s="16">
        <f>IF(ISBLANK(K629),500,2^K629)</f>
        <v>131557.13777078982</v>
      </c>
      <c r="V629" s="16">
        <f>IF(ISBLANK(L629),500,2^L629)</f>
        <v>178356.59042335232</v>
      </c>
      <c r="X629" s="16">
        <f>SUM(O629:V629)</f>
        <v>1221975.1696021541</v>
      </c>
      <c r="Y629" s="11"/>
      <c r="Z629" s="2"/>
      <c r="AA629" s="12">
        <f>_xlfn.T.TEST(E629:F629,I629:J629,2,2)</f>
        <v>0.72116064428873883</v>
      </c>
      <c r="AB629" s="13">
        <f>AVERAGE(I629:J629)-AVERAGE(E629:F629)</f>
        <v>-0.11494499999999874</v>
      </c>
      <c r="AC629" s="12">
        <f>_xlfn.T.TEST(G629:H629,K629:L629,2,2)</f>
        <v>0.29391834500214953</v>
      </c>
      <c r="AD629" s="13">
        <f>AVERAGE(K629:L629)-AVERAGE(G629:H629)</f>
        <v>-0.37889249999999919</v>
      </c>
      <c r="AE629" s="12">
        <f>_xlfn.T.TEST(E629:F629,G629:H629,2,2)</f>
        <v>0.20199392011516604</v>
      </c>
      <c r="AF629" s="13">
        <f>AVERAGE(G629:H629)-AVERAGE(E629:F629)</f>
        <v>0.59745500000000362</v>
      </c>
      <c r="AG629" s="12">
        <f>_xlfn.T.TEST(I629:J629,K629:L629,2,2)</f>
        <v>0.27007416408831264</v>
      </c>
      <c r="AH629" s="13">
        <f>AVERAGE(K629:L629)-AVERAGE(I629:J629)</f>
        <v>0.33350750000000318</v>
      </c>
      <c r="AI629" s="12">
        <f>_xlfn.T.TEST(E629:H629,I629:L629,2,2)</f>
        <v>0.36711755250621425</v>
      </c>
      <c r="AJ629" s="13">
        <f>AVERAGE(I629:L629)-AVERAGE(E629:H629)</f>
        <v>-0.24691874999999897</v>
      </c>
    </row>
    <row r="630" spans="1:36" x14ac:dyDescent="0.2">
      <c r="A630" t="s">
        <v>610</v>
      </c>
      <c r="B630" t="str">
        <f>VLOOKUP(A630,Gene_Lookup!A:B,2,0)</f>
        <v xml:space="preserve">CobB/CobQ domain protein glutamine amidotransferase  </v>
      </c>
      <c r="C630" s="1">
        <v>6</v>
      </c>
      <c r="D630" s="1">
        <v>0.56421430742594603</v>
      </c>
      <c r="E630" s="14">
        <v>18.68064</v>
      </c>
      <c r="F630" s="14">
        <v>18.97026</v>
      </c>
      <c r="G630" s="14">
        <v>18.713789999999999</v>
      </c>
      <c r="H630" s="14">
        <v>18.888625000000001</v>
      </c>
      <c r="I630" s="14">
        <v>18.970379999999999</v>
      </c>
      <c r="J630" s="14">
        <v>18.605805</v>
      </c>
      <c r="K630" s="14">
        <v>19.505279999999999</v>
      </c>
      <c r="L630" s="14">
        <v>18.663724999999999</v>
      </c>
      <c r="M630" s="1">
        <f>COUNTIF(E630:L630,"&gt;8.8")</f>
        <v>8</v>
      </c>
      <c r="O630" s="16">
        <f>IF(ISBLANK(E630),500,2^E630)</f>
        <v>420177.67942694138</v>
      </c>
      <c r="P630" s="16">
        <f>IF(ISBLANK(F630),500,2^F630)</f>
        <v>513590.85909593833</v>
      </c>
      <c r="Q630" s="16">
        <f>IF(ISBLANK(G630),500,2^G630)</f>
        <v>429944.22763833479</v>
      </c>
      <c r="R630" s="16">
        <f>IF(ISBLANK(H630),500,2^H630)</f>
        <v>485336.21832507005</v>
      </c>
      <c r="S630" s="16">
        <f>IF(ISBLANK(I630),500,2^I630)</f>
        <v>513633.58015934582</v>
      </c>
      <c r="T630" s="16">
        <f>IF(ISBLANK(J630),500,2^J630)</f>
        <v>398937.99300715543</v>
      </c>
      <c r="U630" s="16">
        <f>IF(ISBLANK(K630),500,2^K630)</f>
        <v>744173.76230555552</v>
      </c>
      <c r="V630" s="16">
        <f>IF(ISBLANK(L630),500,2^L630)</f>
        <v>415280.03820370755</v>
      </c>
      <c r="X630" s="16">
        <f>SUM(O630:V630)</f>
        <v>3921074.3581620487</v>
      </c>
      <c r="Y630" s="11"/>
      <c r="Z630" s="2"/>
      <c r="AA630" s="12">
        <f>_xlfn.T.TEST(E630:F630,I630:J630,2,2)</f>
        <v>0.88725672745320783</v>
      </c>
      <c r="AB630" s="13">
        <f>AVERAGE(I630:J630)-AVERAGE(E630:F630)</f>
        <v>-3.7357500000002375E-2</v>
      </c>
      <c r="AC630" s="12">
        <f>_xlfn.T.TEST(G630:H630,K630:L630,2,2)</f>
        <v>0.5775230599998642</v>
      </c>
      <c r="AD630" s="13">
        <f>AVERAGE(K630:L630)-AVERAGE(G630:H630)</f>
        <v>0.28329499999999896</v>
      </c>
      <c r="AE630" s="12">
        <f>_xlfn.T.TEST(E630:F630,G630:H630,2,2)</f>
        <v>0.89917426977527115</v>
      </c>
      <c r="AF630" s="13">
        <f>AVERAGE(G630:H630)-AVERAGE(E630:F630)</f>
        <v>-2.4242499999999723E-2</v>
      </c>
      <c r="AG630" s="12">
        <f>_xlfn.T.TEST(I630:J630,K630:L630,2,2)</f>
        <v>0.58430008922864318</v>
      </c>
      <c r="AH630" s="13">
        <f>AVERAGE(K630:L630)-AVERAGE(I630:J630)</f>
        <v>0.29641000000000162</v>
      </c>
      <c r="AI630" s="12">
        <f>_xlfn.T.TEST(E630:H630,I630:L630,2,2)</f>
        <v>0.59185787534888312</v>
      </c>
      <c r="AJ630" s="13">
        <f>AVERAGE(I630:L630)-AVERAGE(E630:H630)</f>
        <v>0.12296874999999829</v>
      </c>
    </row>
    <row r="631" spans="1:36" x14ac:dyDescent="0.2">
      <c r="A631" t="s">
        <v>611</v>
      </c>
      <c r="B631" t="str">
        <f>VLOOKUP(A631,Gene_Lookup!A:B,2,0)</f>
        <v xml:space="preserve">Tetratricopeptide TPR_1 repeat-containing protein  </v>
      </c>
      <c r="C631" s="1">
        <v>2</v>
      </c>
      <c r="D631" s="1">
        <v>0.43721784050262702</v>
      </c>
      <c r="E631" s="15">
        <v>8.8000000000000007</v>
      </c>
      <c r="F631" s="14">
        <v>12.9177</v>
      </c>
      <c r="G631" s="14">
        <v>14.34918</v>
      </c>
      <c r="H631" s="14">
        <v>13.599304999999999</v>
      </c>
      <c r="I631" s="15">
        <v>8.8000000000000007</v>
      </c>
      <c r="J631" s="14">
        <v>10.065440000000001</v>
      </c>
      <c r="K631" s="15">
        <v>8.8000000000000007</v>
      </c>
      <c r="L631" s="15">
        <v>8.8000000000000007</v>
      </c>
      <c r="M631" s="1">
        <f>COUNTIF(E631:L631,"&gt;8.8")</f>
        <v>4</v>
      </c>
      <c r="O631" s="16">
        <f>IF(ISBLANK(E631),500,2^E631)</f>
        <v>445.72188840761549</v>
      </c>
      <c r="P631" s="16">
        <f>IF(ISBLANK(F631),500,2^F631)</f>
        <v>7737.7585708830165</v>
      </c>
      <c r="Q631" s="16">
        <f>IF(ISBLANK(G631),500,2^G631)</f>
        <v>20870.535536829211</v>
      </c>
      <c r="R631" s="16">
        <f>IF(ISBLANK(H631),500,2^H631)</f>
        <v>12410.769941848472</v>
      </c>
      <c r="S631" s="16">
        <f>IF(ISBLANK(I631),500,2^I631)</f>
        <v>445.72188840761549</v>
      </c>
      <c r="T631" s="16">
        <f>IF(ISBLANK(J631),500,2^J631)</f>
        <v>1071.517725094259</v>
      </c>
      <c r="U631" s="16">
        <f>IF(ISBLANK(K631),500,2^K631)</f>
        <v>445.72188840761549</v>
      </c>
      <c r="V631" s="16">
        <f>IF(ISBLANK(L631),500,2^L631)</f>
        <v>445.72188840761549</v>
      </c>
      <c r="X631" s="16">
        <f>SUM(O631:V631)</f>
        <v>43873.469328285413</v>
      </c>
      <c r="Y631" s="11"/>
      <c r="Z631" s="2"/>
      <c r="AA631" s="12">
        <f>_xlfn.T.TEST(E631:F631,I631:J631,2,2)</f>
        <v>0.57598154403673818</v>
      </c>
      <c r="AB631" s="13">
        <f>AVERAGE(I631:J631)-AVERAGE(E631:F631)</f>
        <v>-1.4261300000000006</v>
      </c>
      <c r="AC631" s="12">
        <f>_xlfn.T.TEST(G631:H631,K631:L631,2,2)</f>
        <v>5.2097870940784356E-3</v>
      </c>
      <c r="AD631" s="13">
        <f>AVERAGE(K631:L631)-AVERAGE(G631:H631)</f>
        <v>-5.1742424999999983</v>
      </c>
      <c r="AE631" s="12">
        <f>_xlfn.T.TEST(E631:F631,G631:H631,2,2)</f>
        <v>0.2749910515398255</v>
      </c>
      <c r="AF631" s="13">
        <f>AVERAGE(G631:H631)-AVERAGE(E631:F631)</f>
        <v>3.1153924999999987</v>
      </c>
      <c r="AG631" s="12">
        <f>_xlfn.T.TEST(I631:J631,K631:L631,2,2)</f>
        <v>0.42264973081037482</v>
      </c>
      <c r="AH631" s="13">
        <f>AVERAGE(K631:L631)-AVERAGE(I631:J631)</f>
        <v>-0.63271999999999906</v>
      </c>
      <c r="AI631" s="12">
        <f>_xlfn.T.TEST(E631:H631,I631:L631,2,2)</f>
        <v>4.1884249038886531E-2</v>
      </c>
      <c r="AJ631" s="13">
        <f>AVERAGE(I631:L631)-AVERAGE(E631:H631)</f>
        <v>-3.3001862499999994</v>
      </c>
    </row>
    <row r="632" spans="1:36" x14ac:dyDescent="0.2">
      <c r="A632" t="s">
        <v>612</v>
      </c>
      <c r="B632" t="str">
        <f>VLOOKUP(A632,Gene_Lookup!A:B,2,0)</f>
        <v xml:space="preserve">endoglucanase Cel9P  </v>
      </c>
      <c r="C632" s="1">
        <v>7</v>
      </c>
      <c r="D632" s="1">
        <v>0.62250476564655999</v>
      </c>
      <c r="E632" s="14">
        <v>18.31194</v>
      </c>
      <c r="F632" s="14">
        <v>18.330725000000001</v>
      </c>
      <c r="G632" s="14">
        <v>18.515773750000001</v>
      </c>
      <c r="H632" s="14">
        <v>18.391870000000001</v>
      </c>
      <c r="I632" s="14">
        <v>16.435700000000001</v>
      </c>
      <c r="J632" s="14">
        <v>18.131295000000001</v>
      </c>
      <c r="K632" s="14">
        <v>16.919440000000002</v>
      </c>
      <c r="L632" s="14">
        <v>18.58785</v>
      </c>
      <c r="M632" s="1">
        <f>COUNTIF(E632:L632,"&gt;8.8")</f>
        <v>8</v>
      </c>
      <c r="O632" s="16">
        <f>IF(ISBLANK(E632),500,2^E632)</f>
        <v>325419.2342517064</v>
      </c>
      <c r="P632" s="16">
        <f>IF(ISBLANK(F632),500,2^F632)</f>
        <v>329684.14916660648</v>
      </c>
      <c r="Q632" s="16">
        <f>IF(ISBLANK(G632),500,2^G632)</f>
        <v>374803.20131237985</v>
      </c>
      <c r="R632" s="16">
        <f>IF(ISBLANK(H632),500,2^H632)</f>
        <v>343957.31203196663</v>
      </c>
      <c r="S632" s="16">
        <f>IF(ISBLANK(I632),500,2^I632)</f>
        <v>88641.827203725654</v>
      </c>
      <c r="T632" s="16">
        <f>IF(ISBLANK(J632),500,2^J632)</f>
        <v>287120.13877349754</v>
      </c>
      <c r="U632" s="16">
        <f>IF(ISBLANK(K632),500,2^K632)</f>
        <v>123953.54442445535</v>
      </c>
      <c r="V632" s="16">
        <f>IF(ISBLANK(L632),500,2^L632)</f>
        <v>394003.79498337279</v>
      </c>
      <c r="X632" s="16">
        <f>SUM(O632:V632)</f>
        <v>2267583.2021477106</v>
      </c>
      <c r="Y632" s="11"/>
      <c r="Z632" s="2"/>
      <c r="AA632" s="12">
        <f>_xlfn.T.TEST(E632:F632,I632:J632,2,2)</f>
        <v>0.345549713315082</v>
      </c>
      <c r="AB632" s="13">
        <f>AVERAGE(I632:J632)-AVERAGE(E632:F632)</f>
        <v>-1.0378349999999976</v>
      </c>
      <c r="AC632" s="12">
        <f>_xlfn.T.TEST(G632:H632,K632:L632,2,2)</f>
        <v>0.49065849297460529</v>
      </c>
      <c r="AD632" s="13">
        <f>AVERAGE(K632:L632)-AVERAGE(G632:H632)</f>
        <v>-0.70017687500000392</v>
      </c>
      <c r="AE632" s="12">
        <f>_xlfn.T.TEST(E632:F632,G632:H632,2,2)</f>
        <v>0.16878494946917744</v>
      </c>
      <c r="AF632" s="13">
        <f>AVERAGE(G632:H632)-AVERAGE(E632:F632)</f>
        <v>0.13248937500000224</v>
      </c>
      <c r="AG632" s="12">
        <f>_xlfn.T.TEST(I632:J632,K632:L632,2,2)</f>
        <v>0.7308100271065493</v>
      </c>
      <c r="AH632" s="13">
        <f>AVERAGE(K632:L632)-AVERAGE(I632:J632)</f>
        <v>0.47014749999999594</v>
      </c>
      <c r="AI632" s="12">
        <f>_xlfn.T.TEST(E632:H632,I632:L632,2,2)</f>
        <v>0.13688979508443314</v>
      </c>
      <c r="AJ632" s="13">
        <f>AVERAGE(I632:L632)-AVERAGE(E632:H632)</f>
        <v>-0.86900593749999899</v>
      </c>
    </row>
    <row r="633" spans="1:36" x14ac:dyDescent="0.2">
      <c r="A633" t="s">
        <v>613</v>
      </c>
      <c r="B633" t="str">
        <f>VLOOKUP(A633,Gene_Lookup!A:B,2,0)</f>
        <v xml:space="preserve">hypothetical protein  </v>
      </c>
      <c r="C633" s="1">
        <v>9</v>
      </c>
      <c r="D633" s="1">
        <v>0.50537374782084199</v>
      </c>
      <c r="E633" s="14">
        <v>21.46668</v>
      </c>
      <c r="F633" s="14">
        <v>21.497769999999999</v>
      </c>
      <c r="G633" s="14">
        <v>21.497070000000001</v>
      </c>
      <c r="H633" s="14">
        <v>21.916820000000001</v>
      </c>
      <c r="I633" s="14">
        <v>21.936340000000001</v>
      </c>
      <c r="J633" s="14">
        <v>22.15793</v>
      </c>
      <c r="K633" s="14">
        <v>22.147939999999998</v>
      </c>
      <c r="L633" s="14">
        <v>22.307404999999999</v>
      </c>
      <c r="M633" s="1">
        <f>COUNTIF(E633:L633,"&gt;8.8")</f>
        <v>8</v>
      </c>
      <c r="O633" s="16">
        <f>IF(ISBLANK(E633),500,2^E633)</f>
        <v>2898108.1441329331</v>
      </c>
      <c r="P633" s="16">
        <f>IF(ISBLANK(F633),500,2^F633)</f>
        <v>2961240.0187418214</v>
      </c>
      <c r="Q633" s="16">
        <f>IF(ISBLANK(G633),500,2^G633)</f>
        <v>2959803.5646369765</v>
      </c>
      <c r="R633" s="16">
        <f>IF(ISBLANK(H633),500,2^H633)</f>
        <v>3959316.5891500553</v>
      </c>
      <c r="S633" s="16">
        <f>IF(ISBLANK(I633),500,2^I633)</f>
        <v>4013251.1155339205</v>
      </c>
      <c r="T633" s="16">
        <f>IF(ISBLANK(J633),500,2^J633)</f>
        <v>4679522.8452118272</v>
      </c>
      <c r="U633" s="16">
        <f>IF(ISBLANK(K633),500,2^K633)</f>
        <v>4647231.2318466445</v>
      </c>
      <c r="V633" s="16">
        <f>IF(ISBLANK(L633),500,2^L633)</f>
        <v>5190366.5630092788</v>
      </c>
      <c r="X633" s="16">
        <f>SUM(O633:V633)</f>
        <v>31308840.072263457</v>
      </c>
      <c r="Y633" s="11"/>
      <c r="Z633" s="2"/>
      <c r="AA633" s="12">
        <f>_xlfn.T.TEST(E633:F633,I633:J633,2,2)</f>
        <v>3.7057092707764493E-2</v>
      </c>
      <c r="AB633" s="13">
        <f>AVERAGE(I633:J633)-AVERAGE(E633:F633)</f>
        <v>0.56491000000000113</v>
      </c>
      <c r="AC633" s="12">
        <f>_xlfn.T.TEST(G633:H633,K633:L633,2,2)</f>
        <v>0.1461954188992769</v>
      </c>
      <c r="AD633" s="13">
        <f>AVERAGE(K633:L633)-AVERAGE(G633:H633)</f>
        <v>0.52072749999999601</v>
      </c>
      <c r="AE633" s="12">
        <f>_xlfn.T.TEST(E633:F633,G633:H633,2,2)</f>
        <v>0.39742176796249296</v>
      </c>
      <c r="AF633" s="13">
        <f>AVERAGE(G633:H633)-AVERAGE(E633:F633)</f>
        <v>0.22472000000000136</v>
      </c>
      <c r="AG633" s="12">
        <f>_xlfn.T.TEST(I633:J633,K633:L633,2,2)</f>
        <v>0.3169460442043941</v>
      </c>
      <c r="AH633" s="13">
        <f>AVERAGE(K633:L633)-AVERAGE(I633:J633)</f>
        <v>0.18053749999999624</v>
      </c>
      <c r="AI633" s="12">
        <f>_xlfn.T.TEST(E633:H633,I633:L633,2,2)</f>
        <v>6.2599576882261324E-3</v>
      </c>
      <c r="AJ633" s="13">
        <f>AVERAGE(I633:L633)-AVERAGE(E633:H633)</f>
        <v>0.54281874999999857</v>
      </c>
    </row>
    <row r="634" spans="1:36" x14ac:dyDescent="0.2">
      <c r="A634" t="s">
        <v>614</v>
      </c>
      <c r="B634" t="str">
        <f>VLOOKUP(A634,Gene_Lookup!A:B,2,0)</f>
        <v xml:space="preserve">hydrogenase, Fe-only  </v>
      </c>
      <c r="C634" s="1">
        <v>66</v>
      </c>
      <c r="D634" s="1">
        <v>0.47720739385661198</v>
      </c>
      <c r="E634" s="14">
        <v>22.541757499999999</v>
      </c>
      <c r="F634" s="14">
        <v>22.711696249999999</v>
      </c>
      <c r="G634" s="14">
        <v>23.03237</v>
      </c>
      <c r="H634" s="14">
        <v>22.998480000000001</v>
      </c>
      <c r="I634" s="14">
        <v>21.925245</v>
      </c>
      <c r="J634" s="14">
        <v>22.572299999999998</v>
      </c>
      <c r="K634" s="14">
        <v>22.805699375</v>
      </c>
      <c r="L634" s="14">
        <v>22.568239999999999</v>
      </c>
      <c r="M634" s="1">
        <f>COUNTIF(E634:L634,"&gt;8.8")</f>
        <v>8</v>
      </c>
      <c r="O634" s="16">
        <f>IF(ISBLANK(E634),500,2^E634)</f>
        <v>6105836.38407009</v>
      </c>
      <c r="P634" s="16">
        <f>IF(ISBLANK(F634),500,2^F634)</f>
        <v>6869131.3930366738</v>
      </c>
      <c r="Q634" s="16">
        <f>IF(ISBLANK(G634),500,2^G634)</f>
        <v>8578952.065472126</v>
      </c>
      <c r="R634" s="16">
        <f>IF(ISBLANK(H634),500,2^H634)</f>
        <v>8379774.5534291305</v>
      </c>
      <c r="S634" s="16">
        <f>IF(ISBLANK(I634),500,2^I634)</f>
        <v>3982505.7111866628</v>
      </c>
      <c r="T634" s="16">
        <f>IF(ISBLANK(J634),500,2^J634)</f>
        <v>6236477.6621776801</v>
      </c>
      <c r="U634" s="16">
        <f>IF(ISBLANK(K634),500,2^K634)</f>
        <v>7331613.8669949453</v>
      </c>
      <c r="V634" s="16">
        <f>IF(ISBLANK(L634),500,2^L634)</f>
        <v>6218951.7787708668</v>
      </c>
      <c r="X634" s="16">
        <f>SUM(O634:V634)</f>
        <v>53703243.415138178</v>
      </c>
      <c r="Y634" s="11"/>
      <c r="Z634" s="2"/>
      <c r="AA634" s="12">
        <f>_xlfn.T.TEST(E634:F634,I634:J634,2,2)</f>
        <v>0.37579698809855067</v>
      </c>
      <c r="AB634" s="13">
        <f>AVERAGE(I634:J634)-AVERAGE(E634:F634)</f>
        <v>-0.37795437499999807</v>
      </c>
      <c r="AC634" s="12">
        <f>_xlfn.T.TEST(G634:H634,K634:L634,2,2)</f>
        <v>0.11147334176556212</v>
      </c>
      <c r="AD634" s="13">
        <f>AVERAGE(K634:L634)-AVERAGE(G634:H634)</f>
        <v>-0.32845531250000093</v>
      </c>
      <c r="AE634" s="12">
        <f>_xlfn.T.TEST(E634:F634,G634:H634,2,2)</f>
        <v>4.6265452202045823E-2</v>
      </c>
      <c r="AF634" s="13">
        <f>AVERAGE(G634:H634)-AVERAGE(E634:F634)</f>
        <v>0.38869812500000123</v>
      </c>
      <c r="AG634" s="12">
        <f>_xlfn.T.TEST(I634:J634,K634:L634,2,2)</f>
        <v>0.33140588020130324</v>
      </c>
      <c r="AH634" s="13">
        <f>AVERAGE(K634:L634)-AVERAGE(I634:J634)</f>
        <v>0.43819718749999836</v>
      </c>
      <c r="AI634" s="12">
        <f>_xlfn.T.TEST(E634:H634,I634:L634,2,2)</f>
        <v>0.16398334668234812</v>
      </c>
      <c r="AJ634" s="13">
        <f>AVERAGE(I634:L634)-AVERAGE(E634:H634)</f>
        <v>-0.35320484374999594</v>
      </c>
    </row>
    <row r="635" spans="1:36" x14ac:dyDescent="0.2">
      <c r="A635" t="s">
        <v>615</v>
      </c>
      <c r="B635" t="str">
        <f>VLOOKUP(A635,Gene_Lookup!A:B,2,0)</f>
        <v xml:space="preserve">NADH dehydrogenase (quinone)  </v>
      </c>
      <c r="C635" s="1">
        <v>58</v>
      </c>
      <c r="D635" s="1">
        <v>0.45147194332660101</v>
      </c>
      <c r="E635" s="14">
        <v>23.217667500000001</v>
      </c>
      <c r="F635" s="14">
        <v>23.626592500000001</v>
      </c>
      <c r="G635" s="14">
        <v>23.83587</v>
      </c>
      <c r="H635" s="14">
        <v>23.633455000000001</v>
      </c>
      <c r="I635" s="14">
        <v>22.925065</v>
      </c>
      <c r="J635" s="14">
        <v>23.437894374999999</v>
      </c>
      <c r="K635" s="14">
        <v>23.559521875000002</v>
      </c>
      <c r="L635" s="14">
        <v>23.493592499999998</v>
      </c>
      <c r="M635" s="1">
        <f>COUNTIF(E635:L635,"&gt;8.8")</f>
        <v>8</v>
      </c>
      <c r="O635" s="16">
        <f>IF(ISBLANK(E635),500,2^E635)</f>
        <v>9754709.6444433834</v>
      </c>
      <c r="P635" s="16">
        <f>IF(ISBLANK(F635),500,2^F635)</f>
        <v>12951290.292251686</v>
      </c>
      <c r="Q635" s="16">
        <f>IF(ISBLANK(G635),500,2^G635)</f>
        <v>14973104.056325987</v>
      </c>
      <c r="R635" s="16">
        <f>IF(ISBLANK(H635),500,2^H635)</f>
        <v>13013042.739725977</v>
      </c>
      <c r="S635" s="16">
        <f>IF(ISBLANK(I635),500,2^I635)</f>
        <v>7964017.7178272307</v>
      </c>
      <c r="T635" s="16">
        <f>IF(ISBLANK(J635),500,2^J635)</f>
        <v>11363424.795433654</v>
      </c>
      <c r="U635" s="16">
        <f>IF(ISBLANK(K635),500,2^K635)</f>
        <v>12362968.647565002</v>
      </c>
      <c r="V635" s="16">
        <f>IF(ISBLANK(L635),500,2^L635)</f>
        <v>11810711.153778503</v>
      </c>
      <c r="X635" s="16">
        <f>SUM(O635:V635)</f>
        <v>94193269.047351435</v>
      </c>
      <c r="Y635" s="11"/>
      <c r="Z635" s="2"/>
      <c r="AA635" s="12">
        <f>_xlfn.T.TEST(E635:F635,I635:J635,2,2)</f>
        <v>0.53943631823014626</v>
      </c>
      <c r="AB635" s="13">
        <f>AVERAGE(I635:J635)-AVERAGE(E635:F635)</f>
        <v>-0.24065031250000146</v>
      </c>
      <c r="AC635" s="12">
        <f>_xlfn.T.TEST(G635:H635,K635:L635,2,2)</f>
        <v>0.18974906331064967</v>
      </c>
      <c r="AD635" s="13">
        <f>AVERAGE(K635:L635)-AVERAGE(G635:H635)</f>
        <v>-0.20810531249999897</v>
      </c>
      <c r="AE635" s="12">
        <f>_xlfn.T.TEST(E635:F635,G635:H635,2,2)</f>
        <v>0.3042320721176317</v>
      </c>
      <c r="AF635" s="13">
        <f>AVERAGE(G635:H635)-AVERAGE(E635:F635)</f>
        <v>0.31253249999999611</v>
      </c>
      <c r="AG635" s="12">
        <f>_xlfn.T.TEST(I635:J635,K635:L635,2,2)</f>
        <v>0.31360820001741019</v>
      </c>
      <c r="AH635" s="13">
        <f>AVERAGE(K635:L635)-AVERAGE(I635:J635)</f>
        <v>0.34507749999999859</v>
      </c>
      <c r="AI635" s="12">
        <f>_xlfn.T.TEST(E635:H635,I635:L635,2,2)</f>
        <v>0.29280237507997586</v>
      </c>
      <c r="AJ635" s="13">
        <f>AVERAGE(I635:L635)-AVERAGE(E635:H635)</f>
        <v>-0.22437781249999844</v>
      </c>
    </row>
    <row r="636" spans="1:36" x14ac:dyDescent="0.2">
      <c r="A636" t="s">
        <v>616</v>
      </c>
      <c r="B636" t="str">
        <f>VLOOKUP(A636,Gene_Lookup!A:B,2,0)</f>
        <v xml:space="preserve">NADH dehydrogenase (ubiquinone) 24 kDa subunit  </v>
      </c>
      <c r="C636" s="1">
        <v>12</v>
      </c>
      <c r="D636" s="1">
        <v>0.48321356913438801</v>
      </c>
      <c r="E636" s="14">
        <v>19.041327500000001</v>
      </c>
      <c r="F636" s="14">
        <v>18.93769</v>
      </c>
      <c r="G636" s="14">
        <v>19.248560000000001</v>
      </c>
      <c r="H636" s="14">
        <v>19.171720000000001</v>
      </c>
      <c r="I636" s="14">
        <v>18.7912</v>
      </c>
      <c r="J636" s="14">
        <v>20.151702499999999</v>
      </c>
      <c r="K636" s="14">
        <v>19.477119999999999</v>
      </c>
      <c r="L636" s="14">
        <v>20.128209999999999</v>
      </c>
      <c r="M636" s="1">
        <f>COUNTIF(E636:L636,"&gt;8.8")</f>
        <v>8</v>
      </c>
      <c r="O636" s="16">
        <f>IF(ISBLANK(E636),500,2^E636)</f>
        <v>539523.95814256195</v>
      </c>
      <c r="P636" s="16">
        <f>IF(ISBLANK(F636),500,2^F636)</f>
        <v>502126.03345299006</v>
      </c>
      <c r="Q636" s="16">
        <f>IF(ISBLANK(G636),500,2^G636)</f>
        <v>622865.00807837385</v>
      </c>
      <c r="R636" s="16">
        <f>IF(ISBLANK(H636),500,2^H636)</f>
        <v>590558.3146746133</v>
      </c>
      <c r="S636" s="16">
        <f>IF(ISBLANK(I636),500,2^I636)</f>
        <v>453643.66924059688</v>
      </c>
      <c r="T636" s="16">
        <f>IF(ISBLANK(J636),500,2^J636)</f>
        <v>1164841.7179812994</v>
      </c>
      <c r="U636" s="16">
        <f>IF(ISBLANK(K636),500,2^K636)</f>
        <v>729789.06070346257</v>
      </c>
      <c r="V636" s="16">
        <f>IF(ISBLANK(L636),500,2^L636)</f>
        <v>1146027.3151916063</v>
      </c>
      <c r="X636" s="16">
        <f>SUM(O636:V636)</f>
        <v>5749375.0774655044</v>
      </c>
      <c r="Y636" s="11"/>
      <c r="Z636" s="2"/>
      <c r="AA636" s="12">
        <f>_xlfn.T.TEST(E636:F636,I636:J636,2,2)</f>
        <v>0.5531286579705148</v>
      </c>
      <c r="AB636" s="13">
        <f>AVERAGE(I636:J636)-AVERAGE(E636:F636)</f>
        <v>0.48194250000000238</v>
      </c>
      <c r="AC636" s="12">
        <f>_xlfn.T.TEST(G636:H636,K636:L636,2,2)</f>
        <v>0.21241116297714546</v>
      </c>
      <c r="AD636" s="13">
        <f>AVERAGE(K636:L636)-AVERAGE(G636:H636)</f>
        <v>0.59252499999999486</v>
      </c>
      <c r="AE636" s="12">
        <f>_xlfn.T.TEST(E636:F636,G636:H636,2,2)</f>
        <v>7.5883117425677993E-2</v>
      </c>
      <c r="AF636" s="13">
        <f>AVERAGE(G636:H636)-AVERAGE(E636:F636)</f>
        <v>0.22063125000000383</v>
      </c>
      <c r="AG636" s="12">
        <f>_xlfn.T.TEST(I636:J636,K636:L636,2,2)</f>
        <v>0.70341454176623519</v>
      </c>
      <c r="AH636" s="13">
        <f>AVERAGE(K636:L636)-AVERAGE(I636:J636)</f>
        <v>0.33121374999999631</v>
      </c>
      <c r="AI636" s="12">
        <f>_xlfn.T.TEST(E636:H636,I636:L636,2,2)</f>
        <v>0.15430075267673854</v>
      </c>
      <c r="AJ636" s="13">
        <f>AVERAGE(I636:L636)-AVERAGE(E636:H636)</f>
        <v>0.53723375000000217</v>
      </c>
    </row>
    <row r="637" spans="1:36" x14ac:dyDescent="0.2">
      <c r="A637" t="s">
        <v>617</v>
      </c>
      <c r="B637" t="str">
        <f>VLOOKUP(A637,Gene_Lookup!A:B,2,0)</f>
        <v xml:space="preserve">Stage II sporulation protein E  </v>
      </c>
      <c r="C637" s="1">
        <v>17</v>
      </c>
      <c r="D637" s="1">
        <v>0.673389696218894</v>
      </c>
      <c r="E637" s="14">
        <v>17.882790624999998</v>
      </c>
      <c r="F637" s="14">
        <v>18.154019999999999</v>
      </c>
      <c r="G637" s="14">
        <v>17.864249999999998</v>
      </c>
      <c r="H637" s="14">
        <v>17.560197031249999</v>
      </c>
      <c r="I637" s="14">
        <v>13.79749</v>
      </c>
      <c r="J637" s="14">
        <v>15.554285</v>
      </c>
      <c r="K637" s="14">
        <v>14.9618875</v>
      </c>
      <c r="L637" s="14">
        <v>15.605605000000001</v>
      </c>
      <c r="M637" s="1">
        <f>COUNTIF(E637:L637,"&gt;8.8")</f>
        <v>8</v>
      </c>
      <c r="O637" s="16">
        <f>IF(ISBLANK(E637),500,2^E637)</f>
        <v>241688.72147066492</v>
      </c>
      <c r="P637" s="16">
        <f>IF(ISBLANK(F637),500,2^F637)</f>
        <v>291678.59670650156</v>
      </c>
      <c r="Q637" s="16">
        <f>IF(ISBLANK(G637),500,2^G637)</f>
        <v>238602.56059069038</v>
      </c>
      <c r="R637" s="16">
        <f>IF(ISBLANK(H637),500,2^H637)</f>
        <v>193261.80713144835</v>
      </c>
      <c r="S637" s="16">
        <f>IF(ISBLANK(I637),500,2^I637)</f>
        <v>14238.307069134673</v>
      </c>
      <c r="T637" s="16">
        <f>IF(ISBLANK(J637),500,2^J637)</f>
        <v>48117.864639962187</v>
      </c>
      <c r="U637" s="16">
        <f>IF(ISBLANK(K637),500,2^K637)</f>
        <v>31913.683175647726</v>
      </c>
      <c r="V637" s="16">
        <f>IF(ISBLANK(L637),500,2^L637)</f>
        <v>49860.336536422903</v>
      </c>
      <c r="X637" s="16">
        <f>SUM(O637:V637)</f>
        <v>1109361.8773204726</v>
      </c>
      <c r="Y637" s="11"/>
      <c r="Z637" s="2"/>
      <c r="AA637" s="12">
        <f>_xlfn.T.TEST(E637:F637,I637:J637,2,2)</f>
        <v>6.3994850951760052E-2</v>
      </c>
      <c r="AB637" s="13">
        <f>AVERAGE(I637:J637)-AVERAGE(E637:F637)</f>
        <v>-3.3425178125000006</v>
      </c>
      <c r="AC637" s="12">
        <f>_xlfn.T.TEST(G637:H637,K637:L637,2,2)</f>
        <v>2.0816055606394837E-2</v>
      </c>
      <c r="AD637" s="13">
        <f>AVERAGE(K637:L637)-AVERAGE(G637:H637)</f>
        <v>-2.4284772656249984</v>
      </c>
      <c r="AE637" s="12">
        <f>_xlfn.T.TEST(E637:F637,G637:H637,2,2)</f>
        <v>0.27172627866015531</v>
      </c>
      <c r="AF637" s="13">
        <f>AVERAGE(G637:H637)-AVERAGE(E637:F637)</f>
        <v>-0.30618179687500202</v>
      </c>
      <c r="AG637" s="12">
        <f>_xlfn.T.TEST(I637:J637,K637:L637,2,2)</f>
        <v>0.58250540812919882</v>
      </c>
      <c r="AH637" s="13">
        <f>AVERAGE(K637:L637)-AVERAGE(I637:J637)</f>
        <v>0.60785875000000011</v>
      </c>
      <c r="AI637" s="12">
        <f>_xlfn.T.TEST(E637:H637,I637:L637,2,2)</f>
        <v>5.8366116595602829E-4</v>
      </c>
      <c r="AJ637" s="13">
        <f>AVERAGE(I637:L637)-AVERAGE(E637:H637)</f>
        <v>-2.8854975390624986</v>
      </c>
    </row>
    <row r="638" spans="1:36" x14ac:dyDescent="0.2">
      <c r="A638" t="s">
        <v>618</v>
      </c>
      <c r="B638" t="str">
        <f>VLOOKUP(A638,Gene_Lookup!A:B,2,0)</f>
        <v xml:space="preserve">putative PAS/PAC sensor protein  </v>
      </c>
      <c r="C638" s="1">
        <v>33</v>
      </c>
      <c r="D638" s="1">
        <v>0.75051240362261196</v>
      </c>
      <c r="E638" s="14">
        <v>21.507359999999998</v>
      </c>
      <c r="F638" s="14">
        <v>21.946972500000001</v>
      </c>
      <c r="G638" s="14">
        <v>22.048604999999998</v>
      </c>
      <c r="H638" s="14">
        <v>22.04992</v>
      </c>
      <c r="I638" s="14">
        <v>18.758867500000001</v>
      </c>
      <c r="J638" s="14">
        <v>19.986224531249999</v>
      </c>
      <c r="K638" s="14">
        <v>19.26397</v>
      </c>
      <c r="L638" s="14">
        <v>20.218540000000001</v>
      </c>
      <c r="M638" s="1">
        <f>COUNTIF(E638:L638,"&gt;8.8")</f>
        <v>8</v>
      </c>
      <c r="O638" s="16">
        <f>IF(ISBLANK(E638),500,2^E638)</f>
        <v>2980989.7830201932</v>
      </c>
      <c r="P638" s="16">
        <f>IF(ISBLANK(F638),500,2^F638)</f>
        <v>4042937.5829446879</v>
      </c>
      <c r="Q638" s="16">
        <f>IF(ISBLANK(G638),500,2^G638)</f>
        <v>4338019.1768696057</v>
      </c>
      <c r="R638" s="16">
        <f>IF(ISBLANK(H638),500,2^H638)</f>
        <v>4341975.0342316516</v>
      </c>
      <c r="S638" s="16">
        <f>IF(ISBLANK(I638),500,2^I638)</f>
        <v>443590.05622490955</v>
      </c>
      <c r="T638" s="16">
        <f>IF(ISBLANK(J638),500,2^J638)</f>
        <v>1038611.3971205185</v>
      </c>
      <c r="U638" s="16">
        <f>IF(ISBLANK(K638),500,2^K638)</f>
        <v>629553.73605133733</v>
      </c>
      <c r="V638" s="16">
        <f>IF(ISBLANK(L638),500,2^L638)</f>
        <v>1220076.3491703414</v>
      </c>
      <c r="X638" s="16">
        <f>SUM(O638:V638)</f>
        <v>19035753.115633242</v>
      </c>
      <c r="Y638" s="11"/>
      <c r="Z638" s="2"/>
      <c r="AA638" s="12">
        <f>_xlfn.T.TEST(E638:F638,I638:J638,2,2)</f>
        <v>6.8823035312548742E-2</v>
      </c>
      <c r="AB638" s="13">
        <f>AVERAGE(I638:J638)-AVERAGE(E638:F638)</f>
        <v>-2.3546202343750018</v>
      </c>
      <c r="AC638" s="12">
        <f>_xlfn.T.TEST(G638:H638,K638:L638,2,2)</f>
        <v>4.0203103216724288E-2</v>
      </c>
      <c r="AD638" s="13">
        <f>AVERAGE(K638:L638)-AVERAGE(G638:H638)</f>
        <v>-2.3080074999999951</v>
      </c>
      <c r="AE638" s="12">
        <f>_xlfn.T.TEST(E638:F638,G638:H638,2,2)</f>
        <v>0.28044773113476829</v>
      </c>
      <c r="AF638" s="13">
        <f>AVERAGE(G638:H638)-AVERAGE(E638:F638)</f>
        <v>0.32209624999999775</v>
      </c>
      <c r="AG638" s="12">
        <f>_xlfn.T.TEST(I638:J638,K638:L638,2,2)</f>
        <v>0.68204709401648977</v>
      </c>
      <c r="AH638" s="13">
        <f>AVERAGE(K638:L638)-AVERAGE(I638:J638)</f>
        <v>0.36870898437500443</v>
      </c>
      <c r="AI638" s="12">
        <f>_xlfn.T.TEST(E638:H638,I638:L638,2,2)</f>
        <v>6.3281281652815657E-4</v>
      </c>
      <c r="AJ638" s="13">
        <f>AVERAGE(I638:L638)-AVERAGE(E638:H638)</f>
        <v>-2.3313138671875002</v>
      </c>
    </row>
    <row r="639" spans="1:36" x14ac:dyDescent="0.2">
      <c r="A639" t="s">
        <v>619</v>
      </c>
      <c r="B639" t="str">
        <f>VLOOKUP(A639,Gene_Lookup!A:B,2,0)</f>
        <v xml:space="preserve">hypothetical protein  </v>
      </c>
      <c r="C639" s="1">
        <v>10</v>
      </c>
      <c r="D639" s="1">
        <v>0.79714861678705295</v>
      </c>
      <c r="E639" s="14">
        <v>20.514105000000001</v>
      </c>
      <c r="F639" s="14">
        <v>20.270677500000001</v>
      </c>
      <c r="G639" s="14">
        <v>21.451977500000002</v>
      </c>
      <c r="H639" s="14">
        <v>21.482510000000001</v>
      </c>
      <c r="I639" s="14">
        <v>21.09055</v>
      </c>
      <c r="J639" s="14">
        <v>22.688749999999999</v>
      </c>
      <c r="K639" s="14">
        <v>21.677567499999999</v>
      </c>
      <c r="L639" s="14">
        <v>22.0879625</v>
      </c>
      <c r="M639" s="1">
        <f>COUNTIF(E639:L639,"&gt;8.8")</f>
        <v>8</v>
      </c>
      <c r="O639" s="16">
        <f>IF(ISBLANK(E639),500,2^E639)</f>
        <v>1497479.6842874871</v>
      </c>
      <c r="P639" s="16">
        <f>IF(ISBLANK(F639),500,2^F639)</f>
        <v>1264975.0506778099</v>
      </c>
      <c r="Q639" s="16">
        <f>IF(ISBLANK(G639),500,2^G639)</f>
        <v>2868723.5180294253</v>
      </c>
      <c r="R639" s="16">
        <f>IF(ISBLANK(H639),500,2^H639)</f>
        <v>2930082.7937624534</v>
      </c>
      <c r="S639" s="16">
        <f>IF(ISBLANK(I639),500,2^I639)</f>
        <v>2232997.1822600462</v>
      </c>
      <c r="T639" s="16">
        <f>IF(ISBLANK(J639),500,2^J639)</f>
        <v>6760741.2402295647</v>
      </c>
      <c r="U639" s="16">
        <f>IF(ISBLANK(K639),500,2^K639)</f>
        <v>3354270.2515809187</v>
      </c>
      <c r="V639" s="16">
        <f>IF(ISBLANK(L639),500,2^L639)</f>
        <v>4457991.7003745902</v>
      </c>
      <c r="X639" s="16">
        <f>SUM(O639:V639)</f>
        <v>25367261.421202295</v>
      </c>
      <c r="Y639" s="11"/>
      <c r="Z639" s="2"/>
      <c r="AA639" s="12">
        <f>_xlfn.T.TEST(E639:F639,I639:J639,2,2)</f>
        <v>0.20517341807838829</v>
      </c>
      <c r="AB639" s="13">
        <f>AVERAGE(I639:J639)-AVERAGE(E639:F639)</f>
        <v>1.4972587499999968</v>
      </c>
      <c r="AC639" s="12">
        <f>_xlfn.T.TEST(G639:H639,K639:L639,2,2)</f>
        <v>0.18088869449608291</v>
      </c>
      <c r="AD639" s="13">
        <f>AVERAGE(K639:L639)-AVERAGE(G639:H639)</f>
        <v>0.41552124999999762</v>
      </c>
      <c r="AE639" s="12">
        <f>_xlfn.T.TEST(E639:F639,G639:H639,2,2)</f>
        <v>1.2775433891100788E-2</v>
      </c>
      <c r="AF639" s="13">
        <f>AVERAGE(G639:H639)-AVERAGE(E639:F639)</f>
        <v>1.0748524999999987</v>
      </c>
      <c r="AG639" s="12">
        <f>_xlfn.T.TEST(I639:J639,K639:L639,2,2)</f>
        <v>0.99409915653709713</v>
      </c>
      <c r="AH639" s="13">
        <f>AVERAGE(K639:L639)-AVERAGE(I639:J639)</f>
        <v>-6.8850000000004741E-3</v>
      </c>
      <c r="AI639" s="12">
        <f>_xlfn.T.TEST(E639:H639,I639:L639,2,2)</f>
        <v>8.31926473965722E-2</v>
      </c>
      <c r="AJ639" s="13">
        <f>AVERAGE(I639:L639)-AVERAGE(E639:H639)</f>
        <v>0.95638999999999896</v>
      </c>
    </row>
    <row r="640" spans="1:36" x14ac:dyDescent="0.2">
      <c r="A640" t="s">
        <v>620</v>
      </c>
      <c r="B640" t="str">
        <f>VLOOKUP(A640,Gene_Lookup!A:B,2,0)</f>
        <v xml:space="preserve">aminoglycoside phosphotransferase  </v>
      </c>
      <c r="C640" s="1">
        <v>29</v>
      </c>
      <c r="D640" s="1">
        <v>0.21576225568698301</v>
      </c>
      <c r="E640" s="14">
        <v>23.49267</v>
      </c>
      <c r="F640" s="14">
        <v>24.164870000000001</v>
      </c>
      <c r="G640" s="14">
        <v>24.081520000000001</v>
      </c>
      <c r="H640" s="14">
        <v>24.088915</v>
      </c>
      <c r="I640" s="14">
        <v>23.983720000000002</v>
      </c>
      <c r="J640" s="14">
        <v>24.446010000000001</v>
      </c>
      <c r="K640" s="14">
        <v>24.357405</v>
      </c>
      <c r="L640" s="14">
        <v>24.40259</v>
      </c>
      <c r="M640" s="1">
        <f>COUNTIF(E640:L640,"&gt;8.8")</f>
        <v>8</v>
      </c>
      <c r="O640" s="16">
        <f>IF(ISBLANK(E640),500,2^E640)</f>
        <v>11803161.465129413</v>
      </c>
      <c r="P640" s="16">
        <f>IF(ISBLANK(F640),500,2^F640)</f>
        <v>18808350.582423124</v>
      </c>
      <c r="Q640" s="16">
        <f>IF(ISBLANK(G640),500,2^G640)</f>
        <v>17752513.892393842</v>
      </c>
      <c r="R640" s="16">
        <f>IF(ISBLANK(H640),500,2^H640)</f>
        <v>17843743.757857926</v>
      </c>
      <c r="S640" s="16">
        <f>IF(ISBLANK(I640),500,2^I640)</f>
        <v>16588958.764189329</v>
      </c>
      <c r="T640" s="16">
        <f>IF(ISBLANK(J640),500,2^J640)</f>
        <v>22855055.713524196</v>
      </c>
      <c r="U640" s="16">
        <f>IF(ISBLANK(K640),500,2^K640)</f>
        <v>21493617.778250586</v>
      </c>
      <c r="V640" s="16">
        <f>IF(ISBLANK(L640),500,2^L640)</f>
        <v>22177447.60535083</v>
      </c>
      <c r="X640" s="16">
        <f>SUM(O640:V640)</f>
        <v>149322849.55911925</v>
      </c>
      <c r="Y640" s="11"/>
      <c r="Z640" s="2"/>
      <c r="AA640" s="12">
        <f>_xlfn.T.TEST(E640:F640,I640:J640,2,2)</f>
        <v>0.44379173415059525</v>
      </c>
      <c r="AB640" s="13">
        <f>AVERAGE(I640:J640)-AVERAGE(E640:F640)</f>
        <v>0.38609500000000452</v>
      </c>
      <c r="AC640" s="12">
        <f>_xlfn.T.TEST(G640:H640,K640:L640,2,2)</f>
        <v>5.9772920365961137E-3</v>
      </c>
      <c r="AD640" s="13">
        <f>AVERAGE(K640:L640)-AVERAGE(G640:H640)</f>
        <v>0.29478000000000293</v>
      </c>
      <c r="AE640" s="12">
        <f>_xlfn.T.TEST(E640:F640,G640:H640,2,2)</f>
        <v>0.5251941626538581</v>
      </c>
      <c r="AF640" s="13">
        <f>AVERAGE(G640:H640)-AVERAGE(E640:F640)</f>
        <v>0.25644750000000016</v>
      </c>
      <c r="AG640" s="12">
        <f>_xlfn.T.TEST(I640:J640,K640:L640,2,2)</f>
        <v>0.55080843777002064</v>
      </c>
      <c r="AH640" s="13">
        <f>AVERAGE(K640:L640)-AVERAGE(I640:J640)</f>
        <v>0.16513249999999857</v>
      </c>
      <c r="AI640" s="12">
        <f>_xlfn.T.TEST(E640:H640,I640:L640,2,2)</f>
        <v>0.12110687673025573</v>
      </c>
      <c r="AJ640" s="13">
        <f>AVERAGE(I640:L640)-AVERAGE(E640:H640)</f>
        <v>0.34043750000000372</v>
      </c>
    </row>
    <row r="641" spans="1:36" x14ac:dyDescent="0.2">
      <c r="A641" t="s">
        <v>621</v>
      </c>
      <c r="B641" t="str">
        <f>VLOOKUP(A641,Gene_Lookup!A:B,2,0)</f>
        <v xml:space="preserve">acetaldehyde dehydrogenase (EC 1.2.1.10)/alcohol dehydrogenase AdhE (EC 1.1.1.1)  </v>
      </c>
      <c r="C641" s="1">
        <v>86</v>
      </c>
      <c r="D641" s="1">
        <v>0.50125832459606301</v>
      </c>
      <c r="E641" s="14">
        <v>25.365365234374998</v>
      </c>
      <c r="F641" s="14">
        <v>25.491573124999999</v>
      </c>
      <c r="G641" s="14">
        <v>25.792259999999999</v>
      </c>
      <c r="H641" s="14">
        <v>25.899719999999999</v>
      </c>
      <c r="I641" s="14">
        <v>25.182727695312501</v>
      </c>
      <c r="J641" s="14">
        <v>25.90315</v>
      </c>
      <c r="K641" s="14">
        <v>25.979149008789101</v>
      </c>
      <c r="L641" s="14">
        <v>26.063475</v>
      </c>
      <c r="M641" s="1">
        <f>COUNTIF(E641:L641,"&gt;8.8")</f>
        <v>8</v>
      </c>
      <c r="O641" s="16">
        <f>IF(ISBLANK(E641),500,2^E641)</f>
        <v>43225078.088049807</v>
      </c>
      <c r="P641" s="16">
        <f>IF(ISBLANK(F641),500,2^F641)</f>
        <v>47176763.925687999</v>
      </c>
      <c r="Q641" s="16">
        <f>IF(ISBLANK(G641),500,2^G641)</f>
        <v>58109068.807365343</v>
      </c>
      <c r="R641" s="16">
        <f>IF(ISBLANK(H641),500,2^H641)</f>
        <v>62602632.962648161</v>
      </c>
      <c r="S641" s="16">
        <f>IF(ISBLANK(I641),500,2^I641)</f>
        <v>38085214.762898661</v>
      </c>
      <c r="T641" s="16">
        <f>IF(ISBLANK(J641),500,2^J641)</f>
        <v>62751647.469236419</v>
      </c>
      <c r="U641" s="16">
        <f>IF(ISBLANK(K641),500,2^K641)</f>
        <v>66145927.948777184</v>
      </c>
      <c r="V641" s="16">
        <f>IF(ISBLANK(L641),500,2^L641)</f>
        <v>70127404.630105942</v>
      </c>
      <c r="X641" s="16">
        <f>SUM(O641:V641)</f>
        <v>448223738.59476948</v>
      </c>
      <c r="Y641" s="11"/>
      <c r="Z641" s="2"/>
      <c r="AA641" s="12">
        <f>_xlfn.T.TEST(E641:F641,I641:J641,2,2)</f>
        <v>0.78389315893160694</v>
      </c>
      <c r="AB641" s="13">
        <f>AVERAGE(I641:J641)-AVERAGE(E641:F641)</f>
        <v>0.11446966796875557</v>
      </c>
      <c r="AC641" s="12">
        <f>_xlfn.T.TEST(G641:H641,K641:L641,2,2)</f>
        <v>0.12412395484578742</v>
      </c>
      <c r="AD641" s="13">
        <f>AVERAGE(K641:L641)-AVERAGE(G641:H641)</f>
        <v>0.17532200439455181</v>
      </c>
      <c r="AE641" s="12">
        <f>_xlfn.T.TEST(E641:F641,G641:H641,2,2)</f>
        <v>3.7217949800248527E-2</v>
      </c>
      <c r="AF641" s="13">
        <f>AVERAGE(G641:H641)-AVERAGE(E641:F641)</f>
        <v>0.41752082031250382</v>
      </c>
      <c r="AG641" s="12">
        <f>_xlfn.T.TEST(I641:J641,K641:L641,2,2)</f>
        <v>0.31793119590981922</v>
      </c>
      <c r="AH641" s="13">
        <f>AVERAGE(K641:L641)-AVERAGE(I641:J641)</f>
        <v>0.47837315673830005</v>
      </c>
      <c r="AI641" s="12">
        <f>_xlfn.T.TEST(E641:H641,I641:L641,2,2)</f>
        <v>0.56504022758227213</v>
      </c>
      <c r="AJ641" s="13">
        <f>AVERAGE(I641:L641)-AVERAGE(E641:H641)</f>
        <v>0.14489583618165014</v>
      </c>
    </row>
    <row r="642" spans="1:36" x14ac:dyDescent="0.2">
      <c r="A642" t="s">
        <v>622</v>
      </c>
      <c r="B642" t="str">
        <f>VLOOKUP(A642,Gene_Lookup!A:B,2,0)</f>
        <v xml:space="preserve">CoA-binding domain protein  </v>
      </c>
      <c r="C642" s="1">
        <v>13</v>
      </c>
      <c r="D642" s="1">
        <v>0.42225887162738801</v>
      </c>
      <c r="E642" s="14">
        <v>19.989405000000001</v>
      </c>
      <c r="F642" s="14">
        <v>19.848154999999998</v>
      </c>
      <c r="G642" s="14">
        <v>19.304220000000001</v>
      </c>
      <c r="H642" s="14">
        <v>20.067350000000001</v>
      </c>
      <c r="I642" s="14">
        <v>19.212364999999998</v>
      </c>
      <c r="J642" s="14">
        <v>20.535229999999999</v>
      </c>
      <c r="K642" s="14">
        <v>19.700144999999999</v>
      </c>
      <c r="L642" s="14">
        <v>20.725460000000002</v>
      </c>
      <c r="M642" s="1">
        <f>COUNTIF(E642:L642,"&gt;8.8")</f>
        <v>8</v>
      </c>
      <c r="O642" s="16">
        <f>IF(ISBLANK(E642),500,2^E642)</f>
        <v>1040903.5758279349</v>
      </c>
      <c r="P642" s="16">
        <f>IF(ISBLANK(F642),500,2^F642)</f>
        <v>943821.82024035871</v>
      </c>
      <c r="Q642" s="16">
        <f>IF(ISBLANK(G642),500,2^G642)</f>
        <v>647365.0707566815</v>
      </c>
      <c r="R642" s="16">
        <f>IF(ISBLANK(H642),500,2^H642)</f>
        <v>1098687.752991912</v>
      </c>
      <c r="S642" s="16">
        <f>IF(ISBLANK(I642),500,2^I642)</f>
        <v>607432.67902626214</v>
      </c>
      <c r="T642" s="16">
        <f>IF(ISBLANK(J642),500,2^J642)</f>
        <v>1519568.2047607792</v>
      </c>
      <c r="U642" s="16">
        <f>IF(ISBLANK(K642),500,2^K642)</f>
        <v>851793.97515545273</v>
      </c>
      <c r="V642" s="16">
        <f>IF(ISBLANK(L642),500,2^L642)</f>
        <v>1733744.6499968637</v>
      </c>
      <c r="X642" s="16">
        <f>SUM(O642:V642)</f>
        <v>8443317.7287562434</v>
      </c>
      <c r="Y642" s="11"/>
      <c r="Z642" s="2"/>
      <c r="AA642" s="12">
        <f>_xlfn.T.TEST(E642:F642,I642:J642,2,2)</f>
        <v>0.95223767891978683</v>
      </c>
      <c r="AB642" s="13">
        <f>AVERAGE(I642:J642)-AVERAGE(E642:F642)</f>
        <v>-4.4982499999999703E-2</v>
      </c>
      <c r="AC642" s="12">
        <f>_xlfn.T.TEST(G642:H642,K642:L642,2,2)</f>
        <v>0.49626288923941297</v>
      </c>
      <c r="AD642" s="13">
        <f>AVERAGE(K642:L642)-AVERAGE(G642:H642)</f>
        <v>0.52701749999999947</v>
      </c>
      <c r="AE642" s="12">
        <f>_xlfn.T.TEST(E642:F642,G642:H642,2,2)</f>
        <v>0.60919537550762537</v>
      </c>
      <c r="AF642" s="13">
        <f>AVERAGE(G642:H642)-AVERAGE(E642:F642)</f>
        <v>-0.2329949999999954</v>
      </c>
      <c r="AG642" s="12">
        <f>_xlfn.T.TEST(I642:J642,K642:L642,2,2)</f>
        <v>0.7246268562516972</v>
      </c>
      <c r="AH642" s="13">
        <f>AVERAGE(K642:L642)-AVERAGE(I642:J642)</f>
        <v>0.33900500000000378</v>
      </c>
      <c r="AI642" s="12">
        <f>_xlfn.T.TEST(E642:H642,I642:L642,2,2)</f>
        <v>0.56399630225346076</v>
      </c>
      <c r="AJ642" s="13">
        <f>AVERAGE(I642:L642)-AVERAGE(E642:H642)</f>
        <v>0.24101749999999811</v>
      </c>
    </row>
    <row r="643" spans="1:36" x14ac:dyDescent="0.2">
      <c r="A643" t="s">
        <v>623</v>
      </c>
      <c r="B643" t="str">
        <f>VLOOKUP(A643,Gene_Lookup!A:B,2,0)</f>
        <v xml:space="preserve">polyribonucleotide nucleotidyltransferase  </v>
      </c>
      <c r="C643" s="1">
        <v>40</v>
      </c>
      <c r="D643" s="1">
        <v>0.37264029090212403</v>
      </c>
      <c r="E643" s="14">
        <v>20.184325000000001</v>
      </c>
      <c r="F643" s="14">
        <v>19.978233750000001</v>
      </c>
      <c r="G643" s="14">
        <v>20.2807940625</v>
      </c>
      <c r="H643" s="14">
        <v>20.613945000000001</v>
      </c>
      <c r="I643" s="14">
        <v>19.857468749999999</v>
      </c>
      <c r="J643" s="14">
        <v>19.523430390624998</v>
      </c>
      <c r="K643" s="14">
        <v>20.088529999999999</v>
      </c>
      <c r="L643" s="14">
        <v>19.868855312499999</v>
      </c>
      <c r="M643" s="1">
        <f>COUNTIF(E643:L643,"&gt;8.8")</f>
        <v>8</v>
      </c>
      <c r="O643" s="16">
        <f>IF(ISBLANK(E643),500,2^E643)</f>
        <v>1191481.4005140481</v>
      </c>
      <c r="P643" s="16">
        <f>IF(ISBLANK(F643),500,2^F643)</f>
        <v>1032874.6512772463</v>
      </c>
      <c r="Q643" s="16">
        <f>IF(ISBLANK(G643),500,2^G643)</f>
        <v>1273876.5666223222</v>
      </c>
      <c r="R643" s="16">
        <f>IF(ISBLANK(H643),500,2^H643)</f>
        <v>1604781.0005289617</v>
      </c>
      <c r="S643" s="16">
        <f>IF(ISBLANK(I643),500,2^I643)</f>
        <v>949934.65511329425</v>
      </c>
      <c r="T643" s="16">
        <f>IF(ISBLANK(J643),500,2^J643)</f>
        <v>753595.2733420101</v>
      </c>
      <c r="U643" s="16">
        <f>IF(ISBLANK(K643),500,2^K643)</f>
        <v>1114936.4113758386</v>
      </c>
      <c r="V643" s="16">
        <f>IF(ISBLANK(L643),500,2^L643)</f>
        <v>957461.73980737955</v>
      </c>
      <c r="X643" s="16">
        <f>SUM(O643:V643)</f>
        <v>8878941.6985810995</v>
      </c>
      <c r="Y643" s="11"/>
      <c r="Z643" s="2"/>
      <c r="AA643" s="12">
        <f>_xlfn.T.TEST(E643:F643,I643:J643,2,2)</f>
        <v>0.18466559685027195</v>
      </c>
      <c r="AB643" s="13">
        <f>AVERAGE(I643:J643)-AVERAGE(E643:F643)</f>
        <v>-0.3908298046875025</v>
      </c>
      <c r="AC643" s="12">
        <f>_xlfn.T.TEST(G643:H643,K643:L643,2,2)</f>
        <v>0.14329015872694839</v>
      </c>
      <c r="AD643" s="13">
        <f>AVERAGE(K643:L643)-AVERAGE(G643:H643)</f>
        <v>-0.46867687500000343</v>
      </c>
      <c r="AE643" s="12">
        <f>_xlfn.T.TEST(E643:F643,G643:H643,2,2)</f>
        <v>0.20255530474174865</v>
      </c>
      <c r="AF643" s="13">
        <f>AVERAGE(G643:H643)-AVERAGE(E643:F643)</f>
        <v>0.36609015624999941</v>
      </c>
      <c r="AG643" s="12">
        <f>_xlfn.T.TEST(I643:J643,K643:L643,2,2)</f>
        <v>0.28606182890160281</v>
      </c>
      <c r="AH643" s="13">
        <f>AVERAGE(K643:L643)-AVERAGE(I643:J643)</f>
        <v>0.28824308593749848</v>
      </c>
      <c r="AI643" s="12">
        <f>_xlfn.T.TEST(E643:H643,I643:L643,2,2)</f>
        <v>5.0809527984792095E-2</v>
      </c>
      <c r="AJ643" s="13">
        <f>AVERAGE(I643:L643)-AVERAGE(E643:H643)</f>
        <v>-0.42975333984374942</v>
      </c>
    </row>
    <row r="644" spans="1:36" x14ac:dyDescent="0.2">
      <c r="A644" t="s">
        <v>624</v>
      </c>
      <c r="B644" t="str">
        <f>VLOOKUP(A644,Gene_Lookup!A:B,2,0)</f>
        <v xml:space="preserve">SSU ribosomal protein S15P  </v>
      </c>
      <c r="C644" s="1">
        <v>7</v>
      </c>
      <c r="D644" s="1">
        <v>0.54620700168098402</v>
      </c>
      <c r="E644" s="14">
        <v>20.40156</v>
      </c>
      <c r="F644" s="14">
        <v>20.481110000000001</v>
      </c>
      <c r="G644" s="14">
        <v>21.450305</v>
      </c>
      <c r="H644" s="14">
        <v>21.395814999999999</v>
      </c>
      <c r="I644" s="14">
        <v>19.267882499999999</v>
      </c>
      <c r="J644" s="14">
        <v>21.527035000000001</v>
      </c>
      <c r="K644" s="14">
        <v>21.373964999999998</v>
      </c>
      <c r="L644" s="14">
        <v>21.136299999999999</v>
      </c>
      <c r="M644" s="1">
        <f>COUNTIF(E644:L644,"&gt;8.8")</f>
        <v>8</v>
      </c>
      <c r="O644" s="16">
        <f>IF(ISBLANK(E644),500,2^E644)</f>
        <v>1385101.2408581362</v>
      </c>
      <c r="P644" s="16">
        <f>IF(ISBLANK(F644),500,2^F644)</f>
        <v>1463620.4014249197</v>
      </c>
      <c r="Q644" s="16">
        <f>IF(ISBLANK(G644),500,2^G644)</f>
        <v>2865399.7663538293</v>
      </c>
      <c r="R644" s="16">
        <f>IF(ISBLANK(H644),500,2^H644)</f>
        <v>2759193.1087063341</v>
      </c>
      <c r="S644" s="16">
        <f>IF(ISBLANK(I644),500,2^I644)</f>
        <v>631263.36412286188</v>
      </c>
      <c r="T644" s="16">
        <f>IF(ISBLANK(J644),500,2^J644)</f>
        <v>3021922.0160310534</v>
      </c>
      <c r="U644" s="16">
        <f>IF(ISBLANK(K644),500,2^K644)</f>
        <v>2717719.2544603148</v>
      </c>
      <c r="V644" s="16">
        <f>IF(ISBLANK(L644),500,2^L644)</f>
        <v>2304943.5698104999</v>
      </c>
      <c r="X644" s="16">
        <f>SUM(O644:V644)</f>
        <v>17149162.721767947</v>
      </c>
      <c r="Y644" s="11"/>
      <c r="Z644" s="2"/>
      <c r="AA644" s="12">
        <f>_xlfn.T.TEST(E644:F644,I644:J644,2,2)</f>
        <v>0.97256112341403622</v>
      </c>
      <c r="AB644" s="13">
        <f>AVERAGE(I644:J644)-AVERAGE(E644:F644)</f>
        <v>-4.3876250000003836E-2</v>
      </c>
      <c r="AC644" s="12">
        <f>_xlfn.T.TEST(G644:H644,K644:L644,2,2)</f>
        <v>0.30227708674382481</v>
      </c>
      <c r="AD644" s="13">
        <f>AVERAGE(K644:L644)-AVERAGE(G644:H644)</f>
        <v>-0.16792750000000112</v>
      </c>
      <c r="AE644" s="12">
        <f>_xlfn.T.TEST(E644:F644,G644:H644,2,2)</f>
        <v>2.4029927943008894E-3</v>
      </c>
      <c r="AF644" s="13">
        <f>AVERAGE(G644:H644)-AVERAGE(E644:F644)</f>
        <v>0.98172499999999729</v>
      </c>
      <c r="AG644" s="12">
        <f>_xlfn.T.TEST(I644:J644,K644:L644,2,2)</f>
        <v>0.5289874983856554</v>
      </c>
      <c r="AH644" s="13">
        <f>AVERAGE(K644:L644)-AVERAGE(I644:J644)</f>
        <v>0.85767375000000001</v>
      </c>
      <c r="AI644" s="12">
        <f>_xlfn.T.TEST(E644:H644,I644:L644,2,2)</f>
        <v>0.86515194778067595</v>
      </c>
      <c r="AJ644" s="13">
        <f>AVERAGE(I644:L644)-AVERAGE(E644:H644)</f>
        <v>-0.1059018750000007</v>
      </c>
    </row>
    <row r="645" spans="1:36" x14ac:dyDescent="0.2">
      <c r="A645" t="s">
        <v>625</v>
      </c>
      <c r="B645" t="str">
        <f>VLOOKUP(A645,Gene_Lookup!A:B,2,0)</f>
        <v xml:space="preserve">glycoside hydrolase family 9  </v>
      </c>
      <c r="C645" s="1">
        <v>7</v>
      </c>
      <c r="D645" s="1">
        <v>0.515170351343051</v>
      </c>
      <c r="E645" s="14">
        <v>15.281245</v>
      </c>
      <c r="F645" s="14">
        <v>16.5305325</v>
      </c>
      <c r="G645" s="14">
        <v>17.024239999999999</v>
      </c>
      <c r="H645" s="14">
        <v>17.686615</v>
      </c>
      <c r="I645" s="14">
        <v>14.187485000000001</v>
      </c>
      <c r="J645" s="14">
        <v>16.004482500000002</v>
      </c>
      <c r="K645" s="14">
        <v>13.9297875</v>
      </c>
      <c r="L645" s="14">
        <v>16.192219999999999</v>
      </c>
      <c r="M645" s="1">
        <f>COUNTIF(E645:L645,"&gt;8.8")</f>
        <v>8</v>
      </c>
      <c r="O645" s="16">
        <f>IF(ISBLANK(E645),500,2^E645)</f>
        <v>39821.087482228286</v>
      </c>
      <c r="P645" s="16">
        <f>IF(ISBLANK(F645),500,2^F645)</f>
        <v>94664.277977944919</v>
      </c>
      <c r="Q645" s="16">
        <f>IF(ISBLANK(G645),500,2^G645)</f>
        <v>133292.86211062039</v>
      </c>
      <c r="R645" s="16">
        <f>IF(ISBLANK(H645),500,2^H645)</f>
        <v>210960.73833430358</v>
      </c>
      <c r="S645" s="16">
        <f>IF(ISBLANK(I645),500,2^I645)</f>
        <v>18657.71900266533</v>
      </c>
      <c r="T645" s="16">
        <f>IF(ISBLANK(J645),500,2^J645)</f>
        <v>65739.939123327073</v>
      </c>
      <c r="U645" s="16">
        <f>IF(ISBLANK(K645),500,2^K645)</f>
        <v>15605.722164914088</v>
      </c>
      <c r="V645" s="16">
        <f>IF(ISBLANK(L645),500,2^L645)</f>
        <v>74876.220816024274</v>
      </c>
      <c r="X645" s="16">
        <f>SUM(O645:V645)</f>
        <v>653618.56701202795</v>
      </c>
      <c r="Y645" s="11"/>
      <c r="Z645" s="2"/>
      <c r="AA645" s="12">
        <f>_xlfn.T.TEST(E645:F645,I645:J645,2,2)</f>
        <v>0.53904073221601567</v>
      </c>
      <c r="AB645" s="13">
        <f>AVERAGE(I645:J645)-AVERAGE(E645:F645)</f>
        <v>-0.80990499999999699</v>
      </c>
      <c r="AC645" s="12">
        <f>_xlfn.T.TEST(G645:H645,K645:L645,2,2)</f>
        <v>0.19097262652809155</v>
      </c>
      <c r="AD645" s="13">
        <f>AVERAGE(K645:L645)-AVERAGE(G645:H645)</f>
        <v>-2.2944237499999982</v>
      </c>
      <c r="AE645" s="12">
        <f>_xlfn.T.TEST(E645:F645,G645:H645,2,2)</f>
        <v>0.17683580492117668</v>
      </c>
      <c r="AF645" s="13">
        <f>AVERAGE(G645:H645)-AVERAGE(E645:F645)</f>
        <v>1.4495387499999985</v>
      </c>
      <c r="AG645" s="12">
        <f>_xlfn.T.TEST(I645:J645,K645:L645,2,2)</f>
        <v>0.98295434975655038</v>
      </c>
      <c r="AH645" s="13">
        <f>AVERAGE(K645:L645)-AVERAGE(I645:J645)</f>
        <v>-3.4980000000002676E-2</v>
      </c>
      <c r="AI645" s="12">
        <f>_xlfn.T.TEST(E645:H645,I645:L645,2,2)</f>
        <v>9.3922976669917821E-2</v>
      </c>
      <c r="AJ645" s="13">
        <f>AVERAGE(I645:L645)-AVERAGE(E645:H645)</f>
        <v>-1.5521643749999985</v>
      </c>
    </row>
    <row r="646" spans="1:36" x14ac:dyDescent="0.2">
      <c r="A646" t="s">
        <v>626</v>
      </c>
      <c r="B646" t="str">
        <f>VLOOKUP(A646,Gene_Lookup!A:B,2,0)</f>
        <v xml:space="preserve">cellulose 1,4-beta-cellobiosidase (EC 3.2.1.91)  </v>
      </c>
      <c r="C646" s="1">
        <v>36</v>
      </c>
      <c r="D646" s="1">
        <v>0.70019728251810798</v>
      </c>
      <c r="E646" s="14">
        <v>21.905985000000001</v>
      </c>
      <c r="F646" s="14">
        <v>22.488849999999999</v>
      </c>
      <c r="G646" s="14">
        <v>22.585920000000002</v>
      </c>
      <c r="H646" s="14">
        <v>23.158262499999999</v>
      </c>
      <c r="I646" s="14">
        <v>20.579064375000002</v>
      </c>
      <c r="J646" s="14">
        <v>22.094830000000002</v>
      </c>
      <c r="K646" s="14">
        <v>21.118987499999999</v>
      </c>
      <c r="L646" s="14">
        <v>22.352786250000001</v>
      </c>
      <c r="M646" s="1">
        <f>COUNTIF(E646:L646,"&gt;8.8")</f>
        <v>8</v>
      </c>
      <c r="O646" s="16">
        <f>IF(ISBLANK(E646),500,2^E646)</f>
        <v>3929692.5142610949</v>
      </c>
      <c r="P646" s="16">
        <f>IF(ISBLANK(F646),500,2^F646)</f>
        <v>5885975.0655440018</v>
      </c>
      <c r="Q646" s="16">
        <f>IF(ISBLANK(G646),500,2^G646)</f>
        <v>6295632.9493232332</v>
      </c>
      <c r="R646" s="16">
        <f>IF(ISBLANK(H646),500,2^H646)</f>
        <v>9361202.9317195974</v>
      </c>
      <c r="S646" s="16">
        <f>IF(ISBLANK(I646),500,2^I646)</f>
        <v>1566446.8350176956</v>
      </c>
      <c r="T646" s="16">
        <f>IF(ISBLANK(J646),500,2^J646)</f>
        <v>4479263.1680699149</v>
      </c>
      <c r="U646" s="16">
        <f>IF(ISBLANK(K646),500,2^K646)</f>
        <v>2277449.2892701044</v>
      </c>
      <c r="V646" s="16">
        <f>IF(ISBLANK(L646),500,2^L646)</f>
        <v>5356229.1402234714</v>
      </c>
      <c r="X646" s="16">
        <f>SUM(O646:V646)</f>
        <v>39151891.893429115</v>
      </c>
      <c r="Y646" s="11"/>
      <c r="Z646" s="2"/>
      <c r="AA646" s="12">
        <f>_xlfn.T.TEST(E646:F646,I646:J646,2,2)</f>
        <v>0.40034330108997707</v>
      </c>
      <c r="AB646" s="13">
        <f>AVERAGE(I646:J646)-AVERAGE(E646:F646)</f>
        <v>-0.86047031249999861</v>
      </c>
      <c r="AC646" s="12">
        <f>_xlfn.T.TEST(G646:H646,K646:L646,2,2)</f>
        <v>0.23672061729445115</v>
      </c>
      <c r="AD646" s="13">
        <f>AVERAGE(K646:L646)-AVERAGE(G646:H646)</f>
        <v>-1.1362043750000019</v>
      </c>
      <c r="AE646" s="12">
        <f>_xlfn.T.TEST(E646:F646,G646:H646,2,2)</f>
        <v>0.24037407213667539</v>
      </c>
      <c r="AF646" s="13">
        <f>AVERAGE(G646:H646)-AVERAGE(E646:F646)</f>
        <v>0.67467375000000018</v>
      </c>
      <c r="AG646" s="12">
        <f>_xlfn.T.TEST(I646:J646,K646:L646,2,2)</f>
        <v>0.72265445291621866</v>
      </c>
      <c r="AH646" s="13">
        <f>AVERAGE(K646:L646)-AVERAGE(I646:J646)</f>
        <v>0.39893968749999686</v>
      </c>
      <c r="AI646" s="12">
        <f>_xlfn.T.TEST(E646:H646,I646:L646,2,2)</f>
        <v>8.675530370746895E-2</v>
      </c>
      <c r="AJ646" s="13">
        <f>AVERAGE(I646:L646)-AVERAGE(E646:H646)</f>
        <v>-0.99833734374999494</v>
      </c>
    </row>
    <row r="647" spans="1:36" x14ac:dyDescent="0.2">
      <c r="A647" t="s">
        <v>627</v>
      </c>
      <c r="B647" t="str">
        <f>VLOOKUP(A647,Gene_Lookup!A:B,2,0)</f>
        <v xml:space="preserve">hypothetical protein  </v>
      </c>
      <c r="C647" s="1">
        <v>12</v>
      </c>
      <c r="D647" s="1">
        <v>0.292676157348844</v>
      </c>
      <c r="E647" s="14">
        <v>13.97259</v>
      </c>
      <c r="F647" s="14">
        <v>15.323600000000001</v>
      </c>
      <c r="G647" s="14">
        <v>14.3616425</v>
      </c>
      <c r="H647" s="14">
        <v>14.5068725</v>
      </c>
      <c r="I647" s="14">
        <v>14.489520000000001</v>
      </c>
      <c r="J647" s="14">
        <v>13.40893</v>
      </c>
      <c r="K647" s="14">
        <v>13.606536999999999</v>
      </c>
      <c r="L647" s="14">
        <v>13.470331</v>
      </c>
      <c r="M647" s="1">
        <f>COUNTIF(E647:L647,"&gt;8.8")</f>
        <v>8</v>
      </c>
      <c r="O647" s="16">
        <f>IF(ISBLANK(E647),500,2^E647)</f>
        <v>16075.656106706074</v>
      </c>
      <c r="P647" s="16">
        <f>IF(ISBLANK(F647),500,2^F647)</f>
        <v>41007.495089013355</v>
      </c>
      <c r="Q647" s="16">
        <f>IF(ISBLANK(G647),500,2^G647)</f>
        <v>21051.603396923172</v>
      </c>
      <c r="R647" s="16">
        <f>IF(ISBLANK(H647),500,2^H647)</f>
        <v>23281.114446611744</v>
      </c>
      <c r="S647" s="16">
        <f>IF(ISBLANK(I647),500,2^I647)</f>
        <v>23002.770304205435</v>
      </c>
      <c r="T647" s="16">
        <f>IF(ISBLANK(J647),500,2^J647)</f>
        <v>10876.524432408723</v>
      </c>
      <c r="U647" s="16">
        <f>IF(ISBLANK(K647),500,2^K647)</f>
        <v>12473.139344255733</v>
      </c>
      <c r="V647" s="16">
        <f>IF(ISBLANK(L647),500,2^L647)</f>
        <v>11349.420381079282</v>
      </c>
      <c r="X647" s="16">
        <f>SUM(O647:V647)</f>
        <v>159117.72350120349</v>
      </c>
      <c r="Y647" s="11"/>
      <c r="Z647" s="2"/>
      <c r="AA647" s="12">
        <f>_xlfn.T.TEST(E647:F647,I647:J647,2,2)</f>
        <v>0.50394447399446429</v>
      </c>
      <c r="AB647" s="13">
        <f>AVERAGE(I647:J647)-AVERAGE(E647:F647)</f>
        <v>-0.69887000000000121</v>
      </c>
      <c r="AC647" s="12">
        <f>_xlfn.T.TEST(G647:H647,K647:L647,2,2)</f>
        <v>1.212592793825132E-2</v>
      </c>
      <c r="AD647" s="13">
        <f>AVERAGE(K647:L647)-AVERAGE(G647:H647)</f>
        <v>-0.89582350000000233</v>
      </c>
      <c r="AE647" s="12">
        <f>_xlfn.T.TEST(E647:F647,G647:H647,2,2)</f>
        <v>0.78275617200907921</v>
      </c>
      <c r="AF647" s="13">
        <f>AVERAGE(G647:H647)-AVERAGE(E647:F647)</f>
        <v>-0.21383750000000035</v>
      </c>
      <c r="AG647" s="12">
        <f>_xlfn.T.TEST(I647:J647,K647:L647,2,2)</f>
        <v>0.52936678249971592</v>
      </c>
      <c r="AH647" s="13">
        <f>AVERAGE(K647:L647)-AVERAGE(I647:J647)</f>
        <v>-0.41079100000000146</v>
      </c>
      <c r="AI647" s="12">
        <f>_xlfn.T.TEST(E647:H647,I647:L647,2,2)</f>
        <v>8.0530690987665243E-2</v>
      </c>
      <c r="AJ647" s="13">
        <f>AVERAGE(I647:L647)-AVERAGE(E647:H647)</f>
        <v>-0.79734675000000088</v>
      </c>
    </row>
    <row r="648" spans="1:36" x14ac:dyDescent="0.2">
      <c r="A648" t="s">
        <v>628</v>
      </c>
      <c r="B648" t="str">
        <f>VLOOKUP(A648,Gene_Lookup!A:B,2,0)</f>
        <v xml:space="preserve">protein of unknown function DUF711  </v>
      </c>
      <c r="C648" s="1">
        <v>21</v>
      </c>
      <c r="D648" s="1">
        <v>0.29267538187306202</v>
      </c>
      <c r="E648" s="14">
        <v>18.359057499999999</v>
      </c>
      <c r="F648" s="14">
        <v>18.3672</v>
      </c>
      <c r="G648" s="14">
        <v>18.207585000000002</v>
      </c>
      <c r="H648" s="14">
        <v>18.3841</v>
      </c>
      <c r="I648" s="14">
        <v>18.048375</v>
      </c>
      <c r="J648" s="14">
        <v>18.352197499999999</v>
      </c>
      <c r="K648" s="14">
        <v>18.7199575</v>
      </c>
      <c r="L648" s="14">
        <v>18.505735000000001</v>
      </c>
      <c r="M648" s="1">
        <f>COUNTIF(E648:L648,"&gt;8.8")</f>
        <v>8</v>
      </c>
      <c r="O648" s="16">
        <f>IF(ISBLANK(E648),500,2^E648)</f>
        <v>336222.67540593666</v>
      </c>
      <c r="P648" s="16">
        <f>IF(ISBLANK(F648),500,2^F648)</f>
        <v>338125.66482126585</v>
      </c>
      <c r="Q648" s="16">
        <f>IF(ISBLANK(G648),500,2^G648)</f>
        <v>302711.71851442161</v>
      </c>
      <c r="R648" s="16">
        <f>IF(ISBLANK(H648),500,2^H648)</f>
        <v>342109.82223102689</v>
      </c>
      <c r="S648" s="16">
        <f>IF(ISBLANK(I648),500,2^I648)</f>
        <v>271082.97801681084</v>
      </c>
      <c r="T648" s="16">
        <f>IF(ISBLANK(J648),500,2^J648)</f>
        <v>334627.73502900254</v>
      </c>
      <c r="U648" s="16">
        <f>IF(ISBLANK(K648),500,2^K648)</f>
        <v>431786.16719083663</v>
      </c>
      <c r="V648" s="16">
        <f>IF(ISBLANK(L648),500,2^L648)</f>
        <v>372204.24915221147</v>
      </c>
      <c r="X648" s="16">
        <f>SUM(O648:V648)</f>
        <v>2728871.0103615127</v>
      </c>
      <c r="Y648" s="11"/>
      <c r="Z648" s="2"/>
      <c r="AA648" s="12">
        <f>_xlfn.T.TEST(E648:F648,I648:J648,2,2)</f>
        <v>0.39607089061034229</v>
      </c>
      <c r="AB648" s="13">
        <f>AVERAGE(I648:J648)-AVERAGE(E648:F648)</f>
        <v>-0.16284250000000355</v>
      </c>
      <c r="AC648" s="12">
        <f>_xlfn.T.TEST(G648:H648,K648:L648,2,2)</f>
        <v>0.14977800881754066</v>
      </c>
      <c r="AD648" s="13">
        <f>AVERAGE(K648:L648)-AVERAGE(G648:H648)</f>
        <v>0.31700375000000136</v>
      </c>
      <c r="AE648" s="12">
        <f>_xlfn.T.TEST(E648:F648,G648:H648,2,2)</f>
        <v>0.52586341373934575</v>
      </c>
      <c r="AF648" s="13">
        <f>AVERAGE(G648:H648)-AVERAGE(E648:F648)</f>
        <v>-6.7286250000002212E-2</v>
      </c>
      <c r="AG648" s="12">
        <f>_xlfn.T.TEST(I648:J648,K648:L648,2,2)</f>
        <v>0.15664422245098075</v>
      </c>
      <c r="AH648" s="13">
        <f>AVERAGE(K648:L648)-AVERAGE(I648:J648)</f>
        <v>0.4125600000000027</v>
      </c>
      <c r="AI648" s="12">
        <f>_xlfn.T.TEST(E648:H648,I648:L648,2,2)</f>
        <v>0.61891904782427509</v>
      </c>
      <c r="AJ648" s="13">
        <f>AVERAGE(I648:L648)-AVERAGE(E648:H648)</f>
        <v>7.7080624999997127E-2</v>
      </c>
    </row>
    <row r="649" spans="1:36" x14ac:dyDescent="0.2">
      <c r="A649" t="s">
        <v>629</v>
      </c>
      <c r="B649" t="str">
        <f>VLOOKUP(A649,Gene_Lookup!A:B,2,0)</f>
        <v xml:space="preserve">periplasmic sensor diguanylate cyclase/phosphodiesterase  </v>
      </c>
      <c r="C649" s="1">
        <v>5</v>
      </c>
      <c r="D649" s="1">
        <v>0.35693296289816601</v>
      </c>
      <c r="E649" s="14">
        <v>14.738815000000001</v>
      </c>
      <c r="F649" s="14">
        <v>15.323600000000001</v>
      </c>
      <c r="G649" s="14">
        <v>15.711684999999999</v>
      </c>
      <c r="H649" s="14">
        <v>15.658305</v>
      </c>
      <c r="I649" s="14">
        <v>15.144690000000001</v>
      </c>
      <c r="J649" s="15">
        <v>8.8000000000000007</v>
      </c>
      <c r="K649" s="14">
        <v>13.382491999999999</v>
      </c>
      <c r="L649" s="15">
        <v>8.8000000000000007</v>
      </c>
      <c r="M649" s="1">
        <f>COUNTIF(E649:L649,"&gt;8.8")</f>
        <v>6</v>
      </c>
      <c r="O649" s="16">
        <f>IF(ISBLANK(E649),500,2^E649)</f>
        <v>27341.693813768139</v>
      </c>
      <c r="P649" s="16">
        <f>IF(ISBLANK(F649),500,2^F649)</f>
        <v>41007.495089013355</v>
      </c>
      <c r="Q649" s="16">
        <f>IF(ISBLANK(G649),500,2^G649)</f>
        <v>53664.670534422796</v>
      </c>
      <c r="R649" s="16">
        <f>IF(ISBLANK(H649),500,2^H649)</f>
        <v>51715.352143413591</v>
      </c>
      <c r="S649" s="16">
        <f>IF(ISBLANK(I649),500,2^I649)</f>
        <v>36224.797385647442</v>
      </c>
      <c r="T649" s="16">
        <f>IF(ISBLANK(J649),500,2^J649)</f>
        <v>445.72188840761549</v>
      </c>
      <c r="U649" s="16">
        <f>IF(ISBLANK(K649),500,2^K649)</f>
        <v>10679.022676821605</v>
      </c>
      <c r="V649" s="16">
        <f>IF(ISBLANK(L649),500,2^L649)</f>
        <v>445.72188840761549</v>
      </c>
      <c r="X649" s="16">
        <f>SUM(O649:V649)</f>
        <v>221524.47541990216</v>
      </c>
      <c r="Y649" s="11"/>
      <c r="Z649" s="2"/>
      <c r="AA649" s="12">
        <f>_xlfn.T.TEST(E649:F649,I649:J649,2,2)</f>
        <v>0.43829313640140977</v>
      </c>
      <c r="AB649" s="13">
        <f>AVERAGE(I649:J649)-AVERAGE(E649:F649)</f>
        <v>-3.0588625</v>
      </c>
      <c r="AC649" s="12">
        <f>_xlfn.T.TEST(G649:H649,K649:L649,2,2)</f>
        <v>0.18285489664231891</v>
      </c>
      <c r="AD649" s="13">
        <f>AVERAGE(K649:L649)-AVERAGE(G649:H649)</f>
        <v>-4.5937490000000007</v>
      </c>
      <c r="AE649" s="12">
        <f>_xlfn.T.TEST(E649:F649,G649:H649,2,2)</f>
        <v>0.15585812977232405</v>
      </c>
      <c r="AF649" s="13">
        <f>AVERAGE(G649:H649)-AVERAGE(E649:F649)</f>
        <v>0.65378749999999997</v>
      </c>
      <c r="AG649" s="12">
        <f>_xlfn.T.TEST(I649:J649,K649:L649,2,2)</f>
        <v>0.84276989713368478</v>
      </c>
      <c r="AH649" s="13">
        <f>AVERAGE(K649:L649)-AVERAGE(I649:J649)</f>
        <v>-0.88109900000000074</v>
      </c>
      <c r="AI649" s="12">
        <f>_xlfn.T.TEST(E649:H649,I649:L649,2,2)</f>
        <v>5.7606983120015144E-2</v>
      </c>
      <c r="AJ649" s="13">
        <f>AVERAGE(I649:L649)-AVERAGE(E649:H649)</f>
        <v>-3.8263057499999995</v>
      </c>
    </row>
    <row r="650" spans="1:36" x14ac:dyDescent="0.2">
      <c r="A650" t="s">
        <v>630</v>
      </c>
      <c r="B650" t="str">
        <f>VLOOKUP(A650,Gene_Lookup!A:B,2,0)</f>
        <v xml:space="preserve">glycoside hydrolase family 5  </v>
      </c>
      <c r="C650" s="1">
        <v>3</v>
      </c>
      <c r="D650" s="1">
        <v>0.36808743125829202</v>
      </c>
      <c r="E650" s="15">
        <v>8.8000000000000007</v>
      </c>
      <c r="F650" s="14">
        <v>17.179465</v>
      </c>
      <c r="G650" s="14">
        <v>17.106780000000001</v>
      </c>
      <c r="H650" s="14">
        <v>17.50694</v>
      </c>
      <c r="I650" s="14">
        <v>16.258765</v>
      </c>
      <c r="J650" s="14">
        <v>16.158497499999999</v>
      </c>
      <c r="K650" s="14">
        <v>16.106909999999999</v>
      </c>
      <c r="L650" s="15">
        <v>8.8000000000000007</v>
      </c>
      <c r="M650" s="1">
        <f>COUNTIF(E650:L650,"&gt;8.8")</f>
        <v>6</v>
      </c>
      <c r="O650" s="16">
        <f>IF(ISBLANK(E650),500,2^E650)</f>
        <v>445.72188840761549</v>
      </c>
      <c r="P650" s="16">
        <f>IF(ISBLANK(F650),500,2^F650)</f>
        <v>148434.301958483</v>
      </c>
      <c r="Q650" s="16">
        <f>IF(ISBLANK(G650),500,2^G650)</f>
        <v>141141.23369664454</v>
      </c>
      <c r="R650" s="16">
        <f>IF(ISBLANK(H650),500,2^H650)</f>
        <v>186257.62988572556</v>
      </c>
      <c r="S650" s="16">
        <f>IF(ISBLANK(I650),500,2^I650)</f>
        <v>78410.813108996299</v>
      </c>
      <c r="T650" s="16">
        <f>IF(ISBLANK(J650),500,2^J650)</f>
        <v>73146.311706251727</v>
      </c>
      <c r="U650" s="16">
        <f>IF(ISBLANK(K650),500,2^K650)</f>
        <v>70576.976191968235</v>
      </c>
      <c r="V650" s="16">
        <f>IF(ISBLANK(L650),500,2^L650)</f>
        <v>445.72188840761549</v>
      </c>
      <c r="X650" s="16">
        <f>SUM(O650:V650)</f>
        <v>698858.71032488451</v>
      </c>
      <c r="Y650" s="11"/>
      <c r="Z650" s="2"/>
      <c r="AA650" s="12">
        <f>_xlfn.T.TEST(E650:F650,I650:J650,2,2)</f>
        <v>0.52266257561811225</v>
      </c>
      <c r="AB650" s="13">
        <f>AVERAGE(I650:J650)-AVERAGE(E650:F650)</f>
        <v>3.2188987499999993</v>
      </c>
      <c r="AC650" s="12">
        <f>_xlfn.T.TEST(G650:H650,K650:L650,2,2)</f>
        <v>0.31588604844431245</v>
      </c>
      <c r="AD650" s="13">
        <f>AVERAGE(K650:L650)-AVERAGE(G650:H650)</f>
        <v>-4.8534050000000004</v>
      </c>
      <c r="AE650" s="12">
        <f>_xlfn.T.TEST(E650:F650,G650:H650,2,2)</f>
        <v>0.41156111986547761</v>
      </c>
      <c r="AF650" s="13">
        <f>AVERAGE(G650:H650)-AVERAGE(E650:F650)</f>
        <v>4.3171274999999998</v>
      </c>
      <c r="AG650" s="12">
        <f>_xlfn.T.TEST(I650:J650,K650:L650,2,2)</f>
        <v>0.41211762653208817</v>
      </c>
      <c r="AH650" s="13">
        <f>AVERAGE(K650:L650)-AVERAGE(I650:J650)</f>
        <v>-3.7551762499999999</v>
      </c>
      <c r="AI650" s="12">
        <f>_xlfn.T.TEST(E650:H650,I650:L650,2,2)</f>
        <v>0.78082610402371999</v>
      </c>
      <c r="AJ650" s="13">
        <f>AVERAGE(I650:L650)-AVERAGE(E650:H650)</f>
        <v>-0.81725312500000058</v>
      </c>
    </row>
    <row r="651" spans="1:36" x14ac:dyDescent="0.2">
      <c r="A651" t="s">
        <v>631</v>
      </c>
      <c r="B651" t="str">
        <f>VLOOKUP(A651,Gene_Lookup!A:B,2,0)</f>
        <v xml:space="preserve">copper amine oxidase-like domain-containing protein  </v>
      </c>
      <c r="C651" s="1">
        <v>40</v>
      </c>
      <c r="D651" s="1">
        <v>0.692052834250099</v>
      </c>
      <c r="E651" s="14">
        <v>19.296475000000001</v>
      </c>
      <c r="F651" s="14">
        <v>19.853674999999999</v>
      </c>
      <c r="G651" s="14">
        <v>20.808489999999999</v>
      </c>
      <c r="H651" s="14">
        <v>20.122273125</v>
      </c>
      <c r="I651" s="14">
        <v>18.2560325</v>
      </c>
      <c r="J651" s="14">
        <v>17.939225</v>
      </c>
      <c r="K651" s="14">
        <v>20.738534999999999</v>
      </c>
      <c r="L651" s="14">
        <v>18.769089999999998</v>
      </c>
      <c r="M651" s="1">
        <f>COUNTIF(E651:L651,"&gt;8.8")</f>
        <v>8</v>
      </c>
      <c r="O651" s="16">
        <f>IF(ISBLANK(E651),500,2^E651)</f>
        <v>643899.05183811311</v>
      </c>
      <c r="P651" s="16">
        <f>IF(ISBLANK(F651),500,2^F651)</f>
        <v>947439.96267853351</v>
      </c>
      <c r="Q651" s="16">
        <f>IF(ISBLANK(G651),500,2^G651)</f>
        <v>1836452.3084919052</v>
      </c>
      <c r="R651" s="16">
        <f>IF(ISBLANK(H651),500,2^H651)</f>
        <v>1141320.9561828636</v>
      </c>
      <c r="S651" s="16">
        <f>IF(ISBLANK(I651),500,2^I651)</f>
        <v>313049.76659384876</v>
      </c>
      <c r="T651" s="16">
        <f>IF(ISBLANK(J651),500,2^J651)</f>
        <v>251330.28514558784</v>
      </c>
      <c r="U651" s="16">
        <f>IF(ISBLANK(K651),500,2^K651)</f>
        <v>1749528.8204574455</v>
      </c>
      <c r="V651" s="16">
        <f>IF(ISBLANK(L651),500,2^L651)</f>
        <v>446744.36301294703</v>
      </c>
      <c r="X651" s="16">
        <f>SUM(O651:V651)</f>
        <v>7329765.5144012449</v>
      </c>
      <c r="Y651" s="11"/>
      <c r="Z651" s="2"/>
      <c r="AA651" s="12">
        <f>_xlfn.T.TEST(E651:F651,I651:J651,2,2)</f>
        <v>4.3972761861029712E-2</v>
      </c>
      <c r="AB651" s="13">
        <f>AVERAGE(I651:J651)-AVERAGE(E651:F651)</f>
        <v>-1.4774462499999998</v>
      </c>
      <c r="AC651" s="12">
        <f>_xlfn.T.TEST(G651:H651,K651:L651,2,2)</f>
        <v>0.56543195657243994</v>
      </c>
      <c r="AD651" s="13">
        <f>AVERAGE(K651:L651)-AVERAGE(G651:H651)</f>
        <v>-0.71156906250000063</v>
      </c>
      <c r="AE651" s="12">
        <f>_xlfn.T.TEST(E651:F651,G651:H651,2,2)</f>
        <v>0.1815598745113689</v>
      </c>
      <c r="AF651" s="13">
        <f>AVERAGE(G651:H651)-AVERAGE(E651:F651)</f>
        <v>0.89030656250000106</v>
      </c>
      <c r="AG651" s="12">
        <f>_xlfn.T.TEST(I651:J651,K651:L651,2,2)</f>
        <v>0.23868585303642298</v>
      </c>
      <c r="AH651" s="13">
        <f>AVERAGE(K651:L651)-AVERAGE(I651:J651)</f>
        <v>1.6561837500000003</v>
      </c>
      <c r="AI651" s="12">
        <f>_xlfn.T.TEST(E651:H651,I651:L651,2,2)</f>
        <v>0.17004753212273002</v>
      </c>
      <c r="AJ651" s="13">
        <f>AVERAGE(I651:L651)-AVERAGE(E651:H651)</f>
        <v>-1.094507656250002</v>
      </c>
    </row>
    <row r="652" spans="1:36" x14ac:dyDescent="0.2">
      <c r="A652" t="s">
        <v>632</v>
      </c>
      <c r="B652" t="str">
        <f>VLOOKUP(A652,Gene_Lookup!A:B,2,0)</f>
        <v xml:space="preserve">methyl-accepting chemotaxis sensory transducer  </v>
      </c>
      <c r="C652" s="1">
        <v>17</v>
      </c>
      <c r="D652" s="1">
        <v>0.60702271387534801</v>
      </c>
      <c r="E652" s="14">
        <v>18.490424999999998</v>
      </c>
      <c r="F652" s="14">
        <v>18.25431</v>
      </c>
      <c r="G652" s="14">
        <v>19.135247499999998</v>
      </c>
      <c r="H652" s="14">
        <v>19.242302500000001</v>
      </c>
      <c r="I652" s="14">
        <v>18.389230000000001</v>
      </c>
      <c r="J652" s="14">
        <v>16.946042500000001</v>
      </c>
      <c r="K652" s="14">
        <v>19.634640000000001</v>
      </c>
      <c r="L652" s="14">
        <v>16.376525000000001</v>
      </c>
      <c r="M652" s="1">
        <f>COUNTIF(E652:L652,"&gt;8.8")</f>
        <v>8</v>
      </c>
      <c r="O652" s="16">
        <f>IF(ISBLANK(E652),500,2^E652)</f>
        <v>368275.27083763166</v>
      </c>
      <c r="P652" s="16">
        <f>IF(ISBLANK(F652),500,2^F652)</f>
        <v>312676.22510998487</v>
      </c>
      <c r="Q652" s="16">
        <f>IF(ISBLANK(G652),500,2^G652)</f>
        <v>575815.66011975484</v>
      </c>
      <c r="R652" s="16">
        <f>IF(ISBLANK(H652),500,2^H652)</f>
        <v>620169.26346862677</v>
      </c>
      <c r="S652" s="16">
        <f>IF(ISBLANK(I652),500,2^I652)</f>
        <v>343328.47713420214</v>
      </c>
      <c r="T652" s="16">
        <f>IF(ISBLANK(J652),500,2^J652)</f>
        <v>126260.38239191686</v>
      </c>
      <c r="U652" s="16">
        <f>IF(ISBLANK(K652),500,2^K652)</f>
        <v>813983.48599994148</v>
      </c>
      <c r="V652" s="16">
        <f>IF(ISBLANK(L652),500,2^L652)</f>
        <v>85079.562843516804</v>
      </c>
      <c r="X652" s="16">
        <f>SUM(O652:V652)</f>
        <v>3245588.3279055757</v>
      </c>
      <c r="Y652" s="11"/>
      <c r="Z652" s="2"/>
      <c r="AA652" s="12">
        <f>_xlfn.T.TEST(E652:F652,I652:J652,2,2)</f>
        <v>0.4368303409775236</v>
      </c>
      <c r="AB652" s="13">
        <f>AVERAGE(I652:J652)-AVERAGE(E652:F652)</f>
        <v>-0.70473124999999825</v>
      </c>
      <c r="AC652" s="12">
        <f>_xlfn.T.TEST(G652:H652,K652:L652,2,2)</f>
        <v>0.54334695293807234</v>
      </c>
      <c r="AD652" s="13">
        <f>AVERAGE(K652:L652)-AVERAGE(G652:H652)</f>
        <v>-1.183192499999997</v>
      </c>
      <c r="AE652" s="12">
        <f>_xlfn.T.TEST(E652:F652,G652:H652,2,2)</f>
        <v>2.4294723761265926E-2</v>
      </c>
      <c r="AF652" s="13">
        <f>AVERAGE(G652:H652)-AVERAGE(E652:F652)</f>
        <v>0.8164075000000004</v>
      </c>
      <c r="AG652" s="12">
        <f>_xlfn.T.TEST(I652:J652,K652:L652,2,2)</f>
        <v>0.86707035723955328</v>
      </c>
      <c r="AH652" s="13">
        <f>AVERAGE(K652:L652)-AVERAGE(I652:J652)</f>
        <v>0.33794625000000167</v>
      </c>
      <c r="AI652" s="12">
        <f>_xlfn.T.TEST(E652:H652,I652:L652,2,2)</f>
        <v>0.2676178205584045</v>
      </c>
      <c r="AJ652" s="13">
        <f>AVERAGE(I652:L652)-AVERAGE(E652:H652)</f>
        <v>-0.9439618749999994</v>
      </c>
    </row>
    <row r="653" spans="1:36" x14ac:dyDescent="0.2">
      <c r="A653" t="s">
        <v>633</v>
      </c>
      <c r="B653" t="str">
        <f>VLOOKUP(A653,Gene_Lookup!A:B,2,0)</f>
        <v xml:space="preserve">hypothetical protein  </v>
      </c>
      <c r="C653" s="1">
        <v>3</v>
      </c>
      <c r="D653" s="1">
        <v>2.7474614412519398E-2</v>
      </c>
      <c r="E653" s="15">
        <v>8.8000000000000007</v>
      </c>
      <c r="F653" s="14">
        <v>16.027830000000002</v>
      </c>
      <c r="G653" s="14">
        <v>16.451160000000002</v>
      </c>
      <c r="H653" s="14">
        <v>15.742039999999999</v>
      </c>
      <c r="I653" s="15">
        <v>8.8000000000000007</v>
      </c>
      <c r="J653" s="15">
        <v>8.8000000000000007</v>
      </c>
      <c r="K653" s="15">
        <v>8.8000000000000007</v>
      </c>
      <c r="L653" s="15">
        <v>8.8000000000000007</v>
      </c>
      <c r="M653" s="1">
        <f>COUNTIF(E653:L653,"&gt;8.8")</f>
        <v>3</v>
      </c>
      <c r="O653" s="16">
        <f>IF(ISBLANK(E653),500,2^E653)</f>
        <v>445.72188840761549</v>
      </c>
      <c r="P653" s="16">
        <f>IF(ISBLANK(F653),500,2^F653)</f>
        <v>66812.48043908726</v>
      </c>
      <c r="Q653" s="16">
        <f>IF(ISBLANK(G653),500,2^G653)</f>
        <v>89596.82570541634</v>
      </c>
      <c r="R653" s="16">
        <f>IF(ISBLANK(H653),500,2^H653)</f>
        <v>54805.763582123138</v>
      </c>
      <c r="S653" s="16">
        <f>IF(ISBLANK(I653),500,2^I653)</f>
        <v>445.72188840761549</v>
      </c>
      <c r="T653" s="16">
        <f>IF(ISBLANK(J653),500,2^J653)</f>
        <v>445.72188840761549</v>
      </c>
      <c r="U653" s="16">
        <f>IF(ISBLANK(K653),500,2^K653)</f>
        <v>445.72188840761549</v>
      </c>
      <c r="V653" s="16">
        <f>IF(ISBLANK(L653),500,2^L653)</f>
        <v>445.72188840761549</v>
      </c>
      <c r="X653" s="16">
        <f>SUM(O653:V653)</f>
        <v>213443.67916866485</v>
      </c>
      <c r="Y653" s="11"/>
      <c r="Z653" s="2"/>
      <c r="AA653" s="12">
        <f>_xlfn.T.TEST(E653:F653,I653:J653,2,2)</f>
        <v>0.42264973081037416</v>
      </c>
      <c r="AB653" s="13">
        <f>AVERAGE(I653:J653)-AVERAGE(E653:F653)</f>
        <v>-3.6139150000000004</v>
      </c>
      <c r="AC653" s="12">
        <f>_xlfn.T.TEST(G653:H653,K653:L653,2,2)</f>
        <v>2.3529002452642648E-3</v>
      </c>
      <c r="AD653" s="13">
        <f>AVERAGE(K653:L653)-AVERAGE(G653:H653)</f>
        <v>-7.2966000000000015</v>
      </c>
      <c r="AE653" s="12">
        <f>_xlfn.T.TEST(E653:F653,G653:H653,2,2)</f>
        <v>0.41723800508528974</v>
      </c>
      <c r="AF653" s="13">
        <f>AVERAGE(G653:H653)-AVERAGE(E653:F653)</f>
        <v>3.6826850000000011</v>
      </c>
      <c r="AG653" s="12" t="e">
        <f>_xlfn.T.TEST(I653:J653,K653:L653,2,2)</f>
        <v>#DIV/0!</v>
      </c>
      <c r="AH653" s="13">
        <f>AVERAGE(K653:L653)-AVERAGE(I653:J653)</f>
        <v>0</v>
      </c>
      <c r="AI653" s="12">
        <f>_xlfn.T.TEST(E653:H653,I653:L653,2,2)</f>
        <v>2.4306949006335548E-2</v>
      </c>
      <c r="AJ653" s="13">
        <f>AVERAGE(I653:L653)-AVERAGE(E653:H653)</f>
        <v>-5.4552575000000019</v>
      </c>
    </row>
    <row r="654" spans="1:36" x14ac:dyDescent="0.2">
      <c r="A654" t="s">
        <v>634</v>
      </c>
      <c r="B654" t="str">
        <f>VLOOKUP(A654,Gene_Lookup!A:B,2,0)</f>
        <v xml:space="preserve">protein of unknown function DUF74  </v>
      </c>
      <c r="C654" s="1">
        <v>3</v>
      </c>
      <c r="D654" s="1">
        <v>0.434521678112334</v>
      </c>
      <c r="E654" s="15">
        <v>8.8000000000000007</v>
      </c>
      <c r="F654" s="14">
        <v>18.052285000000001</v>
      </c>
      <c r="G654" s="14">
        <v>19.33597</v>
      </c>
      <c r="H654" s="14">
        <v>18.710809999999999</v>
      </c>
      <c r="I654" s="14">
        <v>17.930332499999999</v>
      </c>
      <c r="J654" s="15">
        <v>8.8000000000000007</v>
      </c>
      <c r="K654" s="14">
        <v>18.869005000000001</v>
      </c>
      <c r="L654" s="14">
        <v>18.532515</v>
      </c>
      <c r="M654" s="1">
        <f>COUNTIF(E654:L654,"&gt;8.8")</f>
        <v>6</v>
      </c>
      <c r="O654" s="16">
        <f>IF(ISBLANK(E654),500,2^E654)</f>
        <v>445.72188840761549</v>
      </c>
      <c r="P654" s="16">
        <f>IF(ISBLANK(F654),500,2^F654)</f>
        <v>271818.66506950441</v>
      </c>
      <c r="Q654" s="16">
        <f>IF(ISBLANK(G654),500,2^G654)</f>
        <v>661769.83215211832</v>
      </c>
      <c r="R654" s="16">
        <f>IF(ISBLANK(H654),500,2^H654)</f>
        <v>429057.06061540282</v>
      </c>
      <c r="S654" s="16">
        <f>IF(ISBLANK(I654),500,2^I654)</f>
        <v>249785.8972406034</v>
      </c>
      <c r="T654" s="16">
        <f>IF(ISBLANK(J654),500,2^J654)</f>
        <v>445.72188840761549</v>
      </c>
      <c r="U654" s="16">
        <f>IF(ISBLANK(K654),500,2^K654)</f>
        <v>478780.54342633125</v>
      </c>
      <c r="V654" s="16">
        <f>IF(ISBLANK(L654),500,2^L654)</f>
        <v>379177.80666953739</v>
      </c>
      <c r="X654" s="16">
        <f>SUM(O654:V654)</f>
        <v>2471281.2489503128</v>
      </c>
      <c r="Y654" s="11"/>
      <c r="Z654" s="2"/>
      <c r="AA654" s="12">
        <f>_xlfn.T.TEST(E654:F654,I654:J654,2,2)</f>
        <v>0.99336617143694528</v>
      </c>
      <c r="AB654" s="13">
        <f>AVERAGE(I654:J654)-AVERAGE(E654:F654)</f>
        <v>-6.0976250000001286E-2</v>
      </c>
      <c r="AC654" s="12">
        <f>_xlfn.T.TEST(G654:H654,K654:L654,2,2)</f>
        <v>0.45935850302506187</v>
      </c>
      <c r="AD654" s="13">
        <f>AVERAGE(K654:L654)-AVERAGE(G654:H654)</f>
        <v>-0.32262999999999664</v>
      </c>
      <c r="AE654" s="12">
        <f>_xlfn.T.TEST(E654:F654,G654:H654,2,2)</f>
        <v>0.35076598631403677</v>
      </c>
      <c r="AF654" s="13">
        <f>AVERAGE(G654:H654)-AVERAGE(E654:F654)</f>
        <v>5.5972474999999982</v>
      </c>
      <c r="AG654" s="12">
        <f>_xlfn.T.TEST(I654:J654,K654:L654,2,2)</f>
        <v>0.36321386116719756</v>
      </c>
      <c r="AH654" s="13">
        <f>AVERAGE(K654:L654)-AVERAGE(I654:J654)</f>
        <v>5.3355937500000028</v>
      </c>
      <c r="AI654" s="12">
        <f>_xlfn.T.TEST(E654:H654,I654:L654,2,2)</f>
        <v>0.95772051896111265</v>
      </c>
      <c r="AJ654" s="13">
        <f>AVERAGE(I654:L654)-AVERAGE(E654:H654)</f>
        <v>-0.1918031249999963</v>
      </c>
    </row>
    <row r="655" spans="1:36" x14ac:dyDescent="0.2">
      <c r="A655" t="s">
        <v>635</v>
      </c>
      <c r="B655" t="str">
        <f>VLOOKUP(A655,Gene_Lookup!A:B,2,0)</f>
        <v xml:space="preserve">ABC transporter transmembrane region  </v>
      </c>
      <c r="C655" s="1">
        <v>6</v>
      </c>
      <c r="D655" s="1">
        <v>0.41065384726506998</v>
      </c>
      <c r="E655" s="14">
        <v>14.41398</v>
      </c>
      <c r="F655" s="14">
        <v>14.99236</v>
      </c>
      <c r="G655" s="14">
        <v>15.506667500000001</v>
      </c>
      <c r="H655" s="14">
        <v>14.57376</v>
      </c>
      <c r="I655" s="14">
        <v>14.763350000000001</v>
      </c>
      <c r="J655" s="14">
        <v>16.169630000000002</v>
      </c>
      <c r="K655" s="14">
        <v>14.610809250000001</v>
      </c>
      <c r="L655" s="14">
        <v>15.758168250000001</v>
      </c>
      <c r="M655" s="1">
        <f>COUNTIF(E655:L655,"&gt;8.8")</f>
        <v>8</v>
      </c>
      <c r="O655" s="16">
        <f>IF(ISBLANK(E655),500,2^E655)</f>
        <v>21829.326513487566</v>
      </c>
      <c r="P655" s="16">
        <f>IF(ISBLANK(F655),500,2^F655)</f>
        <v>32594.930982802765</v>
      </c>
      <c r="Q655" s="16">
        <f>IF(ISBLANK(G655),500,2^G655)</f>
        <v>46555.613095347129</v>
      </c>
      <c r="R655" s="16">
        <f>IF(ISBLANK(H655),500,2^H655)</f>
        <v>24385.906797790787</v>
      </c>
      <c r="S655" s="16">
        <f>IF(ISBLANK(I655),500,2^I655)</f>
        <v>27810.65301126365</v>
      </c>
      <c r="T655" s="16">
        <f>IF(ISBLANK(J655),500,2^J655)</f>
        <v>73712.92568271613</v>
      </c>
      <c r="U655" s="16">
        <f>IF(ISBLANK(K655),500,2^K655)</f>
        <v>25020.261543327473</v>
      </c>
      <c r="V655" s="16">
        <f>IF(ISBLANK(L655),500,2^L655)</f>
        <v>55421.888460903217</v>
      </c>
      <c r="X655" s="16">
        <f>SUM(O655:V655)</f>
        <v>307331.50608763873</v>
      </c>
      <c r="Y655" s="11"/>
      <c r="Z655" s="2"/>
      <c r="AA655" s="12">
        <f>_xlfn.T.TEST(E655:F655,I655:J655,2,2)</f>
        <v>0.42111744602719992</v>
      </c>
      <c r="AB655" s="13">
        <f>AVERAGE(I655:J655)-AVERAGE(E655:F655)</f>
        <v>0.76332000000000022</v>
      </c>
      <c r="AC655" s="12">
        <f>_xlfn.T.TEST(G655:H655,K655:L655,2,2)</f>
        <v>0.86331794777777526</v>
      </c>
      <c r="AD655" s="13">
        <f>AVERAGE(K655:L655)-AVERAGE(G655:H655)</f>
        <v>0.14427500000000038</v>
      </c>
      <c r="AE655" s="12">
        <f>_xlfn.T.TEST(E655:F655,G655:H655,2,2)</f>
        <v>0.60168727078893047</v>
      </c>
      <c r="AF655" s="13">
        <f>AVERAGE(G655:H655)-AVERAGE(E655:F655)</f>
        <v>0.33704374999999942</v>
      </c>
      <c r="AG655" s="12">
        <f>_xlfn.T.TEST(I655:J655,K655:L655,2,2)</f>
        <v>0.78538448928401028</v>
      </c>
      <c r="AH655" s="13">
        <f>AVERAGE(K655:L655)-AVERAGE(I655:J655)</f>
        <v>-0.28200125000000043</v>
      </c>
      <c r="AI655" s="12">
        <f>_xlfn.T.TEST(E655:H655,I655:L655,2,2)</f>
        <v>0.35331877568439246</v>
      </c>
      <c r="AJ655" s="13">
        <f>AVERAGE(I655:L655)-AVERAGE(E655:H655)</f>
        <v>0.4537975000000003</v>
      </c>
    </row>
    <row r="656" spans="1:36" x14ac:dyDescent="0.2">
      <c r="A656" t="s">
        <v>636</v>
      </c>
      <c r="B656" t="str">
        <f>VLOOKUP(A656,Gene_Lookup!A:B,2,0)</f>
        <v xml:space="preserve">ABC transporter related protein  </v>
      </c>
      <c r="C656" s="1">
        <v>3</v>
      </c>
      <c r="D656" s="1">
        <v>0.115122899930512</v>
      </c>
      <c r="E656" s="15">
        <v>8.8000000000000007</v>
      </c>
      <c r="F656" s="14">
        <v>15.1265</v>
      </c>
      <c r="G656" s="14">
        <v>15.74015</v>
      </c>
      <c r="H656" s="14">
        <v>13.672143</v>
      </c>
      <c r="I656" s="15">
        <v>8.8000000000000007</v>
      </c>
      <c r="J656" s="15">
        <v>8.8000000000000007</v>
      </c>
      <c r="K656" s="14">
        <v>16.100280000000001</v>
      </c>
      <c r="L656" s="14">
        <v>14.88602</v>
      </c>
      <c r="M656" s="1">
        <f>COUNTIF(E656:L656,"&gt;8.8")</f>
        <v>5</v>
      </c>
      <c r="O656" s="16">
        <f>IF(ISBLANK(E656),500,2^E656)</f>
        <v>445.72188840761549</v>
      </c>
      <c r="P656" s="16">
        <f>IF(ISBLANK(F656),500,2^F656)</f>
        <v>35770.929834883376</v>
      </c>
      <c r="Q656" s="16">
        <f>IF(ISBLANK(G656),500,2^G656)</f>
        <v>54734.012400781641</v>
      </c>
      <c r="R656" s="16">
        <f>IF(ISBLANK(H656),500,2^H656)</f>
        <v>13053.445131514069</v>
      </c>
      <c r="S656" s="16">
        <f>IF(ISBLANK(I656),500,2^I656)</f>
        <v>445.72188840761549</v>
      </c>
      <c r="T656" s="16">
        <f>IF(ISBLANK(J656),500,2^J656)</f>
        <v>445.72188840761549</v>
      </c>
      <c r="U656" s="16">
        <f>IF(ISBLANK(K656),500,2^K656)</f>
        <v>70253.379178605683</v>
      </c>
      <c r="V656" s="16">
        <f>IF(ISBLANK(L656),500,2^L656)</f>
        <v>30278.791404205851</v>
      </c>
      <c r="X656" s="16">
        <f>SUM(O656:V656)</f>
        <v>205427.72361521344</v>
      </c>
      <c r="Y656" s="11"/>
      <c r="Z656" s="2"/>
      <c r="AA656" s="12">
        <f>_xlfn.T.TEST(E656:F656,I656:J656,2,2)</f>
        <v>0.42264973081037416</v>
      </c>
      <c r="AB656" s="13">
        <f>AVERAGE(I656:J656)-AVERAGE(E656:F656)</f>
        <v>-3.1632499999999997</v>
      </c>
      <c r="AC656" s="12">
        <f>_xlfn.T.TEST(G656:H656,K656:L656,2,2)</f>
        <v>0.57902299298778681</v>
      </c>
      <c r="AD656" s="13">
        <f>AVERAGE(K656:L656)-AVERAGE(G656:H656)</f>
        <v>0.78700350000000086</v>
      </c>
      <c r="AE656" s="12">
        <f>_xlfn.T.TEST(E656:F656,G656:H656,2,2)</f>
        <v>0.49647553360507424</v>
      </c>
      <c r="AF656" s="13">
        <f>AVERAGE(G656:H656)-AVERAGE(E656:F656)</f>
        <v>2.7428964999999987</v>
      </c>
      <c r="AG656" s="12">
        <f>_xlfn.T.TEST(I656:J656,K656:L656,2,2)</f>
        <v>8.1279705150316805E-3</v>
      </c>
      <c r="AH656" s="13">
        <f>AVERAGE(K656:L656)-AVERAGE(I656:J656)</f>
        <v>6.6931499999999993</v>
      </c>
      <c r="AI656" s="12">
        <f>_xlfn.T.TEST(E656:H656,I656:L656,2,2)</f>
        <v>0.65186173285545201</v>
      </c>
      <c r="AJ656" s="13">
        <f>AVERAGE(I656:L656)-AVERAGE(E656:H656)</f>
        <v>-1.1881232499999985</v>
      </c>
    </row>
    <row r="657" spans="1:36" x14ac:dyDescent="0.2">
      <c r="A657" t="s">
        <v>637</v>
      </c>
      <c r="B657" t="str">
        <f>VLOOKUP(A657,Gene_Lookup!A:B,2,0)</f>
        <v xml:space="preserve">iron-containing alcohol dehydrogenase  </v>
      </c>
      <c r="C657" s="1">
        <v>7</v>
      </c>
      <c r="D657" s="1">
        <v>0.19327521659878799</v>
      </c>
      <c r="E657" s="14">
        <v>16.244160000000001</v>
      </c>
      <c r="F657" s="14">
        <v>18.210782500000001</v>
      </c>
      <c r="G657" s="14">
        <v>16.166519999999998</v>
      </c>
      <c r="H657" s="14">
        <v>17.892444999999999</v>
      </c>
      <c r="I657" s="14">
        <v>16.955414999999999</v>
      </c>
      <c r="J657" s="15">
        <v>8.8000000000000007</v>
      </c>
      <c r="K657" s="14">
        <v>17.260362499999999</v>
      </c>
      <c r="L657" s="15">
        <v>8.8000000000000007</v>
      </c>
      <c r="M657" s="1">
        <f>COUNTIF(E657:L657,"&gt;8.8")</f>
        <v>6</v>
      </c>
      <c r="O657" s="16">
        <f>IF(ISBLANK(E657),500,2^E657)</f>
        <v>77621.032325056978</v>
      </c>
      <c r="P657" s="16">
        <f>IF(ISBLANK(F657),500,2^F657)</f>
        <v>303383.37406541768</v>
      </c>
      <c r="Q657" s="16">
        <f>IF(ISBLANK(G657),500,2^G657)</f>
        <v>73554.194781761922</v>
      </c>
      <c r="R657" s="16">
        <f>IF(ISBLANK(H657),500,2^H657)</f>
        <v>243311.50259624165</v>
      </c>
      <c r="S657" s="16">
        <f>IF(ISBLANK(I657),500,2^I657)</f>
        <v>127083.30591360191</v>
      </c>
      <c r="T657" s="16">
        <f>IF(ISBLANK(J657),500,2^J657)</f>
        <v>445.72188840761549</v>
      </c>
      <c r="U657" s="16">
        <f>IF(ISBLANK(K657),500,2^K657)</f>
        <v>156995.37139221528</v>
      </c>
      <c r="V657" s="16">
        <f>IF(ISBLANK(L657),500,2^L657)</f>
        <v>445.72188840761549</v>
      </c>
      <c r="X657" s="16">
        <f>SUM(O657:V657)</f>
        <v>982840.22485111048</v>
      </c>
      <c r="Y657" s="11"/>
      <c r="Z657" s="2"/>
      <c r="AA657" s="12">
        <f>_xlfn.T.TEST(E657:F657,I657:J657,2,2)</f>
        <v>0.40867215105359245</v>
      </c>
      <c r="AB657" s="13">
        <f>AVERAGE(I657:J657)-AVERAGE(E657:F657)</f>
        <v>-4.349763750000001</v>
      </c>
      <c r="AC657" s="12">
        <f>_xlfn.T.TEST(G657:H657,K657:L657,2,2)</f>
        <v>0.45206149271419038</v>
      </c>
      <c r="AD657" s="13">
        <f>AVERAGE(K657:L657)-AVERAGE(G657:H657)</f>
        <v>-3.9993012500000003</v>
      </c>
      <c r="AE657" s="12">
        <f>_xlfn.T.TEST(E657:F657,G657:H657,2,2)</f>
        <v>0.89359764039448586</v>
      </c>
      <c r="AF657" s="13">
        <f>AVERAGE(G657:H657)-AVERAGE(E657:F657)</f>
        <v>-0.19798875000000038</v>
      </c>
      <c r="AG657" s="12">
        <f>_xlfn.T.TEST(I657:J657,K657:L657,2,2)</f>
        <v>0.98165329086400743</v>
      </c>
      <c r="AH657" s="13">
        <f>AVERAGE(K657:L657)-AVERAGE(I657:J657)</f>
        <v>0.15247375000000041</v>
      </c>
      <c r="AI657" s="12">
        <f>_xlfn.T.TEST(E657:H657,I657:L657,2,2)</f>
        <v>0.14042518143152566</v>
      </c>
      <c r="AJ657" s="13">
        <f>AVERAGE(I657:L657)-AVERAGE(E657:H657)</f>
        <v>-4.1745325000000015</v>
      </c>
    </row>
    <row r="658" spans="1:36" x14ac:dyDescent="0.2">
      <c r="A658" t="s">
        <v>638</v>
      </c>
      <c r="B658" t="str">
        <f>VLOOKUP(A658,Gene_Lookup!A:B,2,0)</f>
        <v xml:space="preserve">periplasmic binding protein/LacI transcriptional regulator  </v>
      </c>
      <c r="C658" s="1">
        <v>11</v>
      </c>
      <c r="D658" s="1">
        <v>0.73783474489551004</v>
      </c>
      <c r="E658" s="14">
        <v>20.119720000000001</v>
      </c>
      <c r="F658" s="14">
        <v>20.211400000000001</v>
      </c>
      <c r="G658" s="14">
        <v>20.29627</v>
      </c>
      <c r="H658" s="14">
        <v>20.228267500000001</v>
      </c>
      <c r="I658" s="14">
        <v>18.595960000000002</v>
      </c>
      <c r="J658" s="14">
        <v>15.8462</v>
      </c>
      <c r="K658" s="14">
        <v>19.1881925</v>
      </c>
      <c r="L658" s="14">
        <v>15.9641325</v>
      </c>
      <c r="M658" s="1">
        <f>COUNTIF(E658:L658,"&gt;8.8")</f>
        <v>8</v>
      </c>
      <c r="O658" s="16">
        <f>IF(ISBLANK(E658),500,2^E658)</f>
        <v>1139302.9564523995</v>
      </c>
      <c r="P658" s="16">
        <f>IF(ISBLANK(F658),500,2^F658)</f>
        <v>1214053.0220830357</v>
      </c>
      <c r="Q658" s="16">
        <f>IF(ISBLANK(G658),500,2^G658)</f>
        <v>1287615.1267835388</v>
      </c>
      <c r="R658" s="16">
        <f>IF(ISBLANK(H658),500,2^H658)</f>
        <v>1228330.6190880546</v>
      </c>
      <c r="S658" s="16">
        <f>IF(ISBLANK(I658),500,2^I658)</f>
        <v>396224.89424950135</v>
      </c>
      <c r="T658" s="16">
        <f>IF(ISBLANK(J658),500,2^J658)</f>
        <v>58908.98193049353</v>
      </c>
      <c r="U658" s="16">
        <f>IF(ISBLANK(K658),500,2^K658)</f>
        <v>597339.8727161655</v>
      </c>
      <c r="V658" s="16">
        <f>IF(ISBLANK(L658),500,2^L658)</f>
        <v>63926.766419246662</v>
      </c>
      <c r="X658" s="16">
        <f>SUM(O658:V658)</f>
        <v>5985702.2397224354</v>
      </c>
      <c r="Y658" s="11"/>
      <c r="Z658" s="2"/>
      <c r="AA658" s="12">
        <f>_xlfn.T.TEST(E658:F658,I658:J658,2,2)</f>
        <v>0.16566394340797663</v>
      </c>
      <c r="AB658" s="13">
        <f>AVERAGE(I658:J658)-AVERAGE(E658:F658)</f>
        <v>-2.9444799999999987</v>
      </c>
      <c r="AC658" s="12">
        <f>_xlfn.T.TEST(G658:H658,K658:L658,2,2)</f>
        <v>0.23765068172948833</v>
      </c>
      <c r="AD658" s="13">
        <f>AVERAGE(K658:L658)-AVERAGE(G658:H658)</f>
        <v>-2.6861062500000017</v>
      </c>
      <c r="AE658" s="12">
        <f>_xlfn.T.TEST(E658:F658,G658:H658,2,2)</f>
        <v>0.23226138656665529</v>
      </c>
      <c r="AF658" s="13">
        <f>AVERAGE(G658:H658)-AVERAGE(E658:F658)</f>
        <v>9.6708750000001231E-2</v>
      </c>
      <c r="AG658" s="12">
        <f>_xlfn.T.TEST(I658:J658,K658:L658,2,2)</f>
        <v>0.88231686844339463</v>
      </c>
      <c r="AH658" s="13">
        <f>AVERAGE(K658:L658)-AVERAGE(I658:J658)</f>
        <v>0.35508249999999819</v>
      </c>
      <c r="AI658" s="12">
        <f>_xlfn.T.TEST(E658:H658,I658:L658,2,2)</f>
        <v>1.7924135747756746E-2</v>
      </c>
      <c r="AJ658" s="13">
        <f>AVERAGE(I658:L658)-AVERAGE(E658:H658)</f>
        <v>-2.8152931250000002</v>
      </c>
    </row>
    <row r="659" spans="1:36" x14ac:dyDescent="0.2">
      <c r="A659" t="s">
        <v>639</v>
      </c>
      <c r="B659" t="str">
        <f>VLOOKUP(A659,Gene_Lookup!A:B,2,0)</f>
        <v xml:space="preserve">Alcohol dehydrogenase GroES domain protein  </v>
      </c>
      <c r="C659" s="1">
        <v>13</v>
      </c>
      <c r="D659" s="1">
        <v>0.61241839060082204</v>
      </c>
      <c r="E659" s="14">
        <v>15.248150000000001</v>
      </c>
      <c r="F659" s="14">
        <v>15.2470075</v>
      </c>
      <c r="G659" s="14">
        <v>13.551539999999999</v>
      </c>
      <c r="H659" s="14">
        <v>15.7251175</v>
      </c>
      <c r="I659" s="14">
        <v>13.468680000000001</v>
      </c>
      <c r="J659" s="14">
        <v>12.809670000000001</v>
      </c>
      <c r="K659" s="14">
        <v>13.5129225</v>
      </c>
      <c r="L659" s="14">
        <v>12.345545</v>
      </c>
      <c r="M659" s="1">
        <f>COUNTIF(E659:L659,"&gt;8.8")</f>
        <v>8</v>
      </c>
      <c r="O659" s="16">
        <f>IF(ISBLANK(E659),500,2^E659)</f>
        <v>38918.001312977722</v>
      </c>
      <c r="P659" s="16">
        <f>IF(ISBLANK(F659),500,2^F659)</f>
        <v>38887.193544198039</v>
      </c>
      <c r="Q659" s="16">
        <f>IF(ISBLANK(G659),500,2^G659)</f>
        <v>12006.599587810399</v>
      </c>
      <c r="R659" s="16">
        <f>IF(ISBLANK(H659),500,2^H659)</f>
        <v>54166.659463314863</v>
      </c>
      <c r="S659" s="16">
        <f>IF(ISBLANK(I659),500,2^I659)</f>
        <v>11336.439692218541</v>
      </c>
      <c r="T659" s="16">
        <f>IF(ISBLANK(J659),500,2^J659)</f>
        <v>7179.5116499606938</v>
      </c>
      <c r="U659" s="16">
        <f>IF(ISBLANK(K659),500,2^K659)</f>
        <v>11689.474868166881</v>
      </c>
      <c r="V659" s="16">
        <f>IF(ISBLANK(L659),500,2^L659)</f>
        <v>5204.5041337819694</v>
      </c>
      <c r="X659" s="16">
        <f>SUM(O659:V659)</f>
        <v>179388.3842524291</v>
      </c>
      <c r="Y659" s="11"/>
      <c r="Z659" s="2"/>
      <c r="AA659" s="12">
        <f>_xlfn.T.TEST(E659:F659,I659:J659,2,2)</f>
        <v>2.3564186135497281E-2</v>
      </c>
      <c r="AB659" s="13">
        <f>AVERAGE(I659:J659)-AVERAGE(E659:F659)</f>
        <v>-2.108403749999999</v>
      </c>
      <c r="AC659" s="12">
        <f>_xlfn.T.TEST(G659:H659,K659:L659,2,2)</f>
        <v>0.30019802686267238</v>
      </c>
      <c r="AD659" s="13">
        <f>AVERAGE(K659:L659)-AVERAGE(G659:H659)</f>
        <v>-1.7090949999999996</v>
      </c>
      <c r="AE659" s="12">
        <f>_xlfn.T.TEST(E659:F659,G659:H659,2,2)</f>
        <v>0.63149491684245695</v>
      </c>
      <c r="AF659" s="13">
        <f>AVERAGE(G659:H659)-AVERAGE(E659:F659)</f>
        <v>-0.60925000000000118</v>
      </c>
      <c r="AG659" s="12">
        <f>_xlfn.T.TEST(I659:J659,K659:L659,2,2)</f>
        <v>0.78376184570887697</v>
      </c>
      <c r="AH659" s="13">
        <f>AVERAGE(K659:L659)-AVERAGE(I659:J659)</f>
        <v>-0.20994125000000174</v>
      </c>
      <c r="AI659" s="12">
        <f>_xlfn.T.TEST(E659:H659,I659:L659,2,2)</f>
        <v>1.3655283564877321E-2</v>
      </c>
      <c r="AJ659" s="13">
        <f>AVERAGE(I659:L659)-AVERAGE(E659:H659)</f>
        <v>-1.9087493749999993</v>
      </c>
    </row>
    <row r="660" spans="1:36" x14ac:dyDescent="0.2">
      <c r="A660" t="s">
        <v>640</v>
      </c>
      <c r="B660" t="str">
        <f>VLOOKUP(A660,Gene_Lookup!A:B,2,0)</f>
        <v xml:space="preserve">GMP synthase, large subunit  </v>
      </c>
      <c r="C660" s="1">
        <v>33</v>
      </c>
      <c r="D660" s="1">
        <v>0.48786986932398901</v>
      </c>
      <c r="E660" s="14">
        <v>19.338157500000001</v>
      </c>
      <c r="F660" s="14">
        <v>19.59487</v>
      </c>
      <c r="G660" s="14">
        <v>19.36673</v>
      </c>
      <c r="H660" s="14">
        <v>19.944481249999999</v>
      </c>
      <c r="I660" s="14">
        <v>19.029145937500001</v>
      </c>
      <c r="J660" s="14">
        <v>18.690964375</v>
      </c>
      <c r="K660" s="14">
        <v>19.404755000000002</v>
      </c>
      <c r="L660" s="14">
        <v>18.59741</v>
      </c>
      <c r="M660" s="1">
        <f>COUNTIF(E660:L660,"&gt;8.8")</f>
        <v>8</v>
      </c>
      <c r="O660" s="16">
        <f>IF(ISBLANK(E660),500,2^E660)</f>
        <v>662774.00802198448</v>
      </c>
      <c r="P660" s="16">
        <f>IF(ISBLANK(F660),500,2^F660)</f>
        <v>791851.2946906822</v>
      </c>
      <c r="Q660" s="16">
        <f>IF(ISBLANK(G660),500,2^G660)</f>
        <v>676031.0569244409</v>
      </c>
      <c r="R660" s="16">
        <f>IF(ISBLANK(H660),500,2^H660)</f>
        <v>1008990.5626980733</v>
      </c>
      <c r="S660" s="16">
        <f>IF(ISBLANK(I660),500,2^I660)</f>
        <v>534987.6037462058</v>
      </c>
      <c r="T660" s="16">
        <f>IF(ISBLANK(J660),500,2^J660)</f>
        <v>423195.38670137891</v>
      </c>
      <c r="U660" s="16">
        <f>IF(ISBLANK(K660),500,2^K660)</f>
        <v>694086.0462168057</v>
      </c>
      <c r="V660" s="16">
        <f>IF(ISBLANK(L660),500,2^L660)</f>
        <v>396623.32558439858</v>
      </c>
      <c r="X660" s="16">
        <f>SUM(O660:V660)</f>
        <v>5188539.28458397</v>
      </c>
      <c r="Y660" s="11"/>
      <c r="Z660" s="2"/>
      <c r="AA660" s="12">
        <f>_xlfn.T.TEST(E660:F660,I660:J660,2,2)</f>
        <v>0.10380302683007447</v>
      </c>
      <c r="AB660" s="13">
        <f>AVERAGE(I660:J660)-AVERAGE(E660:F660)</f>
        <v>-0.606458593750002</v>
      </c>
      <c r="AC660" s="12">
        <f>_xlfn.T.TEST(G660:H660,K660:L660,2,2)</f>
        <v>0.31805771838842878</v>
      </c>
      <c r="AD660" s="13">
        <f>AVERAGE(K660:L660)-AVERAGE(G660:H660)</f>
        <v>-0.65452312499999721</v>
      </c>
      <c r="AE660" s="12">
        <f>_xlfn.T.TEST(E660:F660,G660:H660,2,2)</f>
        <v>0.61043409110709601</v>
      </c>
      <c r="AF660" s="13">
        <f>AVERAGE(G660:H660)-AVERAGE(E660:F660)</f>
        <v>0.18909187499999902</v>
      </c>
      <c r="AG660" s="12">
        <f>_xlfn.T.TEST(I660:J660,K660:L660,2,2)</f>
        <v>0.77784083423596151</v>
      </c>
      <c r="AH660" s="13">
        <f>AVERAGE(K660:L660)-AVERAGE(I660:J660)</f>
        <v>0.14102734375000381</v>
      </c>
      <c r="AI660" s="12">
        <f>_xlfn.T.TEST(E660:H660,I660:L660,2,2)</f>
        <v>3.4043934284587359E-2</v>
      </c>
      <c r="AJ660" s="13">
        <f>AVERAGE(I660:L660)-AVERAGE(E660:H660)</f>
        <v>-0.63049085937499783</v>
      </c>
    </row>
    <row r="661" spans="1:36" x14ac:dyDescent="0.2">
      <c r="A661" t="s">
        <v>641</v>
      </c>
      <c r="B661" t="str">
        <f>VLOOKUP(A661,Gene_Lookup!A:B,2,0)</f>
        <v xml:space="preserve">glutamate dehydrogenase (NADP) (EC 1.4.1.4)  </v>
      </c>
      <c r="C661" s="1">
        <v>36</v>
      </c>
      <c r="D661" s="1">
        <v>0.48639042088613799</v>
      </c>
      <c r="E661" s="14">
        <v>20.964815000000002</v>
      </c>
      <c r="F661" s="14">
        <v>21.102613125000001</v>
      </c>
      <c r="G661" s="14">
        <v>20.87885</v>
      </c>
      <c r="H661" s="14">
        <v>20.936730000000001</v>
      </c>
      <c r="I661" s="14">
        <v>21.435227968749999</v>
      </c>
      <c r="J661" s="14">
        <v>21.187860000000001</v>
      </c>
      <c r="K661" s="14">
        <v>21.91846</v>
      </c>
      <c r="L661" s="14">
        <v>21.541801875000001</v>
      </c>
      <c r="M661" s="1">
        <f>COUNTIF(E661:L661,"&gt;8.8")</f>
        <v>8</v>
      </c>
      <c r="O661" s="16">
        <f>IF(ISBLANK(E661),500,2^E661)</f>
        <v>2046624.4991275962</v>
      </c>
      <c r="P661" s="16">
        <f>IF(ISBLANK(F661),500,2^F661)</f>
        <v>2251746.7133369688</v>
      </c>
      <c r="Q661" s="16">
        <f>IF(ISBLANK(G661),500,2^G661)</f>
        <v>1928235.7252909152</v>
      </c>
      <c r="R661" s="16">
        <f>IF(ISBLANK(H661),500,2^H661)</f>
        <v>2007168.0769632023</v>
      </c>
      <c r="S661" s="16">
        <f>IF(ISBLANK(I661),500,2^I661)</f>
        <v>2835610.5434488798</v>
      </c>
      <c r="T661" s="16">
        <f>IF(ISBLANK(J661),500,2^J661)</f>
        <v>2388808.8752010409</v>
      </c>
      <c r="U661" s="16">
        <f>IF(ISBLANK(K661),500,2^K661)</f>
        <v>3963819.9464608068</v>
      </c>
      <c r="V661" s="16">
        <f>IF(ISBLANK(L661),500,2^L661)</f>
        <v>3053012.0963768694</v>
      </c>
      <c r="X661" s="16">
        <f>SUM(O661:V661)</f>
        <v>20475026.47620628</v>
      </c>
      <c r="Y661" s="11"/>
      <c r="Z661" s="2"/>
      <c r="AA661" s="12">
        <f>_xlfn.T.TEST(E661:F661,I661:J661,2,2)</f>
        <v>0.18872379936297645</v>
      </c>
      <c r="AB661" s="13">
        <f>AVERAGE(I661:J661)-AVERAGE(E661:F661)</f>
        <v>0.27782992187499644</v>
      </c>
      <c r="AC661" s="12">
        <f>_xlfn.T.TEST(G661:H661,K661:L661,2,2)</f>
        <v>4.9717030190784675E-2</v>
      </c>
      <c r="AD661" s="13">
        <f>AVERAGE(K661:L661)-AVERAGE(G661:H661)</f>
        <v>0.8223409375000017</v>
      </c>
      <c r="AE661" s="12">
        <f>_xlfn.T.TEST(E661:F661,G661:H661,2,2)</f>
        <v>0.23402038740425868</v>
      </c>
      <c r="AF661" s="13">
        <f>AVERAGE(G661:H661)-AVERAGE(E661:F661)</f>
        <v>-0.12592406250000465</v>
      </c>
      <c r="AG661" s="12">
        <f>_xlfn.T.TEST(I661:J661,K661:L661,2,2)</f>
        <v>0.20430820054323484</v>
      </c>
      <c r="AH661" s="13">
        <f>AVERAGE(K661:L661)-AVERAGE(I661:J661)</f>
        <v>0.4185869531250006</v>
      </c>
      <c r="AI661" s="12">
        <f>_xlfn.T.TEST(E661:H661,I661:L661,2,2)</f>
        <v>1.3510537174600046E-2</v>
      </c>
      <c r="AJ661" s="13">
        <f>AVERAGE(I661:L661)-AVERAGE(E661:H661)</f>
        <v>0.55008542968749907</v>
      </c>
    </row>
    <row r="662" spans="1:36" x14ac:dyDescent="0.2">
      <c r="A662" t="s">
        <v>642</v>
      </c>
      <c r="B662" t="str">
        <f>VLOOKUP(A662,Gene_Lookup!A:B,2,0)</f>
        <v xml:space="preserve">oxidoreductase FAD/NAD(P)-binding domain protein  </v>
      </c>
      <c r="C662" s="1">
        <v>18</v>
      </c>
      <c r="D662" s="1">
        <v>0.47470877450571702</v>
      </c>
      <c r="E662" s="14">
        <v>19.304234999999998</v>
      </c>
      <c r="F662" s="14">
        <v>19.015157500000001</v>
      </c>
      <c r="G662" s="14">
        <v>18.465655000000002</v>
      </c>
      <c r="H662" s="14">
        <v>19.07236</v>
      </c>
      <c r="I662" s="14">
        <v>19.363900999999998</v>
      </c>
      <c r="J662" s="14">
        <v>19.305620000000001</v>
      </c>
      <c r="K662" s="14">
        <v>19.42212</v>
      </c>
      <c r="L662" s="14">
        <v>19.270777500000001</v>
      </c>
      <c r="M662" s="1">
        <f>COUNTIF(E662:L662,"&gt;8.8")</f>
        <v>8</v>
      </c>
      <c r="O662" s="16">
        <f>IF(ISBLANK(E662),500,2^E662)</f>
        <v>647371.80158077483</v>
      </c>
      <c r="P662" s="16">
        <f>IF(ISBLANK(F662),500,2^F662)</f>
        <v>529825.40621884982</v>
      </c>
      <c r="Q662" s="16">
        <f>IF(ISBLANK(G662),500,2^G662)</f>
        <v>362006.22994138667</v>
      </c>
      <c r="R662" s="16">
        <f>IF(ISBLANK(H662),500,2^H662)</f>
        <v>551254.88127481018</v>
      </c>
      <c r="S662" s="16">
        <f>IF(ISBLANK(I662),500,2^I662)</f>
        <v>674706.71746564843</v>
      </c>
      <c r="T662" s="16">
        <f>IF(ISBLANK(J662),500,2^J662)</f>
        <v>647993.58264625445</v>
      </c>
      <c r="U662" s="16">
        <f>IF(ISBLANK(K662),500,2^K662)</f>
        <v>702490.89446959901</v>
      </c>
      <c r="V662" s="16">
        <f>IF(ISBLANK(L662),500,2^L662)</f>
        <v>632531.36755283538</v>
      </c>
      <c r="X662" s="16">
        <f>SUM(O662:V662)</f>
        <v>4748180.8811501591</v>
      </c>
      <c r="Y662" s="11"/>
      <c r="Z662" s="2"/>
      <c r="AA662" s="12">
        <f>_xlfn.T.TEST(E662:F662,I662:J662,2,2)</f>
        <v>0.35701004419589988</v>
      </c>
      <c r="AB662" s="13">
        <f>AVERAGE(I662:J662)-AVERAGE(E662:F662)</f>
        <v>0.17506425000000192</v>
      </c>
      <c r="AC662" s="12">
        <f>_xlfn.T.TEST(G662:H662,K662:L662,2,2)</f>
        <v>0.20602618606312773</v>
      </c>
      <c r="AD662" s="13">
        <f>AVERAGE(K662:L662)-AVERAGE(G662:H662)</f>
        <v>0.57744124999999968</v>
      </c>
      <c r="AE662" s="12">
        <f>_xlfn.T.TEST(E662:F662,G662:H662,2,2)</f>
        <v>0.36493610059526338</v>
      </c>
      <c r="AF662" s="13">
        <f>AVERAGE(G662:H662)-AVERAGE(E662:F662)</f>
        <v>-0.39068874999999892</v>
      </c>
      <c r="AG662" s="12">
        <f>_xlfn.T.TEST(I662:J662,K662:L662,2,2)</f>
        <v>0.89860132381431301</v>
      </c>
      <c r="AH662" s="13">
        <f>AVERAGE(K662:L662)-AVERAGE(I662:J662)</f>
        <v>1.1688249999998845E-2</v>
      </c>
      <c r="AI662" s="12">
        <f>_xlfn.T.TEST(E662:H662,I662:L662,2,2)</f>
        <v>8.2460665572773123E-2</v>
      </c>
      <c r="AJ662" s="13">
        <f>AVERAGE(I662:L662)-AVERAGE(E662:H662)</f>
        <v>0.37625274999999903</v>
      </c>
    </row>
    <row r="663" spans="1:36" x14ac:dyDescent="0.2">
      <c r="A663" t="s">
        <v>643</v>
      </c>
      <c r="B663" t="str">
        <f>VLOOKUP(A663,Gene_Lookup!A:B,2,0)</f>
        <v xml:space="preserve">sulfide dehydrogenase (flavoprotein) subunit SudA (EC 1.8.1.-)  </v>
      </c>
      <c r="C663" s="1">
        <v>22</v>
      </c>
      <c r="D663" s="1">
        <v>0.48716915762912699</v>
      </c>
      <c r="E663" s="14">
        <v>19.507034999999998</v>
      </c>
      <c r="F663" s="14">
        <v>19.590515</v>
      </c>
      <c r="G663" s="14">
        <v>19.03528</v>
      </c>
      <c r="H663" s="14">
        <v>19.363855000000001</v>
      </c>
      <c r="I663" s="14">
        <v>19.978090000000002</v>
      </c>
      <c r="J663" s="14">
        <v>19.80425125</v>
      </c>
      <c r="K663" s="14">
        <v>19.948875000000001</v>
      </c>
      <c r="L663" s="14">
        <v>19.875744999999998</v>
      </c>
      <c r="M663" s="1">
        <f>COUNTIF(E663:L663,"&gt;8.8")</f>
        <v>8</v>
      </c>
      <c r="O663" s="16">
        <f>IF(ISBLANK(E663),500,2^E663)</f>
        <v>745079.58065958065</v>
      </c>
      <c r="P663" s="16">
        <f>IF(ISBLANK(F663),500,2^F663)</f>
        <v>789464.57221095881</v>
      </c>
      <c r="Q663" s="16">
        <f>IF(ISBLANK(G663),500,2^G663)</f>
        <v>537267.11096740642</v>
      </c>
      <c r="R663" s="16">
        <f>IF(ISBLANK(H663),500,2^H663)</f>
        <v>674685.20493990288</v>
      </c>
      <c r="S663" s="16">
        <f>IF(ISBLANK(I663),500,2^I663)</f>
        <v>1032771.7408699155</v>
      </c>
      <c r="T663" s="16">
        <f>IF(ISBLANK(J663),500,2^J663)</f>
        <v>915532.29386306973</v>
      </c>
      <c r="U663" s="16">
        <f>IF(ISBLANK(K663),500,2^K663)</f>
        <v>1012068.1430504947</v>
      </c>
      <c r="V663" s="16">
        <f>IF(ISBLANK(L663),500,2^L663)</f>
        <v>962045.09829968796</v>
      </c>
      <c r="X663" s="16">
        <f>SUM(O663:V663)</f>
        <v>6668913.744861017</v>
      </c>
      <c r="Y663" s="11"/>
      <c r="Z663" s="2"/>
      <c r="AA663" s="12">
        <f>_xlfn.T.TEST(E663:F663,I663:J663,2,2)</f>
        <v>7.0965855447895021E-2</v>
      </c>
      <c r="AB663" s="13">
        <f>AVERAGE(I663:J663)-AVERAGE(E663:F663)</f>
        <v>0.34239562500000176</v>
      </c>
      <c r="AC663" s="12">
        <f>_xlfn.T.TEST(G663:H663,K663:L663,2,2)</f>
        <v>5.149322313528315E-2</v>
      </c>
      <c r="AD663" s="13">
        <f>AVERAGE(K663:L663)-AVERAGE(G663:H663)</f>
        <v>0.71274249999999739</v>
      </c>
      <c r="AE663" s="12">
        <f>_xlfn.T.TEST(E663:F663,G663:H663,2,2)</f>
        <v>0.17556027487436998</v>
      </c>
      <c r="AF663" s="13">
        <f>AVERAGE(G663:H663)-AVERAGE(E663:F663)</f>
        <v>-0.34920749999999856</v>
      </c>
      <c r="AG663" s="12">
        <f>_xlfn.T.TEST(I663:J663,K663:L663,2,2)</f>
        <v>0.84343706417200137</v>
      </c>
      <c r="AH663" s="13">
        <f>AVERAGE(K663:L663)-AVERAGE(I663:J663)</f>
        <v>2.1139374999997074E-2</v>
      </c>
      <c r="AI663" s="12">
        <f>_xlfn.T.TEST(E663:H663,I663:L663,2,2)</f>
        <v>6.2804492564749155E-3</v>
      </c>
      <c r="AJ663" s="13">
        <f>AVERAGE(I663:L663)-AVERAGE(E663:H663)</f>
        <v>0.52756906249999957</v>
      </c>
    </row>
    <row r="664" spans="1:36" x14ac:dyDescent="0.2">
      <c r="A664" t="s">
        <v>644</v>
      </c>
      <c r="B664" t="str">
        <f>VLOOKUP(A664,Gene_Lookup!A:B,2,0)</f>
        <v xml:space="preserve">protein of unknown function DUF111  </v>
      </c>
      <c r="C664" s="1">
        <v>10</v>
      </c>
      <c r="D664" s="1">
        <v>0.35189895333469601</v>
      </c>
      <c r="E664" s="14">
        <v>18.184304999999998</v>
      </c>
      <c r="F664" s="14">
        <v>18.45271</v>
      </c>
      <c r="G664" s="14">
        <v>18.157080000000001</v>
      </c>
      <c r="H664" s="14">
        <v>18.45003625</v>
      </c>
      <c r="I664" s="14">
        <v>18.040344999999999</v>
      </c>
      <c r="J664" s="14">
        <v>17.723015</v>
      </c>
      <c r="K664" s="14">
        <v>18.665305</v>
      </c>
      <c r="L664" s="14">
        <v>18.16714</v>
      </c>
      <c r="M664" s="1">
        <f>COUNTIF(E664:L664,"&gt;8.8")</f>
        <v>8</v>
      </c>
      <c r="O664" s="16">
        <f>IF(ISBLANK(E664),500,2^E664)</f>
        <v>297866.22079726669</v>
      </c>
      <c r="P664" s="16">
        <f>IF(ISBLANK(F664),500,2^F664)</f>
        <v>358772.55321708095</v>
      </c>
      <c r="Q664" s="16">
        <f>IF(ISBLANK(G664),500,2^G664)</f>
        <v>292297.91243067954</v>
      </c>
      <c r="R664" s="16">
        <f>IF(ISBLANK(H664),500,2^H664)</f>
        <v>358108.25499119394</v>
      </c>
      <c r="S664" s="16">
        <f>IF(ISBLANK(I664),500,2^I664)</f>
        <v>269578.32909076789</v>
      </c>
      <c r="T664" s="16">
        <f>IF(ISBLANK(J664),500,2^J664)</f>
        <v>216351.11044488114</v>
      </c>
      <c r="U664" s="16">
        <f>IF(ISBLANK(K664),500,2^K664)</f>
        <v>415735.09063513571</v>
      </c>
      <c r="V664" s="16">
        <f>IF(ISBLANK(L664),500,2^L664)</f>
        <v>294343.24632899457</v>
      </c>
      <c r="X664" s="16">
        <f>SUM(O664:V664)</f>
        <v>2503052.7179360003</v>
      </c>
      <c r="Y664" s="11"/>
      <c r="Z664" s="2"/>
      <c r="AA664" s="12">
        <f>_xlfn.T.TEST(E664:F664,I664:J664,2,2)</f>
        <v>0.17029688896133077</v>
      </c>
      <c r="AB664" s="13">
        <f>AVERAGE(I664:J664)-AVERAGE(E664:F664)</f>
        <v>-0.4368274999999997</v>
      </c>
      <c r="AC664" s="12">
        <f>_xlfn.T.TEST(G664:H664,K664:L664,2,2)</f>
        <v>0.73421791000821446</v>
      </c>
      <c r="AD664" s="13">
        <f>AVERAGE(K664:L664)-AVERAGE(G664:H664)</f>
        <v>0.11266437499999782</v>
      </c>
      <c r="AE664" s="12">
        <f>_xlfn.T.TEST(E664:F664,G664:H664,2,2)</f>
        <v>0.94686487608423109</v>
      </c>
      <c r="AF664" s="13">
        <f>AVERAGE(G664:H664)-AVERAGE(E664:F664)</f>
        <v>-1.4949374999996934E-2</v>
      </c>
      <c r="AG664" s="12">
        <f>_xlfn.T.TEST(I664:J664,K664:L664,2,2)</f>
        <v>0.21200484723083268</v>
      </c>
      <c r="AH664" s="13">
        <f>AVERAGE(K664:L664)-AVERAGE(I664:J664)</f>
        <v>0.53454250000000059</v>
      </c>
      <c r="AI664" s="12">
        <f>_xlfn.T.TEST(E664:H664,I664:L664,2,2)</f>
        <v>0.47353284509333737</v>
      </c>
      <c r="AJ664" s="13">
        <f>AVERAGE(I664:L664)-AVERAGE(E664:H664)</f>
        <v>-0.16208156249999917</v>
      </c>
    </row>
    <row r="665" spans="1:36" x14ac:dyDescent="0.2">
      <c r="A665" t="s">
        <v>645</v>
      </c>
      <c r="B665" t="str">
        <f>VLOOKUP(A665,Gene_Lookup!A:B,2,0)</f>
        <v xml:space="preserve">1-(5-phosphoribosyl)-5-amino-4-imidazole- carboxylate (AIR) carboxylase  </v>
      </c>
      <c r="C665" s="1">
        <v>6</v>
      </c>
      <c r="D665" s="1">
        <v>0.260092952596989</v>
      </c>
      <c r="E665" s="15">
        <v>8.8000000000000007</v>
      </c>
      <c r="F665" s="14">
        <v>13.419644999999999</v>
      </c>
      <c r="G665" s="14">
        <v>13.250030000000001</v>
      </c>
      <c r="H665" s="14">
        <v>13.345750000000001</v>
      </c>
      <c r="I665" s="14">
        <v>13.275270000000001</v>
      </c>
      <c r="J665" s="14">
        <v>13.29088</v>
      </c>
      <c r="K665" s="14">
        <v>10.103443</v>
      </c>
      <c r="L665" s="14">
        <v>12.673225</v>
      </c>
      <c r="M665" s="1">
        <f>COUNTIF(E665:L665,"&gt;8.8")</f>
        <v>7</v>
      </c>
      <c r="O665" s="16">
        <f>IF(ISBLANK(E665),500,2^E665)</f>
        <v>445.72188840761549</v>
      </c>
      <c r="P665" s="16">
        <f>IF(ISBLANK(F665),500,2^F665)</f>
        <v>10957.605889106231</v>
      </c>
      <c r="Q665" s="16">
        <f>IF(ISBLANK(G665),500,2^G665)</f>
        <v>9742.1872670851008</v>
      </c>
      <c r="R665" s="16">
        <f>IF(ISBLANK(H665),500,2^H665)</f>
        <v>10410.487442473555</v>
      </c>
      <c r="S665" s="16">
        <f>IF(ISBLANK(I665),500,2^I665)</f>
        <v>9914.126831520467</v>
      </c>
      <c r="T665" s="16">
        <f>IF(ISBLANK(J665),500,2^J665)</f>
        <v>10021.980393388227</v>
      </c>
      <c r="U665" s="16">
        <f>IF(ISBLANK(K665),500,2^K665)</f>
        <v>1100.118334037337</v>
      </c>
      <c r="V665" s="16">
        <f>IF(ISBLANK(L665),500,2^L665)</f>
        <v>6531.6193474355396</v>
      </c>
      <c r="X665" s="16">
        <f>SUM(O665:V665)</f>
        <v>59123.847393454074</v>
      </c>
      <c r="Y665" s="11"/>
      <c r="Z665" s="2"/>
      <c r="AA665" s="12">
        <f>_xlfn.T.TEST(E665:F665,I665:J665,2,2)</f>
        <v>0.4460908203502193</v>
      </c>
      <c r="AB665" s="13">
        <f>AVERAGE(I665:J665)-AVERAGE(E665:F665)</f>
        <v>2.1732525000000003</v>
      </c>
      <c r="AC665" s="12">
        <f>_xlfn.T.TEST(G665:H665,K665:L665,2,2)</f>
        <v>0.27581389616576368</v>
      </c>
      <c r="AD665" s="13">
        <f>AVERAGE(K665:L665)-AVERAGE(G665:H665)</f>
        <v>-1.9095560000000003</v>
      </c>
      <c r="AE665" s="12">
        <f>_xlfn.T.TEST(E665:F665,G665:H665,2,2)</f>
        <v>0.44356182198261707</v>
      </c>
      <c r="AF665" s="13">
        <f>AVERAGE(G665:H665)-AVERAGE(E665:F665)</f>
        <v>2.1880675000000007</v>
      </c>
      <c r="AG665" s="12">
        <f>_xlfn.T.TEST(I665:J665,K665:L665,2,2)</f>
        <v>0.27826879369734425</v>
      </c>
      <c r="AH665" s="13">
        <f>AVERAGE(K665:L665)-AVERAGE(I665:J665)</f>
        <v>-1.8947409999999998</v>
      </c>
      <c r="AI665" s="12">
        <f>_xlfn.T.TEST(E665:H665,I665:L665,2,2)</f>
        <v>0.92618955625760124</v>
      </c>
      <c r="AJ665" s="13">
        <f>AVERAGE(I665:L665)-AVERAGE(E665:H665)</f>
        <v>0.13184824999999911</v>
      </c>
    </row>
    <row r="666" spans="1:36" x14ac:dyDescent="0.2">
      <c r="A666" t="s">
        <v>646</v>
      </c>
      <c r="B666" t="str">
        <f>VLOOKUP(A666,Gene_Lookup!A:B,2,0)</f>
        <v xml:space="preserve">Peptide chain release factor 2  </v>
      </c>
      <c r="C666" s="1">
        <v>6</v>
      </c>
      <c r="D666" s="1">
        <v>0.38476806787418899</v>
      </c>
      <c r="E666" s="14">
        <v>17.584779999999999</v>
      </c>
      <c r="F666" s="14">
        <v>17.684719999999999</v>
      </c>
      <c r="G666" s="14">
        <v>15.4743225</v>
      </c>
      <c r="H666" s="14">
        <v>17.013570000000001</v>
      </c>
      <c r="I666" s="14">
        <v>18.052070000000001</v>
      </c>
      <c r="J666" s="14">
        <v>17.882605000000002</v>
      </c>
      <c r="K666" s="14">
        <v>17.969339999999999</v>
      </c>
      <c r="L666" s="14">
        <v>18.18665</v>
      </c>
      <c r="M666" s="1">
        <f>COUNTIF(E666:L666,"&gt;8.8")</f>
        <v>8</v>
      </c>
      <c r="O666" s="16">
        <f>IF(ISBLANK(E666),500,2^E666)</f>
        <v>196583.13068847739</v>
      </c>
      <c r="P666" s="16">
        <f>IF(ISBLANK(F666),500,2^F666)</f>
        <v>210683.82037824386</v>
      </c>
      <c r="Q666" s="16">
        <f>IF(ISBLANK(G666),500,2^G666)</f>
        <v>45523.457063461501</v>
      </c>
      <c r="R666" s="16">
        <f>IF(ISBLANK(H666),500,2^H666)</f>
        <v>132310.68056771572</v>
      </c>
      <c r="S666" s="16">
        <f>IF(ISBLANK(I666),500,2^I666)</f>
        <v>271778.15986437333</v>
      </c>
      <c r="T666" s="16">
        <f>IF(ISBLANK(J666),500,2^J666)</f>
        <v>241657.6264841393</v>
      </c>
      <c r="U666" s="16">
        <f>IF(ISBLANK(K666),500,2^K666)</f>
        <v>256631.72448476628</v>
      </c>
      <c r="V666" s="16">
        <f>IF(ISBLANK(L666),500,2^L666)</f>
        <v>298350.77522777003</v>
      </c>
      <c r="X666" s="16">
        <f>SUM(O666:V666)</f>
        <v>1653519.3747589474</v>
      </c>
      <c r="Y666" s="11"/>
      <c r="Z666" s="2"/>
      <c r="AA666" s="12">
        <f>_xlfn.T.TEST(E666:F666,I666:J666,2,2)</f>
        <v>7.7453413969955753E-2</v>
      </c>
      <c r="AB666" s="13">
        <f>AVERAGE(I666:J666)-AVERAGE(E666:F666)</f>
        <v>0.33258750000000248</v>
      </c>
      <c r="AC666" s="12">
        <f>_xlfn.T.TEST(G666:H666,K666:L666,2,2)</f>
        <v>0.14225473147155454</v>
      </c>
      <c r="AD666" s="13">
        <f>AVERAGE(K666:L666)-AVERAGE(G666:H666)</f>
        <v>1.8340487500000009</v>
      </c>
      <c r="AE666" s="12">
        <f>_xlfn.T.TEST(E666:F666,G666:H666,2,2)</f>
        <v>0.21311296369895871</v>
      </c>
      <c r="AF666" s="13">
        <f>AVERAGE(G666:H666)-AVERAGE(E666:F666)</f>
        <v>-1.3908037499999963</v>
      </c>
      <c r="AG666" s="12">
        <f>_xlfn.T.TEST(I666:J666,K666:L666,2,2)</f>
        <v>0.50619055504714083</v>
      </c>
      <c r="AH666" s="13">
        <f>AVERAGE(K666:L666)-AVERAGE(I666:J666)</f>
        <v>0.11065750000000207</v>
      </c>
      <c r="AI666" s="12">
        <f>_xlfn.T.TEST(E666:H666,I666:L666,2,2)</f>
        <v>7.9774353332238784E-2</v>
      </c>
      <c r="AJ666" s="13">
        <f>AVERAGE(I666:L666)-AVERAGE(E666:H666)</f>
        <v>1.0833181250000017</v>
      </c>
    </row>
    <row r="667" spans="1:36" x14ac:dyDescent="0.2">
      <c r="A667" t="s">
        <v>647</v>
      </c>
      <c r="B667" t="str">
        <f>VLOOKUP(A667,Gene_Lookup!A:B,2,0)</f>
        <v xml:space="preserve">aminotransferase class I and II  </v>
      </c>
      <c r="C667" s="1">
        <v>9</v>
      </c>
      <c r="D667" s="1">
        <v>0.66123794741289799</v>
      </c>
      <c r="E667" s="14">
        <v>18.072275000000001</v>
      </c>
      <c r="F667" s="14">
        <v>18.341572500000002</v>
      </c>
      <c r="G667" s="14">
        <v>18.163834999999999</v>
      </c>
      <c r="H667" s="14">
        <v>17.925744999999999</v>
      </c>
      <c r="I667" s="14">
        <v>16.620854999999999</v>
      </c>
      <c r="J667" s="14">
        <v>15.521635</v>
      </c>
      <c r="K667" s="14">
        <v>18.497434999999999</v>
      </c>
      <c r="L667" s="14">
        <v>14.832715</v>
      </c>
      <c r="M667" s="1">
        <f>COUNTIF(E667:L667,"&gt;8.8")</f>
        <v>8</v>
      </c>
      <c r="O667" s="16">
        <f>IF(ISBLANK(E667),500,2^E667)</f>
        <v>275611.20183319878</v>
      </c>
      <c r="P667" s="16">
        <f>IF(ISBLANK(F667),500,2^F667)</f>
        <v>332172.35853873199</v>
      </c>
      <c r="Q667" s="16">
        <f>IF(ISBLANK(G667),500,2^G667)</f>
        <v>293669.72144898848</v>
      </c>
      <c r="R667" s="16">
        <f>IF(ISBLANK(H667),500,2^H667)</f>
        <v>248992.8863557993</v>
      </c>
      <c r="S667" s="16">
        <f>IF(ISBLANK(I667),500,2^I667)</f>
        <v>100780.36074377222</v>
      </c>
      <c r="T667" s="16">
        <f>IF(ISBLANK(J667),500,2^J667)</f>
        <v>47041.126873540306</v>
      </c>
      <c r="U667" s="16">
        <f>IF(ISBLANK(K667),500,2^K667)</f>
        <v>370069.06073587784</v>
      </c>
      <c r="V667" s="16">
        <f>IF(ISBLANK(L667),500,2^L667)</f>
        <v>29180.459886914512</v>
      </c>
      <c r="X667" s="16">
        <f>SUM(O667:V667)</f>
        <v>1697517.1764168234</v>
      </c>
      <c r="Y667" s="11"/>
      <c r="Z667" s="2"/>
      <c r="AA667" s="12">
        <f>_xlfn.T.TEST(E667:F667,I667:J667,2,2)</f>
        <v>6.3580358259940795E-2</v>
      </c>
      <c r="AB667" s="13">
        <f>AVERAGE(I667:J667)-AVERAGE(E667:F667)</f>
        <v>-2.1356787500000038</v>
      </c>
      <c r="AC667" s="12">
        <f>_xlfn.T.TEST(G667:H667,K667:L667,2,2)</f>
        <v>0.53080262855732241</v>
      </c>
      <c r="AD667" s="13">
        <f>AVERAGE(K667:L667)-AVERAGE(G667:H667)</f>
        <v>-1.3797149999999974</v>
      </c>
      <c r="AE667" s="12">
        <f>_xlfn.T.TEST(E667:F667,G667:H667,2,2)</f>
        <v>0.46221070417712695</v>
      </c>
      <c r="AF667" s="13">
        <f>AVERAGE(G667:H667)-AVERAGE(E667:F667)</f>
        <v>-0.16213375000000241</v>
      </c>
      <c r="AG667" s="12">
        <f>_xlfn.T.TEST(I667:J667,K667:L667,2,2)</f>
        <v>0.78560644636886079</v>
      </c>
      <c r="AH667" s="13">
        <f>AVERAGE(K667:L667)-AVERAGE(I667:J667)</f>
        <v>0.59383000000000408</v>
      </c>
      <c r="AI667" s="12">
        <f>_xlfn.T.TEST(E667:H667,I667:L667,2,2)</f>
        <v>7.152897023293138E-2</v>
      </c>
      <c r="AJ667" s="13">
        <f>AVERAGE(I667:L667)-AVERAGE(E667:H667)</f>
        <v>-1.7576968750000042</v>
      </c>
    </row>
    <row r="668" spans="1:36" x14ac:dyDescent="0.2">
      <c r="A668" t="s">
        <v>648</v>
      </c>
      <c r="B668" t="str">
        <f>VLOOKUP(A668,Gene_Lookup!A:B,2,0)</f>
        <v xml:space="preserve">transcriptional regulator, AsnC family  </v>
      </c>
      <c r="C668" s="1">
        <v>6</v>
      </c>
      <c r="D668" s="1">
        <v>0.42537296669902003</v>
      </c>
      <c r="E668" s="14">
        <v>18.088840000000001</v>
      </c>
      <c r="F668" s="14">
        <v>17.468668749999999</v>
      </c>
      <c r="G668" s="14">
        <v>17.11233</v>
      </c>
      <c r="H668" s="14">
        <v>17.11101</v>
      </c>
      <c r="I668" s="14">
        <v>16.904615</v>
      </c>
      <c r="J668" s="14">
        <v>16.278490000000001</v>
      </c>
      <c r="K668" s="14">
        <v>18.01032</v>
      </c>
      <c r="L668" s="15">
        <v>8.8000000000000007</v>
      </c>
      <c r="M668" s="1">
        <f>COUNTIF(E668:L668,"&gt;8.8")</f>
        <v>7</v>
      </c>
      <c r="O668" s="16">
        <f>IF(ISBLANK(E668),500,2^E668)</f>
        <v>278794.00244404032</v>
      </c>
      <c r="P668" s="16">
        <f>IF(ISBLANK(F668),500,2^F668)</f>
        <v>181381.62067319336</v>
      </c>
      <c r="Q668" s="16">
        <f>IF(ISBLANK(G668),500,2^G668)</f>
        <v>141685.24507009258</v>
      </c>
      <c r="R668" s="16">
        <f>IF(ISBLANK(H668),500,2^H668)</f>
        <v>141555.66883614237</v>
      </c>
      <c r="S668" s="16">
        <f>IF(ISBLANK(I668),500,2^I668)</f>
        <v>122686.33136818022</v>
      </c>
      <c r="T668" s="16">
        <f>IF(ISBLANK(J668),500,2^J668)</f>
        <v>79490.233757072143</v>
      </c>
      <c r="U668" s="16">
        <f>IF(ISBLANK(K668),500,2^K668)</f>
        <v>264025.91204101237</v>
      </c>
      <c r="V668" s="16">
        <f>IF(ISBLANK(L668),500,2^L668)</f>
        <v>445.72188840761549</v>
      </c>
      <c r="X668" s="16">
        <f>SUM(O668:V668)</f>
        <v>1210064.736078141</v>
      </c>
      <c r="Y668" s="11"/>
      <c r="Z668" s="2"/>
      <c r="AA668" s="12">
        <f>_xlfn.T.TEST(E668:F668,I668:J668,2,2)</f>
        <v>0.1145635014513765</v>
      </c>
      <c r="AB668" s="13">
        <f>AVERAGE(I668:J668)-AVERAGE(E668:F668)</f>
        <v>-1.1872018749999995</v>
      </c>
      <c r="AC668" s="12">
        <f>_xlfn.T.TEST(G668:H668,K668:L668,2,2)</f>
        <v>0.50537294812575462</v>
      </c>
      <c r="AD668" s="13">
        <f>AVERAGE(K668:L668)-AVERAGE(G668:H668)</f>
        <v>-3.7065099999999997</v>
      </c>
      <c r="AE668" s="12">
        <f>_xlfn.T.TEST(E668:F668,G668:H668,2,2)</f>
        <v>0.16438568635577244</v>
      </c>
      <c r="AF668" s="13">
        <f>AVERAGE(G668:H668)-AVERAGE(E668:F668)</f>
        <v>-0.66708437499999818</v>
      </c>
      <c r="AG668" s="12">
        <f>_xlfn.T.TEST(I668:J668,K668:L668,2,2)</f>
        <v>0.56133805505172774</v>
      </c>
      <c r="AH668" s="13">
        <f>AVERAGE(K668:L668)-AVERAGE(I668:J668)</f>
        <v>-3.1863924999999984</v>
      </c>
      <c r="AI668" s="12">
        <f>_xlfn.T.TEST(E668:H668,I668:L668,2,2)</f>
        <v>0.29015253727406604</v>
      </c>
      <c r="AJ668" s="13">
        <f>AVERAGE(I668:L668)-AVERAGE(E668:H668)</f>
        <v>-2.446855937499997</v>
      </c>
    </row>
    <row r="669" spans="1:36" x14ac:dyDescent="0.2">
      <c r="A669" t="s">
        <v>649</v>
      </c>
      <c r="B669" t="str">
        <f>VLOOKUP(A669,Gene_Lookup!A:B,2,0)</f>
        <v xml:space="preserve">hypothetical protein  </v>
      </c>
      <c r="C669" s="1">
        <v>9</v>
      </c>
      <c r="D669" s="1">
        <v>0.60960040372793001</v>
      </c>
      <c r="E669" s="14">
        <v>15.931464999999999</v>
      </c>
      <c r="F669" s="14">
        <v>16.971540000000001</v>
      </c>
      <c r="G669" s="14">
        <v>17.840219999999999</v>
      </c>
      <c r="H669" s="14">
        <v>17.809480000000001</v>
      </c>
      <c r="I669" s="14">
        <v>15.738275</v>
      </c>
      <c r="J669" s="14">
        <v>13.287065</v>
      </c>
      <c r="K669" s="14">
        <v>16.8664725</v>
      </c>
      <c r="L669" s="14">
        <v>15.626580000000001</v>
      </c>
      <c r="M669" s="1">
        <f>COUNTIF(E669:L669,"&gt;8.8")</f>
        <v>8</v>
      </c>
      <c r="O669" s="16">
        <f>IF(ISBLANK(E669),500,2^E669)</f>
        <v>62495.513361981735</v>
      </c>
      <c r="P669" s="16">
        <f>IF(ISBLANK(F669),500,2^F669)</f>
        <v>128511.68342252096</v>
      </c>
      <c r="Q669" s="16">
        <f>IF(ISBLANK(G669),500,2^G669)</f>
        <v>234661.23351501077</v>
      </c>
      <c r="R669" s="16">
        <f>IF(ISBLANK(H669),500,2^H669)</f>
        <v>229714.11792483024</v>
      </c>
      <c r="S669" s="16">
        <f>IF(ISBLANK(I669),500,2^I669)</f>
        <v>54662.92349421532</v>
      </c>
      <c r="T669" s="16">
        <f>IF(ISBLANK(J669),500,2^J669)</f>
        <v>9995.5137135448585</v>
      </c>
      <c r="U669" s="16">
        <f>IF(ISBLANK(K669),500,2^K669)</f>
        <v>119485.20789265515</v>
      </c>
      <c r="V669" s="16">
        <f>IF(ISBLANK(L669),500,2^L669)</f>
        <v>50590.539368587648</v>
      </c>
      <c r="X669" s="16">
        <f>SUM(O669:V669)</f>
        <v>890116.73269334668</v>
      </c>
      <c r="Y669" s="11"/>
      <c r="Z669" s="2"/>
      <c r="AA669" s="12">
        <f>_xlfn.T.TEST(E669:F669,I669:J669,2,2)</f>
        <v>0.28261050577408597</v>
      </c>
      <c r="AB669" s="13">
        <f>AVERAGE(I669:J669)-AVERAGE(E669:F669)</f>
        <v>-1.9388325000000002</v>
      </c>
      <c r="AC669" s="12">
        <f>_xlfn.T.TEST(G669:H669,K669:L669,2,2)</f>
        <v>0.12588017471891289</v>
      </c>
      <c r="AD669" s="13">
        <f>AVERAGE(K669:L669)-AVERAGE(G669:H669)</f>
        <v>-1.5783237499999956</v>
      </c>
      <c r="AE669" s="12">
        <f>_xlfn.T.TEST(E669:F669,G669:H669,2,2)</f>
        <v>0.11853161383761912</v>
      </c>
      <c r="AF669" s="13">
        <f>AVERAGE(G669:H669)-AVERAGE(E669:F669)</f>
        <v>1.3733474999999977</v>
      </c>
      <c r="AG669" s="12">
        <f>_xlfn.T.TEST(I669:J669,K669:L669,2,2)</f>
        <v>0.33407425538307012</v>
      </c>
      <c r="AH669" s="13">
        <f>AVERAGE(K669:L669)-AVERAGE(I669:J669)</f>
        <v>1.7338562500000023</v>
      </c>
      <c r="AI669" s="12">
        <f>_xlfn.T.TEST(E669:H669,I669:L669,2,2)</f>
        <v>9.1442838390190379E-2</v>
      </c>
      <c r="AJ669" s="13">
        <f>AVERAGE(I669:L669)-AVERAGE(E669:H669)</f>
        <v>-1.7585781249999997</v>
      </c>
    </row>
    <row r="670" spans="1:36" x14ac:dyDescent="0.2">
      <c r="A670" t="s">
        <v>650</v>
      </c>
      <c r="B670" t="str">
        <f>VLOOKUP(A670,Gene_Lookup!A:B,2,0)</f>
        <v xml:space="preserve">thioredoxin  </v>
      </c>
      <c r="C670" s="1">
        <v>10</v>
      </c>
      <c r="D670" s="1">
        <v>0.49431663205875198</v>
      </c>
      <c r="E670" s="14">
        <v>23.3942075</v>
      </c>
      <c r="F670" s="14">
        <v>23.405065</v>
      </c>
      <c r="G670" s="14">
        <v>23.629345000000001</v>
      </c>
      <c r="H670" s="14">
        <v>23.545024999999999</v>
      </c>
      <c r="I670" s="14">
        <v>22.453534999999999</v>
      </c>
      <c r="J670" s="14">
        <v>23.304510000000001</v>
      </c>
      <c r="K670" s="14">
        <v>22.950575000000001</v>
      </c>
      <c r="L670" s="14">
        <v>23.260729999999999</v>
      </c>
      <c r="M670" s="1">
        <f>COUNTIF(E670:L670,"&gt;8.8")</f>
        <v>8</v>
      </c>
      <c r="O670" s="16">
        <f>IF(ISBLANK(E670),500,2^E670)</f>
        <v>11024481.735334346</v>
      </c>
      <c r="P670" s="16">
        <f>IF(ISBLANK(F670),500,2^F670)</f>
        <v>11107763.270641964</v>
      </c>
      <c r="Q670" s="16">
        <f>IF(ISBLANK(G670),500,2^G670)</f>
        <v>12976023.485165717</v>
      </c>
      <c r="R670" s="16">
        <f>IF(ISBLANK(H670),500,2^H670)</f>
        <v>12239361.821996696</v>
      </c>
      <c r="S670" s="16">
        <f>IF(ISBLANK(I670),500,2^I670)</f>
        <v>5743644.3950503049</v>
      </c>
      <c r="T670" s="16">
        <f>IF(ISBLANK(J670),500,2^J670)</f>
        <v>10359923.398810335</v>
      </c>
      <c r="U670" s="16">
        <f>IF(ISBLANK(K670),500,2^K670)</f>
        <v>8106091.3333227187</v>
      </c>
      <c r="V670" s="16">
        <f>IF(ISBLANK(L670),500,2^L670)</f>
        <v>10050263.562663531</v>
      </c>
      <c r="X670" s="16">
        <f>SUM(O670:V670)</f>
        <v>81607553.002985597</v>
      </c>
      <c r="Y670" s="11"/>
      <c r="Z670" s="2"/>
      <c r="AA670" s="12">
        <f>_xlfn.T.TEST(E670:F670,I670:J670,2,2)</f>
        <v>0.34573585310332167</v>
      </c>
      <c r="AB670" s="13">
        <f>AVERAGE(I670:J670)-AVERAGE(E670:F670)</f>
        <v>-0.52061375000000254</v>
      </c>
      <c r="AC670" s="12">
        <f>_xlfn.T.TEST(G670:H670,K670:L670,2,2)</f>
        <v>9.5666240190096841E-2</v>
      </c>
      <c r="AD670" s="13">
        <f>AVERAGE(K670:L670)-AVERAGE(G670:H670)</f>
        <v>-0.48153250000000014</v>
      </c>
      <c r="AE670" s="12">
        <f>_xlfn.T.TEST(E670:F670,G670:H670,2,2)</f>
        <v>4.7723210065630114E-2</v>
      </c>
      <c r="AF670" s="13">
        <f>AVERAGE(G670:H670)-AVERAGE(E670:F670)</f>
        <v>0.18754874999999771</v>
      </c>
      <c r="AG670" s="12">
        <f>_xlfn.T.TEST(I670:J670,K670:L670,2,2)</f>
        <v>0.66640966622044973</v>
      </c>
      <c r="AH670" s="13">
        <f>AVERAGE(K670:L670)-AVERAGE(I670:J670)</f>
        <v>0.22663000000000011</v>
      </c>
      <c r="AI670" s="12">
        <f>_xlfn.T.TEST(E670:H670,I670:L670,2,2)</f>
        <v>4.9524784360106835E-2</v>
      </c>
      <c r="AJ670" s="13">
        <f>AVERAGE(I670:L670)-AVERAGE(E670:H670)</f>
        <v>-0.50107312500000134</v>
      </c>
    </row>
    <row r="671" spans="1:36" x14ac:dyDescent="0.2">
      <c r="A671" t="s">
        <v>651</v>
      </c>
      <c r="B671" t="str">
        <f>VLOOKUP(A671,Gene_Lookup!A:B,2,0)</f>
        <v xml:space="preserve">maltodextrin phosphorylase  </v>
      </c>
      <c r="C671" s="1">
        <v>31</v>
      </c>
      <c r="D671" s="1">
        <v>0.686166050910748</v>
      </c>
      <c r="E671" s="14">
        <v>19.055622499999998</v>
      </c>
      <c r="F671" s="14">
        <v>18.7569625</v>
      </c>
      <c r="G671" s="14">
        <v>19.099524375000001</v>
      </c>
      <c r="H671" s="14">
        <v>19.536905000000001</v>
      </c>
      <c r="I671" s="14">
        <v>19.091462499999999</v>
      </c>
      <c r="J671" s="14">
        <v>17.79533</v>
      </c>
      <c r="K671" s="14">
        <v>20.211015</v>
      </c>
      <c r="L671" s="14">
        <v>17.361362499999998</v>
      </c>
      <c r="M671" s="1">
        <f>COUNTIF(E671:L671,"&gt;8.8")</f>
        <v>8</v>
      </c>
      <c r="O671" s="16">
        <f>IF(ISBLANK(E671),500,2^E671)</f>
        <v>544896.42498737969</v>
      </c>
      <c r="P671" s="16">
        <f>IF(ISBLANK(F671),500,2^F671)</f>
        <v>443004.70633134275</v>
      </c>
      <c r="Q671" s="16">
        <f>IF(ISBLANK(G671),500,2^G671)</f>
        <v>561732.74359695555</v>
      </c>
      <c r="R671" s="16">
        <f>IF(ISBLANK(H671),500,2^H671)</f>
        <v>760666.7403611599</v>
      </c>
      <c r="S671" s="16">
        <f>IF(ISBLANK(I671),500,2^I671)</f>
        <v>558602.49814729684</v>
      </c>
      <c r="T671" s="16">
        <f>IF(ISBLANK(J671),500,2^J671)</f>
        <v>227472.08729429217</v>
      </c>
      <c r="U671" s="16">
        <f>IF(ISBLANK(K671),500,2^K671)</f>
        <v>1213729.0810983877</v>
      </c>
      <c r="V671" s="16">
        <f>IF(ISBLANK(L671),500,2^L671)</f>
        <v>168380.14458165516</v>
      </c>
      <c r="X671" s="16">
        <f>SUM(O671:V671)</f>
        <v>4478484.4263984691</v>
      </c>
      <c r="Y671" s="11"/>
      <c r="Z671" s="2"/>
      <c r="AA671" s="12">
        <f>_xlfn.T.TEST(E671:F671,I671:J671,2,2)</f>
        <v>0.55841516838642047</v>
      </c>
      <c r="AB671" s="13">
        <f>AVERAGE(I671:J671)-AVERAGE(E671:F671)</f>
        <v>-0.46289625000000001</v>
      </c>
      <c r="AC671" s="12">
        <f>_xlfn.T.TEST(G671:H671,K671:L671,2,2)</f>
        <v>0.74748215010089192</v>
      </c>
      <c r="AD671" s="13">
        <f>AVERAGE(K671:L671)-AVERAGE(G671:H671)</f>
        <v>-0.53202593750000204</v>
      </c>
      <c r="AE671" s="12">
        <f>_xlfn.T.TEST(E671:F671,G671:H671,2,2)</f>
        <v>0.26008199946752186</v>
      </c>
      <c r="AF671" s="13">
        <f>AVERAGE(G671:H671)-AVERAGE(E671:F671)</f>
        <v>0.41192218750000364</v>
      </c>
      <c r="AG671" s="12">
        <f>_xlfn.T.TEST(I671:J671,K671:L671,2,2)</f>
        <v>0.84696986202659186</v>
      </c>
      <c r="AH671" s="13">
        <f>AVERAGE(K671:L671)-AVERAGE(I671:J671)</f>
        <v>0.34279250000000161</v>
      </c>
      <c r="AI671" s="12">
        <f>_xlfn.T.TEST(E671:H671,I671:L671,2,2)</f>
        <v>0.483529197904352</v>
      </c>
      <c r="AJ671" s="13">
        <f>AVERAGE(I671:L671)-AVERAGE(E671:H671)</f>
        <v>-0.49746109375000103</v>
      </c>
    </row>
    <row r="672" spans="1:36" x14ac:dyDescent="0.2">
      <c r="A672" t="s">
        <v>1003</v>
      </c>
      <c r="B672" t="str">
        <f>VLOOKUP(A672,Gene_Lookup!A:B,2,0)</f>
        <v xml:space="preserve">CoA-substrate-specific enzyme activase  </v>
      </c>
      <c r="C672" s="1">
        <v>1</v>
      </c>
      <c r="D672" s="1">
        <v>1</v>
      </c>
      <c r="E672" s="14">
        <v>11.090540000000001</v>
      </c>
      <c r="F672" s="14">
        <v>12.507630000000001</v>
      </c>
      <c r="G672" s="15">
        <v>8.8000000000000007</v>
      </c>
      <c r="H672" s="15">
        <v>8.8000000000000007</v>
      </c>
      <c r="I672" s="15">
        <v>8.8000000000000007</v>
      </c>
      <c r="J672" s="15">
        <v>8.8000000000000007</v>
      </c>
      <c r="K672" s="15">
        <v>8.8000000000000007</v>
      </c>
      <c r="L672" s="15">
        <v>8.8000000000000007</v>
      </c>
      <c r="M672" s="1">
        <f>COUNTIF(E672:L672,"&gt;8.8")</f>
        <v>2</v>
      </c>
      <c r="O672" s="16">
        <f>IF(ISBLANK(E672),500,2^E672)</f>
        <v>2180.6461956608186</v>
      </c>
      <c r="P672" s="16">
        <f>IF(ISBLANK(F672),500,2^F672)</f>
        <v>5823.3354036859118</v>
      </c>
      <c r="Q672" s="16">
        <f>IF(ISBLANK(G672),500,2^G672)</f>
        <v>445.72188840761549</v>
      </c>
      <c r="R672" s="16">
        <f>IF(ISBLANK(H672),500,2^H672)</f>
        <v>445.72188840761549</v>
      </c>
      <c r="S672" s="16">
        <f>IF(ISBLANK(I672),500,2^I672)</f>
        <v>445.72188840761549</v>
      </c>
      <c r="T672" s="16">
        <f>IF(ISBLANK(J672),500,2^J672)</f>
        <v>445.72188840761549</v>
      </c>
      <c r="U672" s="16">
        <f>IF(ISBLANK(K672),500,2^K672)</f>
        <v>445.72188840761549</v>
      </c>
      <c r="V672" s="16">
        <f>IF(ISBLANK(L672),500,2^L672)</f>
        <v>445.72188840761549</v>
      </c>
      <c r="X672" s="16">
        <f>SUM(O672:V672)</f>
        <v>10678.312929792424</v>
      </c>
      <c r="Y672" s="11"/>
      <c r="Z672" s="2"/>
      <c r="AA672" s="12">
        <f>_xlfn.T.TEST(E672:F672,I672:J672,2,2)</f>
        <v>5.1538843396805922E-2</v>
      </c>
      <c r="AB672" s="13">
        <f>AVERAGE(I672:J672)-AVERAGE(E672:F672)</f>
        <v>-2.9990850000000009</v>
      </c>
      <c r="AC672" s="12" t="e">
        <f>_xlfn.T.TEST(G672:H672,K672:L672,2,2)</f>
        <v>#DIV/0!</v>
      </c>
      <c r="AD672" s="13">
        <f>AVERAGE(K672:L672)-AVERAGE(G672:H672)</f>
        <v>0</v>
      </c>
      <c r="AE672" s="12">
        <f>_xlfn.T.TEST(E672:F672,G672:H672,2,2)</f>
        <v>5.1538843396805922E-2</v>
      </c>
      <c r="AF672" s="13">
        <f>AVERAGE(G672:H672)-AVERAGE(E672:F672)</f>
        <v>-2.9990850000000009</v>
      </c>
      <c r="AG672" s="12" t="e">
        <f>_xlfn.T.TEST(I672:J672,K672:L672,2,2)</f>
        <v>#DIV/0!</v>
      </c>
      <c r="AH672" s="13">
        <f>AVERAGE(K672:L672)-AVERAGE(I672:J672)</f>
        <v>0</v>
      </c>
      <c r="AI672" s="12">
        <f>_xlfn.T.TEST(E672:H672,I672:L672,2,2)</f>
        <v>0.15153425040654028</v>
      </c>
      <c r="AJ672" s="13">
        <f>AVERAGE(I672:L672)-AVERAGE(E672:H672)</f>
        <v>-1.4995425000000004</v>
      </c>
    </row>
    <row r="673" spans="1:36" x14ac:dyDescent="0.2">
      <c r="A673" t="s">
        <v>652</v>
      </c>
      <c r="B673" t="str">
        <f>VLOOKUP(A673,Gene_Lookup!A:B,2,0)</f>
        <v xml:space="preserve">PpiC-type peptidyl-prolyl cis-trans isomerase  </v>
      </c>
      <c r="C673" s="1">
        <v>3</v>
      </c>
      <c r="D673" s="1">
        <v>0.50581587572265196</v>
      </c>
      <c r="E673" s="15">
        <v>8.8000000000000007</v>
      </c>
      <c r="F673" s="14">
        <v>17.699475</v>
      </c>
      <c r="G673" s="14">
        <v>18.184895000000001</v>
      </c>
      <c r="H673" s="14">
        <v>17.16778</v>
      </c>
      <c r="I673" s="15">
        <v>8.8000000000000007</v>
      </c>
      <c r="J673" s="14">
        <v>14.67815</v>
      </c>
      <c r="K673" s="15">
        <v>8.8000000000000007</v>
      </c>
      <c r="L673" s="14">
        <v>15.8900425</v>
      </c>
      <c r="M673" s="1">
        <f>COUNTIF(E673:L673,"&gt;8.8")</f>
        <v>5</v>
      </c>
      <c r="O673" s="16">
        <f>IF(ISBLANK(E673),500,2^E673)</f>
        <v>445.72188840761549</v>
      </c>
      <c r="P673" s="16">
        <f>IF(ISBLANK(F673),500,2^F673)</f>
        <v>212849.62163497062</v>
      </c>
      <c r="Q673" s="16">
        <f>IF(ISBLANK(G673),500,2^G673)</f>
        <v>297988.06013645092</v>
      </c>
      <c r="R673" s="16">
        <f>IF(ISBLANK(H673),500,2^H673)</f>
        <v>147236.92506907153</v>
      </c>
      <c r="S673" s="16">
        <f>IF(ISBLANK(I673),500,2^I673)</f>
        <v>445.72188840761549</v>
      </c>
      <c r="T673" s="16">
        <f>IF(ISBLANK(J673),500,2^J673)</f>
        <v>26215.819056673299</v>
      </c>
      <c r="U673" s="16">
        <f>IF(ISBLANK(K673),500,2^K673)</f>
        <v>445.72188840761549</v>
      </c>
      <c r="V673" s="16">
        <f>IF(ISBLANK(L673),500,2^L673)</f>
        <v>60726.664129628836</v>
      </c>
      <c r="X673" s="16">
        <f>SUM(O673:V673)</f>
        <v>746354.25569201808</v>
      </c>
      <c r="Y673" s="11"/>
      <c r="Z673" s="2"/>
      <c r="AA673" s="12">
        <f>_xlfn.T.TEST(E673:F673,I673:J673,2,2)</f>
        <v>0.80359255557185627</v>
      </c>
      <c r="AB673" s="13">
        <f>AVERAGE(I673:J673)-AVERAGE(E673:F673)</f>
        <v>-1.5106625000000005</v>
      </c>
      <c r="AC673" s="12">
        <f>_xlfn.T.TEST(G673:H673,K673:L673,2,2)</f>
        <v>0.2750000019094605</v>
      </c>
      <c r="AD673" s="13">
        <f>AVERAGE(K673:L673)-AVERAGE(G673:H673)</f>
        <v>-5.3313162500000022</v>
      </c>
      <c r="AE673" s="12">
        <f>_xlfn.T.TEST(E673:F673,G673:H673,2,2)</f>
        <v>0.42715371486393217</v>
      </c>
      <c r="AF673" s="13">
        <f>AVERAGE(G673:H673)-AVERAGE(E673:F673)</f>
        <v>4.4266000000000023</v>
      </c>
      <c r="AG673" s="12">
        <f>_xlfn.T.TEST(I673:J673,K673:L673,2,2)</f>
        <v>0.90735443241973279</v>
      </c>
      <c r="AH673" s="13">
        <f>AVERAGE(K673:L673)-AVERAGE(I673:J673)</f>
        <v>0.60594625000000057</v>
      </c>
      <c r="AI673" s="12">
        <f>_xlfn.T.TEST(E673:H673,I673:L673,2,2)</f>
        <v>0.2861513444246111</v>
      </c>
      <c r="AJ673" s="13">
        <f>AVERAGE(I673:L673)-AVERAGE(E673:H673)</f>
        <v>-3.4209893750000013</v>
      </c>
    </row>
    <row r="674" spans="1:36" x14ac:dyDescent="0.2">
      <c r="A674" t="s">
        <v>653</v>
      </c>
      <c r="B674" t="str">
        <f>VLOOKUP(A674,Gene_Lookup!A:B,2,0)</f>
        <v xml:space="preserve">signal peptidase I (EC:3.4.21.89). Serine peptidase. MEROPS family S26A  </v>
      </c>
      <c r="C674" s="1">
        <v>3</v>
      </c>
      <c r="D674" s="1">
        <v>0.128447466506526</v>
      </c>
      <c r="E674" s="15">
        <v>8.8000000000000007</v>
      </c>
      <c r="F674" s="15">
        <v>8.8000000000000007</v>
      </c>
      <c r="G674" s="14">
        <v>15.7081</v>
      </c>
      <c r="H674" s="14">
        <v>15.598050000000001</v>
      </c>
      <c r="I674" s="15">
        <v>8.8000000000000007</v>
      </c>
      <c r="J674" s="15">
        <v>8.8000000000000007</v>
      </c>
      <c r="K674" s="14">
        <v>16.365449999999999</v>
      </c>
      <c r="L674" s="15">
        <v>8.8000000000000007</v>
      </c>
      <c r="M674" s="1">
        <f>COUNTIF(E674:L674,"&gt;8.8")</f>
        <v>3</v>
      </c>
      <c r="O674" s="16">
        <f>IF(ISBLANK(E674),500,2^E674)</f>
        <v>445.72188840761549</v>
      </c>
      <c r="P674" s="16">
        <f>IF(ISBLANK(F674),500,2^F674)</f>
        <v>445.72188840761549</v>
      </c>
      <c r="Q674" s="16">
        <f>IF(ISBLANK(G674),500,2^G674)</f>
        <v>53531.482992443314</v>
      </c>
      <c r="R674" s="16">
        <f>IF(ISBLANK(H674),500,2^H674)</f>
        <v>49599.914044268262</v>
      </c>
      <c r="S674" s="16">
        <f>IF(ISBLANK(I674),500,2^I674)</f>
        <v>445.72188840761549</v>
      </c>
      <c r="T674" s="16">
        <f>IF(ISBLANK(J674),500,2^J674)</f>
        <v>445.72188840761549</v>
      </c>
      <c r="U674" s="16">
        <f>IF(ISBLANK(K674),500,2^K674)</f>
        <v>84428.941121987169</v>
      </c>
      <c r="V674" s="16">
        <f>IF(ISBLANK(L674),500,2^L674)</f>
        <v>445.72188840761549</v>
      </c>
      <c r="X674" s="16">
        <f>SUM(O674:V674)</f>
        <v>189788.94760073684</v>
      </c>
      <c r="Y674" s="11"/>
      <c r="Z674" s="2"/>
      <c r="AA674" s="12" t="e">
        <f>_xlfn.T.TEST(E674:F674,I674:J674,2,2)</f>
        <v>#DIV/0!</v>
      </c>
      <c r="AB674" s="13">
        <f>AVERAGE(I674:J674)-AVERAGE(E674:F674)</f>
        <v>0</v>
      </c>
      <c r="AC674" s="12">
        <f>_xlfn.T.TEST(G674:H674,K674:L674,2,2)</f>
        <v>0.50225815364700832</v>
      </c>
      <c r="AD674" s="13">
        <f>AVERAGE(K674:L674)-AVERAGE(G674:H674)</f>
        <v>-3.0703500000000012</v>
      </c>
      <c r="AE674" s="12">
        <f>_xlfn.T.TEST(E674:F674,G674:H674,2,2)</f>
        <v>6.4462499017046456E-5</v>
      </c>
      <c r="AF674" s="13">
        <f>AVERAGE(G674:H674)-AVERAGE(E674:F674)</f>
        <v>6.8530750000000005</v>
      </c>
      <c r="AG674" s="12">
        <f>_xlfn.T.TEST(I674:J674,K674:L674,2,2)</f>
        <v>0.42264973081037416</v>
      </c>
      <c r="AH674" s="13">
        <f>AVERAGE(K674:L674)-AVERAGE(I674:J674)</f>
        <v>3.7827249999999992</v>
      </c>
      <c r="AI674" s="12">
        <f>_xlfn.T.TEST(E674:H674,I674:L674,2,2)</f>
        <v>0.59518518514262464</v>
      </c>
      <c r="AJ674" s="13">
        <f>AVERAGE(I674:L674)-AVERAGE(E674:H674)</f>
        <v>-1.5351750000000006</v>
      </c>
    </row>
    <row r="675" spans="1:36" x14ac:dyDescent="0.2">
      <c r="A675" t="s">
        <v>654</v>
      </c>
      <c r="B675" t="str">
        <f>VLOOKUP(A675,Gene_Lookup!A:B,2,0)</f>
        <v xml:space="preserve">fructose-bisphosphate aldolase (EC 4.1.2.13)  </v>
      </c>
      <c r="C675" s="1">
        <v>36</v>
      </c>
      <c r="D675" s="1">
        <v>0.72009706343283597</v>
      </c>
      <c r="E675" s="14">
        <v>23.3615675</v>
      </c>
      <c r="F675" s="14">
        <v>23.148859999999999</v>
      </c>
      <c r="G675" s="14">
        <v>23.081254999999999</v>
      </c>
      <c r="H675" s="14">
        <v>23.355454375000001</v>
      </c>
      <c r="I675" s="14">
        <v>24.456395000000001</v>
      </c>
      <c r="J675" s="14">
        <v>24.396740000000001</v>
      </c>
      <c r="K675" s="14">
        <v>24.5805975</v>
      </c>
      <c r="L675" s="14">
        <v>24.577584999999999</v>
      </c>
      <c r="M675" s="1">
        <f>COUNTIF(E675:L675,"&gt;8.8")</f>
        <v>8</v>
      </c>
      <c r="O675" s="16">
        <f>IF(ISBLANK(E675),500,2^E675)</f>
        <v>10777860.626382649</v>
      </c>
      <c r="P675" s="16">
        <f>IF(ISBLANK(F675),500,2^F675)</f>
        <v>9300391.389932299</v>
      </c>
      <c r="Q675" s="16">
        <f>IF(ISBLANK(G675),500,2^G675)</f>
        <v>8874626.6695231684</v>
      </c>
      <c r="R675" s="16">
        <f>IF(ISBLANK(H675),500,2^H675)</f>
        <v>10732288.267538263</v>
      </c>
      <c r="S675" s="16">
        <f>IF(ISBLANK(I675),500,2^I675)</f>
        <v>23020167.578206632</v>
      </c>
      <c r="T675" s="16">
        <f>IF(ISBLANK(J675),500,2^J675)</f>
        <v>22087702.106937971</v>
      </c>
      <c r="U675" s="16">
        <f>IF(ISBLANK(K675),500,2^K675)</f>
        <v>25089797.656520285</v>
      </c>
      <c r="V675" s="16">
        <f>IF(ISBLANK(L675),500,2^L675)</f>
        <v>25037462.16251209</v>
      </c>
      <c r="X675" s="16">
        <f>SUM(O675:V675)</f>
        <v>134920296.45755336</v>
      </c>
      <c r="Y675" s="11"/>
      <c r="Z675" s="2"/>
      <c r="AA675" s="12">
        <f>_xlfn.T.TEST(E675:F675,I675:J675,2,2)</f>
        <v>8.7753826192255111E-3</v>
      </c>
      <c r="AB675" s="13">
        <f>AVERAGE(I675:J675)-AVERAGE(E675:F675)</f>
        <v>1.1713537500000015</v>
      </c>
      <c r="AC675" s="12">
        <f>_xlfn.T.TEST(G675:H675,K675:L675,2,2)</f>
        <v>1.0000556792230794E-2</v>
      </c>
      <c r="AD675" s="13">
        <f>AVERAGE(K675:L675)-AVERAGE(G675:H675)</f>
        <v>1.3607365624999979</v>
      </c>
      <c r="AE675" s="12">
        <f>_xlfn.T.TEST(E675:F675,G675:H675,2,2)</f>
        <v>0.85145862587187016</v>
      </c>
      <c r="AF675" s="13">
        <f>AVERAGE(G675:H675)-AVERAGE(E675:F675)</f>
        <v>-3.6859062499999595E-2</v>
      </c>
      <c r="AG675" s="12">
        <f>_xlfn.T.TEST(I675:J675,K675:L675,2,2)</f>
        <v>3.6268125117667041E-2</v>
      </c>
      <c r="AH675" s="13">
        <f>AVERAGE(K675:L675)-AVERAGE(I675:J675)</f>
        <v>0.15252374999999674</v>
      </c>
      <c r="AI675" s="12">
        <f>_xlfn.T.TEST(E675:H675,I675:L675,2,2)</f>
        <v>5.7481371052401511E-6</v>
      </c>
      <c r="AJ675" s="13">
        <f>AVERAGE(I675:L675)-AVERAGE(E675:H675)</f>
        <v>1.266045156250005</v>
      </c>
    </row>
    <row r="676" spans="1:36" x14ac:dyDescent="0.2">
      <c r="A676" t="s">
        <v>655</v>
      </c>
      <c r="B676" t="str">
        <f>VLOOKUP(A676,Gene_Lookup!A:B,2,0)</f>
        <v xml:space="preserve">phosphofructokinase  </v>
      </c>
      <c r="C676" s="1">
        <v>41</v>
      </c>
      <c r="D676" s="1">
        <v>0.58462097451196504</v>
      </c>
      <c r="E676" s="14">
        <v>23.608360000000001</v>
      </c>
      <c r="F676" s="14">
        <v>23.273520000000001</v>
      </c>
      <c r="G676" s="14">
        <v>23.224720000000001</v>
      </c>
      <c r="H676" s="14">
        <v>23.522790624999999</v>
      </c>
      <c r="I676" s="14">
        <v>23.971399999999999</v>
      </c>
      <c r="J676" s="14">
        <v>24.083955312499999</v>
      </c>
      <c r="K676" s="14">
        <v>24.179950000000002</v>
      </c>
      <c r="L676" s="14">
        <v>24.054073750000001</v>
      </c>
      <c r="M676" s="1">
        <f>COUNTIF(E676:L676,"&gt;8.8")</f>
        <v>8</v>
      </c>
      <c r="O676" s="16">
        <f>IF(ISBLANK(E676),500,2^E676)</f>
        <v>12788644.307414711</v>
      </c>
      <c r="P676" s="16">
        <f>IF(ISBLANK(F676),500,2^F676)</f>
        <v>10139758.808551358</v>
      </c>
      <c r="Q676" s="16">
        <f>IF(ISBLANK(G676),500,2^G676)</f>
        <v>9802511.5095684975</v>
      </c>
      <c r="R676" s="16">
        <f>IF(ISBLANK(H676),500,2^H676)</f>
        <v>12052178.62869597</v>
      </c>
      <c r="S676" s="16">
        <f>IF(ISBLANK(I676),500,2^I676)</f>
        <v>16447899.286533879</v>
      </c>
      <c r="T676" s="16">
        <f>IF(ISBLANK(J676),500,2^J676)</f>
        <v>17782505.974943809</v>
      </c>
      <c r="U676" s="16">
        <f>IF(ISBLANK(K676),500,2^K676)</f>
        <v>19005978.9380766</v>
      </c>
      <c r="V676" s="16">
        <f>IF(ISBLANK(L676),500,2^L676)</f>
        <v>17417977.157329857</v>
      </c>
      <c r="X676" s="16">
        <f>SUM(O676:V676)</f>
        <v>115437454.61111468</v>
      </c>
      <c r="Y676" s="11"/>
      <c r="Z676" s="2"/>
      <c r="AA676" s="12">
        <f>_xlfn.T.TEST(E676:F676,I676:J676,2,2)</f>
        <v>7.9907996480117371E-2</v>
      </c>
      <c r="AB676" s="13">
        <f>AVERAGE(I676:J676)-AVERAGE(E676:F676)</f>
        <v>0.58673765624999774</v>
      </c>
      <c r="AC676" s="12">
        <f>_xlfn.T.TEST(G676:H676,K676:L676,2,2)</f>
        <v>4.4256051778047679E-2</v>
      </c>
      <c r="AD676" s="13">
        <f>AVERAGE(K676:L676)-AVERAGE(G676:H676)</f>
        <v>0.74325656250000094</v>
      </c>
      <c r="AE676" s="12">
        <f>_xlfn.T.TEST(E676:F676,G676:H676,2,2)</f>
        <v>0.79265935068668691</v>
      </c>
      <c r="AF676" s="13">
        <f>AVERAGE(G676:H676)-AVERAGE(E676:F676)</f>
        <v>-6.7184687499999285E-2</v>
      </c>
      <c r="AG676" s="12">
        <f>_xlfn.T.TEST(I676:J676,K676:L676,2,2)</f>
        <v>0.40093194440544411</v>
      </c>
      <c r="AH676" s="13">
        <f>AVERAGE(K676:L676)-AVERAGE(I676:J676)</f>
        <v>8.9334218750003913E-2</v>
      </c>
      <c r="AI676" s="12">
        <f>_xlfn.T.TEST(E676:H676,I676:L676,2,2)</f>
        <v>6.5336518584339768E-4</v>
      </c>
      <c r="AJ676" s="13">
        <f>AVERAGE(I676:L676)-AVERAGE(E676:H676)</f>
        <v>0.66499710937500112</v>
      </c>
    </row>
    <row r="677" spans="1:36" x14ac:dyDescent="0.2">
      <c r="A677" t="s">
        <v>656</v>
      </c>
      <c r="B677" t="str">
        <f>VLOOKUP(A677,Gene_Lookup!A:B,2,0)</f>
        <v xml:space="preserve">L-lactate dehydrogenase  </v>
      </c>
      <c r="C677" s="1">
        <v>22</v>
      </c>
      <c r="D677" s="1">
        <v>0.38297169775099399</v>
      </c>
      <c r="E677" s="14">
        <v>20.973520000000001</v>
      </c>
      <c r="F677" s="14">
        <v>21.850615000000001</v>
      </c>
      <c r="G677" s="14">
        <v>21.932982500000001</v>
      </c>
      <c r="H677" s="14">
        <v>22.114603750000001</v>
      </c>
      <c r="I677" s="14">
        <v>22.815447500000001</v>
      </c>
      <c r="J677" s="14">
        <v>22.72954</v>
      </c>
      <c r="K677" s="14">
        <v>22.93835125</v>
      </c>
      <c r="L677" s="14">
        <v>22.7026875</v>
      </c>
      <c r="M677" s="1">
        <f>COUNTIF(E677:L677,"&gt;8.8")</f>
        <v>8</v>
      </c>
      <c r="O677" s="16">
        <f>IF(ISBLANK(E677),500,2^E677)</f>
        <v>2059010.8476800234</v>
      </c>
      <c r="P677" s="16">
        <f>IF(ISBLANK(F677),500,2^F677)</f>
        <v>3781730.1735710986</v>
      </c>
      <c r="Q677" s="16">
        <f>IF(ISBLANK(G677),500,2^G677)</f>
        <v>4003922.1699168482</v>
      </c>
      <c r="R677" s="16">
        <f>IF(ISBLANK(H677),500,2^H677)</f>
        <v>4541079.1432030378</v>
      </c>
      <c r="S677" s="16">
        <f>IF(ISBLANK(I677),500,2^I677)</f>
        <v>7381320.4832332041</v>
      </c>
      <c r="T677" s="16">
        <f>IF(ISBLANK(J677),500,2^J677)</f>
        <v>6954618.7588042365</v>
      </c>
      <c r="U677" s="16">
        <f>IF(ISBLANK(K677),500,2^K677)</f>
        <v>8037699.7191106621</v>
      </c>
      <c r="V677" s="16">
        <f>IF(ISBLANK(L677),500,2^L677)</f>
        <v>6826371.5036213044</v>
      </c>
      <c r="X677" s="16">
        <f>SUM(O677:V677)</f>
        <v>43585752.799140416</v>
      </c>
      <c r="Y677" s="11"/>
      <c r="Z677" s="2"/>
      <c r="AA677" s="12">
        <f>_xlfn.T.TEST(E677:F677,I677:J677,2,2)</f>
        <v>9.0843798405158549E-2</v>
      </c>
      <c r="AB677" s="13">
        <f>AVERAGE(I677:J677)-AVERAGE(E677:F677)</f>
        <v>1.3604262500000033</v>
      </c>
      <c r="AC677" s="12">
        <f>_xlfn.T.TEST(G677:H677,K677:L677,2,2)</f>
        <v>3.3140903584683565E-2</v>
      </c>
      <c r="AD677" s="13">
        <f>AVERAGE(K677:L677)-AVERAGE(G677:H677)</f>
        <v>0.79672624999999897</v>
      </c>
      <c r="AE677" s="12">
        <f>_xlfn.T.TEST(E677:F677,G677:H677,2,2)</f>
        <v>0.30528287891680317</v>
      </c>
      <c r="AF677" s="13">
        <f>AVERAGE(G677:H677)-AVERAGE(E677:F677)</f>
        <v>0.61172562500000183</v>
      </c>
      <c r="AG677" s="12">
        <f>_xlfn.T.TEST(I677:J677,K677:L677,2,2)</f>
        <v>0.73864050132196457</v>
      </c>
      <c r="AH677" s="13">
        <f>AVERAGE(K677:L677)-AVERAGE(I677:J677)</f>
        <v>4.8025624999997518E-2</v>
      </c>
      <c r="AI677" s="12">
        <f>_xlfn.T.TEST(E677:H677,I677:L677,2,2)</f>
        <v>5.9862293406861347E-3</v>
      </c>
      <c r="AJ677" s="13">
        <f>AVERAGE(I677:L677)-AVERAGE(E677:H677)</f>
        <v>1.0785762500000011</v>
      </c>
    </row>
    <row r="678" spans="1:36" x14ac:dyDescent="0.2">
      <c r="A678" t="s">
        <v>657</v>
      </c>
      <c r="B678" t="str">
        <f>VLOOKUP(A678,Gene_Lookup!A:B,2,0)</f>
        <v xml:space="preserve">malic protein NAD-binding protein  </v>
      </c>
      <c r="C678" s="1">
        <v>41</v>
      </c>
      <c r="D678" s="1">
        <v>0.476813529534241</v>
      </c>
      <c r="E678" s="14">
        <v>23.433821250000001</v>
      </c>
      <c r="F678" s="14">
        <v>23.65898</v>
      </c>
      <c r="G678" s="14">
        <v>23.64603</v>
      </c>
      <c r="H678" s="14">
        <v>23.833718125000001</v>
      </c>
      <c r="I678" s="14">
        <v>23.886769999999999</v>
      </c>
      <c r="J678" s="14">
        <v>23.340599999999998</v>
      </c>
      <c r="K678" s="14">
        <v>23.970222499999998</v>
      </c>
      <c r="L678" s="14">
        <v>23.371729999999999</v>
      </c>
      <c r="M678" s="1">
        <f>COUNTIF(E678:L678,"&gt;8.8")</f>
        <v>8</v>
      </c>
      <c r="O678" s="16">
        <f>IF(ISBLANK(E678),500,2^E678)</f>
        <v>11331387.966717152</v>
      </c>
      <c r="P678" s="16">
        <f>IF(ISBLANK(F678),500,2^F678)</f>
        <v>13245325.847376637</v>
      </c>
      <c r="Q678" s="16">
        <f>IF(ISBLANK(G678),500,2^G678)</f>
        <v>13126964.427851686</v>
      </c>
      <c r="R678" s="16">
        <f>IF(ISBLANK(H678),500,2^H678)</f>
        <v>14950787.329639824</v>
      </c>
      <c r="S678" s="16">
        <f>IF(ISBLANK(I678),500,2^I678)</f>
        <v>15510802.555176465</v>
      </c>
      <c r="T678" s="16">
        <f>IF(ISBLANK(J678),500,2^J678)</f>
        <v>10622352.684010036</v>
      </c>
      <c r="U678" s="16">
        <f>IF(ISBLANK(K678),500,2^K678)</f>
        <v>16434480.303754836</v>
      </c>
      <c r="V678" s="16">
        <f>IF(ISBLANK(L678),500,2^L678)</f>
        <v>10854049.067819145</v>
      </c>
      <c r="X678" s="16">
        <f>SUM(O678:V678)</f>
        <v>106076150.18234578</v>
      </c>
      <c r="Y678" s="11"/>
      <c r="Z678" s="2"/>
      <c r="AA678" s="12">
        <f>_xlfn.T.TEST(E678:F678,I678:J678,2,2)</f>
        <v>0.84097849413703984</v>
      </c>
      <c r="AB678" s="13">
        <f>AVERAGE(I678:J678)-AVERAGE(E678:F678)</f>
        <v>6.7284374999996288E-2</v>
      </c>
      <c r="AC678" s="12">
        <f>_xlfn.T.TEST(G678:H678,K678:L678,2,2)</f>
        <v>0.8464979095672992</v>
      </c>
      <c r="AD678" s="13">
        <f>AVERAGE(K678:L678)-AVERAGE(G678:H678)</f>
        <v>-6.8897812500001265E-2</v>
      </c>
      <c r="AE678" s="12">
        <f>_xlfn.T.TEST(E678:F678,G678:H678,2,2)</f>
        <v>0.31764471492741841</v>
      </c>
      <c r="AF678" s="13">
        <f>AVERAGE(G678:H678)-AVERAGE(E678:F678)</f>
        <v>0.19347343749999979</v>
      </c>
      <c r="AG678" s="12">
        <f>_xlfn.T.TEST(I678:J678,K678:L678,2,2)</f>
        <v>0.90049909299532449</v>
      </c>
      <c r="AH678" s="13">
        <f>AVERAGE(K678:L678)-AVERAGE(I678:J678)</f>
        <v>5.7291250000002236E-2</v>
      </c>
      <c r="AI678" s="12">
        <f>_xlfn.T.TEST(E678:H678,I678:L678,2,2)</f>
        <v>0.99666705151914847</v>
      </c>
      <c r="AJ678" s="13">
        <f>AVERAGE(I678:L678)-AVERAGE(E678:H678)</f>
        <v>-8.0671875000604132E-4</v>
      </c>
    </row>
    <row r="679" spans="1:36" x14ac:dyDescent="0.2">
      <c r="A679" t="s">
        <v>658</v>
      </c>
      <c r="B679" t="str">
        <f>VLOOKUP(A679,Gene_Lookup!A:B,2,0)</f>
        <v xml:space="preserve">NAD(P)-dependent iron-only hydrogenase catalytic subunit  </v>
      </c>
      <c r="C679" s="1">
        <v>49</v>
      </c>
      <c r="D679" s="1">
        <v>0.75489310463435599</v>
      </c>
      <c r="E679" s="14">
        <v>22.2814975</v>
      </c>
      <c r="F679" s="14">
        <v>22.642669999999999</v>
      </c>
      <c r="G679" s="14">
        <v>23.110744609375001</v>
      </c>
      <c r="H679" s="14">
        <v>23.564440000000001</v>
      </c>
      <c r="I679" s="14">
        <v>21.862604999999999</v>
      </c>
      <c r="J679" s="14">
        <v>23.233599999999999</v>
      </c>
      <c r="K679" s="14">
        <v>22.670500000000001</v>
      </c>
      <c r="L679" s="14">
        <v>23.510247499999998</v>
      </c>
      <c r="M679" s="1">
        <f>COUNTIF(E679:L679,"&gt;8.8")</f>
        <v>8</v>
      </c>
      <c r="O679" s="16">
        <f>IF(ISBLANK(E679),500,2^E679)</f>
        <v>5097991.3683809778</v>
      </c>
      <c r="P679" s="16">
        <f>IF(ISBLANK(F679),500,2^F679)</f>
        <v>6548213.8177975724</v>
      </c>
      <c r="Q679" s="16">
        <f>IF(ISBLANK(G679),500,2^G679)</f>
        <v>9057896.4090556018</v>
      </c>
      <c r="R679" s="16">
        <f>IF(ISBLANK(H679),500,2^H679)</f>
        <v>12405185.733590171</v>
      </c>
      <c r="S679" s="16">
        <f>IF(ISBLANK(I679),500,2^I679)</f>
        <v>3813290.4724623719</v>
      </c>
      <c r="T679" s="16">
        <f>IF(ISBLANK(J679),500,2^J679)</f>
        <v>9863033.4782489296</v>
      </c>
      <c r="U679" s="16">
        <f>IF(ISBLANK(K679),500,2^K679)</f>
        <v>6675756.9520959686</v>
      </c>
      <c r="V679" s="16">
        <f>IF(ISBLANK(L679),500,2^L679)</f>
        <v>11947848.387692492</v>
      </c>
      <c r="X679" s="16">
        <f>SUM(O679:V679)</f>
        <v>65409216.619324088</v>
      </c>
      <c r="Y679" s="11"/>
      <c r="Z679" s="2"/>
      <c r="AA679" s="12">
        <f>_xlfn.T.TEST(E679:F679,I679:J679,2,2)</f>
        <v>0.91451116259861143</v>
      </c>
      <c r="AB679" s="13">
        <f>AVERAGE(I679:J679)-AVERAGE(E679:F679)</f>
        <v>8.6018750000000921E-2</v>
      </c>
      <c r="AC679" s="12">
        <f>_xlfn.T.TEST(G679:H679,K679:L679,2,2)</f>
        <v>0.6560514520799291</v>
      </c>
      <c r="AD679" s="13">
        <f>AVERAGE(K679:L679)-AVERAGE(G679:H679)</f>
        <v>-0.2472185546875032</v>
      </c>
      <c r="AE679" s="12">
        <f>_xlfn.T.TEST(E679:F679,G679:H679,2,2)</f>
        <v>9.4404859223141235E-2</v>
      </c>
      <c r="AF679" s="13">
        <f>AVERAGE(G679:H679)-AVERAGE(E679:F679)</f>
        <v>0.87550855468750299</v>
      </c>
      <c r="AG679" s="12">
        <f>_xlfn.T.TEST(I679:J679,K679:L679,2,2)</f>
        <v>0.56947134786275666</v>
      </c>
      <c r="AH679" s="13">
        <f>AVERAGE(K679:L679)-AVERAGE(I679:J679)</f>
        <v>0.54227124999999887</v>
      </c>
      <c r="AI679" s="12">
        <f>_xlfn.T.TEST(E679:H679,I679:L679,2,2)</f>
        <v>0.86620085549136794</v>
      </c>
      <c r="AJ679" s="13">
        <f>AVERAGE(I679:L679)-AVERAGE(E679:H679)</f>
        <v>-8.0599902343752916E-2</v>
      </c>
    </row>
    <row r="680" spans="1:36" x14ac:dyDescent="0.2">
      <c r="A680" t="s">
        <v>659</v>
      </c>
      <c r="B680" t="str">
        <f>VLOOKUP(A680,Gene_Lookup!A:B,2,0)</f>
        <v xml:space="preserve">NAD(P)-dependent iron-only hydrogenase diaphorase component flavoprotein  </v>
      </c>
      <c r="C680" s="1">
        <v>40</v>
      </c>
      <c r="D680" s="1">
        <v>0.68654848553794601</v>
      </c>
      <c r="E680" s="14">
        <v>22.549649687500001</v>
      </c>
      <c r="F680" s="14">
        <v>22.548845</v>
      </c>
      <c r="G680" s="14">
        <v>23.03379</v>
      </c>
      <c r="H680" s="14">
        <v>23.17906</v>
      </c>
      <c r="I680" s="14">
        <v>21.695920234374999</v>
      </c>
      <c r="J680" s="14">
        <v>23.003492470703101</v>
      </c>
      <c r="K680" s="14">
        <v>22.139990000000001</v>
      </c>
      <c r="L680" s="14">
        <v>23.176449999999999</v>
      </c>
      <c r="M680" s="1">
        <f>COUNTIF(E680:L680,"&gt;8.8")</f>
        <v>8</v>
      </c>
      <c r="O680" s="16">
        <f>IF(ISBLANK(E680),500,2^E680)</f>
        <v>6139329.5693690004</v>
      </c>
      <c r="P680" s="16">
        <f>IF(ISBLANK(F680),500,2^F680)</f>
        <v>6135906.2095268993</v>
      </c>
      <c r="Q680" s="16">
        <f>IF(ISBLANK(G680),500,2^G680)</f>
        <v>8587400.2189574726</v>
      </c>
      <c r="R680" s="16">
        <f>IF(ISBLANK(H680),500,2^H680)</f>
        <v>9497128.8733097743</v>
      </c>
      <c r="S680" s="16">
        <f>IF(ISBLANK(I680),500,2^I680)</f>
        <v>3397212.9746874776</v>
      </c>
      <c r="T680" s="16">
        <f>IF(ISBLANK(J680),500,2^J680)</f>
        <v>8408939.7100805864</v>
      </c>
      <c r="U680" s="16">
        <f>IF(ISBLANK(K680),500,2^K680)</f>
        <v>4621692.9998959862</v>
      </c>
      <c r="V680" s="16">
        <f>IF(ISBLANK(L680),500,2^L680)</f>
        <v>9479963.0153437033</v>
      </c>
      <c r="X680" s="16">
        <f>SUM(O680:V680)</f>
        <v>56267573.571170904</v>
      </c>
      <c r="Y680" s="11"/>
      <c r="Z680" s="2"/>
      <c r="AA680" s="12">
        <f>_xlfn.T.TEST(E680:F680,I680:J680,2,2)</f>
        <v>0.78904202249964384</v>
      </c>
      <c r="AB680" s="13">
        <f>AVERAGE(I680:J680)-AVERAGE(E680:F680)</f>
        <v>-0.1995409912109487</v>
      </c>
      <c r="AC680" s="12">
        <f>_xlfn.T.TEST(G680:H680,K680:L680,2,2)</f>
        <v>0.4819612975386155</v>
      </c>
      <c r="AD680" s="13">
        <f>AVERAGE(K680:L680)-AVERAGE(G680:H680)</f>
        <v>-0.44820500000000152</v>
      </c>
      <c r="AE680" s="12">
        <f>_xlfn.T.TEST(E680:F680,G680:H680,2,2)</f>
        <v>1.6573547942847648E-2</v>
      </c>
      <c r="AF680" s="13">
        <f>AVERAGE(G680:H680)-AVERAGE(E680:F680)</f>
        <v>0.55717765625000126</v>
      </c>
      <c r="AG680" s="12">
        <f>_xlfn.T.TEST(I680:J680,K680:L680,2,2)</f>
        <v>0.74701608047805557</v>
      </c>
      <c r="AH680" s="13">
        <f>AVERAGE(K680:L680)-AVERAGE(I680:J680)</f>
        <v>0.30851364746094845</v>
      </c>
      <c r="AI680" s="12">
        <f>_xlfn.T.TEST(E680:H680,I680:L680,2,2)</f>
        <v>0.43603991002920567</v>
      </c>
      <c r="AJ680" s="13">
        <f>AVERAGE(I680:L680)-AVERAGE(E680:H680)</f>
        <v>-0.32387299560547333</v>
      </c>
    </row>
    <row r="681" spans="1:36" x14ac:dyDescent="0.2">
      <c r="A681" t="s">
        <v>660</v>
      </c>
      <c r="B681" t="str">
        <f>VLOOKUP(A681,Gene_Lookup!A:B,2,0)</f>
        <v xml:space="preserve">NAD(P)-dependent iron-only hydrogenase iron-sulfur protein  </v>
      </c>
      <c r="C681" s="1">
        <v>12</v>
      </c>
      <c r="D681" s="1">
        <v>0.54981535742526599</v>
      </c>
      <c r="E681" s="14">
        <v>20.50224</v>
      </c>
      <c r="F681" s="14">
        <v>20.096139999999998</v>
      </c>
      <c r="G681" s="14">
        <v>20.658762500000002</v>
      </c>
      <c r="H681" s="14">
        <v>21.268450000000001</v>
      </c>
      <c r="I681" s="14">
        <v>19.670195</v>
      </c>
      <c r="J681" s="14">
        <v>21.324490000000001</v>
      </c>
      <c r="K681" s="14">
        <v>20.321285</v>
      </c>
      <c r="L681" s="14">
        <v>21.437000000000001</v>
      </c>
      <c r="M681" s="1">
        <f>COUNTIF(E681:L681,"&gt;8.8")</f>
        <v>8</v>
      </c>
      <c r="O681" s="16">
        <f>IF(ISBLANK(E681),500,2^E681)</f>
        <v>1485214.6291112565</v>
      </c>
      <c r="P681" s="16">
        <f>IF(ISBLANK(F681),500,2^F681)</f>
        <v>1120833.0720825996</v>
      </c>
      <c r="Q681" s="16">
        <f>IF(ISBLANK(G681),500,2^G681)</f>
        <v>1655416.1423792264</v>
      </c>
      <c r="R681" s="16">
        <f>IF(ISBLANK(H681),500,2^H681)</f>
        <v>2526046.9094872335</v>
      </c>
      <c r="S681" s="16">
        <f>IF(ISBLANK(I681),500,2^I681)</f>
        <v>834293.22252821096</v>
      </c>
      <c r="T681" s="16">
        <f>IF(ISBLANK(J681),500,2^J681)</f>
        <v>2626099.2293126979</v>
      </c>
      <c r="U681" s="16">
        <f>IF(ISBLANK(K681),500,2^K681)</f>
        <v>1310135.8644303703</v>
      </c>
      <c r="V681" s="16">
        <f>IF(ISBLANK(L681),500,2^L681)</f>
        <v>2839095.6026874259</v>
      </c>
      <c r="X681" s="16">
        <f>SUM(O681:V681)</f>
        <v>14397134.67201902</v>
      </c>
      <c r="Y681" s="11"/>
      <c r="Z681" s="2"/>
      <c r="AA681" s="12">
        <f>_xlfn.T.TEST(E681:F681,I681:J681,2,2)</f>
        <v>0.83767090500416264</v>
      </c>
      <c r="AB681" s="13">
        <f>AVERAGE(I681:J681)-AVERAGE(E681:F681)</f>
        <v>0.19815250000000262</v>
      </c>
      <c r="AC681" s="12">
        <f>_xlfn.T.TEST(G681:H681,K681:L681,2,2)</f>
        <v>0.90646286452852476</v>
      </c>
      <c r="AD681" s="13">
        <f>AVERAGE(K681:L681)-AVERAGE(G681:H681)</f>
        <v>-8.446375000000117E-2</v>
      </c>
      <c r="AE681" s="12">
        <f>_xlfn.T.TEST(E681:F681,G681:H681,2,2)</f>
        <v>0.21135355586528903</v>
      </c>
      <c r="AF681" s="13">
        <f>AVERAGE(G681:H681)-AVERAGE(E681:F681)</f>
        <v>0.66441625000000215</v>
      </c>
      <c r="AG681" s="12">
        <f>_xlfn.T.TEST(I681:J681,K681:L681,2,2)</f>
        <v>0.7387948643127733</v>
      </c>
      <c r="AH681" s="13">
        <f>AVERAGE(K681:L681)-AVERAGE(I681:J681)</f>
        <v>0.38179999999999836</v>
      </c>
      <c r="AI681" s="12">
        <f>_xlfn.T.TEST(E681:H681,I681:L681,2,2)</f>
        <v>0.91089225514151129</v>
      </c>
      <c r="AJ681" s="13">
        <f>AVERAGE(I681:L681)-AVERAGE(E681:H681)</f>
        <v>5.6844375000000724E-2</v>
      </c>
    </row>
    <row r="682" spans="1:36" x14ac:dyDescent="0.2">
      <c r="A682" t="s">
        <v>661</v>
      </c>
      <c r="B682" t="str">
        <f>VLOOKUP(A682,Gene_Lookup!A:B,2,0)</f>
        <v xml:space="preserve">NAD(P)-dependent iron-only hydrogenase diaphorase component iron-sulfur protein  </v>
      </c>
      <c r="C682" s="1">
        <v>8</v>
      </c>
      <c r="D682" s="1">
        <v>0.64166409671695801</v>
      </c>
      <c r="E682" s="14">
        <v>19.345767500000001</v>
      </c>
      <c r="F682" s="14">
        <v>18.411335000000001</v>
      </c>
      <c r="G682" s="14">
        <v>19.680800000000001</v>
      </c>
      <c r="H682" s="14">
        <v>19.962309999999999</v>
      </c>
      <c r="I682" s="14">
        <v>18.366075625000001</v>
      </c>
      <c r="J682" s="14">
        <v>20.786842499999999</v>
      </c>
      <c r="K682" s="14">
        <v>19.017252500000001</v>
      </c>
      <c r="L682" s="14">
        <v>20.514959999999999</v>
      </c>
      <c r="M682" s="1">
        <f>COUNTIF(E682:L682,"&gt;8.8")</f>
        <v>8</v>
      </c>
      <c r="O682" s="16">
        <f>IF(ISBLANK(E682),500,2^E682)</f>
        <v>666279.27828734578</v>
      </c>
      <c r="P682" s="16">
        <f>IF(ISBLANK(F682),500,2^F682)</f>
        <v>348629.46963293519</v>
      </c>
      <c r="Q682" s="16">
        <f>IF(ISBLANK(G682),500,2^G682)</f>
        <v>840448.56241371587</v>
      </c>
      <c r="R682" s="16">
        <f>IF(ISBLANK(H682),500,2^H682)</f>
        <v>1021536.9797086907</v>
      </c>
      <c r="S682" s="16">
        <f>IF(ISBLANK(I682),500,2^I682)</f>
        <v>337862.24675713363</v>
      </c>
      <c r="T682" s="16">
        <f>IF(ISBLANK(J682),500,2^J682)</f>
        <v>1809102.2244875371</v>
      </c>
      <c r="U682" s="16">
        <f>IF(ISBLANK(K682),500,2^K682)</f>
        <v>530595.34755288006</v>
      </c>
      <c r="V682" s="16">
        <f>IF(ISBLANK(L682),500,2^L682)</f>
        <v>1498367.414931268</v>
      </c>
      <c r="X682" s="16">
        <f>SUM(O682:V682)</f>
        <v>7052821.5237715058</v>
      </c>
      <c r="Y682" s="11"/>
      <c r="Z682" s="2"/>
      <c r="AA682" s="12">
        <f>_xlfn.T.TEST(E682:F682,I682:J682,2,2)</f>
        <v>0.64448465726792636</v>
      </c>
      <c r="AB682" s="13">
        <f>AVERAGE(I682:J682)-AVERAGE(E682:F682)</f>
        <v>0.69790781249999867</v>
      </c>
      <c r="AC682" s="12">
        <f>_xlfn.T.TEST(G682:H682,K682:L682,2,2)</f>
        <v>0.94861145427349869</v>
      </c>
      <c r="AD682" s="13">
        <f>AVERAGE(K682:L682)-AVERAGE(G682:H682)</f>
        <v>-5.5448750000000047E-2</v>
      </c>
      <c r="AE682" s="12">
        <f>_xlfn.T.TEST(E682:F682,G682:H682,2,2)</f>
        <v>0.19299987717444123</v>
      </c>
      <c r="AF682" s="13">
        <f>AVERAGE(G682:H682)-AVERAGE(E682:F682)</f>
        <v>0.94300374999999903</v>
      </c>
      <c r="AG682" s="12">
        <f>_xlfn.T.TEST(I682:J682,K682:L682,2,2)</f>
        <v>0.90619781572650115</v>
      </c>
      <c r="AH682" s="13">
        <f>AVERAGE(K682:L682)-AVERAGE(I682:J682)</f>
        <v>0.18964718750000031</v>
      </c>
      <c r="AI682" s="12">
        <f>_xlfn.T.TEST(E682:H682,I682:L682,2,2)</f>
        <v>0.65055768764433386</v>
      </c>
      <c r="AJ682" s="13">
        <f>AVERAGE(I682:L682)-AVERAGE(E682:H682)</f>
        <v>0.32122953124999754</v>
      </c>
    </row>
    <row r="683" spans="1:36" x14ac:dyDescent="0.2">
      <c r="A683" t="s">
        <v>662</v>
      </c>
      <c r="B683" t="str">
        <f>VLOOKUP(A683,Gene_Lookup!A:B,2,0)</f>
        <v xml:space="preserve">DRTGG domain protein  </v>
      </c>
      <c r="C683" s="1">
        <v>2</v>
      </c>
      <c r="D683" s="1">
        <v>0.16033895766665801</v>
      </c>
      <c r="E683" s="14">
        <v>16.4678</v>
      </c>
      <c r="F683" s="14">
        <v>17.521460000000001</v>
      </c>
      <c r="G683" s="15">
        <v>8.8000000000000007</v>
      </c>
      <c r="H683" s="15">
        <v>8.8000000000000007</v>
      </c>
      <c r="I683" s="14">
        <v>16.359134999999998</v>
      </c>
      <c r="J683" s="14">
        <v>16.158594999999998</v>
      </c>
      <c r="K683" s="15">
        <v>8.8000000000000007</v>
      </c>
      <c r="L683" s="15">
        <v>8.8000000000000007</v>
      </c>
      <c r="M683" s="1">
        <f>COUNTIF(E683:L683,"&gt;8.8")</f>
        <v>4</v>
      </c>
      <c r="O683" s="16">
        <f>IF(ISBLANK(E683),500,2^E683)</f>
        <v>90636.215344468976</v>
      </c>
      <c r="P683" s="16">
        <f>IF(ISBLANK(F683),500,2^F683)</f>
        <v>188141.68438129601</v>
      </c>
      <c r="Q683" s="16">
        <f>IF(ISBLANK(G683),500,2^G683)</f>
        <v>445.72188840761549</v>
      </c>
      <c r="R683" s="16">
        <f>IF(ISBLANK(H683),500,2^H683)</f>
        <v>445.72188840761549</v>
      </c>
      <c r="S683" s="16">
        <f>IF(ISBLANK(I683),500,2^I683)</f>
        <v>84060.184351382151</v>
      </c>
      <c r="T683" s="16">
        <f>IF(ISBLANK(J683),500,2^J683)</f>
        <v>73151.25523636966</v>
      </c>
      <c r="U683" s="16">
        <f>IF(ISBLANK(K683),500,2^K683)</f>
        <v>445.72188840761549</v>
      </c>
      <c r="V683" s="16">
        <f>IF(ISBLANK(L683),500,2^L683)</f>
        <v>445.72188840761549</v>
      </c>
      <c r="X683" s="16">
        <f>SUM(O683:V683)</f>
        <v>437772.2268671472</v>
      </c>
      <c r="Y683" s="11"/>
      <c r="Z683" s="2"/>
      <c r="AA683" s="12">
        <f>_xlfn.T.TEST(E683:F683,I683:J683,2,2)</f>
        <v>0.30369664918815786</v>
      </c>
      <c r="AB683" s="13">
        <f>AVERAGE(I683:J683)-AVERAGE(E683:F683)</f>
        <v>-0.73576500000000067</v>
      </c>
      <c r="AC683" s="12" t="e">
        <f>_xlfn.T.TEST(G683:H683,K683:L683,2,2)</f>
        <v>#DIV/0!</v>
      </c>
      <c r="AD683" s="13">
        <f>AVERAGE(K683:L683)-AVERAGE(G683:H683)</f>
        <v>0</v>
      </c>
      <c r="AE683" s="12">
        <f>_xlfn.T.TEST(E683:F683,G683:H683,2,2)</f>
        <v>4.1077114743682148E-3</v>
      </c>
      <c r="AF683" s="13">
        <f>AVERAGE(G683:H683)-AVERAGE(E683:F683)</f>
        <v>-8.1946300000000001</v>
      </c>
      <c r="AG683" s="12">
        <f>_xlfn.T.TEST(I683:J683,K683:L683,2,2)</f>
        <v>1.806669986422006E-4</v>
      </c>
      <c r="AH683" s="13">
        <f>AVERAGE(K683:L683)-AVERAGE(I683:J683)</f>
        <v>-7.4588649999999994</v>
      </c>
      <c r="AI683" s="12">
        <f>_xlfn.T.TEST(E683:H683,I683:L683,2,2)</f>
        <v>0.91239576006979517</v>
      </c>
      <c r="AJ683" s="13">
        <f>AVERAGE(I683:L683)-AVERAGE(E683:H683)</f>
        <v>-0.36788250000000033</v>
      </c>
    </row>
    <row r="684" spans="1:36" x14ac:dyDescent="0.2">
      <c r="A684" t="s">
        <v>663</v>
      </c>
      <c r="B684" t="str">
        <f>VLOOKUP(A684,Gene_Lookup!A:B,2,0)</f>
        <v xml:space="preserve">Fe-S cluster domain protein  </v>
      </c>
      <c r="C684" s="1">
        <v>10</v>
      </c>
      <c r="D684" s="1">
        <v>0.49602263296628502</v>
      </c>
      <c r="E684" s="14">
        <v>16.545850000000002</v>
      </c>
      <c r="F684" s="14">
        <v>16.58239</v>
      </c>
      <c r="G684" s="14">
        <v>17.026565000000002</v>
      </c>
      <c r="H684" s="14">
        <v>16.115559999999999</v>
      </c>
      <c r="I684" s="14">
        <v>15.750780000000001</v>
      </c>
      <c r="J684" s="14">
        <v>15.671925</v>
      </c>
      <c r="K684" s="14">
        <v>16.816739999999999</v>
      </c>
      <c r="L684" s="14">
        <v>15.132759999999999</v>
      </c>
      <c r="M684" s="1">
        <f>COUNTIF(E684:L684,"&gt;8.8")</f>
        <v>8</v>
      </c>
      <c r="O684" s="16">
        <f>IF(ISBLANK(E684),500,2^E684)</f>
        <v>95674.709834799913</v>
      </c>
      <c r="P684" s="16">
        <f>IF(ISBLANK(F684),500,2^F684)</f>
        <v>98128.868199138218</v>
      </c>
      <c r="Q684" s="16">
        <f>IF(ISBLANK(G684),500,2^G684)</f>
        <v>133507.84569821926</v>
      </c>
      <c r="R684" s="16">
        <f>IF(ISBLANK(H684),500,2^H684)</f>
        <v>71001.407313550924</v>
      </c>
      <c r="S684" s="16">
        <f>IF(ISBLANK(I684),500,2^I684)</f>
        <v>55138.790464552483</v>
      </c>
      <c r="T684" s="16">
        <f>IF(ISBLANK(J684),500,2^J684)</f>
        <v>52205.891302148848</v>
      </c>
      <c r="U684" s="16">
        <f>IF(ISBLANK(K684),500,2^K684)</f>
        <v>115436.50496398249</v>
      </c>
      <c r="V684" s="16">
        <f>IF(ISBLANK(L684),500,2^L684)</f>
        <v>35926.480756381636</v>
      </c>
      <c r="X684" s="16">
        <f>SUM(O684:V684)</f>
        <v>657020.49853277381</v>
      </c>
      <c r="Y684" s="11"/>
      <c r="Z684" s="2"/>
      <c r="AA684" s="12">
        <f>_xlfn.T.TEST(E684:F684,I684:J684,2,2)</f>
        <v>2.5865858997419456E-3</v>
      </c>
      <c r="AB684" s="13">
        <f>AVERAGE(I684:J684)-AVERAGE(E684:F684)</f>
        <v>-0.85276750000000234</v>
      </c>
      <c r="AC684" s="12">
        <f>_xlfn.T.TEST(G684:H684,K684:L684,2,2)</f>
        <v>0.5969064954253962</v>
      </c>
      <c r="AD684" s="13">
        <f>AVERAGE(K684:L684)-AVERAGE(G684:H684)</f>
        <v>-0.5963124999999998</v>
      </c>
      <c r="AE684" s="12">
        <f>_xlfn.T.TEST(E684:F684,G684:H684,2,2)</f>
        <v>0.98923197921004813</v>
      </c>
      <c r="AF684" s="13">
        <f>AVERAGE(G684:H684)-AVERAGE(E684:F684)</f>
        <v>6.9424999999974091E-3</v>
      </c>
      <c r="AG684" s="12">
        <f>_xlfn.T.TEST(I684:J684,K684:L684,2,2)</f>
        <v>0.78424398815517682</v>
      </c>
      <c r="AH684" s="13">
        <f>AVERAGE(K684:L684)-AVERAGE(I684:J684)</f>
        <v>0.26339749999999995</v>
      </c>
      <c r="AI684" s="12">
        <f>_xlfn.T.TEST(E684:H684,I684:L684,2,2)</f>
        <v>0.1189559699592939</v>
      </c>
      <c r="AJ684" s="13">
        <f>AVERAGE(I684:L684)-AVERAGE(E684:H684)</f>
        <v>-0.72454000000000285</v>
      </c>
    </row>
    <row r="685" spans="1:36" x14ac:dyDescent="0.2">
      <c r="A685" t="s">
        <v>664</v>
      </c>
      <c r="B685" t="str">
        <f>VLOOKUP(A685,Gene_Lookup!A:B,2,0)</f>
        <v xml:space="preserve">TGS domain-containing protein  </v>
      </c>
      <c r="C685" s="1">
        <v>22</v>
      </c>
      <c r="D685" s="1">
        <v>0.14064428295196699</v>
      </c>
      <c r="E685" s="14">
        <v>16.845690000000001</v>
      </c>
      <c r="F685" s="14">
        <v>16.5780025</v>
      </c>
      <c r="G685" s="14">
        <v>16.90222</v>
      </c>
      <c r="H685" s="14">
        <v>17.216609999999999</v>
      </c>
      <c r="I685" s="14">
        <v>17.203810000000001</v>
      </c>
      <c r="J685" s="14">
        <v>16.701499999999999</v>
      </c>
      <c r="K685" s="14">
        <v>17.138946499999999</v>
      </c>
      <c r="L685" s="14">
        <v>16.79617</v>
      </c>
      <c r="M685" s="1">
        <f>COUNTIF(E685:L685,"&gt;8.8")</f>
        <v>8</v>
      </c>
      <c r="O685" s="16">
        <f>IF(ISBLANK(E685),500,2^E685)</f>
        <v>117776.32197510023</v>
      </c>
      <c r="P685" s="16">
        <f>IF(ISBLANK(F685),500,2^F685)</f>
        <v>97830.893655622436</v>
      </c>
      <c r="Q685" s="16">
        <f>IF(ISBLANK(G685),500,2^G685)</f>
        <v>122482.83028490652</v>
      </c>
      <c r="R685" s="16">
        <f>IF(ISBLANK(H685),500,2^H685)</f>
        <v>152305.65674284377</v>
      </c>
      <c r="S685" s="16">
        <f>IF(ISBLANK(I685),500,2^I685)</f>
        <v>150960.33458004773</v>
      </c>
      <c r="T685" s="16">
        <f>IF(ISBLANK(J685),500,2^J685)</f>
        <v>106574.29601993859</v>
      </c>
      <c r="U685" s="16">
        <f>IF(ISBLANK(K685),500,2^K685)</f>
        <v>144323.47944507143</v>
      </c>
      <c r="V685" s="16">
        <f>IF(ISBLANK(L685),500,2^L685)</f>
        <v>113802.2850166873</v>
      </c>
      <c r="X685" s="16">
        <f>SUM(O685:V685)</f>
        <v>1006056.0977202179</v>
      </c>
      <c r="Y685" s="11"/>
      <c r="Z685" s="2"/>
      <c r="AA685" s="12">
        <f>_xlfn.T.TEST(E685:F685,I685:J685,2,2)</f>
        <v>0.48656463772080483</v>
      </c>
      <c r="AB685" s="13">
        <f>AVERAGE(I685:J685)-AVERAGE(E685:F685)</f>
        <v>0.24080874999999935</v>
      </c>
      <c r="AC685" s="12">
        <f>_xlfn.T.TEST(G685:H685,K685:L685,2,2)</f>
        <v>0.7310010968156172</v>
      </c>
      <c r="AD685" s="13">
        <f>AVERAGE(K685:L685)-AVERAGE(G685:H685)</f>
        <v>-9.1856750000001597E-2</v>
      </c>
      <c r="AE685" s="12">
        <f>_xlfn.T.TEST(E685:F685,G685:H685,2,2)</f>
        <v>0.23431279987904508</v>
      </c>
      <c r="AF685" s="13">
        <f>AVERAGE(G685:H685)-AVERAGE(E685:F685)</f>
        <v>0.34756875000000065</v>
      </c>
      <c r="AG685" s="12">
        <f>_xlfn.T.TEST(I685:J685,K685:L685,2,2)</f>
        <v>0.96536259440888661</v>
      </c>
      <c r="AH685" s="13">
        <f>AVERAGE(K685:L685)-AVERAGE(I685:J685)</f>
        <v>1.4903249999999701E-2</v>
      </c>
      <c r="AI685" s="12">
        <f>_xlfn.T.TEST(E685:H685,I685:L685,2,2)</f>
        <v>0.69431055647034801</v>
      </c>
      <c r="AJ685" s="13">
        <f>AVERAGE(I685:L685)-AVERAGE(E685:H685)</f>
        <v>7.4476000000000653E-2</v>
      </c>
    </row>
    <row r="686" spans="1:36" x14ac:dyDescent="0.2">
      <c r="A686" t="s">
        <v>665</v>
      </c>
      <c r="B686" t="str">
        <f>VLOOKUP(A686,Gene_Lookup!A:B,2,0)</f>
        <v xml:space="preserve">bacterial peptide chain release factor 3 (bRF-3)  </v>
      </c>
      <c r="C686" s="1">
        <v>4</v>
      </c>
      <c r="D686" s="1">
        <v>0.177958017967871</v>
      </c>
      <c r="E686" s="14">
        <v>15.22073</v>
      </c>
      <c r="F686" s="15">
        <v>8.8000000000000007</v>
      </c>
      <c r="G686" s="14">
        <v>15.244415</v>
      </c>
      <c r="H686" s="14">
        <v>15.617817499999999</v>
      </c>
      <c r="I686" s="15">
        <v>8.8000000000000007</v>
      </c>
      <c r="J686" s="14">
        <v>15.364777500000001</v>
      </c>
      <c r="K686" s="15">
        <v>8.8000000000000007</v>
      </c>
      <c r="L686" s="14">
        <v>15.603945</v>
      </c>
      <c r="M686" s="1">
        <f>COUNTIF(E686:L686,"&gt;8.8")</f>
        <v>5</v>
      </c>
      <c r="O686" s="16">
        <f>IF(ISBLANK(E686),500,2^E686)</f>
        <v>38185.306941492607</v>
      </c>
      <c r="P686" s="16">
        <f>IF(ISBLANK(F686),500,2^F686)</f>
        <v>445.72188840761549</v>
      </c>
      <c r="Q686" s="16">
        <f>IF(ISBLANK(G686),500,2^G686)</f>
        <v>38817.376625775505</v>
      </c>
      <c r="R686" s="16">
        <f>IF(ISBLANK(H686),500,2^H686)</f>
        <v>50284.198752430886</v>
      </c>
      <c r="S686" s="16">
        <f>IF(ISBLANK(I686),500,2^I686)</f>
        <v>445.72188840761549</v>
      </c>
      <c r="T686" s="16">
        <f>IF(ISBLANK(J686),500,2^J686)</f>
        <v>42194.797230888034</v>
      </c>
      <c r="U686" s="16">
        <f>IF(ISBLANK(K686),500,2^K686)</f>
        <v>445.72188840761549</v>
      </c>
      <c r="V686" s="16">
        <f>IF(ISBLANK(L686),500,2^L686)</f>
        <v>49802.999013914065</v>
      </c>
      <c r="X686" s="16">
        <f>SUM(O686:V686)</f>
        <v>220621.84422972394</v>
      </c>
      <c r="Y686" s="11"/>
      <c r="Z686" s="2"/>
      <c r="AA686" s="12">
        <f>_xlfn.T.TEST(E686:F686,I686:J686,2,2)</f>
        <v>0.98890842135069645</v>
      </c>
      <c r="AB686" s="13">
        <f>AVERAGE(I686:J686)-AVERAGE(E686:F686)</f>
        <v>7.2023749999999609E-2</v>
      </c>
      <c r="AC686" s="12">
        <f>_xlfn.T.TEST(G686:H686,K686:L686,2,2)</f>
        <v>0.44328349539276912</v>
      </c>
      <c r="AD686" s="13">
        <f>AVERAGE(K686:L686)-AVERAGE(G686:H686)</f>
        <v>-3.2291437499999986</v>
      </c>
      <c r="AE686" s="12">
        <f>_xlfn.T.TEST(E686:F686,G686:H686,2,2)</f>
        <v>0.3988881278437616</v>
      </c>
      <c r="AF686" s="13">
        <f>AVERAGE(G686:H686)-AVERAGE(E686:F686)</f>
        <v>3.4207512499999986</v>
      </c>
      <c r="AG686" s="12">
        <f>_xlfn.T.TEST(I686:J686,K686:L686,2,2)</f>
        <v>0.98211564418413866</v>
      </c>
      <c r="AH686" s="13">
        <f>AVERAGE(K686:L686)-AVERAGE(I686:J686)</f>
        <v>0.11958375000000032</v>
      </c>
      <c r="AI686" s="12">
        <f>_xlfn.T.TEST(E686:H686,I686:L686,2,2)</f>
        <v>0.55633618542926855</v>
      </c>
      <c r="AJ686" s="13">
        <f>AVERAGE(I686:L686)-AVERAGE(E686:H686)</f>
        <v>-1.5785600000000031</v>
      </c>
    </row>
    <row r="687" spans="1:36" x14ac:dyDescent="0.2">
      <c r="A687" t="s">
        <v>666</v>
      </c>
      <c r="B687" t="str">
        <f>VLOOKUP(A687,Gene_Lookup!A:B,2,0)</f>
        <v xml:space="preserve">conserved repeat domain protein  </v>
      </c>
      <c r="C687" s="1">
        <v>5</v>
      </c>
      <c r="D687" s="1">
        <v>0.722386911708779</v>
      </c>
      <c r="E687" s="14">
        <v>11.74114</v>
      </c>
      <c r="F687" s="14">
        <v>11.190440000000001</v>
      </c>
      <c r="G687" s="14">
        <v>12.40602</v>
      </c>
      <c r="H687" s="14">
        <v>14.3856</v>
      </c>
      <c r="I687" s="15">
        <v>8.8000000000000007</v>
      </c>
      <c r="J687" s="15">
        <v>8.8000000000000007</v>
      </c>
      <c r="K687" s="15">
        <v>8.8000000000000007</v>
      </c>
      <c r="L687" s="15">
        <v>8.8000000000000007</v>
      </c>
      <c r="M687" s="1">
        <f>COUNTIF(E687:L687,"&gt;8.8")</f>
        <v>4</v>
      </c>
      <c r="O687" s="16">
        <f>IF(ISBLANK(E687),500,2^E687)</f>
        <v>3423.2240393591724</v>
      </c>
      <c r="P687" s="16">
        <f>IF(ISBLANK(F687),500,2^F687)</f>
        <v>2336.9967298063493</v>
      </c>
      <c r="Q687" s="16">
        <f>IF(ISBLANK(G687),500,2^G687)</f>
        <v>5427.3039797046849</v>
      </c>
      <c r="R687" s="16">
        <f>IF(ISBLANK(H687),500,2^H687)</f>
        <v>21404.106618554273</v>
      </c>
      <c r="S687" s="16">
        <f>IF(ISBLANK(I687),500,2^I687)</f>
        <v>445.72188840761549</v>
      </c>
      <c r="T687" s="16">
        <f>IF(ISBLANK(J687),500,2^J687)</f>
        <v>445.72188840761549</v>
      </c>
      <c r="U687" s="16">
        <f>IF(ISBLANK(K687),500,2^K687)</f>
        <v>445.72188840761549</v>
      </c>
      <c r="V687" s="16">
        <f>IF(ISBLANK(L687),500,2^L687)</f>
        <v>445.72188840761549</v>
      </c>
      <c r="X687" s="16">
        <f>SUM(O687:V687)</f>
        <v>34374.518921054936</v>
      </c>
      <c r="Y687" s="11"/>
      <c r="Z687" s="2"/>
      <c r="AA687" s="12">
        <f>_xlfn.T.TEST(E687:F687,I687:J687,2,2)</f>
        <v>1.0501110049785222E-2</v>
      </c>
      <c r="AB687" s="13">
        <f>AVERAGE(I687:J687)-AVERAGE(E687:F687)</f>
        <v>-2.6657899999999994</v>
      </c>
      <c r="AC687" s="12">
        <f>_xlfn.T.TEST(G687:H687,K687:L687,2,2)</f>
        <v>4.3386998879809069E-2</v>
      </c>
      <c r="AD687" s="13">
        <f>AVERAGE(K687:L687)-AVERAGE(G687:H687)</f>
        <v>-4.5958100000000002</v>
      </c>
      <c r="AE687" s="12">
        <f>_xlfn.T.TEST(E687:F687,G687:H687,2,2)</f>
        <v>0.20107708622872877</v>
      </c>
      <c r="AF687" s="13">
        <f>AVERAGE(G687:H687)-AVERAGE(E687:F687)</f>
        <v>1.9300200000000007</v>
      </c>
      <c r="AG687" s="12" t="e">
        <f>_xlfn.T.TEST(I687:J687,K687:L687,2,2)</f>
        <v>#DIV/0!</v>
      </c>
      <c r="AH687" s="13">
        <f>AVERAGE(K687:L687)-AVERAGE(I687:J687)</f>
        <v>0</v>
      </c>
      <c r="AI687" s="12">
        <f>_xlfn.T.TEST(E687:H687,I687:L687,2,2)</f>
        <v>2.0024122360373978E-3</v>
      </c>
      <c r="AJ687" s="13">
        <f>AVERAGE(I687:L687)-AVERAGE(E687:H687)</f>
        <v>-3.6308000000000007</v>
      </c>
    </row>
    <row r="688" spans="1:36" x14ac:dyDescent="0.2">
      <c r="A688" t="s">
        <v>667</v>
      </c>
      <c r="B688" t="str">
        <f>VLOOKUP(A688,Gene_Lookup!A:B,2,0)</f>
        <v xml:space="preserve">NAD+ synthetase  </v>
      </c>
      <c r="C688" s="1">
        <v>10</v>
      </c>
      <c r="D688" s="1">
        <v>0.46956322745319401</v>
      </c>
      <c r="E688" s="14">
        <v>15.58995</v>
      </c>
      <c r="F688" s="14">
        <v>15.84295</v>
      </c>
      <c r="G688" s="14">
        <v>15.55564</v>
      </c>
      <c r="H688" s="14">
        <v>15.80254</v>
      </c>
      <c r="I688" s="14">
        <v>14.91865</v>
      </c>
      <c r="J688" s="14">
        <v>14.716989999999999</v>
      </c>
      <c r="K688" s="14">
        <v>15.163747499999999</v>
      </c>
      <c r="L688" s="14">
        <v>15.2341</v>
      </c>
      <c r="M688" s="1">
        <f>COUNTIF(E688:L688,"&gt;8.8")</f>
        <v>8</v>
      </c>
      <c r="O688" s="16">
        <f>IF(ISBLANK(E688),500,2^E688)</f>
        <v>49322.216011795841</v>
      </c>
      <c r="P688" s="16">
        <f>IF(ISBLANK(F688),500,2^F688)</f>
        <v>58776.425360634137</v>
      </c>
      <c r="Q688" s="16">
        <f>IF(ISBLANK(G688),500,2^G688)</f>
        <v>48163.078862357746</v>
      </c>
      <c r="R688" s="16">
        <f>IF(ISBLANK(H688),500,2^H688)</f>
        <v>57152.936297428161</v>
      </c>
      <c r="S688" s="16">
        <f>IF(ISBLANK(I688),500,2^I688)</f>
        <v>30971.421936367868</v>
      </c>
      <c r="T688" s="16">
        <f>IF(ISBLANK(J688),500,2^J688)</f>
        <v>26931.183303892925</v>
      </c>
      <c r="U688" s="16">
        <f>IF(ISBLANK(K688),500,2^K688)</f>
        <v>36706.488851175527</v>
      </c>
      <c r="V688" s="16">
        <f>IF(ISBLANK(L688),500,2^L688)</f>
        <v>38540.82944367767</v>
      </c>
      <c r="X688" s="16">
        <f>SUM(O688:V688)</f>
        <v>346564.58006732987</v>
      </c>
      <c r="Y688" s="11"/>
      <c r="Z688" s="2"/>
      <c r="AA688" s="12">
        <f>_xlfn.T.TEST(E688:F688,I688:J688,2,2)</f>
        <v>3.091121795599143E-2</v>
      </c>
      <c r="AB688" s="13">
        <f>AVERAGE(I688:J688)-AVERAGE(E688:F688)</f>
        <v>-0.89863000000000071</v>
      </c>
      <c r="AC688" s="12">
        <f>_xlfn.T.TEST(G688:H688,K688:L688,2,2)</f>
        <v>6.4616629926955826E-2</v>
      </c>
      <c r="AD688" s="13">
        <f>AVERAGE(K688:L688)-AVERAGE(G688:H688)</f>
        <v>-0.48016625000000168</v>
      </c>
      <c r="AE688" s="12">
        <f>_xlfn.T.TEST(E688:F688,G688:H688,2,2)</f>
        <v>0.85218307611482114</v>
      </c>
      <c r="AF688" s="13">
        <f>AVERAGE(G688:H688)-AVERAGE(E688:F688)</f>
        <v>-3.7359999999999616E-2</v>
      </c>
      <c r="AG688" s="12">
        <f>_xlfn.T.TEST(I688:J688,K688:L688,2,2)</f>
        <v>7.0335362978370619E-2</v>
      </c>
      <c r="AH688" s="13">
        <f>AVERAGE(K688:L688)-AVERAGE(I688:J688)</f>
        <v>0.38110374999999941</v>
      </c>
      <c r="AI688" s="12">
        <f>_xlfn.T.TEST(E688:H688,I688:L688,2,2)</f>
        <v>2.5551064472775498E-3</v>
      </c>
      <c r="AJ688" s="13">
        <f>AVERAGE(I688:L688)-AVERAGE(E688:H688)</f>
        <v>-0.68939812500000208</v>
      </c>
    </row>
    <row r="689" spans="1:36" x14ac:dyDescent="0.2">
      <c r="A689" t="s">
        <v>668</v>
      </c>
      <c r="B689" t="str">
        <f>VLOOKUP(A689,Gene_Lookup!A:B,2,0)</f>
        <v xml:space="preserve">valyl-tRNA synthetase (EC 6.1.1.9)  </v>
      </c>
      <c r="C689" s="1">
        <v>25</v>
      </c>
      <c r="D689" s="1">
        <v>0.16650674978702401</v>
      </c>
      <c r="E689" s="14">
        <v>18.377575</v>
      </c>
      <c r="F689" s="14">
        <v>18.43825</v>
      </c>
      <c r="G689" s="14">
        <v>18.2170725</v>
      </c>
      <c r="H689" s="14">
        <v>18.628164999999999</v>
      </c>
      <c r="I689" s="14">
        <v>18.430074999999999</v>
      </c>
      <c r="J689" s="14">
        <v>18.117660000000001</v>
      </c>
      <c r="K689" s="14">
        <v>18.676935</v>
      </c>
      <c r="L689" s="14">
        <v>18.297505000000001</v>
      </c>
      <c r="M689" s="1">
        <f>COUNTIF(E689:L689,"&gt;8.8")</f>
        <v>8</v>
      </c>
      <c r="O689" s="16">
        <f>IF(ISBLANK(E689),500,2^E689)</f>
        <v>340566.02669738675</v>
      </c>
      <c r="P689" s="16">
        <f>IF(ISBLANK(F689),500,2^F689)</f>
        <v>355194.56969391851</v>
      </c>
      <c r="Q689" s="16">
        <f>IF(ISBLANK(G689),500,2^G689)</f>
        <v>304708.9816089159</v>
      </c>
      <c r="R689" s="16">
        <f>IF(ISBLANK(H689),500,2^H689)</f>
        <v>405169.20491625695</v>
      </c>
      <c r="S689" s="16">
        <f>IF(ISBLANK(I689),500,2^I689)</f>
        <v>353187.55911869492</v>
      </c>
      <c r="T689" s="16">
        <f>IF(ISBLANK(J689),500,2^J689)</f>
        <v>284419.3314479721</v>
      </c>
      <c r="U689" s="16">
        <f>IF(ISBLANK(K689),500,2^K689)</f>
        <v>419100.00118948915</v>
      </c>
      <c r="V689" s="16">
        <f>IF(ISBLANK(L689),500,2^L689)</f>
        <v>322179.46114781068</v>
      </c>
      <c r="X689" s="16">
        <f>SUM(O689:V689)</f>
        <v>2784525.1358204451</v>
      </c>
      <c r="Y689" s="11"/>
      <c r="Z689" s="2"/>
      <c r="AA689" s="12">
        <f>_xlfn.T.TEST(E689:F689,I689:J689,2,2)</f>
        <v>0.48825243742536073</v>
      </c>
      <c r="AB689" s="13">
        <f>AVERAGE(I689:J689)-AVERAGE(E689:F689)</f>
        <v>-0.13404500000000041</v>
      </c>
      <c r="AC689" s="12">
        <f>_xlfn.T.TEST(G689:H689,K689:L689,2,2)</f>
        <v>0.83882664370462146</v>
      </c>
      <c r="AD689" s="13">
        <f>AVERAGE(K689:L689)-AVERAGE(G689:H689)</f>
        <v>6.4601250000002608E-2</v>
      </c>
      <c r="AE689" s="12">
        <f>_xlfn.T.TEST(E689:F689,G689:H689,2,2)</f>
        <v>0.95001329027550896</v>
      </c>
      <c r="AF689" s="13">
        <f>AVERAGE(G689:H689)-AVERAGE(E689:F689)</f>
        <v>1.4706249999996146E-2</v>
      </c>
      <c r="AG689" s="12">
        <f>_xlfn.T.TEST(I689:J689,K689:L689,2,2)</f>
        <v>0.47682637324725408</v>
      </c>
      <c r="AH689" s="13">
        <f>AVERAGE(K689:L689)-AVERAGE(I689:J689)</f>
        <v>0.21335249999999917</v>
      </c>
      <c r="AI689" s="12">
        <f>_xlfn.T.TEST(E689:H689,I689:L689,2,2)</f>
        <v>0.8189148224692574</v>
      </c>
      <c r="AJ689" s="13">
        <f>AVERAGE(I689:L689)-AVERAGE(E689:H689)</f>
        <v>-3.4721874999998903E-2</v>
      </c>
    </row>
    <row r="690" spans="1:36" x14ac:dyDescent="0.2">
      <c r="A690" t="s">
        <v>669</v>
      </c>
      <c r="B690" t="str">
        <f>VLOOKUP(A690,Gene_Lookup!A:B,2,0)</f>
        <v xml:space="preserve">hypothetical protein  </v>
      </c>
      <c r="C690" s="1">
        <v>23</v>
      </c>
      <c r="D690" s="1">
        <v>0.629314947848299</v>
      </c>
      <c r="E690" s="14">
        <v>17.770395000000001</v>
      </c>
      <c r="F690" s="14">
        <v>18.142859999999999</v>
      </c>
      <c r="G690" s="14">
        <v>18.489170000000001</v>
      </c>
      <c r="H690" s="14">
        <v>18.488389999999999</v>
      </c>
      <c r="I690" s="14">
        <v>17.6360375</v>
      </c>
      <c r="J690" s="14">
        <v>16.026330000000002</v>
      </c>
      <c r="K690" s="14">
        <v>18.198419999999999</v>
      </c>
      <c r="L690" s="14">
        <v>15.905525000000001</v>
      </c>
      <c r="M690" s="1">
        <f>COUNTIF(E690:L690,"&gt;8.8")</f>
        <v>8</v>
      </c>
      <c r="O690" s="16">
        <f>IF(ISBLANK(E690),500,2^E690)</f>
        <v>223574.32580438131</v>
      </c>
      <c r="P690" s="16">
        <f>IF(ISBLANK(F690),500,2^F690)</f>
        <v>289431.01466705935</v>
      </c>
      <c r="Q690" s="16">
        <f>IF(ISBLANK(G690),500,2^G690)</f>
        <v>367955.04758699035</v>
      </c>
      <c r="R690" s="16">
        <f>IF(ISBLANK(H690),500,2^H690)</f>
        <v>367756.16469236021</v>
      </c>
      <c r="S690" s="16">
        <f>IF(ISBLANK(I690),500,2^I690)</f>
        <v>203693.08799767683</v>
      </c>
      <c r="T690" s="16">
        <f>IF(ISBLANK(J690),500,2^J690)</f>
        <v>66743.050215700772</v>
      </c>
      <c r="U690" s="16">
        <f>IF(ISBLANK(K690),500,2^K690)</f>
        <v>300794.77893575153</v>
      </c>
      <c r="V690" s="16">
        <f>IF(ISBLANK(L690),500,2^L690)</f>
        <v>61381.870946278512</v>
      </c>
      <c r="X690" s="16">
        <f>SUM(O690:V690)</f>
        <v>1881329.3408461988</v>
      </c>
      <c r="Y690" s="11"/>
      <c r="Z690" s="2"/>
      <c r="AA690" s="12">
        <f>_xlfn.T.TEST(E690:F690,I690:J690,2,2)</f>
        <v>0.30622841469767292</v>
      </c>
      <c r="AB690" s="13">
        <f>AVERAGE(I690:J690)-AVERAGE(E690:F690)</f>
        <v>-1.1254437499999987</v>
      </c>
      <c r="AC690" s="12">
        <f>_xlfn.T.TEST(G690:H690,K690:L690,2,2)</f>
        <v>0.33676308620342388</v>
      </c>
      <c r="AD690" s="13">
        <f>AVERAGE(K690:L690)-AVERAGE(G690:H690)</f>
        <v>-1.4368075000000005</v>
      </c>
      <c r="AE690" s="12">
        <f>_xlfn.T.TEST(E690:F690,G690:H690,2,2)</f>
        <v>0.10375919050933124</v>
      </c>
      <c r="AF690" s="13">
        <f>AVERAGE(G690:H690)-AVERAGE(E690:F690)</f>
        <v>0.5321524999999987</v>
      </c>
      <c r="AG690" s="12">
        <f>_xlfn.T.TEST(I690:J690,K690:L690,2,2)</f>
        <v>0.88923129391597255</v>
      </c>
      <c r="AH690" s="13">
        <f>AVERAGE(K690:L690)-AVERAGE(I690:J690)</f>
        <v>0.22078874999999698</v>
      </c>
      <c r="AI690" s="12">
        <f>_xlfn.T.TEST(E690:H690,I690:L690,2,2)</f>
        <v>7.6801347234467299E-2</v>
      </c>
      <c r="AJ690" s="13">
        <f>AVERAGE(I690:L690)-AVERAGE(E690:H690)</f>
        <v>-1.2811256250000014</v>
      </c>
    </row>
    <row r="691" spans="1:36" x14ac:dyDescent="0.2">
      <c r="A691" t="s">
        <v>670</v>
      </c>
      <c r="B691" t="str">
        <f>VLOOKUP(A691,Gene_Lookup!A:B,2,0)</f>
        <v xml:space="preserve">class II aldolase/adducin family protein  </v>
      </c>
      <c r="C691" s="1">
        <v>5</v>
      </c>
      <c r="D691" s="1">
        <v>0.38525113831052799</v>
      </c>
      <c r="E691" s="14">
        <v>12.879925</v>
      </c>
      <c r="F691" s="14">
        <v>15.177885</v>
      </c>
      <c r="G691" s="14">
        <v>15.079029999999999</v>
      </c>
      <c r="H691" s="14">
        <v>15.129944999999999</v>
      </c>
      <c r="I691" s="14">
        <v>15.09381</v>
      </c>
      <c r="J691" s="14">
        <v>14.116379999999999</v>
      </c>
      <c r="K691" s="14">
        <v>16.010090000000002</v>
      </c>
      <c r="L691" s="14">
        <v>13.881819999999999</v>
      </c>
      <c r="M691" s="1">
        <f>COUNTIF(E691:L691,"&gt;8.8")</f>
        <v>8</v>
      </c>
      <c r="O691" s="16">
        <f>IF(ISBLANK(E691),500,2^E691)</f>
        <v>7537.7853641327201</v>
      </c>
      <c r="P691" s="16">
        <f>IF(ISBLANK(F691),500,2^F691)</f>
        <v>37067.957442494655</v>
      </c>
      <c r="Q691" s="16">
        <f>IF(ISBLANK(G691),500,2^G691)</f>
        <v>34613.087122958721</v>
      </c>
      <c r="R691" s="16">
        <f>IF(ISBLANK(H691),500,2^H691)</f>
        <v>35856.449018045423</v>
      </c>
      <c r="S691" s="16">
        <f>IF(ISBLANK(I691),500,2^I691)</f>
        <v>34969.510960212014</v>
      </c>
      <c r="T691" s="16">
        <f>IF(ISBLANK(J691),500,2^J691)</f>
        <v>17760.443653300761</v>
      </c>
      <c r="U691" s="16">
        <f>IF(ISBLANK(K691),500,2^K691)</f>
        <v>65995.955842067458</v>
      </c>
      <c r="V691" s="16">
        <f>IF(ISBLANK(L691),500,2^L691)</f>
        <v>15095.385710854089</v>
      </c>
      <c r="X691" s="16">
        <f>SUM(O691:V691)</f>
        <v>248896.57511406581</v>
      </c>
      <c r="Y691" s="11"/>
      <c r="Z691" s="2"/>
      <c r="AA691" s="12">
        <f>_xlfn.T.TEST(E691:F691,I691:J691,2,2)</f>
        <v>0.68978926875534485</v>
      </c>
      <c r="AB691" s="13">
        <f>AVERAGE(I691:J691)-AVERAGE(E691:F691)</f>
        <v>0.57618999999999865</v>
      </c>
      <c r="AC691" s="12">
        <f>_xlfn.T.TEST(G691:H691,K691:L691,2,2)</f>
        <v>0.89526610580010368</v>
      </c>
      <c r="AD691" s="13">
        <f>AVERAGE(K691:L691)-AVERAGE(G691:H691)</f>
        <v>-0.15853249999999797</v>
      </c>
      <c r="AE691" s="12">
        <f>_xlfn.T.TEST(E691:F691,G691:H691,2,2)</f>
        <v>0.44812772194596673</v>
      </c>
      <c r="AF691" s="13">
        <f>AVERAGE(G691:H691)-AVERAGE(E691:F691)</f>
        <v>1.0755824999999994</v>
      </c>
      <c r="AG691" s="12">
        <f>_xlfn.T.TEST(I691:J691,K691:L691,2,2)</f>
        <v>0.79839720601760511</v>
      </c>
      <c r="AH691" s="13">
        <f>AVERAGE(K691:L691)-AVERAGE(I691:J691)</f>
        <v>0.34086000000000283</v>
      </c>
      <c r="AI691" s="12">
        <f>_xlfn.T.TEST(E691:H691,I691:L691,2,2)</f>
        <v>0.78860679912553922</v>
      </c>
      <c r="AJ691" s="13">
        <f>AVERAGE(I691:L691)-AVERAGE(E691:H691)</f>
        <v>0.20882875000000034</v>
      </c>
    </row>
    <row r="692" spans="1:36" x14ac:dyDescent="0.2">
      <c r="A692" t="s">
        <v>671</v>
      </c>
      <c r="B692" t="str">
        <f>VLOOKUP(A692,Gene_Lookup!A:B,2,0)</f>
        <v xml:space="preserve">hypothetical protein  </v>
      </c>
      <c r="C692" s="1">
        <v>2</v>
      </c>
      <c r="D692" s="1">
        <v>0.15526505993905201</v>
      </c>
      <c r="E692" s="14">
        <v>17.846532249999999</v>
      </c>
      <c r="F692" s="14">
        <v>19.663457749999999</v>
      </c>
      <c r="G692" s="15">
        <v>8.8000000000000007</v>
      </c>
      <c r="H692" s="14">
        <v>18.049867750000001</v>
      </c>
      <c r="I692" s="15">
        <v>8.8000000000000007</v>
      </c>
      <c r="J692" s="15">
        <v>8.8000000000000007</v>
      </c>
      <c r="K692" s="14">
        <v>19.575377750000001</v>
      </c>
      <c r="L692" s="14">
        <v>18.868670000000002</v>
      </c>
      <c r="M692" s="1">
        <f>COUNTIF(E692:L692,"&gt;8.8")</f>
        <v>5</v>
      </c>
      <c r="O692" s="16">
        <f>IF(ISBLANK(E692),500,2^E692)</f>
        <v>235690.20048959594</v>
      </c>
      <c r="P692" s="16">
        <f>IF(ISBLANK(F692),500,2^F692)</f>
        <v>830406.23473166197</v>
      </c>
      <c r="Q692" s="16">
        <f>IF(ISBLANK(G692),500,2^G692)</f>
        <v>445.72188840761549</v>
      </c>
      <c r="R692" s="16">
        <f>IF(ISBLANK(H692),500,2^H692)</f>
        <v>271363.61150182062</v>
      </c>
      <c r="S692" s="16">
        <f>IF(ISBLANK(I692),500,2^I692)</f>
        <v>445.72188840761549</v>
      </c>
      <c r="T692" s="16">
        <f>IF(ISBLANK(J692),500,2^J692)</f>
        <v>445.72188840761549</v>
      </c>
      <c r="U692" s="16">
        <f>IF(ISBLANK(K692),500,2^K692)</f>
        <v>781224.5439894523</v>
      </c>
      <c r="V692" s="16">
        <f>IF(ISBLANK(L692),500,2^L692)</f>
        <v>478669.38142941013</v>
      </c>
      <c r="X692" s="16">
        <f>SUM(O692:V692)</f>
        <v>2598691.1378071639</v>
      </c>
      <c r="Y692" s="11"/>
      <c r="Z692" s="2"/>
      <c r="AA692" s="12">
        <f>_xlfn.T.TEST(E692:F692,I692:J692,2,2)</f>
        <v>8.2252297463178484E-3</v>
      </c>
      <c r="AB692" s="13">
        <f>AVERAGE(I692:J692)-AVERAGE(E692:F692)</f>
        <v>-9.9549950000000003</v>
      </c>
      <c r="AC692" s="12">
        <f>_xlfn.T.TEST(G692:H692,K692:L692,2,2)</f>
        <v>0.33779319899169535</v>
      </c>
      <c r="AD692" s="13">
        <f>AVERAGE(K692:L692)-AVERAGE(G692:H692)</f>
        <v>5.7970900000000007</v>
      </c>
      <c r="AE692" s="12">
        <f>_xlfn.T.TEST(E692:F692,G692:H692,2,2)</f>
        <v>0.37547955251919007</v>
      </c>
      <c r="AF692" s="13">
        <f>AVERAGE(G692:H692)-AVERAGE(E692:F692)</f>
        <v>-5.3300611250000003</v>
      </c>
      <c r="AG692" s="12">
        <f>_xlfn.T.TEST(I692:J692,K692:L692,2,2)</f>
        <v>1.1475392090512949E-3</v>
      </c>
      <c r="AH692" s="13">
        <f>AVERAGE(K692:L692)-AVERAGE(I692:J692)</f>
        <v>10.422023875000001</v>
      </c>
      <c r="AI692" s="12">
        <f>_xlfn.T.TEST(E692:H692,I692:L692,2,2)</f>
        <v>0.61237195575867887</v>
      </c>
      <c r="AJ692" s="13">
        <f>AVERAGE(I692:L692)-AVERAGE(E692:H692)</f>
        <v>-2.0789524999999998</v>
      </c>
    </row>
    <row r="693" spans="1:36" x14ac:dyDescent="0.2">
      <c r="A693" t="s">
        <v>672</v>
      </c>
      <c r="B693" t="str">
        <f>VLOOKUP(A693,Gene_Lookup!A:B,2,0)</f>
        <v xml:space="preserve">ATPase AAA-2 domain protein  </v>
      </c>
      <c r="C693" s="1">
        <v>18</v>
      </c>
      <c r="D693" s="1">
        <v>0.25445395109258501</v>
      </c>
      <c r="E693" s="14">
        <v>17.382224999999998</v>
      </c>
      <c r="F693" s="14">
        <v>17.684719999999999</v>
      </c>
      <c r="G693" s="14">
        <v>17.378450000000001</v>
      </c>
      <c r="H693" s="14">
        <v>17.456762999999999</v>
      </c>
      <c r="I693" s="14">
        <v>17.109931249999999</v>
      </c>
      <c r="J693" s="14">
        <v>16.713442499999999</v>
      </c>
      <c r="K693" s="14">
        <v>16.82855</v>
      </c>
      <c r="L693" s="14">
        <v>16.701045000000001</v>
      </c>
      <c r="M693" s="1">
        <f>COUNTIF(E693:L693,"&gt;8.8")</f>
        <v>8</v>
      </c>
      <c r="O693" s="16">
        <f>IF(ISBLANK(E693),500,2^E693)</f>
        <v>170832.74383669277</v>
      </c>
      <c r="P693" s="16">
        <f>IF(ISBLANK(F693),500,2^F693)</f>
        <v>210683.82037824386</v>
      </c>
      <c r="Q693" s="16">
        <f>IF(ISBLANK(G693),500,2^G693)</f>
        <v>170386.32196583532</v>
      </c>
      <c r="R693" s="16">
        <f>IF(ISBLANK(H693),500,2^H693)</f>
        <v>179890.93960326133</v>
      </c>
      <c r="S693" s="16">
        <f>IF(ISBLANK(I693),500,2^I693)</f>
        <v>141449.86262132114</v>
      </c>
      <c r="T693" s="16">
        <f>IF(ISBLANK(J693),500,2^J693)</f>
        <v>107460.17000647</v>
      </c>
      <c r="U693" s="16">
        <f>IF(ISBLANK(K693),500,2^K693)</f>
        <v>116385.35444127014</v>
      </c>
      <c r="V693" s="16">
        <f>IF(ISBLANK(L693),500,2^L693)</f>
        <v>106540.68970850248</v>
      </c>
      <c r="X693" s="16">
        <f>SUM(O693:V693)</f>
        <v>1203629.9025615971</v>
      </c>
      <c r="Y693" s="11"/>
      <c r="Z693" s="2"/>
      <c r="AA693" s="12">
        <f>_xlfn.T.TEST(E693:F693,I693:J693,2,2)</f>
        <v>0.13015333256203099</v>
      </c>
      <c r="AB693" s="13">
        <f>AVERAGE(I693:J693)-AVERAGE(E693:F693)</f>
        <v>-0.62178562499999757</v>
      </c>
      <c r="AC693" s="12">
        <f>_xlfn.T.TEST(G693:H693,K693:L693,2,2)</f>
        <v>1.288176057121455E-2</v>
      </c>
      <c r="AD693" s="13">
        <f>AVERAGE(K693:L693)-AVERAGE(G693:H693)</f>
        <v>-0.65280899999999775</v>
      </c>
      <c r="AE693" s="12">
        <f>_xlfn.T.TEST(E693:F693,G693:H693,2,2)</f>
        <v>0.53558018956519104</v>
      </c>
      <c r="AF693" s="13">
        <f>AVERAGE(G693:H693)-AVERAGE(E693:F693)</f>
        <v>-0.11586600000000047</v>
      </c>
      <c r="AG693" s="12">
        <f>_xlfn.T.TEST(I693:J693,K693:L693,2,2)</f>
        <v>0.55366361744059978</v>
      </c>
      <c r="AH693" s="13">
        <f>AVERAGE(K693:L693)-AVERAGE(I693:J693)</f>
        <v>-0.14688937500000065</v>
      </c>
      <c r="AI693" s="12">
        <f>_xlfn.T.TEST(E693:H693,I693:L693,2,2)</f>
        <v>1.7517099963633685E-3</v>
      </c>
      <c r="AJ693" s="13">
        <f>AVERAGE(I693:L693)-AVERAGE(E693:H693)</f>
        <v>-0.63729731249999944</v>
      </c>
    </row>
    <row r="694" spans="1:36" x14ac:dyDescent="0.2">
      <c r="A694" t="s">
        <v>673</v>
      </c>
      <c r="B694" t="str">
        <f>VLOOKUP(A694,Gene_Lookup!A:B,2,0)</f>
        <v xml:space="preserve">excinuclease ABC, A subunit  </v>
      </c>
      <c r="C694" s="1">
        <v>16</v>
      </c>
      <c r="D694" s="1">
        <v>0.251315582742346</v>
      </c>
      <c r="E694" s="14">
        <v>16.857510000000001</v>
      </c>
      <c r="F694" s="14">
        <v>16.718064999999999</v>
      </c>
      <c r="G694" s="14">
        <v>16.95457</v>
      </c>
      <c r="H694" s="14">
        <v>17.66761</v>
      </c>
      <c r="I694" s="14">
        <v>16.547474999999999</v>
      </c>
      <c r="J694" s="14">
        <v>15.953390000000001</v>
      </c>
      <c r="K694" s="14">
        <v>16.335245</v>
      </c>
      <c r="L694" s="14">
        <v>16.781475</v>
      </c>
      <c r="M694" s="1">
        <f>COUNTIF(E694:L694,"&gt;8.8")</f>
        <v>8</v>
      </c>
      <c r="O694" s="16">
        <f>IF(ISBLANK(E694),500,2^E694)</f>
        <v>118745.22704229648</v>
      </c>
      <c r="P694" s="16">
        <f>IF(ISBLANK(F694),500,2^F694)</f>
        <v>107805.03240589127</v>
      </c>
      <c r="Q694" s="16">
        <f>IF(ISBLANK(G694),500,2^G694)</f>
        <v>127008.8938249223</v>
      </c>
      <c r="R694" s="16">
        <f>IF(ISBLANK(H694),500,2^H694)</f>
        <v>208199.92162722422</v>
      </c>
      <c r="S694" s="16">
        <f>IF(ISBLANK(I694),500,2^I694)</f>
        <v>95782.535113646198</v>
      </c>
      <c r="T694" s="16">
        <f>IF(ISBLANK(J694),500,2^J694)</f>
        <v>63452.526992931809</v>
      </c>
      <c r="U694" s="16">
        <f>IF(ISBLANK(K694),500,2^K694)</f>
        <v>82679.669422063467</v>
      </c>
      <c r="V694" s="16">
        <f>IF(ISBLANK(L694),500,2^L694)</f>
        <v>112649.00147784651</v>
      </c>
      <c r="X694" s="16">
        <f>SUM(O694:V694)</f>
        <v>916322.8079068223</v>
      </c>
      <c r="Y694" s="11"/>
      <c r="Z694" s="2"/>
      <c r="AA694" s="12">
        <f>_xlfn.T.TEST(E694:F694,I694:J694,2,2)</f>
        <v>0.22027527480382891</v>
      </c>
      <c r="AB694" s="13">
        <f>AVERAGE(I694:J694)-AVERAGE(E694:F694)</f>
        <v>-0.53735500000000158</v>
      </c>
      <c r="AC694" s="12">
        <f>_xlfn.T.TEST(G694:H694,K694:L694,2,2)</f>
        <v>0.21538507767981319</v>
      </c>
      <c r="AD694" s="13">
        <f>AVERAGE(K694:L694)-AVERAGE(G694:H694)</f>
        <v>-0.75272999999999968</v>
      </c>
      <c r="AE694" s="12">
        <f>_xlfn.T.TEST(E694:F694,G694:H694,2,2)</f>
        <v>0.28640780724853343</v>
      </c>
      <c r="AF694" s="13">
        <f>AVERAGE(G694:H694)-AVERAGE(E694:F694)</f>
        <v>0.52330249999999978</v>
      </c>
      <c r="AG694" s="12">
        <f>_xlfn.T.TEST(I694:J694,K694:L694,2,2)</f>
        <v>0.49434972855894777</v>
      </c>
      <c r="AH694" s="13">
        <f>AVERAGE(K694:L694)-AVERAGE(I694:J694)</f>
        <v>0.30792750000000169</v>
      </c>
      <c r="AI694" s="12">
        <f>_xlfn.T.TEST(E694:H694,I694:L694,2,2)</f>
        <v>5.7516530762186664E-2</v>
      </c>
      <c r="AJ694" s="13">
        <f>AVERAGE(I694:L694)-AVERAGE(E694:H694)</f>
        <v>-0.64504250000000241</v>
      </c>
    </row>
    <row r="695" spans="1:36" x14ac:dyDescent="0.2">
      <c r="A695" t="s">
        <v>674</v>
      </c>
      <c r="B695" t="str">
        <f>VLOOKUP(A695,Gene_Lookup!A:B,2,0)</f>
        <v xml:space="preserve">Excinuclease ABC subunit B  </v>
      </c>
      <c r="C695" s="1">
        <v>4</v>
      </c>
      <c r="D695" s="1">
        <v>0.53496375831318199</v>
      </c>
      <c r="E695" s="15">
        <v>8.8000000000000007</v>
      </c>
      <c r="F695" s="14">
        <v>17.54954</v>
      </c>
      <c r="G695" s="15">
        <v>8.8000000000000007</v>
      </c>
      <c r="H695" s="14">
        <v>15.003119999999999</v>
      </c>
      <c r="I695" s="14">
        <v>12.801209999999999</v>
      </c>
      <c r="J695" s="14">
        <v>13.94835</v>
      </c>
      <c r="K695" s="14">
        <v>14.2842</v>
      </c>
      <c r="L695" s="14">
        <v>12.992240000000001</v>
      </c>
      <c r="M695" s="1">
        <f>COUNTIF(E695:L695,"&gt;8.8")</f>
        <v>6</v>
      </c>
      <c r="O695" s="16">
        <f>IF(ISBLANK(E695),500,2^E695)</f>
        <v>445.72188840761549</v>
      </c>
      <c r="P695" s="16">
        <f>IF(ISBLANK(F695),500,2^F695)</f>
        <v>191839.46301424081</v>
      </c>
      <c r="Q695" s="16">
        <f>IF(ISBLANK(G695),500,2^G695)</f>
        <v>445.72188840761549</v>
      </c>
      <c r="R695" s="16">
        <f>IF(ISBLANK(H695),500,2^H695)</f>
        <v>32838.941388010317</v>
      </c>
      <c r="S695" s="16">
        <f>IF(ISBLANK(I695),500,2^I695)</f>
        <v>7137.5340123491942</v>
      </c>
      <c r="T695" s="16">
        <f>IF(ISBLANK(J695),500,2^J695)</f>
        <v>15807.811189990862</v>
      </c>
      <c r="U695" s="16">
        <f>IF(ISBLANK(K695),500,2^K695)</f>
        <v>19951.36730486845</v>
      </c>
      <c r="V695" s="16">
        <f>IF(ISBLANK(L695),500,2^L695)</f>
        <v>8148.0549813531725</v>
      </c>
      <c r="X695" s="16">
        <f>SUM(O695:V695)</f>
        <v>276614.61566762807</v>
      </c>
      <c r="Y695" s="11"/>
      <c r="Z695" s="2"/>
      <c r="AA695" s="12">
        <f>_xlfn.T.TEST(E695:F695,I695:J695,2,2)</f>
        <v>0.96796257769543537</v>
      </c>
      <c r="AB695" s="13">
        <f>AVERAGE(I695:J695)-AVERAGE(E695:F695)</f>
        <v>0.20000999999999891</v>
      </c>
      <c r="AC695" s="12">
        <f>_xlfn.T.TEST(G695:H695,K695:L695,2,2)</f>
        <v>0.63858712971419529</v>
      </c>
      <c r="AD695" s="13">
        <f>AVERAGE(K695:L695)-AVERAGE(G695:H695)</f>
        <v>1.7366600000000005</v>
      </c>
      <c r="AE695" s="12">
        <f>_xlfn.T.TEST(E695:F695,G695:H695,2,2)</f>
        <v>0.83443518243148929</v>
      </c>
      <c r="AF695" s="13">
        <f>AVERAGE(G695:H695)-AVERAGE(E695:F695)</f>
        <v>-1.2732100000000006</v>
      </c>
      <c r="AG695" s="12">
        <f>_xlfn.T.TEST(I695:J695,K695:L695,2,2)</f>
        <v>0.7892106309296314</v>
      </c>
      <c r="AH695" s="13">
        <f>AVERAGE(K695:L695)-AVERAGE(I695:J695)</f>
        <v>0.26344000000000101</v>
      </c>
      <c r="AI695" s="12">
        <f>_xlfn.T.TEST(E695:H695,I695:L695,2,2)</f>
        <v>0.68183209204885542</v>
      </c>
      <c r="AJ695" s="13">
        <f>AVERAGE(I695:L695)-AVERAGE(E695:H695)</f>
        <v>0.9683350000000015</v>
      </c>
    </row>
    <row r="696" spans="1:36" x14ac:dyDescent="0.2">
      <c r="A696" t="s">
        <v>675</v>
      </c>
      <c r="B696" t="str">
        <f>VLOOKUP(A696,Gene_Lookup!A:B,2,0)</f>
        <v xml:space="preserve">DNA topoisomerase (ATP-hydrolyzing)  </v>
      </c>
      <c r="C696" s="1">
        <v>4</v>
      </c>
      <c r="D696" s="1">
        <v>0.55562161886045802</v>
      </c>
      <c r="E696" s="14">
        <v>17.824829999999999</v>
      </c>
      <c r="F696" s="14">
        <v>17.317240000000002</v>
      </c>
      <c r="G696" s="14">
        <v>15.6909375</v>
      </c>
      <c r="H696" s="14">
        <v>16.720344999999998</v>
      </c>
      <c r="I696" s="14">
        <v>16.145675000000001</v>
      </c>
      <c r="J696" s="14">
        <v>14.052137500000001</v>
      </c>
      <c r="K696" s="15">
        <v>8.8000000000000007</v>
      </c>
      <c r="L696" s="15">
        <v>8.8000000000000007</v>
      </c>
      <c r="M696" s="1">
        <f>COUNTIF(E696:L696,"&gt;8.8")</f>
        <v>6</v>
      </c>
      <c r="O696" s="16">
        <f>IF(ISBLANK(E696),500,2^E696)</f>
        <v>232171.28100794338</v>
      </c>
      <c r="P696" s="16">
        <f>IF(ISBLANK(F696),500,2^F696)</f>
        <v>163308.45950552492</v>
      </c>
      <c r="Q696" s="16">
        <f>IF(ISBLANK(G696),500,2^G696)</f>
        <v>52898.437918910786</v>
      </c>
      <c r="R696" s="16">
        <f>IF(ISBLANK(H696),500,2^H696)</f>
        <v>107975.53954277818</v>
      </c>
      <c r="S696" s="16">
        <f>IF(ISBLANK(I696),500,2^I696)</f>
        <v>72499.076620101376</v>
      </c>
      <c r="T696" s="16">
        <f>IF(ISBLANK(J696),500,2^J696)</f>
        <v>16986.929747797025</v>
      </c>
      <c r="U696" s="16">
        <f>IF(ISBLANK(K696),500,2^K696)</f>
        <v>445.72188840761549</v>
      </c>
      <c r="V696" s="16">
        <f>IF(ISBLANK(L696),500,2^L696)</f>
        <v>445.72188840761549</v>
      </c>
      <c r="X696" s="16">
        <f>SUM(O696:V696)</f>
        <v>646731.16811987082</v>
      </c>
      <c r="Y696" s="11"/>
      <c r="Z696" s="2"/>
      <c r="AA696" s="12">
        <f>_xlfn.T.TEST(E696:F696,I696:J696,2,2)</f>
        <v>0.14863916589016013</v>
      </c>
      <c r="AB696" s="13">
        <f>AVERAGE(I696:J696)-AVERAGE(E696:F696)</f>
        <v>-2.4721287500000013</v>
      </c>
      <c r="AC696" s="12">
        <f>_xlfn.T.TEST(G696:H696,K696:L696,2,2)</f>
        <v>4.7957485554412319E-3</v>
      </c>
      <c r="AD696" s="13">
        <f>AVERAGE(K696:L696)-AVERAGE(G696:H696)</f>
        <v>-7.4056412499999986</v>
      </c>
      <c r="AE696" s="12">
        <f>_xlfn.T.TEST(E696:F696,G696:H696,2,2)</f>
        <v>0.14038813521633942</v>
      </c>
      <c r="AF696" s="13">
        <f>AVERAGE(G696:H696)-AVERAGE(E696:F696)</f>
        <v>-1.3653937500000026</v>
      </c>
      <c r="AG696" s="12">
        <f>_xlfn.T.TEST(I696:J696,K696:L696,2,2)</f>
        <v>2.6522875620849803E-2</v>
      </c>
      <c r="AH696" s="13">
        <f>AVERAGE(K696:L696)-AVERAGE(I696:J696)</f>
        <v>-6.2989062499999999</v>
      </c>
      <c r="AI696" s="12">
        <f>_xlfn.T.TEST(E696:H696,I696:L696,2,2)</f>
        <v>4.2456233086781196E-2</v>
      </c>
      <c r="AJ696" s="13">
        <f>AVERAGE(I696:L696)-AVERAGE(E696:H696)</f>
        <v>-4.9388849999999991</v>
      </c>
    </row>
    <row r="697" spans="1:36" x14ac:dyDescent="0.2">
      <c r="A697" t="s">
        <v>676</v>
      </c>
      <c r="B697" t="str">
        <f>VLOOKUP(A697,Gene_Lookup!A:B,2,0)</f>
        <v xml:space="preserve">DNA gyrase subunit B domain protein  </v>
      </c>
      <c r="C697" s="1">
        <v>4</v>
      </c>
      <c r="D697" s="1">
        <v>0.37632175229165299</v>
      </c>
      <c r="E697" s="14">
        <v>16.034289999999999</v>
      </c>
      <c r="F697" s="14">
        <v>16.352409999999999</v>
      </c>
      <c r="G697" s="14">
        <v>16.164995000000001</v>
      </c>
      <c r="H697" s="14">
        <v>16.34346</v>
      </c>
      <c r="I697" s="14">
        <v>14.096819999999999</v>
      </c>
      <c r="J697" s="15">
        <v>8.8000000000000007</v>
      </c>
      <c r="K697" s="14">
        <v>16.433820000000001</v>
      </c>
      <c r="L697" s="15">
        <v>8.8000000000000007</v>
      </c>
      <c r="M697" s="1">
        <f>COUNTIF(E697:L697,"&gt;8.8")</f>
        <v>6</v>
      </c>
      <c r="O697" s="16">
        <f>IF(ISBLANK(E697),500,2^E697)</f>
        <v>67112.319538065582</v>
      </c>
      <c r="P697" s="16">
        <f>IF(ISBLANK(F697),500,2^F697)</f>
        <v>83669.256810433639</v>
      </c>
      <c r="Q697" s="16">
        <f>IF(ISBLANK(G697),500,2^G697)</f>
        <v>73476.485439141557</v>
      </c>
      <c r="R697" s="16">
        <f>IF(ISBLANK(H697),500,2^H697)</f>
        <v>83151.807282659662</v>
      </c>
      <c r="S697" s="16">
        <f>IF(ISBLANK(I697),500,2^I697)</f>
        <v>17521.273283720384</v>
      </c>
      <c r="T697" s="16">
        <f>IF(ISBLANK(J697),500,2^J697)</f>
        <v>445.72188840761549</v>
      </c>
      <c r="U697" s="16">
        <f>IF(ISBLANK(K697),500,2^K697)</f>
        <v>88526.391787670917</v>
      </c>
      <c r="V697" s="16">
        <f>IF(ISBLANK(L697),500,2^L697)</f>
        <v>445.72188840761549</v>
      </c>
      <c r="X697" s="16">
        <f>SUM(O697:V697)</f>
        <v>414348.97791850695</v>
      </c>
      <c r="Y697" s="11"/>
      <c r="Z697" s="2"/>
      <c r="AA697" s="12">
        <f>_xlfn.T.TEST(E697:F697,I697:J697,2,2)</f>
        <v>0.21561281458152648</v>
      </c>
      <c r="AB697" s="13">
        <f>AVERAGE(I697:J697)-AVERAGE(E697:F697)</f>
        <v>-4.7449399999999997</v>
      </c>
      <c r="AC697" s="12">
        <f>_xlfn.T.TEST(G697:H697,K697:L697,2,2)</f>
        <v>0.44129539209800062</v>
      </c>
      <c r="AD697" s="13">
        <f>AVERAGE(K697:L697)-AVERAGE(G697:H697)</f>
        <v>-3.6373174999999982</v>
      </c>
      <c r="AE697" s="12">
        <f>_xlfn.T.TEST(E697:F697,G697:H697,2,2)</f>
        <v>0.77028358674622632</v>
      </c>
      <c r="AF697" s="13">
        <f>AVERAGE(G697:H697)-AVERAGE(E697:F697)</f>
        <v>6.087750000000014E-2</v>
      </c>
      <c r="AG697" s="12">
        <f>_xlfn.T.TEST(I697:J697,K697:L697,2,2)</f>
        <v>0.82489571455793487</v>
      </c>
      <c r="AH697" s="13">
        <f>AVERAGE(K697:L697)-AVERAGE(I697:J697)</f>
        <v>1.1685000000000016</v>
      </c>
      <c r="AI697" s="12">
        <f>_xlfn.T.TEST(E697:H697,I697:L697,2,2)</f>
        <v>7.2666040619721775E-2</v>
      </c>
      <c r="AJ697" s="13">
        <f>AVERAGE(I697:L697)-AVERAGE(E697:H697)</f>
        <v>-4.1911287499999972</v>
      </c>
    </row>
    <row r="698" spans="1:36" x14ac:dyDescent="0.2">
      <c r="A698" t="s">
        <v>677</v>
      </c>
      <c r="B698" t="str">
        <f>VLOOKUP(A698,Gene_Lookup!A:B,2,0)</f>
        <v xml:space="preserve">methyl-accepting chemotaxis sensory transducer  </v>
      </c>
      <c r="C698" s="1">
        <v>7</v>
      </c>
      <c r="D698" s="1">
        <v>0.27617229602590099</v>
      </c>
      <c r="E698" s="14">
        <v>16.677659999999999</v>
      </c>
      <c r="F698" s="14">
        <v>16.791139999999999</v>
      </c>
      <c r="G698" s="14">
        <v>16.623265</v>
      </c>
      <c r="H698" s="14">
        <v>17.731431000000001</v>
      </c>
      <c r="I698" s="14">
        <v>16.558354999999999</v>
      </c>
      <c r="J698" s="14">
        <v>16.772978999999999</v>
      </c>
      <c r="K698" s="14">
        <v>17.062642499999999</v>
      </c>
      <c r="L698" s="15">
        <v>8.8000000000000007</v>
      </c>
      <c r="M698" s="1">
        <f>COUNTIF(E698:L698,"&gt;8.8")</f>
        <v>7</v>
      </c>
      <c r="O698" s="16">
        <f>IF(ISBLANK(E698),500,2^E698)</f>
        <v>104827.66628906489</v>
      </c>
      <c r="P698" s="16">
        <f>IF(ISBLANK(F698),500,2^F698)</f>
        <v>113406.20078077257</v>
      </c>
      <c r="Q698" s="16">
        <f>IF(ISBLANK(G698),500,2^G698)</f>
        <v>100948.85348806845</v>
      </c>
      <c r="R698" s="16">
        <f>IF(ISBLANK(H698),500,2^H698)</f>
        <v>217616.88880446253</v>
      </c>
      <c r="S698" s="16">
        <f>IF(ISBLANK(I698),500,2^I698)</f>
        <v>96507.604078222023</v>
      </c>
      <c r="T698" s="16">
        <f>IF(ISBLANK(J698),500,2^J698)</f>
        <v>111987.56344489385</v>
      </c>
      <c r="U698" s="16">
        <f>IF(ISBLANK(K698),500,2^K698)</f>
        <v>136888.57350244193</v>
      </c>
      <c r="V698" s="16">
        <f>IF(ISBLANK(L698),500,2^L698)</f>
        <v>445.72188840761549</v>
      </c>
      <c r="X698" s="16">
        <f>SUM(O698:V698)</f>
        <v>882629.07227633381</v>
      </c>
      <c r="Y698" s="11"/>
      <c r="Z698" s="2"/>
      <c r="AA698" s="12">
        <f>_xlfn.T.TEST(E698:F698,I698:J698,2,2)</f>
        <v>0.62830630429939949</v>
      </c>
      <c r="AB698" s="13">
        <f>AVERAGE(I698:J698)-AVERAGE(E698:F698)</f>
        <v>-6.8733000000001709E-2</v>
      </c>
      <c r="AC698" s="12">
        <f>_xlfn.T.TEST(G698:H698,K698:L698,2,2)</f>
        <v>0.41554018215974964</v>
      </c>
      <c r="AD698" s="13">
        <f>AVERAGE(K698:L698)-AVERAGE(G698:H698)</f>
        <v>-4.2460267500000022</v>
      </c>
      <c r="AE698" s="12">
        <f>_xlfn.T.TEST(E698:F698,G698:H698,2,2)</f>
        <v>0.50984582395750988</v>
      </c>
      <c r="AF698" s="13">
        <f>AVERAGE(G698:H698)-AVERAGE(E698:F698)</f>
        <v>0.44294800000000123</v>
      </c>
      <c r="AG698" s="12">
        <f>_xlfn.T.TEST(I698:J698,K698:L698,2,2)</f>
        <v>0.46157659794434547</v>
      </c>
      <c r="AH698" s="13">
        <f>AVERAGE(K698:L698)-AVERAGE(I698:J698)</f>
        <v>-3.7343457499999992</v>
      </c>
      <c r="AI698" s="12">
        <f>_xlfn.T.TEST(E698:H698,I698:L698,2,2)</f>
        <v>0.32639017898857359</v>
      </c>
      <c r="AJ698" s="13">
        <f>AVERAGE(I698:L698)-AVERAGE(E698:H698)</f>
        <v>-2.1573798750000037</v>
      </c>
    </row>
    <row r="699" spans="1:36" x14ac:dyDescent="0.2">
      <c r="A699" t="s">
        <v>678</v>
      </c>
      <c r="B699" t="str">
        <f>VLOOKUP(A699,Gene_Lookup!A:B,2,0)</f>
        <v xml:space="preserve">phosphoserine aminotransferase apoenzyme (EC 2.6.1.52)  </v>
      </c>
      <c r="C699" s="1">
        <v>17</v>
      </c>
      <c r="D699" s="1">
        <v>0.49158388133875502</v>
      </c>
      <c r="E699" s="14">
        <v>18.36129</v>
      </c>
      <c r="F699" s="14">
        <v>18.561362500000001</v>
      </c>
      <c r="G699" s="14">
        <v>19.075569999999999</v>
      </c>
      <c r="H699" s="14">
        <v>19.374481249999999</v>
      </c>
      <c r="I699" s="14">
        <v>18.575890000000001</v>
      </c>
      <c r="J699" s="14">
        <v>19.321619999999999</v>
      </c>
      <c r="K699" s="14">
        <v>19.076667499999999</v>
      </c>
      <c r="L699" s="14">
        <v>19.77291</v>
      </c>
      <c r="M699" s="1">
        <f>COUNTIF(E699:L699,"&gt;8.8")</f>
        <v>8</v>
      </c>
      <c r="O699" s="16">
        <f>IF(ISBLANK(E699),500,2^E699)</f>
        <v>336743.36631626793</v>
      </c>
      <c r="P699" s="16">
        <f>IF(ISBLANK(F699),500,2^F699)</f>
        <v>386835.99019022111</v>
      </c>
      <c r="Q699" s="16">
        <f>IF(ISBLANK(G699),500,2^G699)</f>
        <v>552482.79027969239</v>
      </c>
      <c r="R699" s="16">
        <f>IF(ISBLANK(H699),500,2^H699)</f>
        <v>679672.98240372527</v>
      </c>
      <c r="S699" s="16">
        <f>IF(ISBLANK(I699),500,2^I699)</f>
        <v>390750.98922706238</v>
      </c>
      <c r="T699" s="16">
        <f>IF(ISBLANK(J699),500,2^J699)</f>
        <v>655220.05947105004</v>
      </c>
      <c r="U699" s="16">
        <f>IF(ISBLANK(K699),500,2^K699)</f>
        <v>552903.23988103319</v>
      </c>
      <c r="V699" s="16">
        <f>IF(ISBLANK(L699),500,2^L699)</f>
        <v>895857.6602109432</v>
      </c>
      <c r="X699" s="16">
        <f>SUM(O699:V699)</f>
        <v>4450467.0779799949</v>
      </c>
      <c r="Y699" s="11"/>
      <c r="Z699" s="2"/>
      <c r="AA699" s="12">
        <f>_xlfn.T.TEST(E699:F699,I699:J699,2,2)</f>
        <v>0.33401049987485398</v>
      </c>
      <c r="AB699" s="13">
        <f>AVERAGE(I699:J699)-AVERAGE(E699:F699)</f>
        <v>0.48742874999999941</v>
      </c>
      <c r="AC699" s="12">
        <f>_xlfn.T.TEST(G699:H699,K699:L699,2,2)</f>
        <v>0.65064206468878383</v>
      </c>
      <c r="AD699" s="13">
        <f>AVERAGE(K699:L699)-AVERAGE(G699:H699)</f>
        <v>0.19976312499999693</v>
      </c>
      <c r="AE699" s="12">
        <f>_xlfn.T.TEST(E699:F699,G699:H699,2,2)</f>
        <v>5.1232067408706533E-2</v>
      </c>
      <c r="AF699" s="13">
        <f>AVERAGE(G699:H699)-AVERAGE(E699:F699)</f>
        <v>0.76369937500000162</v>
      </c>
      <c r="AG699" s="12">
        <f>_xlfn.T.TEST(I699:J699,K699:L699,2,2)</f>
        <v>0.44923623043350391</v>
      </c>
      <c r="AH699" s="13">
        <f>AVERAGE(K699:L699)-AVERAGE(I699:J699)</f>
        <v>0.47603374999999915</v>
      </c>
      <c r="AI699" s="12">
        <f>_xlfn.T.TEST(E699:H699,I699:L699,2,2)</f>
        <v>0.35246835653295194</v>
      </c>
      <c r="AJ699" s="13">
        <f>AVERAGE(I699:L699)-AVERAGE(E699:H699)</f>
        <v>0.34359593749999817</v>
      </c>
    </row>
    <row r="700" spans="1:36" x14ac:dyDescent="0.2">
      <c r="A700" t="s">
        <v>679</v>
      </c>
      <c r="B700" t="str">
        <f>VLOOKUP(A700,Gene_Lookup!A:B,2,0)</f>
        <v xml:space="preserve">homoserine dehydrogenase (EC 1.1.1.3)  </v>
      </c>
      <c r="C700" s="1">
        <v>21</v>
      </c>
      <c r="D700" s="1">
        <v>0.27896045864420599</v>
      </c>
      <c r="E700" s="14">
        <v>18.34104</v>
      </c>
      <c r="F700" s="14">
        <v>18.609159999999999</v>
      </c>
      <c r="G700" s="14">
        <v>18.11956</v>
      </c>
      <c r="H700" s="14">
        <v>18.50722</v>
      </c>
      <c r="I700" s="14">
        <v>18.2698225</v>
      </c>
      <c r="J700" s="14">
        <v>17.858460000000001</v>
      </c>
      <c r="K700" s="14">
        <v>18.29439</v>
      </c>
      <c r="L700" s="14">
        <v>17.628744999999999</v>
      </c>
      <c r="M700" s="1">
        <f>COUNTIF(E700:L700,"&gt;8.8")</f>
        <v>8</v>
      </c>
      <c r="O700" s="16">
        <f>IF(ISBLANK(E700),500,2^E700)</f>
        <v>332049.77605503559</v>
      </c>
      <c r="P700" s="16">
        <f>IF(ISBLANK(F700),500,2^F700)</f>
        <v>399866.80638011603</v>
      </c>
      <c r="Q700" s="16">
        <f>IF(ISBLANK(G700),500,2^G700)</f>
        <v>284794.1526793731</v>
      </c>
      <c r="R700" s="16">
        <f>IF(ISBLANK(H700),500,2^H700)</f>
        <v>372587.56500033475</v>
      </c>
      <c r="S700" s="16">
        <f>IF(ISBLANK(I700),500,2^I700)</f>
        <v>316056.39922559378</v>
      </c>
      <c r="T700" s="16">
        <f>IF(ISBLANK(J700),500,2^J700)</f>
        <v>237646.89063160261</v>
      </c>
      <c r="U700" s="16">
        <f>IF(ISBLANK(K700),500,2^K700)</f>
        <v>321484.57669817744</v>
      </c>
      <c r="V700" s="16">
        <f>IF(ISBLANK(L700),500,2^L700)</f>
        <v>202666.06298031984</v>
      </c>
      <c r="X700" s="16">
        <f>SUM(O700:V700)</f>
        <v>2467152.2296505529</v>
      </c>
      <c r="Y700" s="11"/>
      <c r="Z700" s="2"/>
      <c r="AA700" s="12">
        <f>_xlfn.T.TEST(E700:F700,I700:J700,2,2)</f>
        <v>0.23613194913626978</v>
      </c>
      <c r="AB700" s="13">
        <f>AVERAGE(I700:J700)-AVERAGE(E700:F700)</f>
        <v>-0.41095874999999893</v>
      </c>
      <c r="AC700" s="12">
        <f>_xlfn.T.TEST(G700:H700,K700:L700,2,2)</f>
        <v>0.45742368416987012</v>
      </c>
      <c r="AD700" s="13">
        <f>AVERAGE(K700:L700)-AVERAGE(G700:H700)</f>
        <v>-0.35182249999999726</v>
      </c>
      <c r="AE700" s="12">
        <f>_xlfn.T.TEST(E700:F700,G700:H700,2,2)</f>
        <v>0.56347880330091338</v>
      </c>
      <c r="AF700" s="13">
        <f>AVERAGE(G700:H700)-AVERAGE(E700:F700)</f>
        <v>-0.16170999999999935</v>
      </c>
      <c r="AG700" s="12">
        <f>_xlfn.T.TEST(I700:J700,K700:L700,2,2)</f>
        <v>0.8177233591405686</v>
      </c>
      <c r="AH700" s="13">
        <f>AVERAGE(K700:L700)-AVERAGE(I700:J700)</f>
        <v>-0.10257374999999769</v>
      </c>
      <c r="AI700" s="12">
        <f>_xlfn.T.TEST(E700:H700,I700:L700,2,2)</f>
        <v>9.7560053436349145E-2</v>
      </c>
      <c r="AJ700" s="13">
        <f>AVERAGE(I700:L700)-AVERAGE(E700:H700)</f>
        <v>-0.3813906249999981</v>
      </c>
    </row>
    <row r="701" spans="1:36" x14ac:dyDescent="0.2">
      <c r="A701" t="s">
        <v>680</v>
      </c>
      <c r="B701" t="str">
        <f>VLOOKUP(A701,Gene_Lookup!A:B,2,0)</f>
        <v xml:space="preserve">isocitrate dehydrogenase (NADP) (EC 1.1.1.42)  </v>
      </c>
      <c r="C701" s="1">
        <v>31</v>
      </c>
      <c r="D701" s="1">
        <v>0.55153761261999501</v>
      </c>
      <c r="E701" s="14">
        <v>20.552144999999999</v>
      </c>
      <c r="F701" s="14">
        <v>20.573295000000002</v>
      </c>
      <c r="G701" s="14">
        <v>20.769659999999998</v>
      </c>
      <c r="H701" s="14">
        <v>20.937068750000002</v>
      </c>
      <c r="I701" s="14">
        <v>21.26304</v>
      </c>
      <c r="J701" s="14">
        <v>21.646805624999999</v>
      </c>
      <c r="K701" s="14">
        <v>21.3627608984375</v>
      </c>
      <c r="L701" s="14">
        <v>21.735745000000001</v>
      </c>
      <c r="M701" s="1">
        <f>COUNTIF(E701:L701,"&gt;8.8")</f>
        <v>8</v>
      </c>
      <c r="O701" s="16">
        <f>IF(ISBLANK(E701),500,2^E701)</f>
        <v>1537489.364451824</v>
      </c>
      <c r="P701" s="16">
        <f>IF(ISBLANK(F701),500,2^F701)</f>
        <v>1560195.0821663446</v>
      </c>
      <c r="Q701" s="16">
        <f>IF(ISBLANK(G701),500,2^G701)</f>
        <v>1787683.6154211068</v>
      </c>
      <c r="R701" s="16">
        <f>IF(ISBLANK(H701),500,2^H701)</f>
        <v>2007639.4226030263</v>
      </c>
      <c r="S701" s="16">
        <f>IF(ISBLANK(I701),500,2^I701)</f>
        <v>2516592.1582698422</v>
      </c>
      <c r="T701" s="16">
        <f>IF(ISBLANK(J701),500,2^J701)</f>
        <v>3283505.9184640073</v>
      </c>
      <c r="U701" s="16">
        <f>IF(ISBLANK(K701),500,2^K701)</f>
        <v>2696694.942340109</v>
      </c>
      <c r="V701" s="16">
        <f>IF(ISBLANK(L701),500,2^L701)</f>
        <v>3492297.4199437974</v>
      </c>
      <c r="X701" s="16">
        <f>SUM(O701:V701)</f>
        <v>18882097.923660059</v>
      </c>
      <c r="Y701" s="11"/>
      <c r="Z701" s="2"/>
      <c r="AA701" s="12">
        <f>_xlfn.T.TEST(E701:F701,I701:J701,2,2)</f>
        <v>4.3396355760793585E-2</v>
      </c>
      <c r="AB701" s="13">
        <f>AVERAGE(I701:J701)-AVERAGE(E701:F701)</f>
        <v>0.89220281250000255</v>
      </c>
      <c r="AC701" s="12">
        <f>_xlfn.T.TEST(G701:H701,K701:L701,2,2)</f>
        <v>7.6515414289324735E-2</v>
      </c>
      <c r="AD701" s="13">
        <f>AVERAGE(K701:L701)-AVERAGE(G701:H701)</f>
        <v>0.69588857421875261</v>
      </c>
      <c r="AE701" s="12">
        <f>_xlfn.T.TEST(E701:F701,G701:H701,2,2)</f>
        <v>7.4918710454187631E-2</v>
      </c>
      <c r="AF701" s="13">
        <f>AVERAGE(G701:H701)-AVERAGE(E701:F701)</f>
        <v>0.2906443749999994</v>
      </c>
      <c r="AG701" s="12">
        <f>_xlfn.T.TEST(I701:J701,K701:L701,2,2)</f>
        <v>0.75812369776440347</v>
      </c>
      <c r="AH701" s="13">
        <f>AVERAGE(K701:L701)-AVERAGE(I701:J701)</f>
        <v>9.4330136718749458E-2</v>
      </c>
      <c r="AI701" s="12">
        <f>_xlfn.T.TEST(E701:H701,I701:L701,2,2)</f>
        <v>1.5255449579914626E-3</v>
      </c>
      <c r="AJ701" s="13">
        <f>AVERAGE(I701:L701)-AVERAGE(E701:H701)</f>
        <v>0.79404569335937936</v>
      </c>
    </row>
    <row r="702" spans="1:36" x14ac:dyDescent="0.2">
      <c r="A702" t="s">
        <v>681</v>
      </c>
      <c r="B702" t="str">
        <f>VLOOKUP(A702,Gene_Lookup!A:B,2,0)</f>
        <v xml:space="preserve">protein of unknown function DUF815  </v>
      </c>
      <c r="C702" s="1">
        <v>19</v>
      </c>
      <c r="D702" s="1">
        <v>0.15654262589295401</v>
      </c>
      <c r="E702" s="14">
        <v>17.782979999999998</v>
      </c>
      <c r="F702" s="14">
        <v>17.9024225</v>
      </c>
      <c r="G702" s="14">
        <v>17.793859999999999</v>
      </c>
      <c r="H702" s="14">
        <v>18.144870000000001</v>
      </c>
      <c r="I702" s="14">
        <v>17.9344</v>
      </c>
      <c r="J702" s="14">
        <v>18.47597</v>
      </c>
      <c r="K702" s="14">
        <v>18.129975000000002</v>
      </c>
      <c r="L702" s="14">
        <v>18.779579999999999</v>
      </c>
      <c r="M702" s="1">
        <f>COUNTIF(E702:L702,"&gt;8.8")</f>
        <v>8</v>
      </c>
      <c r="O702" s="16">
        <f>IF(ISBLANK(E702),500,2^E702)</f>
        <v>225533.15342394469</v>
      </c>
      <c r="P702" s="16">
        <f>IF(ISBLANK(F702),500,2^F702)</f>
        <v>245000.04692756498</v>
      </c>
      <c r="Q702" s="16">
        <f>IF(ISBLANK(G702),500,2^G702)</f>
        <v>227240.42803133145</v>
      </c>
      <c r="R702" s="16">
        <f>IF(ISBLANK(H702),500,2^H702)</f>
        <v>289834.53846816282</v>
      </c>
      <c r="S702" s="16">
        <f>IF(ISBLANK(I702),500,2^I702)</f>
        <v>250491.13133656632</v>
      </c>
      <c r="T702" s="16">
        <f>IF(ISBLANK(J702),500,2^J702)</f>
        <v>364603.78179061256</v>
      </c>
      <c r="U702" s="16">
        <f>IF(ISBLANK(K702),500,2^K702)</f>
        <v>286857.55711755267</v>
      </c>
      <c r="V702" s="16">
        <f>IF(ISBLANK(L702),500,2^L702)</f>
        <v>450004.53033184999</v>
      </c>
      <c r="X702" s="16">
        <f>SUM(O702:V702)</f>
        <v>2339565.1674275855</v>
      </c>
      <c r="Y702" s="11"/>
      <c r="Z702" s="2"/>
      <c r="AA702" s="12">
        <f>_xlfn.T.TEST(E702:F702,I702:J702,2,2)</f>
        <v>0.32121618371897265</v>
      </c>
      <c r="AB702" s="13">
        <f>AVERAGE(I702:J702)-AVERAGE(E702:F702)</f>
        <v>0.36248375000000266</v>
      </c>
      <c r="AC702" s="12">
        <f>_xlfn.T.TEST(G702:H702,K702:L702,2,2)</f>
        <v>0.31909902702733883</v>
      </c>
      <c r="AD702" s="13">
        <f>AVERAGE(K702:L702)-AVERAGE(G702:H702)</f>
        <v>0.48541249999999891</v>
      </c>
      <c r="AE702" s="12">
        <f>_xlfn.T.TEST(E702:F702,G702:H702,2,2)</f>
        <v>0.56498608575587361</v>
      </c>
      <c r="AF702" s="13">
        <f>AVERAGE(G702:H702)-AVERAGE(E702:F702)</f>
        <v>0.1266637500000023</v>
      </c>
      <c r="AG702" s="12">
        <f>_xlfn.T.TEST(I702:J702,K702:L702,2,2)</f>
        <v>0.61484233796931598</v>
      </c>
      <c r="AH702" s="13">
        <f>AVERAGE(K702:L702)-AVERAGE(I702:J702)</f>
        <v>0.24959249999999855</v>
      </c>
      <c r="AI702" s="12">
        <f>_xlfn.T.TEST(E702:H702,I702:L702,2,2)</f>
        <v>8.4215494395130083E-2</v>
      </c>
      <c r="AJ702" s="13">
        <f>AVERAGE(I702:L702)-AVERAGE(E702:H702)</f>
        <v>0.42394812500000256</v>
      </c>
    </row>
    <row r="703" spans="1:36" x14ac:dyDescent="0.2">
      <c r="A703" t="s">
        <v>682</v>
      </c>
      <c r="B703" t="str">
        <f>VLOOKUP(A703,Gene_Lookup!A:B,2,0)</f>
        <v xml:space="preserve">aldo/keto reductase  </v>
      </c>
      <c r="C703" s="1">
        <v>22</v>
      </c>
      <c r="D703" s="1">
        <v>0.79721973502447296</v>
      </c>
      <c r="E703" s="14">
        <v>19.683450000000001</v>
      </c>
      <c r="F703" s="14">
        <v>19.400860000000002</v>
      </c>
      <c r="G703" s="14">
        <v>19.912974999999999</v>
      </c>
      <c r="H703" s="14">
        <v>20.170333437499998</v>
      </c>
      <c r="I703" s="14">
        <v>21.320934999999999</v>
      </c>
      <c r="J703" s="14">
        <v>20.429665</v>
      </c>
      <c r="K703" s="14">
        <v>22.074974999999998</v>
      </c>
      <c r="L703" s="14">
        <v>19.8688325</v>
      </c>
      <c r="M703" s="1">
        <f>COUNTIF(E703:L703,"&gt;8.8")</f>
        <v>8</v>
      </c>
      <c r="O703" s="16">
        <f>IF(ISBLANK(E703),500,2^E703)</f>
        <v>841993.75067240815</v>
      </c>
      <c r="P703" s="16">
        <f>IF(ISBLANK(F703),500,2^F703)</f>
        <v>692214.67427974148</v>
      </c>
      <c r="Q703" s="16">
        <f>IF(ISBLANK(G703),500,2^G703)</f>
        <v>987194.61550742888</v>
      </c>
      <c r="R703" s="16">
        <f>IF(ISBLANK(H703),500,2^H703)</f>
        <v>1179982.0130611046</v>
      </c>
      <c r="S703" s="16">
        <f>IF(ISBLANK(I703),500,2^I703)</f>
        <v>2619636.1240767911</v>
      </c>
      <c r="T703" s="16">
        <f>IF(ISBLANK(J703),500,2^J703)</f>
        <v>1412348.8035434319</v>
      </c>
      <c r="U703" s="16">
        <f>IF(ISBLANK(K703),500,2^K703)</f>
        <v>4418039.8470895803</v>
      </c>
      <c r="V703" s="16">
        <f>IF(ISBLANK(L703),500,2^L703)</f>
        <v>957446.60013985995</v>
      </c>
      <c r="X703" s="16">
        <f>SUM(O703:V703)</f>
        <v>13108856.428370345</v>
      </c>
      <c r="Y703" s="11"/>
      <c r="Z703" s="2"/>
      <c r="AA703" s="12">
        <f>_xlfn.T.TEST(E703:F703,I703:J703,2,2)</f>
        <v>0.10411802642584322</v>
      </c>
      <c r="AB703" s="13">
        <f>AVERAGE(I703:J703)-AVERAGE(E703:F703)</f>
        <v>1.3331449999999982</v>
      </c>
      <c r="AC703" s="12">
        <f>_xlfn.T.TEST(G703:H703,K703:L703,2,2)</f>
        <v>0.49038042568634355</v>
      </c>
      <c r="AD703" s="13">
        <f>AVERAGE(K703:L703)-AVERAGE(G703:H703)</f>
        <v>0.93024953125000209</v>
      </c>
      <c r="AE703" s="12">
        <f>_xlfn.T.TEST(E703:F703,G703:H703,2,2)</f>
        <v>0.12049187866430344</v>
      </c>
      <c r="AF703" s="13">
        <f>AVERAGE(G703:H703)-AVERAGE(E703:F703)</f>
        <v>0.49949921874999603</v>
      </c>
      <c r="AG703" s="12">
        <f>_xlfn.T.TEST(I703:J703,K703:L703,2,2)</f>
        <v>0.94267668246860503</v>
      </c>
      <c r="AH703" s="13">
        <f>AVERAGE(K703:L703)-AVERAGE(I703:J703)</f>
        <v>9.6603749999999877E-2</v>
      </c>
      <c r="AI703" s="12">
        <f>_xlfn.T.TEST(E703:H703,I703:L703,2,2)</f>
        <v>6.9674205313946996E-2</v>
      </c>
      <c r="AJ703" s="13">
        <f>AVERAGE(I703:L703)-AVERAGE(E703:H703)</f>
        <v>1.1316972656249966</v>
      </c>
    </row>
    <row r="704" spans="1:36" x14ac:dyDescent="0.2">
      <c r="A704" t="s">
        <v>683</v>
      </c>
      <c r="B704" t="str">
        <f>VLOOKUP(A704,Gene_Lookup!A:B,2,0)</f>
        <v xml:space="preserve">glycogen/starch synthase, ADP-glucose type  </v>
      </c>
      <c r="C704" s="1">
        <v>10</v>
      </c>
      <c r="D704" s="1">
        <v>0.45696153263205103</v>
      </c>
      <c r="E704" s="14">
        <v>15.06123</v>
      </c>
      <c r="F704" s="14">
        <v>15.5581</v>
      </c>
      <c r="G704" s="14">
        <v>16.586880000000001</v>
      </c>
      <c r="H704" s="14">
        <v>16.449574999999999</v>
      </c>
      <c r="I704" s="14">
        <v>13.3310035</v>
      </c>
      <c r="J704" s="15">
        <v>8.8000000000000007</v>
      </c>
      <c r="K704" s="14">
        <v>16.070527500000001</v>
      </c>
      <c r="L704" s="15">
        <v>8.8000000000000007</v>
      </c>
      <c r="M704" s="1">
        <f>COUNTIF(E704:L704,"&gt;8.8")</f>
        <v>6</v>
      </c>
      <c r="O704" s="16">
        <f>IF(ISBLANK(E704),500,2^E704)</f>
        <v>34188.65388522164</v>
      </c>
      <c r="P704" s="16">
        <f>IF(ISBLANK(F704),500,2^F704)</f>
        <v>48245.273811183346</v>
      </c>
      <c r="Q704" s="16">
        <f>IF(ISBLANK(G704),500,2^G704)</f>
        <v>98434.743619678746</v>
      </c>
      <c r="R704" s="16">
        <f>IF(ISBLANK(H704),500,2^H704)</f>
        <v>89498.445254983351</v>
      </c>
      <c r="S704" s="16">
        <f>IF(ISBLANK(I704),500,2^I704)</f>
        <v>10304.618688411188</v>
      </c>
      <c r="T704" s="16">
        <f>IF(ISBLANK(J704),500,2^J704)</f>
        <v>445.72188840761549</v>
      </c>
      <c r="U704" s="16">
        <f>IF(ISBLANK(K704),500,2^K704)</f>
        <v>68819.390765704549</v>
      </c>
      <c r="V704" s="16">
        <f>IF(ISBLANK(L704),500,2^L704)</f>
        <v>445.72188840761549</v>
      </c>
      <c r="X704" s="16">
        <f>SUM(O704:V704)</f>
        <v>350382.56980199803</v>
      </c>
      <c r="Y704" s="11"/>
      <c r="Z704" s="2"/>
      <c r="AA704" s="12">
        <f>_xlfn.T.TEST(E704:F704,I704:J704,2,2)</f>
        <v>0.20361599688860843</v>
      </c>
      <c r="AB704" s="13">
        <f>AVERAGE(I704:J704)-AVERAGE(E704:F704)</f>
        <v>-4.2441632499999997</v>
      </c>
      <c r="AC704" s="12">
        <f>_xlfn.T.TEST(G704:H704,K704:L704,2,2)</f>
        <v>0.37815094379812775</v>
      </c>
      <c r="AD704" s="13">
        <f>AVERAGE(K704:L704)-AVERAGE(G704:H704)</f>
        <v>-4.0829637500000011</v>
      </c>
      <c r="AE704" s="12">
        <f>_xlfn.T.TEST(E704:F704,G704:H704,2,2)</f>
        <v>4.2597614624736345E-2</v>
      </c>
      <c r="AF704" s="13">
        <f>AVERAGE(G704:H704)-AVERAGE(E704:F704)</f>
        <v>1.2085625000000029</v>
      </c>
      <c r="AG704" s="12">
        <f>_xlfn.T.TEST(I704:J704,K704:L704,2,2)</f>
        <v>0.77944765265776395</v>
      </c>
      <c r="AH704" s="13">
        <f>AVERAGE(K704:L704)-AVERAGE(I704:J704)</f>
        <v>1.3697620000000015</v>
      </c>
      <c r="AI704" s="12">
        <f>_xlfn.T.TEST(E704:H704,I704:L704,2,2)</f>
        <v>6.3163811214673501E-2</v>
      </c>
      <c r="AJ704" s="13">
        <f>AVERAGE(I704:L704)-AVERAGE(E704:H704)</f>
        <v>-4.1635634999999986</v>
      </c>
    </row>
    <row r="705" spans="1:36" x14ac:dyDescent="0.2">
      <c r="A705" t="s">
        <v>684</v>
      </c>
      <c r="B705" t="str">
        <f>VLOOKUP(A705,Gene_Lookup!A:B,2,0)</f>
        <v xml:space="preserve">D-isomer specific 2-hydroxyacid dehydrogenase NAD-binding protein  </v>
      </c>
      <c r="C705" s="1">
        <v>11</v>
      </c>
      <c r="D705" s="1">
        <v>0.34793080487301598</v>
      </c>
      <c r="E705" s="14">
        <v>15.505285000000001</v>
      </c>
      <c r="F705" s="14">
        <v>14.254412</v>
      </c>
      <c r="G705" s="14">
        <v>15.40897</v>
      </c>
      <c r="H705" s="14">
        <v>16.050012500000001</v>
      </c>
      <c r="I705" s="14">
        <v>14.992330000000001</v>
      </c>
      <c r="J705" s="14">
        <v>14.386035</v>
      </c>
      <c r="K705" s="14">
        <v>16.387358500000001</v>
      </c>
      <c r="L705" s="14">
        <v>14.64176</v>
      </c>
      <c r="M705" s="1">
        <f>COUNTIF(E705:L705,"&gt;8.8")</f>
        <v>8</v>
      </c>
      <c r="O705" s="16">
        <f>IF(ISBLANK(E705),500,2^E705)</f>
        <v>46511.021338734485</v>
      </c>
      <c r="P705" s="16">
        <f>IF(ISBLANK(F705),500,2^F705)</f>
        <v>19543.645776072164</v>
      </c>
      <c r="Q705" s="16">
        <f>IF(ISBLANK(G705),500,2^G705)</f>
        <v>43507.303991516354</v>
      </c>
      <c r="R705" s="16">
        <f>IF(ISBLANK(H705),500,2^H705)</f>
        <v>67847.709901932205</v>
      </c>
      <c r="S705" s="16">
        <f>IF(ISBLANK(I705),500,2^I705)</f>
        <v>32594.253197314545</v>
      </c>
      <c r="T705" s="16">
        <f>IF(ISBLANK(J705),500,2^J705)</f>
        <v>21410.561336943032</v>
      </c>
      <c r="U705" s="16">
        <f>IF(ISBLANK(K705),500,2^K705)</f>
        <v>85720.847904648544</v>
      </c>
      <c r="V705" s="16">
        <f>IF(ISBLANK(L705),500,2^L705)</f>
        <v>25562.831027577282</v>
      </c>
      <c r="X705" s="16">
        <f>SUM(O705:V705)</f>
        <v>342698.17447473865</v>
      </c>
      <c r="Y705" s="11"/>
      <c r="Z705" s="2"/>
      <c r="AA705" s="12">
        <f>_xlfn.T.TEST(E705:F705,I705:J705,2,2)</f>
        <v>0.80957112371139173</v>
      </c>
      <c r="AB705" s="13">
        <f>AVERAGE(I705:J705)-AVERAGE(E705:F705)</f>
        <v>-0.19066600000000022</v>
      </c>
      <c r="AC705" s="12">
        <f>_xlfn.T.TEST(G705:H705,K705:L705,2,2)</f>
        <v>0.83868493806953093</v>
      </c>
      <c r="AD705" s="13">
        <f>AVERAGE(K705:L705)-AVERAGE(G705:H705)</f>
        <v>-0.21493199999999923</v>
      </c>
      <c r="AE705" s="12">
        <f>_xlfn.T.TEST(E705:F705,G705:H705,2,2)</f>
        <v>0.35020536158743942</v>
      </c>
      <c r="AF705" s="13">
        <f>AVERAGE(G705:H705)-AVERAGE(E705:F705)</f>
        <v>0.84964274999999922</v>
      </c>
      <c r="AG705" s="12">
        <f>_xlfn.T.TEST(I705:J705,K705:L705,2,2)</f>
        <v>0.46595179756505778</v>
      </c>
      <c r="AH705" s="13">
        <f>AVERAGE(K705:L705)-AVERAGE(I705:J705)</f>
        <v>0.82537675000000021</v>
      </c>
      <c r="AI705" s="12">
        <f>_xlfn.T.TEST(E705:H705,I705:L705,2,2)</f>
        <v>0.74042391043465394</v>
      </c>
      <c r="AJ705" s="13">
        <f>AVERAGE(I705:L705)-AVERAGE(E705:H705)</f>
        <v>-0.20279899999999884</v>
      </c>
    </row>
    <row r="706" spans="1:36" x14ac:dyDescent="0.2">
      <c r="A706" t="s">
        <v>685</v>
      </c>
      <c r="B706" t="str">
        <f>VLOOKUP(A706,Gene_Lookup!A:B,2,0)</f>
        <v xml:space="preserve">cellobiose phosphorylase (EC 2.4.1.20)  </v>
      </c>
      <c r="C706" s="1">
        <v>54</v>
      </c>
      <c r="D706" s="1">
        <v>0.31427934556825299</v>
      </c>
      <c r="E706" s="14">
        <v>21.745015273437499</v>
      </c>
      <c r="F706" s="14">
        <v>21.372679999999999</v>
      </c>
      <c r="G706" s="14">
        <v>21.339600000000001</v>
      </c>
      <c r="H706" s="14">
        <v>21.854279999999999</v>
      </c>
      <c r="I706" s="14">
        <v>21.311344999999999</v>
      </c>
      <c r="J706" s="14">
        <v>20.919889999999999</v>
      </c>
      <c r="K706" s="14">
        <v>21.565817500000001</v>
      </c>
      <c r="L706" s="14">
        <v>21.363099999999999</v>
      </c>
      <c r="M706" s="1">
        <f>COUNTIF(E706:L706,"&gt;8.8")</f>
        <v>8</v>
      </c>
      <c r="O706" s="16">
        <f>IF(ISBLANK(E706),500,2^E706)</f>
        <v>3514810.0010694694</v>
      </c>
      <c r="P706" s="16">
        <f>IF(ISBLANK(F706),500,2^F706)</f>
        <v>2715299.675593785</v>
      </c>
      <c r="Q706" s="16">
        <f>IF(ISBLANK(G706),500,2^G706)</f>
        <v>2653748.0953443511</v>
      </c>
      <c r="R706" s="16">
        <f>IF(ISBLANK(H706),500,2^H706)</f>
        <v>3791349.435110251</v>
      </c>
      <c r="S706" s="16">
        <f>IF(ISBLANK(I706),500,2^I706)</f>
        <v>2602280.4134868653</v>
      </c>
      <c r="T706" s="16">
        <f>IF(ISBLANK(J706),500,2^J706)</f>
        <v>1983875.4172373908</v>
      </c>
      <c r="U706" s="16">
        <f>IF(ISBLANK(K706),500,2^K706)</f>
        <v>3104258.997111225</v>
      </c>
      <c r="V706" s="16">
        <f>IF(ISBLANK(L706),500,2^L706)</f>
        <v>2697328.8676818726</v>
      </c>
      <c r="X706" s="16">
        <f>SUM(O706:V706)</f>
        <v>23062950.902635206</v>
      </c>
      <c r="Y706" s="11"/>
      <c r="Z706" s="2"/>
      <c r="AA706" s="12">
        <f>_xlfn.T.TEST(E706:F706,I706:J706,2,2)</f>
        <v>0.24252228265343678</v>
      </c>
      <c r="AB706" s="13">
        <f>AVERAGE(I706:J706)-AVERAGE(E706:F706)</f>
        <v>-0.44323013671874989</v>
      </c>
      <c r="AC706" s="12">
        <f>_xlfn.T.TEST(G706:H706,K706:L706,2,2)</f>
        <v>0.6792007372926927</v>
      </c>
      <c r="AD706" s="13">
        <f>AVERAGE(K706:L706)-AVERAGE(G706:H706)</f>
        <v>-0.13248125000000144</v>
      </c>
      <c r="AE706" s="12">
        <f>_xlfn.T.TEST(E706:F706,G706:H706,2,2)</f>
        <v>0.91549946838318164</v>
      </c>
      <c r="AF706" s="13">
        <f>AVERAGE(G706:H706)-AVERAGE(E706:F706)</f>
        <v>3.8092363281251096E-2</v>
      </c>
      <c r="AG706" s="12">
        <f>_xlfn.T.TEST(I706:J706,K706:L706,2,2)</f>
        <v>0.25432653982856812</v>
      </c>
      <c r="AH706" s="13">
        <f>AVERAGE(K706:L706)-AVERAGE(I706:J706)</f>
        <v>0.34884124999999955</v>
      </c>
      <c r="AI706" s="12">
        <f>_xlfn.T.TEST(E706:H706,I706:L706,2,2)</f>
        <v>0.17571587849529322</v>
      </c>
      <c r="AJ706" s="13">
        <f>AVERAGE(I706:L706)-AVERAGE(E706:H706)</f>
        <v>-0.28785569335937566</v>
      </c>
    </row>
    <row r="707" spans="1:36" x14ac:dyDescent="0.2">
      <c r="A707" t="s">
        <v>686</v>
      </c>
      <c r="B707" t="str">
        <f>VLOOKUP(A707,Gene_Lookup!A:B,2,0)</f>
        <v xml:space="preserve">glycoside hydrolase family 8  </v>
      </c>
      <c r="C707" s="1">
        <v>22</v>
      </c>
      <c r="D707" s="1">
        <v>0.420291369283812</v>
      </c>
      <c r="E707" s="14">
        <v>20.601244999999999</v>
      </c>
      <c r="F707" s="14">
        <v>20.9460975</v>
      </c>
      <c r="G707" s="14">
        <v>21.123145000000001</v>
      </c>
      <c r="H707" s="14">
        <v>20.94839</v>
      </c>
      <c r="I707" s="14">
        <v>20.191738749999999</v>
      </c>
      <c r="J707" s="14">
        <v>19.928715</v>
      </c>
      <c r="K707" s="14">
        <v>20.578473750000001</v>
      </c>
      <c r="L707" s="14">
        <v>19.966132500000001</v>
      </c>
      <c r="M707" s="1">
        <f>COUNTIF(E707:L707,"&gt;8.8")</f>
        <v>8</v>
      </c>
      <c r="O707" s="16">
        <f>IF(ISBLANK(E707),500,2^E707)</f>
        <v>1590716.1598255697</v>
      </c>
      <c r="P707" s="16">
        <f>IF(ISBLANK(F707),500,2^F707)</f>
        <v>2020243.1347234147</v>
      </c>
      <c r="Q707" s="16">
        <f>IF(ISBLANK(G707),500,2^G707)</f>
        <v>2284021.8158463715</v>
      </c>
      <c r="R707" s="16">
        <f>IF(ISBLANK(H707),500,2^H707)</f>
        <v>2023455.9336521127</v>
      </c>
      <c r="S707" s="16">
        <f>IF(ISBLANK(I707),500,2^I707)</f>
        <v>1197619.967844601</v>
      </c>
      <c r="T707" s="16">
        <f>IF(ISBLANK(J707),500,2^J707)</f>
        <v>998024.01130965538</v>
      </c>
      <c r="U707" s="16">
        <f>IF(ISBLANK(K707),500,2^K707)</f>
        <v>1565805.6785145744</v>
      </c>
      <c r="V707" s="16">
        <f>IF(ISBLANK(L707),500,2^L707)</f>
        <v>1024247.1870571017</v>
      </c>
      <c r="X707" s="16">
        <f>SUM(O707:V707)</f>
        <v>12704133.888773402</v>
      </c>
      <c r="Y707" s="11"/>
      <c r="Z707" s="2"/>
      <c r="AA707" s="12">
        <f>_xlfn.T.TEST(E707:F707,I707:J707,2,2)</f>
        <v>8.1283390052171001E-2</v>
      </c>
      <c r="AB707" s="13">
        <f>AVERAGE(I707:J707)-AVERAGE(E707:F707)</f>
        <v>-0.71344437500000168</v>
      </c>
      <c r="AC707" s="12">
        <f>_xlfn.T.TEST(G707:H707,K707:L707,2,2)</f>
        <v>0.13864895169124392</v>
      </c>
      <c r="AD707" s="13">
        <f>AVERAGE(K707:L707)-AVERAGE(G707:H707)</f>
        <v>-0.76346437499999809</v>
      </c>
      <c r="AE707" s="12">
        <f>_xlfn.T.TEST(E707:F707,G707:H707,2,2)</f>
        <v>0.30793436617567904</v>
      </c>
      <c r="AF707" s="13">
        <f>AVERAGE(G707:H707)-AVERAGE(E707:F707)</f>
        <v>0.26209624999999903</v>
      </c>
      <c r="AG707" s="12">
        <f>_xlfn.T.TEST(I707:J707,K707:L707,2,2)</f>
        <v>0.5896094211555265</v>
      </c>
      <c r="AH707" s="13">
        <f>AVERAGE(K707:L707)-AVERAGE(I707:J707)</f>
        <v>0.21207625000000263</v>
      </c>
      <c r="AI707" s="12">
        <f>_xlfn.T.TEST(E707:H707,I707:L707,2,2)</f>
        <v>7.1780791105425373E-3</v>
      </c>
      <c r="AJ707" s="13">
        <f>AVERAGE(I707:L707)-AVERAGE(E707:H707)</f>
        <v>-0.73845437499999989</v>
      </c>
    </row>
    <row r="708" spans="1:36" x14ac:dyDescent="0.2">
      <c r="A708" t="s">
        <v>687</v>
      </c>
      <c r="B708" t="str">
        <f>VLOOKUP(A708,Gene_Lookup!A:B,2,0)</f>
        <v xml:space="preserve">methyl-accepting chemotaxis sensory transducer  </v>
      </c>
      <c r="C708" s="1">
        <v>6</v>
      </c>
      <c r="D708" s="1">
        <v>0.57832679976727697</v>
      </c>
      <c r="E708" s="14">
        <v>13.122120000000001</v>
      </c>
      <c r="F708" s="14">
        <v>14.91709</v>
      </c>
      <c r="G708" s="14">
        <v>14.3565</v>
      </c>
      <c r="H708" s="14">
        <v>14.371572499999999</v>
      </c>
      <c r="I708" s="15">
        <v>8.8000000000000007</v>
      </c>
      <c r="J708" s="14">
        <v>14.933920000000001</v>
      </c>
      <c r="K708" s="14">
        <v>12.061820000000001</v>
      </c>
      <c r="L708" s="14">
        <v>16.401087499999999</v>
      </c>
      <c r="M708" s="1">
        <f>COUNTIF(E708:L708,"&gt;8.8")</f>
        <v>7</v>
      </c>
      <c r="O708" s="16">
        <f>IF(ISBLANK(E708),500,2^E708)</f>
        <v>8915.6236320526314</v>
      </c>
      <c r="P708" s="16">
        <f>IF(ISBLANK(F708),500,2^F708)</f>
        <v>30937.950340291045</v>
      </c>
      <c r="Q708" s="16">
        <f>IF(ISBLANK(G708),500,2^G708)</f>
        <v>20976.698338436305</v>
      </c>
      <c r="R708" s="16">
        <f>IF(ISBLANK(H708),500,2^H708)</f>
        <v>21197.000368300123</v>
      </c>
      <c r="S708" s="16">
        <f>IF(ISBLANK(I708),500,2^I708)</f>
        <v>445.72188840761549</v>
      </c>
      <c r="T708" s="16">
        <f>IF(ISBLANK(J708),500,2^J708)</f>
        <v>31300.975516620878</v>
      </c>
      <c r="U708" s="16">
        <f>IF(ISBLANK(K708),500,2^K708)</f>
        <v>4275.329803537762</v>
      </c>
      <c r="V708" s="16">
        <f>IF(ISBLANK(L708),500,2^L708)</f>
        <v>86540.47986243575</v>
      </c>
      <c r="X708" s="16">
        <f>SUM(O708:V708)</f>
        <v>204589.77975008212</v>
      </c>
      <c r="Y708" s="11"/>
      <c r="Z708" s="2"/>
      <c r="AA708" s="12">
        <f>_xlfn.T.TEST(E708:F708,I708:J708,2,2)</f>
        <v>0.56996376651423675</v>
      </c>
      <c r="AB708" s="13">
        <f>AVERAGE(I708:J708)-AVERAGE(E708:F708)</f>
        <v>-2.1526449999999997</v>
      </c>
      <c r="AC708" s="12">
        <f>_xlfn.T.TEST(G708:H708,K708:L708,2,2)</f>
        <v>0.956830491546106</v>
      </c>
      <c r="AD708" s="13">
        <f>AVERAGE(K708:L708)-AVERAGE(G708:H708)</f>
        <v>-0.13258249999999983</v>
      </c>
      <c r="AE708" s="12">
        <f>_xlfn.T.TEST(E708:F708,G708:H708,2,2)</f>
        <v>0.73811144975943455</v>
      </c>
      <c r="AF708" s="13">
        <f>AVERAGE(G708:H708)-AVERAGE(E708:F708)</f>
        <v>0.34443124999999952</v>
      </c>
      <c r="AG708" s="12">
        <f>_xlfn.T.TEST(I708:J708,K708:L708,2,2)</f>
        <v>0.59340259651350724</v>
      </c>
      <c r="AH708" s="13">
        <f>AVERAGE(K708:L708)-AVERAGE(I708:J708)</f>
        <v>2.3644937499999994</v>
      </c>
      <c r="AI708" s="12">
        <f>_xlfn.T.TEST(E708:H708,I708:L708,2,2)</f>
        <v>0.53143877989486765</v>
      </c>
      <c r="AJ708" s="13">
        <f>AVERAGE(I708:L708)-AVERAGE(E708:H708)</f>
        <v>-1.1426137500000006</v>
      </c>
    </row>
    <row r="709" spans="1:36" x14ac:dyDescent="0.2">
      <c r="A709" t="s">
        <v>688</v>
      </c>
      <c r="B709" t="str">
        <f>VLOOKUP(A709,Gene_Lookup!A:B,2,0)</f>
        <v xml:space="preserve">glutamate-5-semialdehyde dehydrogenase (EC 1.2.1.41)  </v>
      </c>
      <c r="C709" s="1">
        <v>23</v>
      </c>
      <c r="D709" s="1">
        <v>0.48649272765927098</v>
      </c>
      <c r="E709" s="14">
        <v>18.987269999999999</v>
      </c>
      <c r="F709" s="14">
        <v>18.853005</v>
      </c>
      <c r="G709" s="14">
        <v>18.655805000000001</v>
      </c>
      <c r="H709" s="14">
        <v>19.112310000000001</v>
      </c>
      <c r="I709" s="14">
        <v>19.192450000000001</v>
      </c>
      <c r="J709" s="14">
        <v>19.9457825</v>
      </c>
      <c r="K709" s="14">
        <v>19.493680000000001</v>
      </c>
      <c r="L709" s="14">
        <v>19.903494999999999</v>
      </c>
      <c r="M709" s="1">
        <f>COUNTIF(E709:L709,"&gt;8.8")</f>
        <v>8</v>
      </c>
      <c r="O709" s="16">
        <f>IF(ISBLANK(E709),500,2^E709)</f>
        <v>519682.15694413031</v>
      </c>
      <c r="P709" s="16">
        <f>IF(ISBLANK(F709),500,2^F709)</f>
        <v>473500.03277769778</v>
      </c>
      <c r="Q709" s="16">
        <f>IF(ISBLANK(G709),500,2^G709)</f>
        <v>413006.51094798493</v>
      </c>
      <c r="R709" s="16">
        <f>IF(ISBLANK(H709),500,2^H709)</f>
        <v>566733.12363657716</v>
      </c>
      <c r="S709" s="16">
        <f>IF(ISBLANK(I709),500,2^I709)</f>
        <v>599105.27058488841</v>
      </c>
      <c r="T709" s="16">
        <f>IF(ISBLANK(J709),500,2^J709)</f>
        <v>1009901.0401190147</v>
      </c>
      <c r="U709" s="16">
        <f>IF(ISBLANK(K709),500,2^K709)</f>
        <v>738214.21872506826</v>
      </c>
      <c r="V709" s="16">
        <f>IF(ISBLANK(L709),500,2^L709)</f>
        <v>980728.99105669826</v>
      </c>
      <c r="X709" s="16">
        <f>SUM(O709:V709)</f>
        <v>5300871.3447920596</v>
      </c>
      <c r="Y709" s="11"/>
      <c r="Z709" s="2"/>
      <c r="AA709" s="12">
        <f>_xlfn.T.TEST(E709:F709,I709:J709,2,2)</f>
        <v>0.23193310966003544</v>
      </c>
      <c r="AB709" s="13">
        <f>AVERAGE(I709:J709)-AVERAGE(E709:F709)</f>
        <v>0.64897875000000127</v>
      </c>
      <c r="AC709" s="12">
        <f>_xlfn.T.TEST(G709:H709,K709:L709,2,2)</f>
        <v>0.11736493636667256</v>
      </c>
      <c r="AD709" s="13">
        <f>AVERAGE(K709:L709)-AVERAGE(G709:H709)</f>
        <v>0.81453000000000131</v>
      </c>
      <c r="AE709" s="12">
        <f>_xlfn.T.TEST(E709:F709,G709:H709,2,2)</f>
        <v>0.89338022315795285</v>
      </c>
      <c r="AF709" s="13">
        <f>AVERAGE(G709:H709)-AVERAGE(E709:F709)</f>
        <v>-3.6079999999998336E-2</v>
      </c>
      <c r="AG709" s="12">
        <f>_xlfn.T.TEST(I709:J709,K709:L709,2,2)</f>
        <v>0.79120036085959355</v>
      </c>
      <c r="AH709" s="13">
        <f>AVERAGE(K709:L709)-AVERAGE(I709:J709)</f>
        <v>0.1294712500000017</v>
      </c>
      <c r="AI709" s="12">
        <f>_xlfn.T.TEST(E709:H709,I709:L709,2,2)</f>
        <v>1.1525760967453164E-2</v>
      </c>
      <c r="AJ709" s="13">
        <f>AVERAGE(I709:L709)-AVERAGE(E709:H709)</f>
        <v>0.73175437499999774</v>
      </c>
    </row>
    <row r="710" spans="1:36" x14ac:dyDescent="0.2">
      <c r="A710" t="s">
        <v>689</v>
      </c>
      <c r="B710" t="str">
        <f>VLOOKUP(A710,Gene_Lookup!A:B,2,0)</f>
        <v xml:space="preserve">peptidase S1 and S6 chymotrypsin/Hap  </v>
      </c>
      <c r="C710" s="1">
        <v>3</v>
      </c>
      <c r="D710" s="1">
        <v>0.59640631221260199</v>
      </c>
      <c r="E710" s="15">
        <v>8.8000000000000007</v>
      </c>
      <c r="F710" s="14">
        <v>12.129569999999999</v>
      </c>
      <c r="G710" s="14">
        <v>12.136049999999999</v>
      </c>
      <c r="H710" s="14">
        <v>12.429410000000001</v>
      </c>
      <c r="I710" s="14">
        <v>11.4018</v>
      </c>
      <c r="J710" s="15">
        <v>8.8000000000000007</v>
      </c>
      <c r="K710" s="14">
        <v>12.981305000000001</v>
      </c>
      <c r="L710" s="15">
        <v>8.8000000000000007</v>
      </c>
      <c r="M710" s="1">
        <f>COUNTIF(E710:L710,"&gt;8.8")</f>
        <v>5</v>
      </c>
      <c r="O710" s="16">
        <f>IF(ISBLANK(E710),500,2^E710)</f>
        <v>445.72188840761549</v>
      </c>
      <c r="P710" s="16">
        <f>IF(ISBLANK(F710),500,2^F710)</f>
        <v>4480.8912569418217</v>
      </c>
      <c r="Q710" s="16">
        <f>IF(ISBLANK(G710),500,2^G710)</f>
        <v>4501.0628674435447</v>
      </c>
      <c r="R710" s="16">
        <f>IF(ISBLANK(H710),500,2^H710)</f>
        <v>5516.012458509018</v>
      </c>
      <c r="S710" s="16">
        <f>IF(ISBLANK(I710),500,2^I710)</f>
        <v>2705.7259355267261</v>
      </c>
      <c r="T710" s="16">
        <f>IF(ISBLANK(J710),500,2^J710)</f>
        <v>445.72188840761549</v>
      </c>
      <c r="U710" s="16">
        <f>IF(ISBLANK(K710),500,2^K710)</f>
        <v>8086.5297355617449</v>
      </c>
      <c r="V710" s="16">
        <f>IF(ISBLANK(L710),500,2^L710)</f>
        <v>445.72188840761549</v>
      </c>
      <c r="X710" s="16">
        <f>SUM(O710:V710)</f>
        <v>26627.387919205696</v>
      </c>
      <c r="Y710" s="11"/>
      <c r="Z710" s="2"/>
      <c r="AA710" s="12">
        <f>_xlfn.T.TEST(E710:F710,I710:J710,2,2)</f>
        <v>0.87910805418693549</v>
      </c>
      <c r="AB710" s="13">
        <f>AVERAGE(I710:J710)-AVERAGE(E710:F710)</f>
        <v>-0.36388499999999979</v>
      </c>
      <c r="AC710" s="12">
        <f>_xlfn.T.TEST(G710:H710,K710:L710,2,2)</f>
        <v>0.57487753145094977</v>
      </c>
      <c r="AD710" s="13">
        <f>AVERAGE(K710:L710)-AVERAGE(G710:H710)</f>
        <v>-1.3920774999999992</v>
      </c>
      <c r="AE710" s="12">
        <f>_xlfn.T.TEST(E710:F710,G710:H710,2,2)</f>
        <v>0.39031415477557907</v>
      </c>
      <c r="AF710" s="13">
        <f>AVERAGE(G710:H710)-AVERAGE(E710:F710)</f>
        <v>1.8179450000000017</v>
      </c>
      <c r="AG710" s="12">
        <f>_xlfn.T.TEST(I710:J710,K710:L710,2,2)</f>
        <v>0.77882546288883436</v>
      </c>
      <c r="AH710" s="13">
        <f>AVERAGE(K710:L710)-AVERAGE(I710:J710)</f>
        <v>0.7897525000000023</v>
      </c>
      <c r="AI710" s="12">
        <f>_xlfn.T.TEST(E710:H710,I710:L710,2,2)</f>
        <v>0.53748390546093272</v>
      </c>
      <c r="AJ710" s="13">
        <f>AVERAGE(I710:L710)-AVERAGE(E710:H710)</f>
        <v>-0.87798125000000127</v>
      </c>
    </row>
    <row r="711" spans="1:36" x14ac:dyDescent="0.2">
      <c r="A711" t="s">
        <v>690</v>
      </c>
      <c r="B711" t="str">
        <f>VLOOKUP(A711,Gene_Lookup!A:B,2,0)</f>
        <v xml:space="preserve">twitching motility protein  </v>
      </c>
      <c r="C711" s="1">
        <v>3</v>
      </c>
      <c r="D711" s="1">
        <v>0.28390309038536898</v>
      </c>
      <c r="E711" s="15">
        <v>8.8000000000000007</v>
      </c>
      <c r="F711" s="15">
        <v>8.8000000000000007</v>
      </c>
      <c r="G711" s="14">
        <v>15.92834</v>
      </c>
      <c r="H711" s="14">
        <v>15.63988</v>
      </c>
      <c r="I711" s="15">
        <v>8.8000000000000007</v>
      </c>
      <c r="J711" s="15">
        <v>8.8000000000000007</v>
      </c>
      <c r="K711" s="14">
        <v>13.636430000000001</v>
      </c>
      <c r="L711" s="14">
        <v>15.85004</v>
      </c>
      <c r="M711" s="1">
        <f>COUNTIF(E711:L711,"&gt;8.8")</f>
        <v>4</v>
      </c>
      <c r="O711" s="16">
        <f>IF(ISBLANK(E711),500,2^E711)</f>
        <v>445.72188840761549</v>
      </c>
      <c r="P711" s="16">
        <f>IF(ISBLANK(F711),500,2^F711)</f>
        <v>445.72188840761549</v>
      </c>
      <c r="Q711" s="16">
        <f>IF(ISBLANK(G711),500,2^G711)</f>
        <v>62360.289278015414</v>
      </c>
      <c r="R711" s="16">
        <f>IF(ISBLANK(H711),500,2^H711)</f>
        <v>51059.0827408896</v>
      </c>
      <c r="S711" s="16">
        <f>IF(ISBLANK(I711),500,2^I711)</f>
        <v>445.72188840761549</v>
      </c>
      <c r="T711" s="16">
        <f>IF(ISBLANK(J711),500,2^J711)</f>
        <v>445.72188840761549</v>
      </c>
      <c r="U711" s="16">
        <f>IF(ISBLANK(K711),500,2^K711)</f>
        <v>12734.282020806284</v>
      </c>
      <c r="V711" s="16">
        <f>IF(ISBLANK(L711),500,2^L711)</f>
        <v>59065.987951881427</v>
      </c>
      <c r="X711" s="16">
        <f>SUM(O711:V711)</f>
        <v>187002.52954522317</v>
      </c>
      <c r="Y711" s="11"/>
      <c r="Z711" s="2"/>
      <c r="AA711" s="12" t="e">
        <f>_xlfn.T.TEST(E711:F711,I711:J711,2,2)</f>
        <v>#DIV/0!</v>
      </c>
      <c r="AB711" s="13">
        <f>AVERAGE(I711:J711)-AVERAGE(E711:F711)</f>
        <v>0</v>
      </c>
      <c r="AC711" s="12">
        <f>_xlfn.T.TEST(G711:H711,K711:L711,2,2)</f>
        <v>0.44950052114094707</v>
      </c>
      <c r="AD711" s="13">
        <f>AVERAGE(K711:L711)-AVERAGE(G711:H711)</f>
        <v>-1.0408749999999998</v>
      </c>
      <c r="AE711" s="12">
        <f>_xlfn.T.TEST(E711:F711,G711:H711,2,2)</f>
        <v>4.2619794666691799E-4</v>
      </c>
      <c r="AF711" s="13">
        <f>AVERAGE(G711:H711)-AVERAGE(E711:F711)</f>
        <v>6.9841099999999994</v>
      </c>
      <c r="AG711" s="12">
        <f>_xlfn.T.TEST(I711:J711,K711:L711,2,2)</f>
        <v>3.297551520266654E-2</v>
      </c>
      <c r="AH711" s="13">
        <f>AVERAGE(K711:L711)-AVERAGE(I711:J711)</f>
        <v>5.9432349999999996</v>
      </c>
      <c r="AI711" s="12">
        <f>_xlfn.T.TEST(E711:H711,I711:L711,2,2)</f>
        <v>0.8527712338647353</v>
      </c>
      <c r="AJ711" s="13">
        <f>AVERAGE(I711:L711)-AVERAGE(E711:H711)</f>
        <v>-0.52043749999999811</v>
      </c>
    </row>
    <row r="712" spans="1:36" x14ac:dyDescent="0.2">
      <c r="A712" t="s">
        <v>691</v>
      </c>
      <c r="B712" t="str">
        <f>VLOOKUP(A712,Gene_Lookup!A:B,2,0)</f>
        <v xml:space="preserve">ATPase associated with various cellular activities AAA_3  </v>
      </c>
      <c r="C712" s="1">
        <v>9</v>
      </c>
      <c r="D712" s="1">
        <v>0.56948932870344904</v>
      </c>
      <c r="E712" s="14">
        <v>14.741490000000001</v>
      </c>
      <c r="F712" s="14">
        <v>16.122140000000002</v>
      </c>
      <c r="G712" s="14">
        <v>16.193269999999998</v>
      </c>
      <c r="H712" s="14">
        <v>16.298134999999998</v>
      </c>
      <c r="I712" s="14">
        <v>15.56595875</v>
      </c>
      <c r="J712" s="14">
        <v>14.223302500000001</v>
      </c>
      <c r="K712" s="14">
        <v>15.4752525</v>
      </c>
      <c r="L712" s="14">
        <v>14.64184</v>
      </c>
      <c r="M712" s="1">
        <f>COUNTIF(E712:L712,"&gt;8.8")</f>
        <v>8</v>
      </c>
      <c r="O712" s="16">
        <f>IF(ISBLANK(E712),500,2^E712)</f>
        <v>27392.436955496411</v>
      </c>
      <c r="P712" s="16">
        <f>IF(ISBLANK(F712),500,2^F712)</f>
        <v>71325.977837576094</v>
      </c>
      <c r="Q712" s="16">
        <f>IF(ISBLANK(G712),500,2^G712)</f>
        <v>74930.73590519969</v>
      </c>
      <c r="R712" s="16">
        <f>IF(ISBLANK(H712),500,2^H712)</f>
        <v>80580.045518851097</v>
      </c>
      <c r="S712" s="16">
        <f>IF(ISBLANK(I712),500,2^I712)</f>
        <v>48508.795949962194</v>
      </c>
      <c r="T712" s="16">
        <f>IF(ISBLANK(J712),500,2^J712)</f>
        <v>19126.728355219497</v>
      </c>
      <c r="U712" s="16">
        <f>IF(ISBLANK(K712),500,2^K712)</f>
        <v>45552.812167988675</v>
      </c>
      <c r="V712" s="16">
        <f>IF(ISBLANK(L712),500,2^L712)</f>
        <v>25564.248571219894</v>
      </c>
      <c r="X712" s="16">
        <f>SUM(O712:V712)</f>
        <v>392981.78126151359</v>
      </c>
      <c r="Y712" s="11"/>
      <c r="Z712" s="2"/>
      <c r="AA712" s="12">
        <f>_xlfn.T.TEST(E712:F712,I712:J712,2,2)</f>
        <v>0.63304776801087215</v>
      </c>
      <c r="AB712" s="13">
        <f>AVERAGE(I712:J712)-AVERAGE(E712:F712)</f>
        <v>-0.53718437499999894</v>
      </c>
      <c r="AC712" s="12">
        <f>_xlfn.T.TEST(G712:H712,K712:L712,2,2)</f>
        <v>0.10568741388670977</v>
      </c>
      <c r="AD712" s="13">
        <f>AVERAGE(K712:L712)-AVERAGE(G712:H712)</f>
        <v>-1.187156250000001</v>
      </c>
      <c r="AE712" s="12">
        <f>_xlfn.T.TEST(E712:F712,G712:H712,2,2)</f>
        <v>0.36074851626386872</v>
      </c>
      <c r="AF712" s="13">
        <f>AVERAGE(G712:H712)-AVERAGE(E712:F712)</f>
        <v>0.81388749999999987</v>
      </c>
      <c r="AG712" s="12">
        <f>_xlfn.T.TEST(I712:J712,K712:L712,2,2)</f>
        <v>0.85486344369280642</v>
      </c>
      <c r="AH712" s="13">
        <f>AVERAGE(K712:L712)-AVERAGE(I712:J712)</f>
        <v>0.16391562499999779</v>
      </c>
      <c r="AI712" s="12">
        <f>_xlfn.T.TEST(E712:H712,I712:L712,2,2)</f>
        <v>0.12981328726393318</v>
      </c>
      <c r="AJ712" s="13">
        <f>AVERAGE(I712:L712)-AVERAGE(E712:H712)</f>
        <v>-0.8621703124999982</v>
      </c>
    </row>
    <row r="713" spans="1:36" x14ac:dyDescent="0.2">
      <c r="A713" t="s">
        <v>692</v>
      </c>
      <c r="B713" t="str">
        <f>VLOOKUP(A713,Gene_Lookup!A:B,2,0)</f>
        <v xml:space="preserve">protein of unknown function UPF0027  </v>
      </c>
      <c r="C713" s="1">
        <v>9</v>
      </c>
      <c r="D713" s="1">
        <v>0.42698876304415401</v>
      </c>
      <c r="E713" s="14">
        <v>12.347355</v>
      </c>
      <c r="F713" s="14">
        <v>12.8894</v>
      </c>
      <c r="G713" s="14">
        <v>13.64709</v>
      </c>
      <c r="H713" s="14">
        <v>13.760899999999999</v>
      </c>
      <c r="I713" s="14">
        <v>12.1616675</v>
      </c>
      <c r="J713" s="14">
        <v>13.903499999999999</v>
      </c>
      <c r="K713" s="14">
        <v>13.252420000000001</v>
      </c>
      <c r="L713" s="14">
        <v>12.7810925</v>
      </c>
      <c r="M713" s="1">
        <f>COUNTIF(E713:L713,"&gt;8.8")</f>
        <v>8</v>
      </c>
      <c r="O713" s="16">
        <f>IF(ISBLANK(E713),500,2^E713)</f>
        <v>5211.0377836051748</v>
      </c>
      <c r="P713" s="16">
        <f>IF(ISBLANK(F713),500,2^F713)</f>
        <v>7587.4532136586749</v>
      </c>
      <c r="Q713" s="16">
        <f>IF(ISBLANK(G713),500,2^G713)</f>
        <v>12828.723462319969</v>
      </c>
      <c r="R713" s="16">
        <f>IF(ISBLANK(H713),500,2^H713)</f>
        <v>13881.732372443301</v>
      </c>
      <c r="S713" s="16">
        <f>IF(ISBLANK(I713),500,2^I713)</f>
        <v>4581.70069300456</v>
      </c>
      <c r="T713" s="16">
        <f>IF(ISBLANK(J713),500,2^J713)</f>
        <v>15323.943593910382</v>
      </c>
      <c r="U713" s="16">
        <f>IF(ISBLANK(K713),500,2^K713)</f>
        <v>9758.3397621100503</v>
      </c>
      <c r="V713" s="16">
        <f>IF(ISBLANK(L713),500,2^L713)</f>
        <v>7038.6961839083961</v>
      </c>
      <c r="X713" s="16">
        <f>SUM(O713:V713)</f>
        <v>76211.627064960499</v>
      </c>
      <c r="Y713" s="11"/>
      <c r="Z713" s="2"/>
      <c r="AA713" s="12">
        <f>_xlfn.T.TEST(E713:F713,I713:J713,2,2)</f>
        <v>0.69426597149518465</v>
      </c>
      <c r="AB713" s="13">
        <f>AVERAGE(I713:J713)-AVERAGE(E713:F713)</f>
        <v>0.41420624999999944</v>
      </c>
      <c r="AC713" s="12">
        <f>_xlfn.T.TEST(G713:H713,K713:L713,2,2)</f>
        <v>0.10517628266463375</v>
      </c>
      <c r="AD713" s="13">
        <f>AVERAGE(K713:L713)-AVERAGE(G713:H713)</f>
        <v>-0.68723874999999879</v>
      </c>
      <c r="AE713" s="12">
        <f>_xlfn.T.TEST(E713:F713,G713:H713,2,2)</f>
        <v>5.9338902956152406E-2</v>
      </c>
      <c r="AF713" s="13">
        <f>AVERAGE(G713:H713)-AVERAGE(E713:F713)</f>
        <v>1.0856174999999979</v>
      </c>
      <c r="AG713" s="12">
        <f>_xlfn.T.TEST(I713:J713,K713:L713,2,2)</f>
        <v>0.98759653465085995</v>
      </c>
      <c r="AH713" s="13">
        <f>AVERAGE(K713:L713)-AVERAGE(I713:J713)</f>
        <v>-1.5827500000000327E-2</v>
      </c>
      <c r="AI713" s="12">
        <f>_xlfn.T.TEST(E713:H713,I713:L713,2,2)</f>
        <v>0.7926439677209689</v>
      </c>
      <c r="AJ713" s="13">
        <f>AVERAGE(I713:L713)-AVERAGE(E713:H713)</f>
        <v>-0.13651624999999967</v>
      </c>
    </row>
    <row r="714" spans="1:36" x14ac:dyDescent="0.2">
      <c r="A714" t="s">
        <v>693</v>
      </c>
      <c r="B714" t="str">
        <f>VLOOKUP(A714,Gene_Lookup!A:B,2,0)</f>
        <v xml:space="preserve">peptidase C11 clostripain  </v>
      </c>
      <c r="C714" s="1">
        <v>12</v>
      </c>
      <c r="D714" s="1">
        <v>0.29056713639356901</v>
      </c>
      <c r="E714" s="14">
        <v>16.622440000000001</v>
      </c>
      <c r="F714" s="14">
        <v>16.442959999999999</v>
      </c>
      <c r="G714" s="14">
        <v>16.262942500000001</v>
      </c>
      <c r="H714" s="14">
        <v>16.66789</v>
      </c>
      <c r="I714" s="14">
        <v>15.731525</v>
      </c>
      <c r="J714" s="14">
        <v>15.970359999999999</v>
      </c>
      <c r="K714" s="14">
        <v>17.126380000000001</v>
      </c>
      <c r="L714" s="14">
        <v>16.015630000000002</v>
      </c>
      <c r="M714" s="1">
        <f>COUNTIF(E714:L714,"&gt;8.8")</f>
        <v>8</v>
      </c>
      <c r="O714" s="16">
        <f>IF(ISBLANK(E714),500,2^E714)</f>
        <v>100891.14274961069</v>
      </c>
      <c r="P714" s="16">
        <f>IF(ISBLANK(F714),500,2^F714)</f>
        <v>89089.019155259361</v>
      </c>
      <c r="Q714" s="16">
        <f>IF(ISBLANK(G714),500,2^G714)</f>
        <v>78638.190251960099</v>
      </c>
      <c r="R714" s="16">
        <f>IF(ISBLANK(H714),500,2^H714)</f>
        <v>104120.16662074607</v>
      </c>
      <c r="S714" s="16">
        <f>IF(ISBLANK(I714),500,2^I714)</f>
        <v>54407.767069122339</v>
      </c>
      <c r="T714" s="16">
        <f>IF(ISBLANK(J714),500,2^J714)</f>
        <v>64203.307466917802</v>
      </c>
      <c r="U714" s="16">
        <f>IF(ISBLANK(K714),500,2^K714)</f>
        <v>143071.81846528657</v>
      </c>
      <c r="V714" s="16">
        <f>IF(ISBLANK(L714),500,2^L714)</f>
        <v>66249.869854838907</v>
      </c>
      <c r="X714" s="16">
        <f>SUM(O714:V714)</f>
        <v>700671.2816337418</v>
      </c>
      <c r="Y714" s="11"/>
      <c r="Z714" s="2"/>
      <c r="AA714" s="12">
        <f>_xlfn.T.TEST(E714:F714,I714:J714,2,2)</f>
        <v>4.4806092374865783E-2</v>
      </c>
      <c r="AB714" s="13">
        <f>AVERAGE(I714:J714)-AVERAGE(E714:F714)</f>
        <v>-0.68175749999999979</v>
      </c>
      <c r="AC714" s="12">
        <f>_xlfn.T.TEST(G714:H714,K714:L714,2,2)</f>
        <v>0.87469123819635808</v>
      </c>
      <c r="AD714" s="13">
        <f>AVERAGE(K714:L714)-AVERAGE(G714:H714)</f>
        <v>0.10558874999999901</v>
      </c>
      <c r="AE714" s="12">
        <f>_xlfn.T.TEST(E714:F714,G714:H714,2,2)</f>
        <v>0.78996877592123027</v>
      </c>
      <c r="AF714" s="13">
        <f>AVERAGE(G714:H714)-AVERAGE(E714:F714)</f>
        <v>-6.7283749999997866E-2</v>
      </c>
      <c r="AG714" s="12">
        <f>_xlfn.T.TEST(I714:J714,K714:L714,2,2)</f>
        <v>0.33255804186623561</v>
      </c>
      <c r="AH714" s="13">
        <f>AVERAGE(K714:L714)-AVERAGE(I714:J714)</f>
        <v>0.72006250000000094</v>
      </c>
      <c r="AI714" s="12">
        <f>_xlfn.T.TEST(E714:H714,I714:L714,2,2)</f>
        <v>0.40934290546228613</v>
      </c>
      <c r="AJ714" s="13">
        <f>AVERAGE(I714:L714)-AVERAGE(E714:H714)</f>
        <v>-0.28808437499999684</v>
      </c>
    </row>
    <row r="715" spans="1:36" x14ac:dyDescent="0.2">
      <c r="A715" t="s">
        <v>694</v>
      </c>
      <c r="B715" t="str">
        <f>VLOOKUP(A715,Gene_Lookup!A:B,2,0)</f>
        <v xml:space="preserve">cadmium-translocating P-type ATPase  </v>
      </c>
      <c r="C715" s="1">
        <v>7</v>
      </c>
      <c r="D715" s="1">
        <v>0.392869550990668</v>
      </c>
      <c r="E715" s="14">
        <v>14.561635000000001</v>
      </c>
      <c r="F715" s="14">
        <v>16.01314</v>
      </c>
      <c r="G715" s="14">
        <v>15.563504999999999</v>
      </c>
      <c r="H715" s="14">
        <v>15.940810000000001</v>
      </c>
      <c r="I715" s="14">
        <v>14.224275</v>
      </c>
      <c r="J715" s="15">
        <v>8.8000000000000007</v>
      </c>
      <c r="K715" s="14">
        <v>15.785995</v>
      </c>
      <c r="L715" s="15">
        <v>8.8000000000000007</v>
      </c>
      <c r="M715" s="1">
        <f>COUNTIF(E715:L715,"&gt;8.8")</f>
        <v>6</v>
      </c>
      <c r="O715" s="16">
        <f>IF(ISBLANK(E715),500,2^E715)</f>
        <v>24181.816480084548</v>
      </c>
      <c r="P715" s="16">
        <f>IF(ISBLANK(F715),500,2^F715)</f>
        <v>66135.625405379309</v>
      </c>
      <c r="Q715" s="16">
        <f>IF(ISBLANK(G715),500,2^G715)</f>
        <v>48426.361832103423</v>
      </c>
      <c r="R715" s="16">
        <f>IF(ISBLANK(H715),500,2^H715)</f>
        <v>62901.639488055727</v>
      </c>
      <c r="S715" s="16">
        <f>IF(ISBLANK(I715),500,2^I715)</f>
        <v>19139.62575449924</v>
      </c>
      <c r="T715" s="16">
        <f>IF(ISBLANK(J715),500,2^J715)</f>
        <v>445.72188840761549</v>
      </c>
      <c r="U715" s="16">
        <f>IF(ISBLANK(K715),500,2^K715)</f>
        <v>56501.243547545477</v>
      </c>
      <c r="V715" s="16">
        <f>IF(ISBLANK(L715),500,2^L715)</f>
        <v>445.72188840761549</v>
      </c>
      <c r="X715" s="16">
        <f>SUM(O715:V715)</f>
        <v>278177.75628448295</v>
      </c>
      <c r="Y715" s="11"/>
      <c r="Z715" s="2"/>
      <c r="AA715" s="12">
        <f>_xlfn.T.TEST(E715:F715,I715:J715,2,2)</f>
        <v>0.31093575020218966</v>
      </c>
      <c r="AB715" s="13">
        <f>AVERAGE(I715:J715)-AVERAGE(E715:F715)</f>
        <v>-3.7752499999999998</v>
      </c>
      <c r="AC715" s="12">
        <f>_xlfn.T.TEST(G715:H715,K715:L715,2,2)</f>
        <v>0.42695695813672729</v>
      </c>
      <c r="AD715" s="13">
        <f>AVERAGE(K715:L715)-AVERAGE(G715:H715)</f>
        <v>-3.4591599999999989</v>
      </c>
      <c r="AE715" s="12">
        <f>_xlfn.T.TEST(E715:F715,G715:H715,2,2)</f>
        <v>0.59859333283691374</v>
      </c>
      <c r="AF715" s="13">
        <f>AVERAGE(G715:H715)-AVERAGE(E715:F715)</f>
        <v>0.46476999999999791</v>
      </c>
      <c r="AG715" s="12">
        <f>_xlfn.T.TEST(I715:J715,K715:L715,2,2)</f>
        <v>0.87610575179468753</v>
      </c>
      <c r="AH715" s="13">
        <f>AVERAGE(K715:L715)-AVERAGE(I715:J715)</f>
        <v>0.78085999999999878</v>
      </c>
      <c r="AI715" s="12">
        <f>_xlfn.T.TEST(E715:H715,I715:L715,2,2)</f>
        <v>9.8321055927111226E-2</v>
      </c>
      <c r="AJ715" s="13">
        <f>AVERAGE(I715:L715)-AVERAGE(E715:H715)</f>
        <v>-3.6172050000000002</v>
      </c>
    </row>
    <row r="716" spans="1:36" x14ac:dyDescent="0.2">
      <c r="A716" t="s">
        <v>695</v>
      </c>
      <c r="B716" t="str">
        <f>VLOOKUP(A716,Gene_Lookup!A:B,2,0)</f>
        <v xml:space="preserve">copper amine oxidase-like domain-containing protein  </v>
      </c>
      <c r="C716" s="1">
        <v>7</v>
      </c>
      <c r="D716" s="1">
        <v>0.37585251520152901</v>
      </c>
      <c r="E716" s="14">
        <v>16.030835</v>
      </c>
      <c r="F716" s="14">
        <v>15.825945000000001</v>
      </c>
      <c r="G716" s="14">
        <v>16.944900000000001</v>
      </c>
      <c r="H716" s="14">
        <v>15.948445</v>
      </c>
      <c r="I716" s="14">
        <v>15.668317500000001</v>
      </c>
      <c r="J716" s="14">
        <v>16.117307499999999</v>
      </c>
      <c r="K716" s="14">
        <v>18.043125</v>
      </c>
      <c r="L716" s="14">
        <v>17.157990000000002</v>
      </c>
      <c r="M716" s="1">
        <f>COUNTIF(E716:L716,"&gt;8.8")</f>
        <v>8</v>
      </c>
      <c r="O716" s="16">
        <f>IF(ISBLANK(E716),500,2^E716)</f>
        <v>66951.789674571264</v>
      </c>
      <c r="P716" s="16">
        <f>IF(ISBLANK(F716),500,2^F716)</f>
        <v>58087.696513454292</v>
      </c>
      <c r="Q716" s="16">
        <f>IF(ISBLANK(G716),500,2^G716)</f>
        <v>126160.43376825855</v>
      </c>
      <c r="R716" s="16">
        <f>IF(ISBLANK(H716),500,2^H716)</f>
        <v>63235.408610162325</v>
      </c>
      <c r="S716" s="16">
        <f>IF(ISBLANK(I716),500,2^I716)</f>
        <v>52075.512061922804</v>
      </c>
      <c r="T716" s="16">
        <f>IF(ISBLANK(J716),500,2^J716)</f>
        <v>71087.461628940131</v>
      </c>
      <c r="U716" s="16">
        <f>IF(ISBLANK(K716),500,2^K716)</f>
        <v>270098.2936378243</v>
      </c>
      <c r="V716" s="16">
        <f>IF(ISBLANK(L716),500,2^L716)</f>
        <v>146241.17078571249</v>
      </c>
      <c r="X716" s="16">
        <f>SUM(O716:V716)</f>
        <v>853937.76668084622</v>
      </c>
      <c r="Y716" s="11"/>
      <c r="Z716" s="2"/>
      <c r="AA716" s="12">
        <f>_xlfn.T.TEST(E716:F716,I716:J716,2,2)</f>
        <v>0.89857813906947359</v>
      </c>
      <c r="AB716" s="13">
        <f>AVERAGE(I716:J716)-AVERAGE(E716:F716)</f>
        <v>-3.5577500000000484E-2</v>
      </c>
      <c r="AC716" s="12">
        <f>_xlfn.T.TEST(G716:H716,K716:L716,2,2)</f>
        <v>0.22550096899291994</v>
      </c>
      <c r="AD716" s="13">
        <f>AVERAGE(K716:L716)-AVERAGE(G716:H716)</f>
        <v>1.1538850000000025</v>
      </c>
      <c r="AE716" s="12">
        <f>_xlfn.T.TEST(E716:F716,G716:H716,2,2)</f>
        <v>0.41543004612938861</v>
      </c>
      <c r="AF716" s="13">
        <f>AVERAGE(G716:H716)-AVERAGE(E716:F716)</f>
        <v>0.51828249999999798</v>
      </c>
      <c r="AG716" s="12">
        <f>_xlfn.T.TEST(I716:J716,K716:L716,2,2)</f>
        <v>7.5057882976780066E-2</v>
      </c>
      <c r="AH716" s="13">
        <f>AVERAGE(K716:L716)-AVERAGE(I716:J716)</f>
        <v>1.707745000000001</v>
      </c>
      <c r="AI716" s="12">
        <f>_xlfn.T.TEST(E716:H716,I716:L716,2,2)</f>
        <v>0.38080882626081441</v>
      </c>
      <c r="AJ716" s="13">
        <f>AVERAGE(I716:L716)-AVERAGE(E716:H716)</f>
        <v>0.55915375000000012</v>
      </c>
    </row>
    <row r="717" spans="1:36" x14ac:dyDescent="0.2">
      <c r="A717" t="s">
        <v>696</v>
      </c>
      <c r="B717" t="str">
        <f>VLOOKUP(A717,Gene_Lookup!A:B,2,0)</f>
        <v xml:space="preserve">aldo/keto reductase  </v>
      </c>
      <c r="C717" s="1">
        <v>17</v>
      </c>
      <c r="D717" s="1">
        <v>0.48300577004557699</v>
      </c>
      <c r="E717" s="14">
        <v>18.75</v>
      </c>
      <c r="F717" s="14">
        <v>18.65918375</v>
      </c>
      <c r="G717" s="14">
        <v>18.6575375</v>
      </c>
      <c r="H717" s="14">
        <v>18.799050000000001</v>
      </c>
      <c r="I717" s="14">
        <v>18.292547500000001</v>
      </c>
      <c r="J717" s="14">
        <v>18.308800000000002</v>
      </c>
      <c r="K717" s="14">
        <v>18.648399999999999</v>
      </c>
      <c r="L717" s="14">
        <v>17.762060000000002</v>
      </c>
      <c r="M717" s="1">
        <f>COUNTIF(E717:L717,"&gt;8.8")</f>
        <v>8</v>
      </c>
      <c r="O717" s="16">
        <f>IF(ISBLANK(E717),500,2^E717)</f>
        <v>440871.89976053924</v>
      </c>
      <c r="P717" s="16">
        <f>IF(ISBLANK(F717),500,2^F717)</f>
        <v>413974.8937540591</v>
      </c>
      <c r="Q717" s="16">
        <f>IF(ISBLANK(G717),500,2^G717)</f>
        <v>413502.77908931847</v>
      </c>
      <c r="R717" s="16">
        <f>IF(ISBLANK(H717),500,2^H717)</f>
        <v>456118.76525479334</v>
      </c>
      <c r="S717" s="16">
        <f>IF(ISBLANK(I717),500,2^I717)</f>
        <v>321074.26319877646</v>
      </c>
      <c r="T717" s="16">
        <f>IF(ISBLANK(J717),500,2^J717)</f>
        <v>324711.73530678189</v>
      </c>
      <c r="U717" s="16">
        <f>IF(ISBLANK(K717),500,2^K717)</f>
        <v>410892.08083454607</v>
      </c>
      <c r="V717" s="16">
        <f>IF(ISBLANK(L717),500,2^L717)</f>
        <v>222286.37564703127</v>
      </c>
      <c r="X717" s="16">
        <f>SUM(O717:V717)</f>
        <v>3003432.7928458457</v>
      </c>
      <c r="Y717" s="11"/>
      <c r="Z717" s="2"/>
      <c r="AA717" s="12">
        <f>_xlfn.T.TEST(E717:F717,I717:J717,2,2)</f>
        <v>1.2793068195362174E-2</v>
      </c>
      <c r="AB717" s="13">
        <f>AVERAGE(I717:J717)-AVERAGE(E717:F717)</f>
        <v>-0.40391812499999702</v>
      </c>
      <c r="AC717" s="12">
        <f>_xlfn.T.TEST(G717:H717,K717:L717,2,2)</f>
        <v>0.36400998918218164</v>
      </c>
      <c r="AD717" s="13">
        <f>AVERAGE(K717:L717)-AVERAGE(G717:H717)</f>
        <v>-0.52306374999999861</v>
      </c>
      <c r="AE717" s="12">
        <f>_xlfn.T.TEST(E717:F717,G717:H717,2,2)</f>
        <v>0.80450004454515567</v>
      </c>
      <c r="AF717" s="13">
        <f>AVERAGE(G717:H717)-AVERAGE(E717:F717)</f>
        <v>2.3701875000000427E-2</v>
      </c>
      <c r="AG717" s="12">
        <f>_xlfn.T.TEST(I717:J717,K717:L717,2,2)</f>
        <v>0.84947369968516595</v>
      </c>
      <c r="AH717" s="13">
        <f>AVERAGE(K717:L717)-AVERAGE(I717:J717)</f>
        <v>-9.544375000000116E-2</v>
      </c>
      <c r="AI717" s="12">
        <f>_xlfn.T.TEST(E717:H717,I717:L717,2,2)</f>
        <v>4.7345445580920749E-2</v>
      </c>
      <c r="AJ717" s="13">
        <f>AVERAGE(I717:L717)-AVERAGE(E717:H717)</f>
        <v>-0.46349093749999781</v>
      </c>
    </row>
    <row r="718" spans="1:36" x14ac:dyDescent="0.2">
      <c r="A718" t="s">
        <v>697</v>
      </c>
      <c r="B718" t="str">
        <f>VLOOKUP(A718,Gene_Lookup!A:B,2,0)</f>
        <v xml:space="preserve">glutaredoxin-like protein, YruB-family  </v>
      </c>
      <c r="C718" s="1">
        <v>7</v>
      </c>
      <c r="D718" s="1">
        <v>0.55663842865166402</v>
      </c>
      <c r="E718" s="14">
        <v>14.4256575</v>
      </c>
      <c r="F718" s="14">
        <v>15.945309999999999</v>
      </c>
      <c r="G718" s="14">
        <v>17.288834999999999</v>
      </c>
      <c r="H718" s="14">
        <v>17.944870000000002</v>
      </c>
      <c r="I718" s="14">
        <v>16.297830000000001</v>
      </c>
      <c r="J718" s="14">
        <v>18.767755000000001</v>
      </c>
      <c r="K718" s="14">
        <v>15.989100000000001</v>
      </c>
      <c r="L718" s="14">
        <v>17.929220000000001</v>
      </c>
      <c r="M718" s="1">
        <f>COUNTIF(E718:L718,"&gt;8.8")</f>
        <v>8</v>
      </c>
      <c r="O718" s="16">
        <f>IF(ISBLANK(E718),500,2^E718)</f>
        <v>22006.735043892768</v>
      </c>
      <c r="P718" s="16">
        <f>IF(ISBLANK(F718),500,2^F718)</f>
        <v>63098.146220218317</v>
      </c>
      <c r="Q718" s="16">
        <f>IF(ISBLANK(G718),500,2^G718)</f>
        <v>160124.55104488711</v>
      </c>
      <c r="R718" s="16">
        <f>IF(ISBLANK(H718),500,2^H718)</f>
        <v>252315.62072613175</v>
      </c>
      <c r="S718" s="16">
        <f>IF(ISBLANK(I718),500,2^I718)</f>
        <v>80563.011900887315</v>
      </c>
      <c r="T718" s="16">
        <f>IF(ISBLANK(J718),500,2^J718)</f>
        <v>446331.15866186516</v>
      </c>
      <c r="U718" s="16">
        <f>IF(ISBLANK(K718),500,2^K718)</f>
        <v>65042.721361056349</v>
      </c>
      <c r="V718" s="16">
        <f>IF(ISBLANK(L718),500,2^L718)</f>
        <v>249593.3550279832</v>
      </c>
      <c r="X718" s="16">
        <f>SUM(O718:V718)</f>
        <v>1339075.2999869219</v>
      </c>
      <c r="Y718" s="11"/>
      <c r="Z718" s="2"/>
      <c r="AA718" s="12">
        <f>_xlfn.T.TEST(E718:F718,I718:J718,2,2)</f>
        <v>0.2468986991119041</v>
      </c>
      <c r="AB718" s="13">
        <f>AVERAGE(I718:J718)-AVERAGE(E718:F718)</f>
        <v>2.3473087499999998</v>
      </c>
      <c r="AC718" s="12">
        <f>_xlfn.T.TEST(G718:H718,K718:L718,2,2)</f>
        <v>0.58649454994006134</v>
      </c>
      <c r="AD718" s="13">
        <f>AVERAGE(K718:L718)-AVERAGE(G718:H718)</f>
        <v>-0.65769249999999957</v>
      </c>
      <c r="AE718" s="12">
        <f>_xlfn.T.TEST(E718:F718,G718:H718,2,2)</f>
        <v>9.8962462578268906E-2</v>
      </c>
      <c r="AF718" s="13">
        <f>AVERAGE(G718:H718)-AVERAGE(E718:F718)</f>
        <v>2.4313687500000007</v>
      </c>
      <c r="AG718" s="12">
        <f>_xlfn.T.TEST(I718:J718,K718:L718,2,2)</f>
        <v>0.74991647753490365</v>
      </c>
      <c r="AH718" s="13">
        <f>AVERAGE(K718:L718)-AVERAGE(I718:J718)</f>
        <v>-0.57363249999999866</v>
      </c>
      <c r="AI718" s="12">
        <f>_xlfn.T.TEST(E718:H718,I718:L718,2,2)</f>
        <v>0.4402333273270953</v>
      </c>
      <c r="AJ718" s="13">
        <f>AVERAGE(I718:L718)-AVERAGE(E718:H718)</f>
        <v>0.84480812500000013</v>
      </c>
    </row>
    <row r="719" spans="1:36" x14ac:dyDescent="0.2">
      <c r="A719" t="s">
        <v>698</v>
      </c>
      <c r="B719" t="str">
        <f>VLOOKUP(A719,Gene_Lookup!A:B,2,0)</f>
        <v xml:space="preserve">AMP-dependent synthetase and ligase  </v>
      </c>
      <c r="C719" s="1">
        <v>26</v>
      </c>
      <c r="D719" s="1">
        <v>0.60301739889255401</v>
      </c>
      <c r="E719" s="14">
        <v>17.345649999999999</v>
      </c>
      <c r="F719" s="14">
        <v>18.0829825</v>
      </c>
      <c r="G719" s="14">
        <v>17.778386250000001</v>
      </c>
      <c r="H719" s="14">
        <v>18.303708749999998</v>
      </c>
      <c r="I719" s="14">
        <v>13.776104999999999</v>
      </c>
      <c r="J719" s="14">
        <v>14.30988</v>
      </c>
      <c r="K719" s="14">
        <v>13.778504999999999</v>
      </c>
      <c r="L719" s="14">
        <v>15.08996</v>
      </c>
      <c r="M719" s="1">
        <f>COUNTIF(E719:L719,"&gt;8.8")</f>
        <v>8</v>
      </c>
      <c r="O719" s="16">
        <f>IF(ISBLANK(E719),500,2^E719)</f>
        <v>166556.25387967701</v>
      </c>
      <c r="P719" s="16">
        <f>IF(ISBLANK(F719),500,2^F719)</f>
        <v>277664.36301721091</v>
      </c>
      <c r="Q719" s="16">
        <f>IF(ISBLANK(G719),500,2^G719)</f>
        <v>224816.16529536774</v>
      </c>
      <c r="R719" s="16">
        <f>IF(ISBLANK(H719),500,2^H719)</f>
        <v>323567.85183551902</v>
      </c>
      <c r="S719" s="16">
        <f>IF(ISBLANK(I719),500,2^I719)</f>
        <v>14028.809840003434</v>
      </c>
      <c r="T719" s="16">
        <f>IF(ISBLANK(J719),500,2^J719)</f>
        <v>20309.681573719401</v>
      </c>
      <c r="U719" s="16">
        <f>IF(ISBLANK(K719),500,2^K719)</f>
        <v>14052.166934471203</v>
      </c>
      <c r="V719" s="16">
        <f>IF(ISBLANK(L719),500,2^L719)</f>
        <v>34876.315148445887</v>
      </c>
      <c r="X719" s="16">
        <f>SUM(O719:V719)</f>
        <v>1075871.6075244145</v>
      </c>
      <c r="Y719" s="11"/>
      <c r="Z719" s="2"/>
      <c r="AA719" s="12">
        <f>_xlfn.T.TEST(E719:F719,I719:J719,2,2)</f>
        <v>1.5022880878179856E-2</v>
      </c>
      <c r="AB719" s="13">
        <f>AVERAGE(I719:J719)-AVERAGE(E719:F719)</f>
        <v>-3.6713237499999991</v>
      </c>
      <c r="AC719" s="12">
        <f>_xlfn.T.TEST(G719:H719,K719:L719,2,2)</f>
        <v>3.6280881504781398E-2</v>
      </c>
      <c r="AD719" s="13">
        <f>AVERAGE(K719:L719)-AVERAGE(G719:H719)</f>
        <v>-3.6068149999999974</v>
      </c>
      <c r="AE719" s="12">
        <f>_xlfn.T.TEST(E719:F719,G719:H719,2,2)</f>
        <v>0.54540120797646907</v>
      </c>
      <c r="AF719" s="13">
        <f>AVERAGE(G719:H719)-AVERAGE(E719:F719)</f>
        <v>0.32673124999999814</v>
      </c>
      <c r="AG719" s="12">
        <f>_xlfn.T.TEST(I719:J719,K719:L719,2,2)</f>
        <v>0.63603356528678345</v>
      </c>
      <c r="AH719" s="13">
        <f>AVERAGE(K719:L719)-AVERAGE(I719:J719)</f>
        <v>0.39123999999999981</v>
      </c>
      <c r="AI719" s="12">
        <f>_xlfn.T.TEST(E719:H719,I719:L719,2,2)</f>
        <v>6.6945495046400307E-5</v>
      </c>
      <c r="AJ719" s="13">
        <f>AVERAGE(I719:L719)-AVERAGE(E719:H719)</f>
        <v>-3.6390693750000001</v>
      </c>
    </row>
    <row r="720" spans="1:36" x14ac:dyDescent="0.2">
      <c r="A720" t="s">
        <v>699</v>
      </c>
      <c r="B720" t="str">
        <f>VLOOKUP(A720,Gene_Lookup!A:B,2,0)</f>
        <v xml:space="preserve">UvrD/REP helicase  </v>
      </c>
      <c r="C720" s="1">
        <v>3</v>
      </c>
      <c r="D720" s="1">
        <v>0.27960489122728199</v>
      </c>
      <c r="E720" s="14">
        <v>13.333</v>
      </c>
      <c r="F720" s="14">
        <v>17.042179999999998</v>
      </c>
      <c r="G720" s="14">
        <v>15.56781</v>
      </c>
      <c r="H720" s="14">
        <v>14.286519999999999</v>
      </c>
      <c r="I720" s="15">
        <v>8.8000000000000007</v>
      </c>
      <c r="J720" s="15">
        <v>8.8000000000000007</v>
      </c>
      <c r="K720" s="14">
        <v>15.43534</v>
      </c>
      <c r="L720" s="15">
        <v>8.8000000000000007</v>
      </c>
      <c r="M720" s="1">
        <f>COUNTIF(E720:L720,"&gt;8.8")</f>
        <v>5</v>
      </c>
      <c r="O720" s="16">
        <f>IF(ISBLANK(E720),500,2^E720)</f>
        <v>10318.888795729097</v>
      </c>
      <c r="P720" s="16">
        <f>IF(ISBLANK(F720),500,2^F720)</f>
        <v>134960.71534053775</v>
      </c>
      <c r="Q720" s="16">
        <f>IF(ISBLANK(G720),500,2^G720)</f>
        <v>48571.081843380816</v>
      </c>
      <c r="R720" s="16">
        <f>IF(ISBLANK(H720),500,2^H720)</f>
        <v>19983.476938593263</v>
      </c>
      <c r="S720" s="16">
        <f>IF(ISBLANK(I720),500,2^I720)</f>
        <v>445.72188840761549</v>
      </c>
      <c r="T720" s="16">
        <f>IF(ISBLANK(J720),500,2^J720)</f>
        <v>445.72188840761549</v>
      </c>
      <c r="U720" s="16">
        <f>IF(ISBLANK(K720),500,2^K720)</f>
        <v>44309.855451737712</v>
      </c>
      <c r="V720" s="16">
        <f>IF(ISBLANK(L720),500,2^L720)</f>
        <v>445.72188840761549</v>
      </c>
      <c r="X720" s="16">
        <f>SUM(O720:V720)</f>
        <v>259481.1840352015</v>
      </c>
      <c r="Y720" s="11"/>
      <c r="Z720" s="2"/>
      <c r="AA720" s="12">
        <f>_xlfn.T.TEST(E720:F720,I720:J720,2,2)</f>
        <v>7.4945163214948707E-2</v>
      </c>
      <c r="AB720" s="13">
        <f>AVERAGE(I720:J720)-AVERAGE(E720:F720)</f>
        <v>-6.3875899999999994</v>
      </c>
      <c r="AC720" s="12">
        <f>_xlfn.T.TEST(G720:H720,K720:L720,2,2)</f>
        <v>0.49317125384097227</v>
      </c>
      <c r="AD720" s="13">
        <f>AVERAGE(K720:L720)-AVERAGE(G720:H720)</f>
        <v>-2.8094949999999983</v>
      </c>
      <c r="AE720" s="12">
        <f>_xlfn.T.TEST(E720:F720,G720:H720,2,2)</f>
        <v>0.90655910874479118</v>
      </c>
      <c r="AF720" s="13">
        <f>AVERAGE(G720:H720)-AVERAGE(E720:F720)</f>
        <v>-0.26042500000000146</v>
      </c>
      <c r="AG720" s="12">
        <f>_xlfn.T.TEST(I720:J720,K720:L720,2,2)</f>
        <v>0.42264973081037416</v>
      </c>
      <c r="AH720" s="13">
        <f>AVERAGE(K720:L720)-AVERAGE(I720:J720)</f>
        <v>3.3176699999999997</v>
      </c>
      <c r="AI720" s="12">
        <f>_xlfn.T.TEST(E720:H720,I720:L720,2,2)</f>
        <v>4.689091874550768E-2</v>
      </c>
      <c r="AJ720" s="13">
        <f>AVERAGE(I720:L720)-AVERAGE(E720:H720)</f>
        <v>-4.5985425000000006</v>
      </c>
    </row>
    <row r="721" spans="1:36" x14ac:dyDescent="0.2">
      <c r="A721" t="s">
        <v>700</v>
      </c>
      <c r="B721" t="str">
        <f>VLOOKUP(A721,Gene_Lookup!A:B,2,0)</f>
        <v xml:space="preserve">SMC domain protein  </v>
      </c>
      <c r="C721" s="1">
        <v>15</v>
      </c>
      <c r="D721" s="1">
        <v>0.38096805792553001</v>
      </c>
      <c r="E721" s="14">
        <v>17.641155000000001</v>
      </c>
      <c r="F721" s="14">
        <v>16.87415</v>
      </c>
      <c r="G721" s="14">
        <v>16.91929</v>
      </c>
      <c r="H721" s="14">
        <v>17.3646475</v>
      </c>
      <c r="I721" s="14">
        <v>16.343699999999998</v>
      </c>
      <c r="J721" s="14">
        <v>16.218260000000001</v>
      </c>
      <c r="K721" s="14">
        <v>17.954664999999999</v>
      </c>
      <c r="L721" s="14">
        <v>13.0391715</v>
      </c>
      <c r="M721" s="1">
        <f>COUNTIF(E721:L721,"&gt;8.8")</f>
        <v>8</v>
      </c>
      <c r="O721" s="16">
        <f>IF(ISBLANK(E721),500,2^E721)</f>
        <v>204416.90718721063</v>
      </c>
      <c r="P721" s="16">
        <f>IF(ISBLANK(F721),500,2^F721)</f>
        <v>120122.75975847209</v>
      </c>
      <c r="Q721" s="16">
        <f>IF(ISBLANK(G721),500,2^G721)</f>
        <v>123940.65738693715</v>
      </c>
      <c r="R721" s="16">
        <f>IF(ISBLANK(H721),500,2^H721)</f>
        <v>168763.98106228374</v>
      </c>
      <c r="S721" s="16">
        <f>IF(ISBLANK(I721),500,2^I721)</f>
        <v>83165.64117908504</v>
      </c>
      <c r="T721" s="16">
        <f>IF(ISBLANK(J721),500,2^J721)</f>
        <v>76239.973640791155</v>
      </c>
      <c r="U721" s="16">
        <f>IF(ISBLANK(K721),500,2^K721)</f>
        <v>254034.51501334363</v>
      </c>
      <c r="V721" s="16">
        <f>IF(ISBLANK(L721),500,2^L721)</f>
        <v>8417.4731568656371</v>
      </c>
      <c r="X721" s="16">
        <f>SUM(O721:V721)</f>
        <v>1039101.9083849891</v>
      </c>
      <c r="Y721" s="11"/>
      <c r="Z721" s="2"/>
      <c r="AA721" s="12">
        <f>_xlfn.T.TEST(E721:F721,I721:J721,2,2)</f>
        <v>0.12849366808659712</v>
      </c>
      <c r="AB721" s="13">
        <f>AVERAGE(I721:J721)-AVERAGE(E721:F721)</f>
        <v>-0.97667249999999939</v>
      </c>
      <c r="AC721" s="12">
        <f>_xlfn.T.TEST(G721:H721,K721:L721,2,2)</f>
        <v>0.57363222010567538</v>
      </c>
      <c r="AD721" s="13">
        <f>AVERAGE(K721:L721)-AVERAGE(G721:H721)</f>
        <v>-1.6450505</v>
      </c>
      <c r="AE721" s="12">
        <f>_xlfn.T.TEST(E721:F721,G721:H721,2,2)</f>
        <v>0.81860144563192838</v>
      </c>
      <c r="AF721" s="13">
        <f>AVERAGE(G721:H721)-AVERAGE(E721:F721)</f>
        <v>-0.11568374999999875</v>
      </c>
      <c r="AG721" s="12">
        <f>_xlfn.T.TEST(I721:J721,K721:L721,2,2)</f>
        <v>0.78001865117533153</v>
      </c>
      <c r="AH721" s="13">
        <f>AVERAGE(K721:L721)-AVERAGE(I721:J721)</f>
        <v>-0.78406174999999934</v>
      </c>
      <c r="AI721" s="12">
        <f>_xlfn.T.TEST(E721:H721,I721:L721,2,2)</f>
        <v>0.25644325425382519</v>
      </c>
      <c r="AJ721" s="13">
        <f>AVERAGE(I721:L721)-AVERAGE(E721:H721)</f>
        <v>-1.3108615000000015</v>
      </c>
    </row>
    <row r="722" spans="1:36" x14ac:dyDescent="0.2">
      <c r="A722" t="s">
        <v>701</v>
      </c>
      <c r="B722" t="str">
        <f>VLOOKUP(A722,Gene_Lookup!A:B,2,0)</f>
        <v xml:space="preserve">ADP-ribosylation/Crystallin J1  </v>
      </c>
      <c r="C722" s="1">
        <v>3</v>
      </c>
      <c r="D722" s="1">
        <v>0.56358838656603005</v>
      </c>
      <c r="E722" s="15">
        <v>8.8000000000000007</v>
      </c>
      <c r="F722" s="14">
        <v>12.85868275</v>
      </c>
      <c r="G722" s="14">
        <v>15.24492</v>
      </c>
      <c r="H722" s="14">
        <v>15.6228</v>
      </c>
      <c r="I722" s="14">
        <v>12.888765250000001</v>
      </c>
      <c r="J722" s="15">
        <v>8.8000000000000007</v>
      </c>
      <c r="K722" s="14">
        <v>16.413</v>
      </c>
      <c r="L722" s="14">
        <v>13.427667250000001</v>
      </c>
      <c r="M722" s="1">
        <f>COUNTIF(E722:L722,"&gt;8.8")</f>
        <v>6</v>
      </c>
      <c r="O722" s="16">
        <f>IF(ISBLANK(E722),500,2^E722)</f>
        <v>445.72188840761549</v>
      </c>
      <c r="P722" s="16">
        <f>IF(ISBLANK(F722),500,2^F722)</f>
        <v>7427.6120561251309</v>
      </c>
      <c r="Q722" s="16">
        <f>IF(ISBLANK(G722),500,2^G722)</f>
        <v>38830.966612509896</v>
      </c>
      <c r="R722" s="16">
        <f>IF(ISBLANK(H722),500,2^H722)</f>
        <v>50458.160779481172</v>
      </c>
      <c r="S722" s="16">
        <f>IF(ISBLANK(I722),500,2^I722)</f>
        <v>7584.1156568943261</v>
      </c>
      <c r="T722" s="16">
        <f>IF(ISBLANK(J722),500,2^J722)</f>
        <v>445.72188840761549</v>
      </c>
      <c r="U722" s="16">
        <f>IF(ISBLANK(K722),500,2^K722)</f>
        <v>87258.01292505872</v>
      </c>
      <c r="V722" s="16">
        <f>IF(ISBLANK(L722),500,2^L722)</f>
        <v>11018.706472590415</v>
      </c>
      <c r="X722" s="16">
        <f>SUM(O722:V722)</f>
        <v>203469.0182794749</v>
      </c>
      <c r="Y722" s="11"/>
      <c r="Z722" s="2"/>
      <c r="AA722" s="12">
        <f>_xlfn.T.TEST(E722:F722,I722:J722,2,2)</f>
        <v>0.99630778988710389</v>
      </c>
      <c r="AB722" s="13">
        <f>AVERAGE(I722:J722)-AVERAGE(E722:F722)</f>
        <v>1.5041250000001227E-2</v>
      </c>
      <c r="AC722" s="12">
        <f>_xlfn.T.TEST(G722:H722,K722:L722,2,2)</f>
        <v>0.76539348443228949</v>
      </c>
      <c r="AD722" s="13">
        <f>AVERAGE(K722:L722)-AVERAGE(G722:H722)</f>
        <v>-0.51352637499999787</v>
      </c>
      <c r="AE722" s="12">
        <f>_xlfn.T.TEST(E722:F722,G722:H722,2,2)</f>
        <v>0.15237503230685079</v>
      </c>
      <c r="AF722" s="13">
        <f>AVERAGE(G722:H722)-AVERAGE(E722:F722)</f>
        <v>4.604518624999999</v>
      </c>
      <c r="AG722" s="12">
        <f>_xlfn.T.TEST(I722:J722,K722:L722,2,2)</f>
        <v>0.24864528397553975</v>
      </c>
      <c r="AH722" s="13">
        <f>AVERAGE(K722:L722)-AVERAGE(I722:J722)</f>
        <v>4.0759509999999999</v>
      </c>
      <c r="AI722" s="12">
        <f>_xlfn.T.TEST(E722:H722,I722:L722,2,2)</f>
        <v>0.91412343085228975</v>
      </c>
      <c r="AJ722" s="13">
        <f>AVERAGE(I722:L722)-AVERAGE(E722:H722)</f>
        <v>-0.24924256250000099</v>
      </c>
    </row>
    <row r="723" spans="1:36" x14ac:dyDescent="0.2">
      <c r="A723" t="s">
        <v>702</v>
      </c>
      <c r="B723" t="str">
        <f>VLOOKUP(A723,Gene_Lookup!A:B,2,0)</f>
        <v xml:space="preserve">Glucose-6-phosphate isomerase  </v>
      </c>
      <c r="C723" s="1">
        <v>21</v>
      </c>
      <c r="D723" s="1">
        <v>0.68776891497516901</v>
      </c>
      <c r="E723" s="14">
        <v>20.791840000000001</v>
      </c>
      <c r="F723" s="14">
        <v>20.741534999999999</v>
      </c>
      <c r="G723" s="14">
        <v>20.6845</v>
      </c>
      <c r="H723" s="14">
        <v>20.89321</v>
      </c>
      <c r="I723" s="14">
        <v>21.159849999999999</v>
      </c>
      <c r="J723" s="14">
        <v>21.30068</v>
      </c>
      <c r="K723" s="14">
        <v>21.991779999999999</v>
      </c>
      <c r="L723" s="14">
        <v>21.31673</v>
      </c>
      <c r="M723" s="1">
        <f>COUNTIF(E723:L723,"&gt;8.8")</f>
        <v>8</v>
      </c>
      <c r="O723" s="16">
        <f>IF(ISBLANK(E723),500,2^E723)</f>
        <v>1815379.8266226957</v>
      </c>
      <c r="P723" s="16">
        <f>IF(ISBLANK(F723),500,2^F723)</f>
        <v>1753170.6485370738</v>
      </c>
      <c r="Q723" s="16">
        <f>IF(ISBLANK(G723),500,2^G723)</f>
        <v>1685213.5612047506</v>
      </c>
      <c r="R723" s="16">
        <f>IF(ISBLANK(H723),500,2^H723)</f>
        <v>1947524.4366428985</v>
      </c>
      <c r="S723" s="16">
        <f>IF(ISBLANK(I723),500,2^I723)</f>
        <v>2342877.3496941105</v>
      </c>
      <c r="T723" s="16">
        <f>IF(ISBLANK(J723),500,2^J723)</f>
        <v>2583114.2071101735</v>
      </c>
      <c r="U723" s="16">
        <f>IF(ISBLANK(K723),500,2^K723)</f>
        <v>4170474.1923201559</v>
      </c>
      <c r="V723" s="16">
        <f>IF(ISBLANK(L723),500,2^L723)</f>
        <v>2612011.8294591103</v>
      </c>
      <c r="X723" s="16">
        <f>SUM(O723:V723)</f>
        <v>18909766.051590972</v>
      </c>
      <c r="Y723" s="11"/>
      <c r="Z723" s="2"/>
      <c r="AA723" s="12">
        <f>_xlfn.T.TEST(E723:F723,I723:J723,2,2)</f>
        <v>2.5042752325716237E-2</v>
      </c>
      <c r="AB723" s="13">
        <f>AVERAGE(I723:J723)-AVERAGE(E723:F723)</f>
        <v>0.46357749999999953</v>
      </c>
      <c r="AC723" s="12">
        <f>_xlfn.T.TEST(G723:H723,K723:L723,2,2)</f>
        <v>0.13396901521601012</v>
      </c>
      <c r="AD723" s="13">
        <f>AVERAGE(K723:L723)-AVERAGE(G723:H723)</f>
        <v>0.86540000000000106</v>
      </c>
      <c r="AE723" s="12">
        <f>_xlfn.T.TEST(E723:F723,G723:H723,2,2)</f>
        <v>0.85550773191052276</v>
      </c>
      <c r="AF723" s="13">
        <f>AVERAGE(G723:H723)-AVERAGE(E723:F723)</f>
        <v>2.2167499999998341E-2</v>
      </c>
      <c r="AG723" s="12">
        <f>_xlfn.T.TEST(I723:J723,K723:L723,2,2)</f>
        <v>0.34383719771784571</v>
      </c>
      <c r="AH723" s="13">
        <f>AVERAGE(K723:L723)-AVERAGE(I723:J723)</f>
        <v>0.42398999999999987</v>
      </c>
      <c r="AI723" s="12">
        <f>_xlfn.T.TEST(E723:H723,I723:L723,2,2)</f>
        <v>1.3369264449434624E-2</v>
      </c>
      <c r="AJ723" s="13">
        <f>AVERAGE(I723:L723)-AVERAGE(E723:H723)</f>
        <v>0.66448874999999674</v>
      </c>
    </row>
    <row r="724" spans="1:36" x14ac:dyDescent="0.2">
      <c r="A724" t="s">
        <v>703</v>
      </c>
      <c r="B724" t="str">
        <f>VLOOKUP(A724,Gene_Lookup!A:B,2,0)</f>
        <v xml:space="preserve">phenylalanyl-tRNA synthetase beta subunit (EC 6.1.1.20)  </v>
      </c>
      <c r="C724" s="1">
        <v>31</v>
      </c>
      <c r="D724" s="1">
        <v>0.39837523855926099</v>
      </c>
      <c r="E724" s="14">
        <v>19.570272500000002</v>
      </c>
      <c r="F724" s="14">
        <v>19.481100000000001</v>
      </c>
      <c r="G724" s="14">
        <v>19.826607500000001</v>
      </c>
      <c r="H724" s="14">
        <v>20.1407925</v>
      </c>
      <c r="I724" s="14">
        <v>18.532695</v>
      </c>
      <c r="J724" s="14">
        <v>19.463539999999998</v>
      </c>
      <c r="K724" s="14">
        <v>19.59309</v>
      </c>
      <c r="L724" s="14">
        <v>19.61037</v>
      </c>
      <c r="M724" s="1">
        <f>COUNTIF(E724:L724,"&gt;8.8")</f>
        <v>8</v>
      </c>
      <c r="O724" s="16">
        <f>IF(ISBLANK(E724),500,2^E724)</f>
        <v>778464.91839534522</v>
      </c>
      <c r="P724" s="16">
        <f>IF(ISBLANK(F724),500,2^F724)</f>
        <v>731805.12820826785</v>
      </c>
      <c r="Q724" s="16">
        <f>IF(ISBLANK(G724),500,2^G724)</f>
        <v>929830.03344814561</v>
      </c>
      <c r="R724" s="16">
        <f>IF(ISBLANK(H724),500,2^H724)</f>
        <v>1156066.1336500158</v>
      </c>
      <c r="S724" s="16">
        <f>IF(ISBLANK(I724),500,2^I724)</f>
        <v>379225.11830590188</v>
      </c>
      <c r="T724" s="16">
        <f>IF(ISBLANK(J724),500,2^J724)</f>
        <v>722951.83069928316</v>
      </c>
      <c r="U724" s="16">
        <f>IF(ISBLANK(K724),500,2^K724)</f>
        <v>790874.90945120191</v>
      </c>
      <c r="V724" s="16">
        <f>IF(ISBLANK(L724),500,2^L724)</f>
        <v>800404.6371673462</v>
      </c>
      <c r="X724" s="16">
        <f>SUM(O724:V724)</f>
        <v>6289622.7093255073</v>
      </c>
      <c r="Y724" s="11"/>
      <c r="Z724" s="2"/>
      <c r="AA724" s="12">
        <f>_xlfn.T.TEST(E724:F724,I724:J724,2,2)</f>
        <v>0.37631996296306047</v>
      </c>
      <c r="AB724" s="13">
        <f>AVERAGE(I724:J724)-AVERAGE(E724:F724)</f>
        <v>-0.52756875000000036</v>
      </c>
      <c r="AC724" s="12">
        <f>_xlfn.T.TEST(G724:H724,K724:L724,2,2)</f>
        <v>0.13590843463003099</v>
      </c>
      <c r="AD724" s="13">
        <f>AVERAGE(K724:L724)-AVERAGE(G724:H724)</f>
        <v>-0.38196999999999903</v>
      </c>
      <c r="AE724" s="12">
        <f>_xlfn.T.TEST(E724:F724,G724:H724,2,2)</f>
        <v>0.10708314837743549</v>
      </c>
      <c r="AF724" s="13">
        <f>AVERAGE(G724:H724)-AVERAGE(E724:F724)</f>
        <v>0.45801374999999922</v>
      </c>
      <c r="AG724" s="12">
        <f>_xlfn.T.TEST(I724:J724,K724:L724,2,2)</f>
        <v>0.32418271636163798</v>
      </c>
      <c r="AH724" s="13">
        <f>AVERAGE(K724:L724)-AVERAGE(I724:J724)</f>
        <v>0.60361250000000055</v>
      </c>
      <c r="AI724" s="12">
        <f>_xlfn.T.TEST(E724:H724,I724:L724,2,2)</f>
        <v>0.17700475296043211</v>
      </c>
      <c r="AJ724" s="13">
        <f>AVERAGE(I724:L724)-AVERAGE(E724:H724)</f>
        <v>-0.45476937499999792</v>
      </c>
    </row>
    <row r="725" spans="1:36" x14ac:dyDescent="0.2">
      <c r="A725" t="s">
        <v>704</v>
      </c>
      <c r="B725" t="str">
        <f>VLOOKUP(A725,Gene_Lookup!A:B,2,0)</f>
        <v xml:space="preserve">phenylalanyl-tRNA synthetase, alpha subunit (EC 6.1.1.20)  </v>
      </c>
      <c r="C725" s="1">
        <v>16</v>
      </c>
      <c r="D725" s="1">
        <v>0.26881029884844698</v>
      </c>
      <c r="E725" s="14">
        <v>17.45928</v>
      </c>
      <c r="F725" s="14">
        <v>18.320830000000001</v>
      </c>
      <c r="G725" s="14">
        <v>18.032915625000001</v>
      </c>
      <c r="H725" s="14">
        <v>18.109805000000001</v>
      </c>
      <c r="I725" s="14">
        <v>16.752367499999998</v>
      </c>
      <c r="J725" s="14">
        <v>18.1281575</v>
      </c>
      <c r="K725" s="14">
        <v>18.449795000000002</v>
      </c>
      <c r="L725" s="14">
        <v>18.533370000000001</v>
      </c>
      <c r="M725" s="1">
        <f>COUNTIF(E725:L725,"&gt;8.8")</f>
        <v>8</v>
      </c>
      <c r="O725" s="16">
        <f>IF(ISBLANK(E725),500,2^E725)</f>
        <v>180205.0605285936</v>
      </c>
      <c r="P725" s="16">
        <f>IF(ISBLANK(F725),500,2^F725)</f>
        <v>327430.68408855115</v>
      </c>
      <c r="Q725" s="16">
        <f>IF(ISBLANK(G725),500,2^G725)</f>
        <v>268193.66329050669</v>
      </c>
      <c r="R725" s="16">
        <f>IF(ISBLANK(H725),500,2^H725)</f>
        <v>282874.96981852956</v>
      </c>
      <c r="S725" s="16">
        <f>IF(ISBLANK(I725),500,2^I725)</f>
        <v>110398.99398501719</v>
      </c>
      <c r="T725" s="16">
        <f>IF(ISBLANK(J725),500,2^J725)</f>
        <v>286496.40293907124</v>
      </c>
      <c r="U725" s="16">
        <f>IF(ISBLANK(K725),500,2^K725)</f>
        <v>358048.37650611979</v>
      </c>
      <c r="V725" s="16">
        <f>IF(ISBLANK(L725),500,2^L725)</f>
        <v>379402.58952432737</v>
      </c>
      <c r="X725" s="16">
        <f>SUM(O725:V725)</f>
        <v>2193050.7406807165</v>
      </c>
      <c r="Y725" s="11"/>
      <c r="Z725" s="2"/>
      <c r="AA725" s="12">
        <f>_xlfn.T.TEST(E725:F725,I725:J725,2,2)</f>
        <v>0.63515169103978009</v>
      </c>
      <c r="AB725" s="13">
        <f>AVERAGE(I725:J725)-AVERAGE(E725:F725)</f>
        <v>-0.44979250000000093</v>
      </c>
      <c r="AC725" s="12">
        <f>_xlfn.T.TEST(G725:H725,K725:L725,2,2)</f>
        <v>1.7773085965118264E-2</v>
      </c>
      <c r="AD725" s="13">
        <f>AVERAGE(K725:L725)-AVERAGE(G725:H725)</f>
        <v>0.42022218749999851</v>
      </c>
      <c r="AE725" s="12">
        <f>_xlfn.T.TEST(E725:F725,G725:H725,2,2)</f>
        <v>0.71579369785546709</v>
      </c>
      <c r="AF725" s="13">
        <f>AVERAGE(G725:H725)-AVERAGE(E725:F725)</f>
        <v>0.18130531250000104</v>
      </c>
      <c r="AG725" s="12">
        <f>_xlfn.T.TEST(I725:J725,K725:L725,2,2)</f>
        <v>0.2666495577590462</v>
      </c>
      <c r="AH725" s="13">
        <f>AVERAGE(K725:L725)-AVERAGE(I725:J725)</f>
        <v>1.0513200000000005</v>
      </c>
      <c r="AI725" s="12">
        <f>_xlfn.T.TEST(E725:H725,I725:L725,2,2)</f>
        <v>0.97501973712364554</v>
      </c>
      <c r="AJ725" s="13">
        <f>AVERAGE(I725:L725)-AVERAGE(E725:H725)</f>
        <v>-1.4785156249999432E-2</v>
      </c>
    </row>
    <row r="726" spans="1:36" x14ac:dyDescent="0.2">
      <c r="A726" t="s">
        <v>705</v>
      </c>
      <c r="B726" t="str">
        <f>VLOOKUP(A726,Gene_Lookup!A:B,2,0)</f>
        <v xml:space="preserve">broad-specificity cellobiase (EC 3.2.1.21)  </v>
      </c>
      <c r="C726" s="1">
        <v>12</v>
      </c>
      <c r="D726" s="1">
        <v>0.29950544478276803</v>
      </c>
      <c r="E726" s="14">
        <v>16.552350000000001</v>
      </c>
      <c r="F726" s="14">
        <v>17.66919</v>
      </c>
      <c r="G726" s="14">
        <v>17.492519999999999</v>
      </c>
      <c r="H726" s="14">
        <v>17.726624999999999</v>
      </c>
      <c r="I726" s="14">
        <v>18.882745</v>
      </c>
      <c r="J726" s="14">
        <v>17.829809999999998</v>
      </c>
      <c r="K726" s="14">
        <v>18.090605</v>
      </c>
      <c r="L726" s="14">
        <v>17.97889</v>
      </c>
      <c r="M726" s="1">
        <f>COUNTIF(E726:L726,"&gt;8.8")</f>
        <v>8</v>
      </c>
      <c r="O726" s="16">
        <f>IF(ISBLANK(E726),500,2^E726)</f>
        <v>96106.740611876667</v>
      </c>
      <c r="P726" s="16">
        <f>IF(ISBLANK(F726),500,2^F726)</f>
        <v>208428.0613687087</v>
      </c>
      <c r="Q726" s="16">
        <f>IF(ISBLANK(G726),500,2^G726)</f>
        <v>184405.22390173009</v>
      </c>
      <c r="R726" s="16">
        <f>IF(ISBLANK(H726),500,2^H726)</f>
        <v>216893.15534665057</v>
      </c>
      <c r="S726" s="16">
        <f>IF(ISBLANK(I726),500,2^I726)</f>
        <v>483362.15644870081</v>
      </c>
      <c r="T726" s="16">
        <f>IF(ISBLANK(J726),500,2^J726)</f>
        <v>232974.09157765075</v>
      </c>
      <c r="U726" s="16">
        <f>IF(ISBLANK(K726),500,2^K726)</f>
        <v>279135.28908078867</v>
      </c>
      <c r="V726" s="16">
        <f>IF(ISBLANK(L726),500,2^L726)</f>
        <v>258336.1474847499</v>
      </c>
      <c r="X726" s="16">
        <f>SUM(O726:V726)</f>
        <v>1959640.8658208563</v>
      </c>
      <c r="Y726" s="11"/>
      <c r="Z726" s="2"/>
      <c r="AA726" s="12">
        <f>_xlfn.T.TEST(E726:F726,I726:J726,2,2)</f>
        <v>0.24608663418293253</v>
      </c>
      <c r="AB726" s="13">
        <f>AVERAGE(I726:J726)-AVERAGE(E726:F726)</f>
        <v>1.2455074999999951</v>
      </c>
      <c r="AC726" s="12">
        <f>_xlfn.T.TEST(G726:H726,K726:L726,2,2)</f>
        <v>8.1797136886336053E-2</v>
      </c>
      <c r="AD726" s="13">
        <f>AVERAGE(K726:L726)-AVERAGE(G726:H726)</f>
        <v>0.42517500000000297</v>
      </c>
      <c r="AE726" s="12">
        <f>_xlfn.T.TEST(E726:F726,G726:H726,2,2)</f>
        <v>0.47417869439160809</v>
      </c>
      <c r="AF726" s="13">
        <f>AVERAGE(G726:H726)-AVERAGE(E726:F726)</f>
        <v>0.49880249999999648</v>
      </c>
      <c r="AG726" s="12">
        <f>_xlfn.T.TEST(I726:J726,K726:L726,2,2)</f>
        <v>0.60540526294857244</v>
      </c>
      <c r="AH726" s="13">
        <f>AVERAGE(K726:L726)-AVERAGE(I726:J726)</f>
        <v>-0.32152999999999565</v>
      </c>
      <c r="AI726" s="12">
        <f>_xlfn.T.TEST(E726:H726,I726:L726,2,2)</f>
        <v>5.9941048288036529E-2</v>
      </c>
      <c r="AJ726" s="13">
        <f>AVERAGE(I726:L726)-AVERAGE(E726:H726)</f>
        <v>0.83534124999999904</v>
      </c>
    </row>
    <row r="727" spans="1:36" x14ac:dyDescent="0.2">
      <c r="A727" t="s">
        <v>706</v>
      </c>
      <c r="B727" t="str">
        <f>VLOOKUP(A727,Gene_Lookup!A:B,2,0)</f>
        <v xml:space="preserve">UvrD/REP helicase  </v>
      </c>
      <c r="C727" s="1">
        <v>3</v>
      </c>
      <c r="D727" s="1">
        <v>0.19890672545479501</v>
      </c>
      <c r="E727" s="14">
        <v>15.847384999999999</v>
      </c>
      <c r="F727" s="14">
        <v>13.897119999999999</v>
      </c>
      <c r="G727" s="14">
        <v>15.779534999999999</v>
      </c>
      <c r="H727" s="14">
        <v>15.586790000000001</v>
      </c>
      <c r="I727" s="15">
        <v>8.8000000000000007</v>
      </c>
      <c r="J727" s="14">
        <v>15.386049999999999</v>
      </c>
      <c r="K727" s="14">
        <v>16.332139999999999</v>
      </c>
      <c r="L727" s="14">
        <v>17.503710000000002</v>
      </c>
      <c r="M727" s="1">
        <f>COUNTIF(E727:L727,"&gt;8.8")</f>
        <v>7</v>
      </c>
      <c r="O727" s="16">
        <f>IF(ISBLANK(E727),500,2^E727)</f>
        <v>58957.388432584739</v>
      </c>
      <c r="P727" s="16">
        <f>IF(ISBLANK(F727),500,2^F727)</f>
        <v>15256.326460884957</v>
      </c>
      <c r="Q727" s="16">
        <f>IF(ISBLANK(G727),500,2^G727)</f>
        <v>56248.811772380133</v>
      </c>
      <c r="R727" s="16">
        <f>IF(ISBLANK(H727),500,2^H727)</f>
        <v>49214.301566180831</v>
      </c>
      <c r="S727" s="16">
        <f>IF(ISBLANK(I727),500,2^I727)</f>
        <v>445.72188840761549</v>
      </c>
      <c r="T727" s="16">
        <f>IF(ISBLANK(J727),500,2^J727)</f>
        <v>42821.56789630733</v>
      </c>
      <c r="U727" s="16">
        <f>IF(ISBLANK(K727),500,2^K727)</f>
        <v>82501.915770214473</v>
      </c>
      <c r="V727" s="16">
        <f>IF(ISBLANK(L727),500,2^L727)</f>
        <v>185841.09058565795</v>
      </c>
      <c r="X727" s="16">
        <f>SUM(O727:V727)</f>
        <v>491287.12437261804</v>
      </c>
      <c r="Y727" s="11"/>
      <c r="Z727" s="2"/>
      <c r="AA727" s="12">
        <f>_xlfn.T.TEST(E727:F727,I727:J727,2,2)</f>
        <v>0.5033441890842314</v>
      </c>
      <c r="AB727" s="13">
        <f>AVERAGE(I727:J727)-AVERAGE(E727:F727)</f>
        <v>-2.7792274999999975</v>
      </c>
      <c r="AC727" s="12">
        <f>_xlfn.T.TEST(G727:H727,K727:L727,2,2)</f>
        <v>0.17304950820955289</v>
      </c>
      <c r="AD727" s="13">
        <f>AVERAGE(K727:L727)-AVERAGE(G727:H727)</f>
        <v>1.2347625000000004</v>
      </c>
      <c r="AE727" s="12">
        <f>_xlfn.T.TEST(E727:F727,G727:H727,2,2)</f>
        <v>0.49494557575668019</v>
      </c>
      <c r="AF727" s="13">
        <f>AVERAGE(G727:H727)-AVERAGE(E727:F727)</f>
        <v>0.81091000000000157</v>
      </c>
      <c r="AG727" s="12">
        <f>_xlfn.T.TEST(I727:J727,K727:L727,2,2)</f>
        <v>0.28591647028184075</v>
      </c>
      <c r="AH727" s="13">
        <f>AVERAGE(K727:L727)-AVERAGE(I727:J727)</f>
        <v>4.8248999999999995</v>
      </c>
      <c r="AI727" s="12">
        <f>_xlfn.T.TEST(E727:H727,I727:L727,2,2)</f>
        <v>0.71338383227616953</v>
      </c>
      <c r="AJ727" s="13">
        <f>AVERAGE(I727:L727)-AVERAGE(E727:H727)</f>
        <v>-0.77223249999999943</v>
      </c>
    </row>
    <row r="728" spans="1:36" x14ac:dyDescent="0.2">
      <c r="A728" t="s">
        <v>707</v>
      </c>
      <c r="B728" t="str">
        <f>VLOOKUP(A728,Gene_Lookup!A:B,2,0)</f>
        <v xml:space="preserve">response regulator receiver and ANTAR domain protein  </v>
      </c>
      <c r="C728" s="1">
        <v>2</v>
      </c>
      <c r="D728" s="1">
        <v>0.350278119895161</v>
      </c>
      <c r="E728" s="14">
        <v>14.099600000000001</v>
      </c>
      <c r="F728" s="14">
        <v>13.19028</v>
      </c>
      <c r="G728" s="14">
        <v>15.593327499999999</v>
      </c>
      <c r="H728" s="14">
        <v>12.5941475</v>
      </c>
      <c r="I728" s="14">
        <v>13.0008625</v>
      </c>
      <c r="J728" s="14">
        <v>13.212882499999999</v>
      </c>
      <c r="K728" s="14">
        <v>12.3119475</v>
      </c>
      <c r="L728" s="14">
        <v>10.893328</v>
      </c>
      <c r="M728" s="1">
        <f>COUNTIF(E728:L728,"&gt;8.8")</f>
        <v>8</v>
      </c>
      <c r="O728" s="16">
        <f>IF(ISBLANK(E728),500,2^E728)</f>
        <v>17555.068436904799</v>
      </c>
      <c r="P728" s="16">
        <f>IF(ISBLANK(F728),500,2^F728)</f>
        <v>9346.950251787197</v>
      </c>
      <c r="Q728" s="16">
        <f>IF(ISBLANK(G728),500,2^G728)</f>
        <v>49437.819746116125</v>
      </c>
      <c r="R728" s="16">
        <f>IF(ISBLANK(H728),500,2^H728)</f>
        <v>6183.2409044049891</v>
      </c>
      <c r="S728" s="16">
        <f>IF(ISBLANK(I728),500,2^I728)</f>
        <v>8196.8989649702999</v>
      </c>
      <c r="T728" s="16">
        <f>IF(ISBLANK(J728),500,2^J728)</f>
        <v>9494.5407255997725</v>
      </c>
      <c r="U728" s="16">
        <f>IF(ISBLANK(K728),500,2^K728)</f>
        <v>5084.701968465457</v>
      </c>
      <c r="V728" s="16">
        <f>IF(ISBLANK(L728),500,2^L728)</f>
        <v>1902.0348963319468</v>
      </c>
      <c r="X728" s="16">
        <f>SUM(O728:V728)</f>
        <v>107201.25589458058</v>
      </c>
      <c r="Y728" s="11"/>
      <c r="Z728" s="2"/>
      <c r="AA728" s="12">
        <f>_xlfn.T.TEST(E728:F728,I728:J728,2,2)</f>
        <v>0.36825660581533382</v>
      </c>
      <c r="AB728" s="13">
        <f>AVERAGE(I728:J728)-AVERAGE(E728:F728)</f>
        <v>-0.53806750000000036</v>
      </c>
      <c r="AC728" s="12">
        <f>_xlfn.T.TEST(G728:H728,K728:L728,2,2)</f>
        <v>0.27201143347974399</v>
      </c>
      <c r="AD728" s="13">
        <f>AVERAGE(K728:L728)-AVERAGE(G728:H728)</f>
        <v>-2.4910997500000001</v>
      </c>
      <c r="AE728" s="12">
        <f>_xlfn.T.TEST(E728:F728,G728:H728,2,2)</f>
        <v>0.80151010601083883</v>
      </c>
      <c r="AF728" s="13">
        <f>AVERAGE(G728:H728)-AVERAGE(E728:F728)</f>
        <v>0.44879749999999952</v>
      </c>
      <c r="AG728" s="12">
        <f>_xlfn.T.TEST(I728:J728,K728:L728,2,2)</f>
        <v>0.17086985060391147</v>
      </c>
      <c r="AH728" s="13">
        <f>AVERAGE(K728:L728)-AVERAGE(I728:J728)</f>
        <v>-1.5042347500000002</v>
      </c>
      <c r="AI728" s="12">
        <f>_xlfn.T.TEST(E728:H728,I728:L728,2,2)</f>
        <v>0.12029813377654437</v>
      </c>
      <c r="AJ728" s="13">
        <f>AVERAGE(I728:L728)-AVERAGE(E728:H728)</f>
        <v>-1.5145836249999984</v>
      </c>
    </row>
    <row r="729" spans="1:36" x14ac:dyDescent="0.2">
      <c r="A729" t="s">
        <v>708</v>
      </c>
      <c r="B729" t="str">
        <f>VLOOKUP(A729,Gene_Lookup!A:B,2,0)</f>
        <v xml:space="preserve">L-glutamine synthetase (EC 6.3.1.2)  </v>
      </c>
      <c r="C729" s="1">
        <v>13</v>
      </c>
      <c r="D729" s="1">
        <v>0.50015520116526302</v>
      </c>
      <c r="E729" s="14">
        <v>18.3257625</v>
      </c>
      <c r="F729" s="14">
        <v>18.257805000000001</v>
      </c>
      <c r="G729" s="14">
        <v>18.21245</v>
      </c>
      <c r="H729" s="14">
        <v>18.778316875000002</v>
      </c>
      <c r="I729" s="14">
        <v>17.146529999999998</v>
      </c>
      <c r="J729" s="14">
        <v>17.37649</v>
      </c>
      <c r="K729" s="14">
        <v>18.080682500000002</v>
      </c>
      <c r="L729" s="14">
        <v>16.78416</v>
      </c>
      <c r="M729" s="1">
        <f>COUNTIF(E729:L729,"&gt;8.8")</f>
        <v>8</v>
      </c>
      <c r="O729" s="16">
        <f>IF(ISBLANK(E729),500,2^E729)</f>
        <v>328552.06860993279</v>
      </c>
      <c r="P729" s="16">
        <f>IF(ISBLANK(F729),500,2^F729)</f>
        <v>313434.61696024565</v>
      </c>
      <c r="Q729" s="16">
        <f>IF(ISBLANK(G729),500,2^G729)</f>
        <v>303734.23425085918</v>
      </c>
      <c r="R729" s="16">
        <f>IF(ISBLANK(H729),500,2^H729)</f>
        <v>449610.70960219263</v>
      </c>
      <c r="S729" s="16">
        <f>IF(ISBLANK(I729),500,2^I729)</f>
        <v>145084.11053583329</v>
      </c>
      <c r="T729" s="16">
        <f>IF(ISBLANK(J729),500,2^J729)</f>
        <v>170154.99765096942</v>
      </c>
      <c r="U729" s="16">
        <f>IF(ISBLANK(K729),500,2^K729)</f>
        <v>277222.05246330798</v>
      </c>
      <c r="V729" s="16">
        <f>IF(ISBLANK(L729),500,2^L729)</f>
        <v>112858.84776666411</v>
      </c>
      <c r="X729" s="16">
        <f>SUM(O729:V729)</f>
        <v>2100651.6378400056</v>
      </c>
      <c r="Y729" s="11"/>
      <c r="Z729" s="2"/>
      <c r="AA729" s="12">
        <f>_xlfn.T.TEST(E729:F729,I729:J729,2,2)</f>
        <v>1.3273538672532361E-2</v>
      </c>
      <c r="AB729" s="13">
        <f>AVERAGE(I729:J729)-AVERAGE(E729:F729)</f>
        <v>-1.0302737499999992</v>
      </c>
      <c r="AC729" s="12">
        <f>_xlfn.T.TEST(G729:H729,K729:L729,2,2)</f>
        <v>0.27175177514590887</v>
      </c>
      <c r="AD729" s="13">
        <f>AVERAGE(K729:L729)-AVERAGE(G729:H729)</f>
        <v>-1.0629621875000019</v>
      </c>
      <c r="AE729" s="12">
        <f>_xlfn.T.TEST(E729:F729,G729:H729,2,2)</f>
        <v>0.54907304861340167</v>
      </c>
      <c r="AF729" s="13">
        <f>AVERAGE(G729:H729)-AVERAGE(E729:F729)</f>
        <v>0.20359968750000235</v>
      </c>
      <c r="AG729" s="12">
        <f>_xlfn.T.TEST(I729:J729,K729:L729,2,2)</f>
        <v>0.81945581467286199</v>
      </c>
      <c r="AH729" s="13">
        <f>AVERAGE(K729:L729)-AVERAGE(I729:J729)</f>
        <v>0.17091124999999963</v>
      </c>
      <c r="AI729" s="12">
        <f>_xlfn.T.TEST(E729:H729,I729:L729,2,2)</f>
        <v>1.3519023529707078E-2</v>
      </c>
      <c r="AJ729" s="13">
        <f>AVERAGE(I729:L729)-AVERAGE(E729:H729)</f>
        <v>-1.0466179687499988</v>
      </c>
    </row>
    <row r="730" spans="1:36" x14ac:dyDescent="0.2">
      <c r="A730" t="s">
        <v>709</v>
      </c>
      <c r="B730" t="str">
        <f>VLOOKUP(A730,Gene_Lookup!A:B,2,0)</f>
        <v xml:space="preserve">glutamine synthetase catalytic region  </v>
      </c>
      <c r="C730" s="1">
        <v>7</v>
      </c>
      <c r="D730" s="1">
        <v>6.3449615733352005E-2</v>
      </c>
      <c r="E730" s="15">
        <v>8.8000000000000007</v>
      </c>
      <c r="F730" s="14">
        <v>13.4010075</v>
      </c>
      <c r="G730" s="15">
        <v>8.8000000000000007</v>
      </c>
      <c r="H730" s="14">
        <v>14.877330000000001</v>
      </c>
      <c r="I730" s="14">
        <v>12.2403575</v>
      </c>
      <c r="J730" s="14">
        <v>13.13954</v>
      </c>
      <c r="K730" s="14">
        <v>12.437815000000001</v>
      </c>
      <c r="L730" s="14">
        <v>12.571</v>
      </c>
      <c r="M730" s="1">
        <f>COUNTIF(E730:L730,"&gt;8.8")</f>
        <v>6</v>
      </c>
      <c r="O730" s="16">
        <f>IF(ISBLANK(E730),500,2^E730)</f>
        <v>445.72188840761549</v>
      </c>
      <c r="P730" s="16">
        <f>IF(ISBLANK(F730),500,2^F730)</f>
        <v>10816.960146539419</v>
      </c>
      <c r="Q730" s="16">
        <f>IF(ISBLANK(G730),500,2^G730)</f>
        <v>445.72188840761549</v>
      </c>
      <c r="R730" s="16">
        <f>IF(ISBLANK(H730),500,2^H730)</f>
        <v>30096.956833835302</v>
      </c>
      <c r="S730" s="16">
        <f>IF(ISBLANK(I730),500,2^I730)</f>
        <v>4838.5447846364377</v>
      </c>
      <c r="T730" s="16">
        <f>IF(ISBLANK(J730),500,2^J730)</f>
        <v>9023.9289914772271</v>
      </c>
      <c r="U730" s="16">
        <f>IF(ISBLANK(K730),500,2^K730)</f>
        <v>5548.2419987266248</v>
      </c>
      <c r="V730" s="16">
        <f>IF(ISBLANK(L730),500,2^L730)</f>
        <v>6084.824763026747</v>
      </c>
      <c r="X730" s="16">
        <f>SUM(O730:V730)</f>
        <v>67300.901295056989</v>
      </c>
      <c r="Y730" s="11"/>
      <c r="Z730" s="2"/>
      <c r="AA730" s="12">
        <f>_xlfn.T.TEST(E730:F730,I730:J730,2,2)</f>
        <v>0.56765175168486404</v>
      </c>
      <c r="AB730" s="13">
        <f>AVERAGE(I730:J730)-AVERAGE(E730:F730)</f>
        <v>1.5894449999999978</v>
      </c>
      <c r="AC730" s="12">
        <f>_xlfn.T.TEST(G730:H730,K730:L730,2,2)</f>
        <v>0.84694180225186033</v>
      </c>
      <c r="AD730" s="13">
        <f>AVERAGE(K730:L730)-AVERAGE(G730:H730)</f>
        <v>0.66574249999999857</v>
      </c>
      <c r="AE730" s="12">
        <f>_xlfn.T.TEST(E730:F730,G730:H730,2,2)</f>
        <v>0.86431521195181149</v>
      </c>
      <c r="AF730" s="13">
        <f>AVERAGE(G730:H730)-AVERAGE(E730:F730)</f>
        <v>0.73816124999999921</v>
      </c>
      <c r="AG730" s="12">
        <f>_xlfn.T.TEST(I730:J730,K730:L730,2,2)</f>
        <v>0.72265828054855974</v>
      </c>
      <c r="AH730" s="13">
        <f>AVERAGE(K730:L730)-AVERAGE(I730:J730)</f>
        <v>-0.18554124999999999</v>
      </c>
      <c r="AI730" s="12">
        <f>_xlfn.T.TEST(E730:H730,I730:L730,2,2)</f>
        <v>0.50283332405306336</v>
      </c>
      <c r="AJ730" s="13">
        <f>AVERAGE(I730:L730)-AVERAGE(E730:H730)</f>
        <v>1.1275937499999991</v>
      </c>
    </row>
    <row r="731" spans="1:36" x14ac:dyDescent="0.2">
      <c r="A731" t="s">
        <v>710</v>
      </c>
      <c r="B731" t="str">
        <f>VLOOKUP(A731,Gene_Lookup!A:B,2,0)</f>
        <v xml:space="preserve">ribonuclease PH  </v>
      </c>
      <c r="C731" s="1">
        <v>13</v>
      </c>
      <c r="D731" s="1">
        <v>8.9711510854302096E-2</v>
      </c>
      <c r="E731" s="14">
        <v>18.089684999999999</v>
      </c>
      <c r="F731" s="14">
        <v>17.830919999999999</v>
      </c>
      <c r="G731" s="14">
        <v>17.743169999999999</v>
      </c>
      <c r="H731" s="14">
        <v>18.271055</v>
      </c>
      <c r="I731" s="14">
        <v>18.050249999999998</v>
      </c>
      <c r="J731" s="14">
        <v>17.709454999999998</v>
      </c>
      <c r="K731" s="14">
        <v>17.967865</v>
      </c>
      <c r="L731" s="14">
        <v>18.613875</v>
      </c>
      <c r="M731" s="1">
        <f>COUNTIF(E731:L731,"&gt;8.8")</f>
        <v>8</v>
      </c>
      <c r="O731" s="16">
        <f>IF(ISBLANK(E731),500,2^E731)</f>
        <v>278957.34253313573</v>
      </c>
      <c r="P731" s="16">
        <f>IF(ISBLANK(F731),500,2^F731)</f>
        <v>233153.40927326804</v>
      </c>
      <c r="Q731" s="16">
        <f>IF(ISBLANK(G731),500,2^G731)</f>
        <v>219394.82943316246</v>
      </c>
      <c r="R731" s="16">
        <f>IF(ISBLANK(H731),500,2^H731)</f>
        <v>316326.52280747064</v>
      </c>
      <c r="S731" s="16">
        <f>IF(ISBLANK(I731),500,2^I731)</f>
        <v>271435.5203117358</v>
      </c>
      <c r="T731" s="16">
        <f>IF(ISBLANK(J731),500,2^J731)</f>
        <v>214327.13660720183</v>
      </c>
      <c r="U731" s="16">
        <f>IF(ISBLANK(K731),500,2^K731)</f>
        <v>256369.48032029305</v>
      </c>
      <c r="V731" s="16">
        <f>IF(ISBLANK(L731),500,2^L731)</f>
        <v>401175.78448952956</v>
      </c>
      <c r="X731" s="16">
        <f>SUM(O731:V731)</f>
        <v>2191140.0257757972</v>
      </c>
      <c r="Y731" s="11"/>
      <c r="Z731" s="2"/>
      <c r="AA731" s="12">
        <f>_xlfn.T.TEST(E731:F731,I731:J731,2,2)</f>
        <v>0.74304137309487694</v>
      </c>
      <c r="AB731" s="13">
        <f>AVERAGE(I731:J731)-AVERAGE(E731:F731)</f>
        <v>-8.0449999999999022E-2</v>
      </c>
      <c r="AC731" s="12">
        <f>_xlfn.T.TEST(G731:H731,K731:L731,2,2)</f>
        <v>0.56652424834234583</v>
      </c>
      <c r="AD731" s="13">
        <f>AVERAGE(K731:L731)-AVERAGE(G731:H731)</f>
        <v>0.28375750000000011</v>
      </c>
      <c r="AE731" s="12">
        <f>_xlfn.T.TEST(E731:F731,G731:H731,2,2)</f>
        <v>0.88810337706830755</v>
      </c>
      <c r="AF731" s="13">
        <f>AVERAGE(G731:H731)-AVERAGE(E731:F731)</f>
        <v>4.6810000000000684E-2</v>
      </c>
      <c r="AG731" s="12">
        <f>_xlfn.T.TEST(I731:J731,K731:L731,2,2)</f>
        <v>0.37729657341778167</v>
      </c>
      <c r="AH731" s="13">
        <f>AVERAGE(K731:L731)-AVERAGE(I731:J731)</f>
        <v>0.41101749999999981</v>
      </c>
      <c r="AI731" s="12">
        <f>_xlfn.T.TEST(E731:H731,I731:L731,2,2)</f>
        <v>0.66808981196358297</v>
      </c>
      <c r="AJ731" s="13">
        <f>AVERAGE(I731:L731)-AVERAGE(E731:H731)</f>
        <v>0.10165375000000054</v>
      </c>
    </row>
    <row r="732" spans="1:36" x14ac:dyDescent="0.2">
      <c r="A732" t="s">
        <v>711</v>
      </c>
      <c r="B732" t="str">
        <f>VLOOKUP(A732,Gene_Lookup!A:B,2,0)</f>
        <v xml:space="preserve">UDP-galactose 4-epimerase (EC 5.1.3.2)  </v>
      </c>
      <c r="C732" s="1">
        <v>17</v>
      </c>
      <c r="D732" s="1">
        <v>0.33690907551434002</v>
      </c>
      <c r="E732" s="14">
        <v>19.271775000000002</v>
      </c>
      <c r="F732" s="14">
        <v>19.525749999999999</v>
      </c>
      <c r="G732" s="14">
        <v>18.989924999999999</v>
      </c>
      <c r="H732" s="14">
        <v>19.521284999999999</v>
      </c>
      <c r="I732" s="14">
        <v>19.7729125</v>
      </c>
      <c r="J732" s="14">
        <v>19.993950000000002</v>
      </c>
      <c r="K732" s="14">
        <v>20.572209999999998</v>
      </c>
      <c r="L732" s="14">
        <v>20.136077499999999</v>
      </c>
      <c r="M732" s="1">
        <f>COUNTIF(E732:L732,"&gt;8.8")</f>
        <v>8</v>
      </c>
      <c r="O732" s="16">
        <f>IF(ISBLANK(E732),500,2^E732)</f>
        <v>632968.86002038361</v>
      </c>
      <c r="P732" s="16">
        <f>IF(ISBLANK(F732),500,2^F732)</f>
        <v>754807.90154576278</v>
      </c>
      <c r="Q732" s="16">
        <f>IF(ISBLANK(G732),500,2^G732)</f>
        <v>520639.41156363703</v>
      </c>
      <c r="R732" s="16">
        <f>IF(ISBLANK(H732),500,2^H732)</f>
        <v>752475.45614689228</v>
      </c>
      <c r="S732" s="16">
        <f>IF(ISBLANK(I732),500,2^I732)</f>
        <v>895859.2126153158</v>
      </c>
      <c r="T732" s="16">
        <f>IF(ISBLANK(J732),500,2^J732)</f>
        <v>1044187.9612765975</v>
      </c>
      <c r="U732" s="16">
        <f>IF(ISBLANK(K732),500,2^K732)</f>
        <v>1559022.1556477114</v>
      </c>
      <c r="V732" s="16">
        <f>IF(ISBLANK(L732),500,2^L732)</f>
        <v>1152294.0583640968</v>
      </c>
      <c r="X732" s="16">
        <f>SUM(O732:V732)</f>
        <v>7312255.0171803981</v>
      </c>
      <c r="Y732" s="11"/>
      <c r="Z732" s="2"/>
      <c r="AA732" s="12">
        <f>_xlfn.T.TEST(E732:F732,I732:J732,2,2)</f>
        <v>0.10244101587368593</v>
      </c>
      <c r="AB732" s="13">
        <f>AVERAGE(I732:J732)-AVERAGE(E732:F732)</f>
        <v>0.48466875000000087</v>
      </c>
      <c r="AC732" s="12">
        <f>_xlfn.T.TEST(G732:H732,K732:L732,2,2)</f>
        <v>8.5523707780751024E-2</v>
      </c>
      <c r="AD732" s="13">
        <f>AVERAGE(K732:L732)-AVERAGE(G732:H732)</f>
        <v>1.0985387499999995</v>
      </c>
      <c r="AE732" s="12">
        <f>_xlfn.T.TEST(E732:F732,G732:H732,2,2)</f>
        <v>0.67490846174591224</v>
      </c>
      <c r="AF732" s="13">
        <f>AVERAGE(G732:H732)-AVERAGE(E732:F732)</f>
        <v>-0.14315750000000094</v>
      </c>
      <c r="AG732" s="12">
        <f>_xlfn.T.TEST(I732:J732,K732:L732,2,2)</f>
        <v>0.19404313242352089</v>
      </c>
      <c r="AH732" s="13">
        <f>AVERAGE(K732:L732)-AVERAGE(I732:J732)</f>
        <v>0.47071249999999765</v>
      </c>
      <c r="AI732" s="12">
        <f>_xlfn.T.TEST(E732:H732,I732:L732,2,2)</f>
        <v>9.5212538433949549E-3</v>
      </c>
      <c r="AJ732" s="13">
        <f>AVERAGE(I732:L732)-AVERAGE(E732:H732)</f>
        <v>0.79160375000000016</v>
      </c>
    </row>
    <row r="733" spans="1:36" x14ac:dyDescent="0.2">
      <c r="A733" t="s">
        <v>712</v>
      </c>
      <c r="B733" t="str">
        <f>VLOOKUP(A733,Gene_Lookup!A:B,2,0)</f>
        <v xml:space="preserve">cell wall hydrolase/autolysin  </v>
      </c>
      <c r="C733" s="1">
        <v>6</v>
      </c>
      <c r="D733" s="1">
        <v>0.32886752172597</v>
      </c>
      <c r="E733" s="15">
        <v>8.8000000000000007</v>
      </c>
      <c r="F733" s="14">
        <v>15.356662500000001</v>
      </c>
      <c r="G733" s="14">
        <v>14.960990000000001</v>
      </c>
      <c r="H733" s="14">
        <v>16.129645</v>
      </c>
      <c r="I733" s="14">
        <v>13.26867</v>
      </c>
      <c r="J733" s="15">
        <v>8.8000000000000007</v>
      </c>
      <c r="K733" s="14">
        <v>16.345749999999999</v>
      </c>
      <c r="L733" s="15">
        <v>8.8000000000000007</v>
      </c>
      <c r="M733" s="1">
        <f>COUNTIF(E733:L733,"&gt;8.8")</f>
        <v>5</v>
      </c>
      <c r="O733" s="16">
        <f>IF(ISBLANK(E733),500,2^E733)</f>
        <v>445.72188840761549</v>
      </c>
      <c r="P733" s="16">
        <f>IF(ISBLANK(F733),500,2^F733)</f>
        <v>41958.122423289169</v>
      </c>
      <c r="Q733" s="16">
        <f>IF(ISBLANK(G733),500,2^G733)</f>
        <v>31893.835860426931</v>
      </c>
      <c r="R733" s="16">
        <f>IF(ISBLANK(H733),500,2^H733)</f>
        <v>71697.987308518859</v>
      </c>
      <c r="S733" s="16">
        <f>IF(ISBLANK(I733),500,2^I733)</f>
        <v>9868.8755537636607</v>
      </c>
      <c r="T733" s="16">
        <f>IF(ISBLANK(J733),500,2^J733)</f>
        <v>445.72188840761549</v>
      </c>
      <c r="U733" s="16">
        <f>IF(ISBLANK(K733),500,2^K733)</f>
        <v>83283.899539788326</v>
      </c>
      <c r="V733" s="16">
        <f>IF(ISBLANK(L733),500,2^L733)</f>
        <v>445.72188840761549</v>
      </c>
      <c r="X733" s="16">
        <f>SUM(O733:V733)</f>
        <v>240039.8863510098</v>
      </c>
      <c r="Y733" s="11"/>
      <c r="Z733" s="2"/>
      <c r="AA733" s="12">
        <f>_xlfn.T.TEST(E733:F733,I733:J733,2,2)</f>
        <v>0.81706600327271961</v>
      </c>
      <c r="AB733" s="13">
        <f>AVERAGE(I733:J733)-AVERAGE(E733:F733)</f>
        <v>-1.0439962500000011</v>
      </c>
      <c r="AC733" s="12">
        <f>_xlfn.T.TEST(G733:H733,K733:L733,2,2)</f>
        <v>0.51772659206173943</v>
      </c>
      <c r="AD733" s="13">
        <f>AVERAGE(K733:L733)-AVERAGE(G733:H733)</f>
        <v>-2.9724424999999997</v>
      </c>
      <c r="AE733" s="12">
        <f>_xlfn.T.TEST(E733:F733,G733:H733,2,2)</f>
        <v>0.40713863929398131</v>
      </c>
      <c r="AF733" s="13">
        <f>AVERAGE(G733:H733)-AVERAGE(E733:F733)</f>
        <v>3.4669862499999979</v>
      </c>
      <c r="AG733" s="12">
        <f>_xlfn.T.TEST(I733:J733,K733:L733,2,2)</f>
        <v>0.75919354281955331</v>
      </c>
      <c r="AH733" s="13">
        <f>AVERAGE(K733:L733)-AVERAGE(I733:J733)</f>
        <v>1.5385399999999994</v>
      </c>
      <c r="AI733" s="12">
        <f>_xlfn.T.TEST(E733:H733,I733:L733,2,2)</f>
        <v>0.45250094753582193</v>
      </c>
      <c r="AJ733" s="13">
        <f>AVERAGE(I733:L733)-AVERAGE(E733:H733)</f>
        <v>-2.0082193749999995</v>
      </c>
    </row>
    <row r="734" spans="1:36" x14ac:dyDescent="0.2">
      <c r="A734" t="s">
        <v>713</v>
      </c>
      <c r="B734" t="str">
        <f>VLOOKUP(A734,Gene_Lookup!A:B,2,0)</f>
        <v xml:space="preserve">type IV pilus assembly protein PilM  </v>
      </c>
      <c r="C734" s="1">
        <v>14</v>
      </c>
      <c r="D734" s="1">
        <v>0.30780964045932202</v>
      </c>
      <c r="E734" s="14">
        <v>17.85081125</v>
      </c>
      <c r="F734" s="14">
        <v>17.95645</v>
      </c>
      <c r="G734" s="14">
        <v>17.831465000000001</v>
      </c>
      <c r="H734" s="14">
        <v>18.081935000000001</v>
      </c>
      <c r="I734" s="14">
        <v>17.784972499999999</v>
      </c>
      <c r="J734" s="14">
        <v>17.392125</v>
      </c>
      <c r="K734" s="14">
        <v>17.142029999999998</v>
      </c>
      <c r="L734" s="14">
        <v>17.408752499999999</v>
      </c>
      <c r="M734" s="1">
        <f>COUNTIF(E734:L734,"&gt;8.8")</f>
        <v>8</v>
      </c>
      <c r="O734" s="16">
        <f>IF(ISBLANK(E734),500,2^E734)</f>
        <v>236390.28986403655</v>
      </c>
      <c r="P734" s="16">
        <f>IF(ISBLANK(F734),500,2^F734)</f>
        <v>254349.01824007346</v>
      </c>
      <c r="Q734" s="16">
        <f>IF(ISBLANK(G734),500,2^G734)</f>
        <v>233241.50315903404</v>
      </c>
      <c r="R734" s="16">
        <f>IF(ISBLANK(H734),500,2^H734)</f>
        <v>277462.83196085034</v>
      </c>
      <c r="S734" s="16">
        <f>IF(ISBLANK(I734),500,2^I734)</f>
        <v>225844.85149816045</v>
      </c>
      <c r="T734" s="16">
        <f>IF(ISBLANK(J734),500,2^J734)</f>
        <v>172009.05636530978</v>
      </c>
      <c r="U734" s="16">
        <f>IF(ISBLANK(K734),500,2^K734)</f>
        <v>144632.27468711211</v>
      </c>
      <c r="V734" s="16">
        <f>IF(ISBLANK(L734),500,2^L734)</f>
        <v>174002.98138403805</v>
      </c>
      <c r="X734" s="16">
        <f>SUM(O734:V734)</f>
        <v>1717932.8071586147</v>
      </c>
      <c r="Y734" s="11"/>
      <c r="Z734" s="2"/>
      <c r="AA734" s="12">
        <f>_xlfn.T.TEST(E734:F734,I734:J734,2,2)</f>
        <v>0.26147917698611911</v>
      </c>
      <c r="AB734" s="13">
        <f>AVERAGE(I734:J734)-AVERAGE(E734:F734)</f>
        <v>-0.31508187499999707</v>
      </c>
      <c r="AC734" s="12">
        <f>_xlfn.T.TEST(G734:H734,K734:L734,2,2)</f>
        <v>6.5137425427544193E-2</v>
      </c>
      <c r="AD734" s="13">
        <f>AVERAGE(K734:L734)-AVERAGE(G734:H734)</f>
        <v>-0.68130875000000302</v>
      </c>
      <c r="AE734" s="12">
        <f>_xlfn.T.TEST(E734:F734,G734:H734,2,2)</f>
        <v>0.73386600666006285</v>
      </c>
      <c r="AF734" s="13">
        <f>AVERAGE(G734:H734)-AVERAGE(E734:F734)</f>
        <v>5.3069375000003305E-2</v>
      </c>
      <c r="AG734" s="12">
        <f>_xlfn.T.TEST(I734:J734,K734:L734,2,2)</f>
        <v>0.31793653104711139</v>
      </c>
      <c r="AH734" s="13">
        <f>AVERAGE(K734:L734)-AVERAGE(I734:J734)</f>
        <v>-0.31315750000000264</v>
      </c>
      <c r="AI734" s="12">
        <f>_xlfn.T.TEST(E734:H734,I734:L734,2,2)</f>
        <v>1.3671500883207132E-2</v>
      </c>
      <c r="AJ734" s="13">
        <f>AVERAGE(I734:L734)-AVERAGE(E734:H734)</f>
        <v>-0.49819531250000182</v>
      </c>
    </row>
    <row r="735" spans="1:36" x14ac:dyDescent="0.2">
      <c r="A735" t="s">
        <v>714</v>
      </c>
      <c r="B735" t="str">
        <f>VLOOKUP(A735,Gene_Lookup!A:B,2,0)</f>
        <v xml:space="preserve">Holliday junction DNA helicase subunit RuvB  </v>
      </c>
      <c r="C735" s="1">
        <v>7</v>
      </c>
      <c r="D735" s="1">
        <v>0.44412070887640298</v>
      </c>
      <c r="E735" s="14">
        <v>14.622529999999999</v>
      </c>
      <c r="F735" s="14">
        <v>14.555764999999999</v>
      </c>
      <c r="G735" s="14">
        <v>14.50605</v>
      </c>
      <c r="H735" s="14">
        <v>14.670035</v>
      </c>
      <c r="I735" s="14">
        <v>16.193549999999998</v>
      </c>
      <c r="J735" s="14">
        <v>14.791295</v>
      </c>
      <c r="K735" s="14">
        <v>16.285119999999999</v>
      </c>
      <c r="L735" s="14">
        <v>14.79931</v>
      </c>
      <c r="M735" s="1">
        <f>COUNTIF(E735:L735,"&gt;8.8")</f>
        <v>8</v>
      </c>
      <c r="O735" s="16">
        <f>IF(ISBLANK(E735),500,2^E735)</f>
        <v>25224.359215733723</v>
      </c>
      <c r="P735" s="16">
        <f>IF(ISBLANK(F735),500,2^F735)</f>
        <v>24083.626027967504</v>
      </c>
      <c r="Q735" s="16">
        <f>IF(ISBLANK(G735),500,2^G735)</f>
        <v>23267.845350471896</v>
      </c>
      <c r="R735" s="16">
        <f>IF(ISBLANK(H735),500,2^H735)</f>
        <v>26068.771924361383</v>
      </c>
      <c r="S735" s="16">
        <f>IF(ISBLANK(I735),500,2^I735)</f>
        <v>74945.279964450761</v>
      </c>
      <c r="T735" s="16">
        <f>IF(ISBLANK(J735),500,2^J735)</f>
        <v>28354.596387376099</v>
      </c>
      <c r="U735" s="16">
        <f>IF(ISBLANK(K735),500,2^K735)</f>
        <v>79856.377030691379</v>
      </c>
      <c r="V735" s="16">
        <f>IF(ISBLANK(L735),500,2^L735)</f>
        <v>28512.560849730555</v>
      </c>
      <c r="X735" s="16">
        <f>SUM(O735:V735)</f>
        <v>310313.41675078333</v>
      </c>
      <c r="Y735" s="11"/>
      <c r="Z735" s="2"/>
      <c r="AA735" s="12">
        <f>_xlfn.T.TEST(E735:F735,I735:J735,2,2)</f>
        <v>0.32698044503741008</v>
      </c>
      <c r="AB735" s="13">
        <f>AVERAGE(I735:J735)-AVERAGE(E735:F735)</f>
        <v>0.90327500000000072</v>
      </c>
      <c r="AC735" s="12">
        <f>_xlfn.T.TEST(G735:H735,K735:L735,2,2)</f>
        <v>0.32992353876407587</v>
      </c>
      <c r="AD735" s="13">
        <f>AVERAGE(K735:L735)-AVERAGE(G735:H735)</f>
        <v>0.95417249999999854</v>
      </c>
      <c r="AE735" s="12">
        <f>_xlfn.T.TEST(E735:F735,G735:H735,2,2)</f>
        <v>0.9911742632213183</v>
      </c>
      <c r="AF735" s="13">
        <f>AVERAGE(G735:H735)-AVERAGE(E735:F735)</f>
        <v>-1.1049999999990234E-3</v>
      </c>
      <c r="AG735" s="12">
        <f>_xlfn.T.TEST(I735:J735,K735:L735,2,2)</f>
        <v>0.96555331200163397</v>
      </c>
      <c r="AH735" s="13">
        <f>AVERAGE(K735:L735)-AVERAGE(I735:J735)</f>
        <v>4.9792499999998796E-2</v>
      </c>
      <c r="AI735" s="12">
        <f>_xlfn.T.TEST(E735:H735,I735:L735,2,2)</f>
        <v>6.8445480013056684E-2</v>
      </c>
      <c r="AJ735" s="13">
        <f>AVERAGE(I735:L735)-AVERAGE(E735:H735)</f>
        <v>0.92872374999999963</v>
      </c>
    </row>
    <row r="736" spans="1:36" x14ac:dyDescent="0.2">
      <c r="A736" t="s">
        <v>715</v>
      </c>
      <c r="B736" t="str">
        <f>VLOOKUP(A736,Gene_Lookup!A:B,2,0)</f>
        <v xml:space="preserve">argininosuccinate synthase (EC 6.3.4.5)  </v>
      </c>
      <c r="C736" s="1">
        <v>29</v>
      </c>
      <c r="D736" s="1">
        <v>0.52271807932555503</v>
      </c>
      <c r="E736" s="14">
        <v>21.70305875</v>
      </c>
      <c r="F736" s="14">
        <v>22.138414999999998</v>
      </c>
      <c r="G736" s="14">
        <v>21.720420000000001</v>
      </c>
      <c r="H736" s="14">
        <v>22.107240000000001</v>
      </c>
      <c r="I736" s="14">
        <v>21.433475000000001</v>
      </c>
      <c r="J736" s="14">
        <v>20.787514999999999</v>
      </c>
      <c r="K736" s="14">
        <v>22.061715</v>
      </c>
      <c r="L736" s="14">
        <v>20.653459999999999</v>
      </c>
      <c r="M736" s="1">
        <f>COUNTIF(E736:L736,"&gt;8.8")</f>
        <v>8</v>
      </c>
      <c r="O736" s="16">
        <f>IF(ISBLANK(E736),500,2^E736)</f>
        <v>3414064.1829594658</v>
      </c>
      <c r="P736" s="16">
        <f>IF(ISBLANK(F736),500,2^F736)</f>
        <v>4616650.219296922</v>
      </c>
      <c r="Q736" s="16">
        <f>IF(ISBLANK(G736),500,2^G736)</f>
        <v>3455396.8930958598</v>
      </c>
      <c r="R736" s="16">
        <f>IF(ISBLANK(H736),500,2^H736)</f>
        <v>4517959.7897618888</v>
      </c>
      <c r="S736" s="16">
        <f>IF(ISBLANK(I736),500,2^I736)</f>
        <v>2832167.1837180676</v>
      </c>
      <c r="T736" s="16">
        <f>IF(ISBLANK(J736),500,2^J736)</f>
        <v>1809945.7186525229</v>
      </c>
      <c r="U736" s="16">
        <f>IF(ISBLANK(K736),500,2^K736)</f>
        <v>4377619.1021227613</v>
      </c>
      <c r="V736" s="16">
        <f>IF(ISBLANK(L736),500,2^L736)</f>
        <v>1649342.9720344923</v>
      </c>
      <c r="X736" s="16">
        <f>SUM(O736:V736)</f>
        <v>26673146.06164198</v>
      </c>
      <c r="Y736" s="11"/>
      <c r="Z736" s="2"/>
      <c r="AA736" s="12">
        <f>_xlfn.T.TEST(E736:F736,I736:J736,2,2)</f>
        <v>0.17300365228523129</v>
      </c>
      <c r="AB736" s="13">
        <f>AVERAGE(I736:J736)-AVERAGE(E736:F736)</f>
        <v>-0.81024187499999911</v>
      </c>
      <c r="AC736" s="12">
        <f>_xlfn.T.TEST(G736:H736,K736:L736,2,2)</f>
        <v>0.52577474648152411</v>
      </c>
      <c r="AD736" s="13">
        <f>AVERAGE(K736:L736)-AVERAGE(G736:H736)</f>
        <v>-0.55624249999999975</v>
      </c>
      <c r="AE736" s="12">
        <f>_xlfn.T.TEST(E736:F736,G736:H736,2,2)</f>
        <v>0.98323011263254267</v>
      </c>
      <c r="AF736" s="13">
        <f>AVERAGE(G736:H736)-AVERAGE(E736:F736)</f>
        <v>-6.9068749999985357E-3</v>
      </c>
      <c r="AG736" s="12">
        <f>_xlfn.T.TEST(I736:J736,K736:L736,2,2)</f>
        <v>0.77998405100473467</v>
      </c>
      <c r="AH736" s="13">
        <f>AVERAGE(K736:L736)-AVERAGE(I736:J736)</f>
        <v>0.24709250000000083</v>
      </c>
      <c r="AI736" s="12">
        <f>_xlfn.T.TEST(E736:H736,I736:L736,2,2)</f>
        <v>9.5207635552375505E-2</v>
      </c>
      <c r="AJ736" s="13">
        <f>AVERAGE(I736:L736)-AVERAGE(E736:H736)</f>
        <v>-0.68324218750000298</v>
      </c>
    </row>
    <row r="737" spans="1:36" x14ac:dyDescent="0.2">
      <c r="A737" t="s">
        <v>716</v>
      </c>
      <c r="B737" t="str">
        <f>VLOOKUP(A737,Gene_Lookup!A:B,2,0)</f>
        <v xml:space="preserve">argininosuccinate lyase  </v>
      </c>
      <c r="C737" s="1">
        <v>23</v>
      </c>
      <c r="D737" s="1">
        <v>0.61734699582372399</v>
      </c>
      <c r="E737" s="14">
        <v>18.910307499999998</v>
      </c>
      <c r="F737" s="14">
        <v>19.255935000000001</v>
      </c>
      <c r="G737" s="14">
        <v>19.161415000000002</v>
      </c>
      <c r="H737" s="14">
        <v>19.738409999999998</v>
      </c>
      <c r="I737" s="14">
        <v>18.666049999999998</v>
      </c>
      <c r="J737" s="14">
        <v>17.910911250000002</v>
      </c>
      <c r="K737" s="14">
        <v>19.6423925</v>
      </c>
      <c r="L737" s="14">
        <v>17.384160000000001</v>
      </c>
      <c r="M737" s="1">
        <f>COUNTIF(E737:L737,"&gt;8.8")</f>
        <v>8</v>
      </c>
      <c r="O737" s="16">
        <f>IF(ISBLANK(E737),500,2^E737)</f>
        <v>492685.50429662305</v>
      </c>
      <c r="P737" s="16">
        <f>IF(ISBLANK(F737),500,2^F737)</f>
        <v>626057.22165265772</v>
      </c>
      <c r="Q737" s="16">
        <f>IF(ISBLANK(G737),500,2^G737)</f>
        <v>586355.05605911731</v>
      </c>
      <c r="R737" s="16">
        <f>IF(ISBLANK(H737),500,2^H737)</f>
        <v>874688.62095151527</v>
      </c>
      <c r="S737" s="16">
        <f>IF(ISBLANK(I737),500,2^I737)</f>
        <v>415949.8294517718</v>
      </c>
      <c r="T737" s="16">
        <f>IF(ISBLANK(J737),500,2^J737)</f>
        <v>246445.86511220818</v>
      </c>
      <c r="U737" s="16">
        <f>IF(ISBLANK(K737),500,2^K737)</f>
        <v>818369.30010624509</v>
      </c>
      <c r="V737" s="16">
        <f>IF(ISBLANK(L737),500,2^L737)</f>
        <v>171062.02523720814</v>
      </c>
      <c r="X737" s="16">
        <f>SUM(O737:V737)</f>
        <v>4231613.4228673466</v>
      </c>
      <c r="Y737" s="11"/>
      <c r="Z737" s="2"/>
      <c r="AA737" s="12">
        <f>_xlfn.T.TEST(E737:F737,I737:J737,2,2)</f>
        <v>0.1957722010117916</v>
      </c>
      <c r="AB737" s="13">
        <f>AVERAGE(I737:J737)-AVERAGE(E737:F737)</f>
        <v>-0.79464062499999955</v>
      </c>
      <c r="AC737" s="12">
        <f>_xlfn.T.TEST(G737:H737,K737:L737,2,2)</f>
        <v>0.50590694677888681</v>
      </c>
      <c r="AD737" s="13">
        <f>AVERAGE(K737:L737)-AVERAGE(G737:H737)</f>
        <v>-0.93663624999999939</v>
      </c>
      <c r="AE737" s="12">
        <f>_xlfn.T.TEST(E737:F737,G737:H737,2,2)</f>
        <v>0.38929725753196975</v>
      </c>
      <c r="AF737" s="13">
        <f>AVERAGE(G737:H737)-AVERAGE(E737:F737)</f>
        <v>0.36679125000000212</v>
      </c>
      <c r="AG737" s="12">
        <f>_xlfn.T.TEST(I737:J737,K737:L737,2,2)</f>
        <v>0.86766323167515502</v>
      </c>
      <c r="AH737" s="13">
        <f>AVERAGE(K737:L737)-AVERAGE(I737:J737)</f>
        <v>0.22479562500000227</v>
      </c>
      <c r="AI737" s="12">
        <f>_xlfn.T.TEST(E737:H737,I737:L737,2,2)</f>
        <v>0.14710169808676288</v>
      </c>
      <c r="AJ737" s="13">
        <f>AVERAGE(I737:L737)-AVERAGE(E737:H737)</f>
        <v>-0.86563843750000302</v>
      </c>
    </row>
    <row r="738" spans="1:36" x14ac:dyDescent="0.2">
      <c r="A738" t="s">
        <v>717</v>
      </c>
      <c r="B738" t="str">
        <f>VLOOKUP(A738,Gene_Lookup!A:B,2,0)</f>
        <v xml:space="preserve">polysaccharide deacetylase  </v>
      </c>
      <c r="C738" s="1">
        <v>6</v>
      </c>
      <c r="D738" s="1">
        <v>0.35975221753903103</v>
      </c>
      <c r="E738" s="15">
        <v>8.8000000000000007</v>
      </c>
      <c r="F738" s="14">
        <v>16.009029999999999</v>
      </c>
      <c r="G738" s="14">
        <v>15.6097725</v>
      </c>
      <c r="H738" s="14">
        <v>16.068390000000001</v>
      </c>
      <c r="I738" s="14">
        <v>14.766265000000001</v>
      </c>
      <c r="J738" s="14">
        <v>15.5038225</v>
      </c>
      <c r="K738" s="14">
        <v>15.97842</v>
      </c>
      <c r="L738" s="14">
        <v>14.823007499999999</v>
      </c>
      <c r="M738" s="1">
        <f>COUNTIF(E738:L738,"&gt;8.8")</f>
        <v>7</v>
      </c>
      <c r="O738" s="16">
        <f>IF(ISBLANK(E738),500,2^E738)</f>
        <v>445.72188840761549</v>
      </c>
      <c r="P738" s="16">
        <f>IF(ISBLANK(F738),500,2^F738)</f>
        <v>65947.484045871504</v>
      </c>
      <c r="Q738" s="16">
        <f>IF(ISBLANK(G738),500,2^G738)</f>
        <v>50004.575866717103</v>
      </c>
      <c r="R738" s="16">
        <f>IF(ISBLANK(H738),500,2^H738)</f>
        <v>68717.50330890523</v>
      </c>
      <c r="S738" s="16">
        <f>IF(ISBLANK(I738),500,2^I738)</f>
        <v>27866.901910990335</v>
      </c>
      <c r="T738" s="16">
        <f>IF(ISBLANK(J738),500,2^J738)</f>
        <v>46463.895715961153</v>
      </c>
      <c r="U738" s="16">
        <f>IF(ISBLANK(K738),500,2^K738)</f>
        <v>64563.000163792865</v>
      </c>
      <c r="V738" s="16">
        <f>IF(ISBLANK(L738),500,2^L738)</f>
        <v>28984.771664897922</v>
      </c>
      <c r="X738" s="16">
        <f>SUM(O738:V738)</f>
        <v>352993.8545655437</v>
      </c>
      <c r="Y738" s="11"/>
      <c r="Z738" s="2"/>
      <c r="AA738" s="12">
        <f>_xlfn.T.TEST(E738:F738,I738:J738,2,2)</f>
        <v>0.52972803774390065</v>
      </c>
      <c r="AB738" s="13">
        <f>AVERAGE(I738:J738)-AVERAGE(E738:F738)</f>
        <v>2.7305287500000013</v>
      </c>
      <c r="AC738" s="12">
        <f>_xlfn.T.TEST(G738:H738,K738:L738,2,2)</f>
        <v>0.55371203143245262</v>
      </c>
      <c r="AD738" s="13">
        <f>AVERAGE(K738:L738)-AVERAGE(G738:H738)</f>
        <v>-0.43836750000000002</v>
      </c>
      <c r="AE738" s="12">
        <f>_xlfn.T.TEST(E738:F738,G738:H738,2,2)</f>
        <v>0.44200559628558078</v>
      </c>
      <c r="AF738" s="13">
        <f>AVERAGE(G738:H738)-AVERAGE(E738:F738)</f>
        <v>3.4345662499999996</v>
      </c>
      <c r="AG738" s="12">
        <f>_xlfn.T.TEST(I738:J738,K738:L738,2,2)</f>
        <v>0.73565698928623213</v>
      </c>
      <c r="AH738" s="13">
        <f>AVERAGE(K738:L738)-AVERAGE(I738:J738)</f>
        <v>0.2656699999999983</v>
      </c>
      <c r="AI738" s="12">
        <f>_xlfn.T.TEST(E738:H738,I738:L738,2,2)</f>
        <v>0.5479021940797113</v>
      </c>
      <c r="AJ738" s="13">
        <f>AVERAGE(I738:L738)-AVERAGE(E738:H738)</f>
        <v>1.1460806250000015</v>
      </c>
    </row>
    <row r="739" spans="1:36" x14ac:dyDescent="0.2">
      <c r="A739" t="s">
        <v>718</v>
      </c>
      <c r="B739" t="str">
        <f>VLOOKUP(A739,Gene_Lookup!A:B,2,0)</f>
        <v xml:space="preserve">sulfatase  </v>
      </c>
      <c r="C739" s="1">
        <v>9</v>
      </c>
      <c r="D739" s="1">
        <v>0.23973426710427601</v>
      </c>
      <c r="E739" s="14">
        <v>14.922415000000001</v>
      </c>
      <c r="F739" s="14">
        <v>16.348389999999998</v>
      </c>
      <c r="G739" s="14">
        <v>14.67822</v>
      </c>
      <c r="H739" s="14">
        <v>15.775017500000001</v>
      </c>
      <c r="I739" s="14">
        <v>15.289645</v>
      </c>
      <c r="J739" s="14">
        <v>15.751735</v>
      </c>
      <c r="K739" s="14">
        <v>15.848475000000001</v>
      </c>
      <c r="L739" s="14">
        <v>14.4301225</v>
      </c>
      <c r="M739" s="1">
        <f>COUNTIF(E739:L739,"&gt;8.8")</f>
        <v>8</v>
      </c>
      <c r="O739" s="16">
        <f>IF(ISBLANK(E739),500,2^E739)</f>
        <v>31052.353587096211</v>
      </c>
      <c r="P739" s="16">
        <f>IF(ISBLANK(F739),500,2^F739)</f>
        <v>83436.440986072324</v>
      </c>
      <c r="Q739" s="16">
        <f>IF(ISBLANK(G739),500,2^G739)</f>
        <v>26217.091087007229</v>
      </c>
      <c r="R739" s="16">
        <f>IF(ISBLANK(H739),500,2^H739)</f>
        <v>56072.955768205764</v>
      </c>
      <c r="S739" s="16">
        <f>IF(ISBLANK(I739),500,2^I739)</f>
        <v>40053.619522736713</v>
      </c>
      <c r="T739" s="16">
        <f>IF(ISBLANK(J739),500,2^J739)</f>
        <v>55175.301976496521</v>
      </c>
      <c r="U739" s="16">
        <f>IF(ISBLANK(K739),500,2^K739)</f>
        <v>59001.9493648813</v>
      </c>
      <c r="V739" s="16">
        <f>IF(ISBLANK(L739),500,2^L739)</f>
        <v>22074.949239422978</v>
      </c>
      <c r="X739" s="16">
        <f>SUM(O739:V739)</f>
        <v>373084.66153191903</v>
      </c>
      <c r="Y739" s="11"/>
      <c r="Z739" s="2"/>
      <c r="AA739" s="12">
        <f>_xlfn.T.TEST(E739:F739,I739:J739,2,2)</f>
        <v>0.89240250431929002</v>
      </c>
      <c r="AB739" s="13">
        <f>AVERAGE(I739:J739)-AVERAGE(E739:F739)</f>
        <v>-0.11471249999999955</v>
      </c>
      <c r="AC739" s="12">
        <f>_xlfn.T.TEST(G739:H739,K739:L739,2,2)</f>
        <v>0.93128815298105649</v>
      </c>
      <c r="AD739" s="13">
        <f>AVERAGE(K739:L739)-AVERAGE(G739:H739)</f>
        <v>-8.7320000000000064E-2</v>
      </c>
      <c r="AE739" s="12">
        <f>_xlfn.T.TEST(E739:F739,G739:H739,2,2)</f>
        <v>0.69405780861845456</v>
      </c>
      <c r="AF739" s="13">
        <f>AVERAGE(G739:H739)-AVERAGE(E739:F739)</f>
        <v>-0.40878374999999956</v>
      </c>
      <c r="AG739" s="12">
        <f>_xlfn.T.TEST(I739:J739,K739:L739,2,2)</f>
        <v>0.6599711462253971</v>
      </c>
      <c r="AH739" s="13">
        <f>AVERAGE(K739:L739)-AVERAGE(I739:J739)</f>
        <v>-0.38139125000000007</v>
      </c>
      <c r="AI739" s="12">
        <f>_xlfn.T.TEST(E739:H739,I739:L739,2,2)</f>
        <v>0.84764752354744943</v>
      </c>
      <c r="AJ739" s="13">
        <f>AVERAGE(I739:L739)-AVERAGE(E739:H739)</f>
        <v>-0.1010162500000007</v>
      </c>
    </row>
    <row r="740" spans="1:36" x14ac:dyDescent="0.2">
      <c r="A740" t="s">
        <v>1004</v>
      </c>
      <c r="B740" t="str">
        <f>VLOOKUP(A740,Gene_Lookup!A:B,2,0)</f>
        <v xml:space="preserve">4Fe-4S ferredoxin iron-sulfur binding domain protein  </v>
      </c>
      <c r="C740" s="1">
        <v>1</v>
      </c>
      <c r="D740" s="1">
        <v>1</v>
      </c>
      <c r="E740" s="14">
        <v>13.56176</v>
      </c>
      <c r="F740" s="15">
        <v>8.8000000000000007</v>
      </c>
      <c r="G740" s="15">
        <v>8.8000000000000007</v>
      </c>
      <c r="H740" s="15">
        <v>8.8000000000000007</v>
      </c>
      <c r="I740" s="15">
        <v>8.8000000000000007</v>
      </c>
      <c r="J740" s="15">
        <v>8.8000000000000007</v>
      </c>
      <c r="K740" s="14">
        <v>15.901910000000001</v>
      </c>
      <c r="L740" s="14">
        <v>14.7692</v>
      </c>
      <c r="M740" s="1">
        <f>COUNTIF(E740:L740,"&gt;8.8")</f>
        <v>3</v>
      </c>
      <c r="O740" s="16">
        <f>IF(ISBLANK(E740),500,2^E740)</f>
        <v>12091.955882796899</v>
      </c>
      <c r="P740" s="16">
        <f>IF(ISBLANK(F740),500,2^F740)</f>
        <v>445.72188840761549</v>
      </c>
      <c r="Q740" s="16">
        <f>IF(ISBLANK(G740),500,2^G740)</f>
        <v>445.72188840761549</v>
      </c>
      <c r="R740" s="16">
        <f>IF(ISBLANK(H740),500,2^H740)</f>
        <v>445.72188840761549</v>
      </c>
      <c r="S740" s="16">
        <f>IF(ISBLANK(I740),500,2^I740)</f>
        <v>445.72188840761549</v>
      </c>
      <c r="T740" s="16">
        <f>IF(ISBLANK(J740),500,2^J740)</f>
        <v>445.72188840761549</v>
      </c>
      <c r="U740" s="16">
        <f>IF(ISBLANK(K740),500,2^K740)</f>
        <v>61228.257268742949</v>
      </c>
      <c r="V740" s="16">
        <f>IF(ISBLANK(L740),500,2^L740)</f>
        <v>27923.651679192029</v>
      </c>
      <c r="X740" s="16">
        <f>SUM(O740:V740)</f>
        <v>103472.47427276996</v>
      </c>
      <c r="Y740" s="11"/>
      <c r="Z740" s="2"/>
      <c r="AA740" s="12">
        <f>_xlfn.T.TEST(E740:F740,I740:J740,2,2)</f>
        <v>0.42264973081037416</v>
      </c>
      <c r="AB740" s="13">
        <f>AVERAGE(I740:J740)-AVERAGE(E740:F740)</f>
        <v>-2.3808799999999994</v>
      </c>
      <c r="AC740" s="12">
        <f>_xlfn.T.TEST(G740:H740,K740:L740,2,2)</f>
        <v>7.4259815981116192E-3</v>
      </c>
      <c r="AD740" s="13">
        <f>AVERAGE(K740:L740)-AVERAGE(G740:H740)</f>
        <v>6.5355549999999987</v>
      </c>
      <c r="AE740" s="12">
        <f>_xlfn.T.TEST(E740:F740,G740:H740,2,2)</f>
        <v>0.42264973081037416</v>
      </c>
      <c r="AF740" s="13">
        <f>AVERAGE(G740:H740)-AVERAGE(E740:F740)</f>
        <v>-2.3808799999999994</v>
      </c>
      <c r="AG740" s="12">
        <f>_xlfn.T.TEST(I740:J740,K740:L740,2,2)</f>
        <v>7.4259815981116192E-3</v>
      </c>
      <c r="AH740" s="13">
        <f>AVERAGE(K740:L740)-AVERAGE(I740:J740)</f>
        <v>6.5355549999999987</v>
      </c>
      <c r="AI740" s="12">
        <f>_xlfn.T.TEST(E740:H740,I740:L740,2,2)</f>
        <v>0.3900604135902852</v>
      </c>
      <c r="AJ740" s="13">
        <f>AVERAGE(I740:L740)-AVERAGE(E740:H740)</f>
        <v>2.0773375000000005</v>
      </c>
    </row>
    <row r="741" spans="1:36" x14ac:dyDescent="0.2">
      <c r="A741" t="s">
        <v>719</v>
      </c>
      <c r="B741" t="str">
        <f>VLOOKUP(A741,Gene_Lookup!A:B,2,0)</f>
        <v xml:space="preserve">protein of unknown function UPF0044  </v>
      </c>
      <c r="C741" s="1">
        <v>2</v>
      </c>
      <c r="D741" s="1">
        <v>0.46339824942350799</v>
      </c>
      <c r="E741" s="15">
        <v>8.8000000000000007</v>
      </c>
      <c r="F741" s="15">
        <v>8.8000000000000007</v>
      </c>
      <c r="G741" s="15">
        <v>8.8000000000000007</v>
      </c>
      <c r="H741" s="15">
        <v>8.8000000000000007</v>
      </c>
      <c r="I741" s="14">
        <v>15.137975000000001</v>
      </c>
      <c r="J741" s="14">
        <v>17.624839999999999</v>
      </c>
      <c r="K741" s="14">
        <v>17.747969999999999</v>
      </c>
      <c r="L741" s="14">
        <v>17.624849999999999</v>
      </c>
      <c r="M741" s="1">
        <f>COUNTIF(E741:L741,"&gt;8.8")</f>
        <v>4</v>
      </c>
      <c r="O741" s="16">
        <f>IF(ISBLANK(E741),500,2^E741)</f>
        <v>445.72188840761549</v>
      </c>
      <c r="P741" s="16">
        <f>IF(ISBLANK(F741),500,2^F741)</f>
        <v>445.72188840761549</v>
      </c>
      <c r="Q741" s="16">
        <f>IF(ISBLANK(G741),500,2^G741)</f>
        <v>445.72188840761549</v>
      </c>
      <c r="R741" s="16">
        <f>IF(ISBLANK(H741),500,2^H741)</f>
        <v>445.72188840761549</v>
      </c>
      <c r="S741" s="16">
        <f>IF(ISBLANK(I741),500,2^I741)</f>
        <v>36056.581453351573</v>
      </c>
      <c r="T741" s="16">
        <f>IF(ISBLANK(J741),500,2^J741)</f>
        <v>202118.24043467737</v>
      </c>
      <c r="U741" s="16">
        <f>IF(ISBLANK(K741),500,2^K741)</f>
        <v>220125.99504737111</v>
      </c>
      <c r="V741" s="16">
        <f>IF(ISBLANK(L741),500,2^L741)</f>
        <v>202119.64141641773</v>
      </c>
      <c r="X741" s="16">
        <f>SUM(O741:V741)</f>
        <v>662203.34590544831</v>
      </c>
      <c r="Y741" s="11"/>
      <c r="Z741" s="2"/>
      <c r="AA741" s="12">
        <f>_xlfn.T.TEST(E741:F741,I741:J741,2,2)</f>
        <v>2.5860631415168218E-2</v>
      </c>
      <c r="AB741" s="13">
        <f>AVERAGE(I741:J741)-AVERAGE(E741:F741)</f>
        <v>7.581407500000001</v>
      </c>
      <c r="AC741" s="12">
        <f>_xlfn.T.TEST(G741:H741,K741:L741,2,2)</f>
        <v>4.7985858371981779E-5</v>
      </c>
      <c r="AD741" s="13">
        <f>AVERAGE(K741:L741)-AVERAGE(G741:H741)</f>
        <v>8.8864099999999979</v>
      </c>
      <c r="AE741" s="12" t="e">
        <f>_xlfn.T.TEST(E741:F741,G741:H741,2,2)</f>
        <v>#DIV/0!</v>
      </c>
      <c r="AF741" s="13">
        <f>AVERAGE(G741:H741)-AVERAGE(E741:F741)</f>
        <v>0</v>
      </c>
      <c r="AG741" s="12">
        <f>_xlfn.T.TEST(I741:J741,K741:L741,2,2)</f>
        <v>0.40452792475010912</v>
      </c>
      <c r="AH741" s="13">
        <f>AVERAGE(K741:L741)-AVERAGE(I741:J741)</f>
        <v>1.305002499999997</v>
      </c>
      <c r="AI741" s="12">
        <f>_xlfn.T.TEST(E741:H741,I741:L741,2,2)</f>
        <v>1.2674309588949064E-5</v>
      </c>
      <c r="AJ741" s="13">
        <f>AVERAGE(I741:L741)-AVERAGE(E741:H741)</f>
        <v>8.2339087499999977</v>
      </c>
    </row>
    <row r="742" spans="1:36" x14ac:dyDescent="0.2">
      <c r="A742" t="s">
        <v>720</v>
      </c>
      <c r="B742" t="str">
        <f>VLOOKUP(A742,Gene_Lookup!A:B,2,0)</f>
        <v xml:space="preserve">GTP-binding protein Obg/CgtA  </v>
      </c>
      <c r="C742" s="1">
        <v>4</v>
      </c>
      <c r="D742" s="1">
        <v>0.37750429270435498</v>
      </c>
      <c r="E742" s="14">
        <v>14.37656</v>
      </c>
      <c r="F742" s="14">
        <v>15.543559999999999</v>
      </c>
      <c r="G742" s="14">
        <v>15.88424</v>
      </c>
      <c r="H742" s="14">
        <v>15.880245</v>
      </c>
      <c r="I742" s="14">
        <v>15.54242</v>
      </c>
      <c r="J742" s="14">
        <v>16.568490000000001</v>
      </c>
      <c r="K742" s="15">
        <v>8.8000000000000007</v>
      </c>
      <c r="L742" s="14">
        <v>16.796959999999999</v>
      </c>
      <c r="M742" s="1">
        <f>COUNTIF(E742:L742,"&gt;8.8")</f>
        <v>7</v>
      </c>
      <c r="O742" s="16">
        <f>IF(ISBLANK(E742),500,2^E742)</f>
        <v>21270.40672790568</v>
      </c>
      <c r="P742" s="16">
        <f>IF(ISBLANK(F742),500,2^F742)</f>
        <v>47761.482579276548</v>
      </c>
      <c r="Q742" s="16">
        <f>IF(ISBLANK(G742),500,2^G742)</f>
        <v>60482.912816218603</v>
      </c>
      <c r="R742" s="16">
        <f>IF(ISBLANK(H742),500,2^H742)</f>
        <v>60315.659870921401</v>
      </c>
      <c r="S742" s="16">
        <f>IF(ISBLANK(I742),500,2^I742)</f>
        <v>47723.75694623914</v>
      </c>
      <c r="T742" s="16">
        <f>IF(ISBLANK(J742),500,2^J742)</f>
        <v>97187.961474554104</v>
      </c>
      <c r="U742" s="16">
        <f>IF(ISBLANK(K742),500,2^K742)</f>
        <v>445.72188840761549</v>
      </c>
      <c r="V742" s="16">
        <f>IF(ISBLANK(L742),500,2^L742)</f>
        <v>113864.61865072133</v>
      </c>
      <c r="X742" s="16">
        <f>SUM(O742:V742)</f>
        <v>449052.52095424436</v>
      </c>
      <c r="Y742" s="11"/>
      <c r="Z742" s="2"/>
      <c r="AA742" s="12">
        <f>_xlfn.T.TEST(E742:F742,I742:J742,2,2)</f>
        <v>0.29399032900212341</v>
      </c>
      <c r="AB742" s="13">
        <f>AVERAGE(I742:J742)-AVERAGE(E742:F742)</f>
        <v>1.0953950000000034</v>
      </c>
      <c r="AC742" s="12">
        <f>_xlfn.T.TEST(G742:H742,K742:L742,2,2)</f>
        <v>0.52122232610847974</v>
      </c>
      <c r="AD742" s="13">
        <f>AVERAGE(K742:L742)-AVERAGE(G742:H742)</f>
        <v>-3.0837625000000006</v>
      </c>
      <c r="AE742" s="12">
        <f>_xlfn.T.TEST(E742:F742,G742:H742,2,2)</f>
        <v>0.25479394071487382</v>
      </c>
      <c r="AF742" s="13">
        <f>AVERAGE(G742:H742)-AVERAGE(E742:F742)</f>
        <v>0.92218250000000168</v>
      </c>
      <c r="AG742" s="12">
        <f>_xlfn.T.TEST(I742:J742,K742:L742,2,2)</f>
        <v>0.50394993448519498</v>
      </c>
      <c r="AH742" s="13">
        <f>AVERAGE(K742:L742)-AVERAGE(I742:J742)</f>
        <v>-3.2569750000000024</v>
      </c>
      <c r="AI742" s="12">
        <f>_xlfn.T.TEST(E742:H742,I742:L742,2,2)</f>
        <v>0.62467115070575141</v>
      </c>
      <c r="AJ742" s="13">
        <f>AVERAGE(I742:L742)-AVERAGE(E742:H742)</f>
        <v>-0.99418374999999948</v>
      </c>
    </row>
    <row r="743" spans="1:36" x14ac:dyDescent="0.2">
      <c r="A743" t="s">
        <v>721</v>
      </c>
      <c r="B743" t="str">
        <f>VLOOKUP(A743,Gene_Lookup!A:B,2,0)</f>
        <v xml:space="preserve">LSU ribosomal protein L27P  </v>
      </c>
      <c r="C743" s="1">
        <v>5</v>
      </c>
      <c r="D743" s="1">
        <v>0.49872450659510098</v>
      </c>
      <c r="E743" s="14">
        <v>16.718047500000001</v>
      </c>
      <c r="F743" s="14">
        <v>15.95886</v>
      </c>
      <c r="G743" s="14">
        <v>16.4567725</v>
      </c>
      <c r="H743" s="14">
        <v>16.722719999999999</v>
      </c>
      <c r="I743" s="14">
        <v>16.318325000000002</v>
      </c>
      <c r="J743" s="14">
        <v>18.640582500000001</v>
      </c>
      <c r="K743" s="14">
        <v>18.44698</v>
      </c>
      <c r="L743" s="14">
        <v>18.328299999999999</v>
      </c>
      <c r="M743" s="1">
        <f>COUNTIF(E743:L743,"&gt;8.8")</f>
        <v>8</v>
      </c>
      <c r="O743" s="16">
        <f>IF(ISBLANK(E743),500,2^E743)</f>
        <v>107803.72473062293</v>
      </c>
      <c r="P743" s="16">
        <f>IF(ISBLANK(F743),500,2^F743)</f>
        <v>63693.564866351946</v>
      </c>
      <c r="Q743" s="16">
        <f>IF(ISBLANK(G743),500,2^G743)</f>
        <v>89946.062085344354</v>
      </c>
      <c r="R743" s="16">
        <f>IF(ISBLANK(H743),500,2^H743)</f>
        <v>108153.43791734657</v>
      </c>
      <c r="S743" s="16">
        <f>IF(ISBLANK(I743),500,2^I743)</f>
        <v>81715.6621134819</v>
      </c>
      <c r="T743" s="16">
        <f>IF(ISBLANK(J743),500,2^J743)</f>
        <v>408671.61036170332</v>
      </c>
      <c r="U743" s="16">
        <f>IF(ISBLANK(K743),500,2^K743)</f>
        <v>357350.43032026215</v>
      </c>
      <c r="V743" s="16">
        <f>IF(ISBLANK(L743),500,2^L743)</f>
        <v>329130.4545213388</v>
      </c>
      <c r="X743" s="16">
        <f>SUM(O743:V743)</f>
        <v>1546464.9469164521</v>
      </c>
      <c r="Y743" s="11"/>
      <c r="Z743" s="2"/>
      <c r="AA743" s="12">
        <f>_xlfn.T.TEST(E743:F743,I743:J743,2,2)</f>
        <v>0.44889539626116703</v>
      </c>
      <c r="AB743" s="13">
        <f>AVERAGE(I743:J743)-AVERAGE(E743:F743)</f>
        <v>1.1410000000000018</v>
      </c>
      <c r="AC743" s="12">
        <f>_xlfn.T.TEST(G743:H743,K743:L743,2,2)</f>
        <v>6.4957122684012169E-3</v>
      </c>
      <c r="AD743" s="13">
        <f>AVERAGE(K743:L743)-AVERAGE(G743:H743)</f>
        <v>1.7978937500000001</v>
      </c>
      <c r="AE743" s="12">
        <f>_xlfn.T.TEST(E743:F743,G743:H743,2,2)</f>
        <v>0.59589393530507095</v>
      </c>
      <c r="AF743" s="13">
        <f>AVERAGE(G743:H743)-AVERAGE(E743:F743)</f>
        <v>0.25129249999999814</v>
      </c>
      <c r="AG743" s="12">
        <f>_xlfn.T.TEST(I743:J743,K743:L743,2,2)</f>
        <v>0.51650374711219182</v>
      </c>
      <c r="AH743" s="13">
        <f>AVERAGE(K743:L743)-AVERAGE(I743:J743)</f>
        <v>0.90818624999999642</v>
      </c>
      <c r="AI743" s="12">
        <f>_xlfn.T.TEST(E743:H743,I743:L743,2,2)</f>
        <v>4.218466308045745E-2</v>
      </c>
      <c r="AJ743" s="13">
        <f>AVERAGE(I743:L743)-AVERAGE(E743:H743)</f>
        <v>1.4694468750000027</v>
      </c>
    </row>
    <row r="744" spans="1:36" x14ac:dyDescent="0.2">
      <c r="A744" t="s">
        <v>722</v>
      </c>
      <c r="B744" t="str">
        <f>VLOOKUP(A744,Gene_Lookup!A:B,2,0)</f>
        <v xml:space="preserve">LSU ribosomal protein L21P  </v>
      </c>
      <c r="C744" s="1">
        <v>12</v>
      </c>
      <c r="D744" s="1">
        <v>0.29330876746419998</v>
      </c>
      <c r="E744" s="14">
        <v>20.80735</v>
      </c>
      <c r="F744" s="14">
        <v>20.690909999999999</v>
      </c>
      <c r="G744" s="14">
        <v>20.952400000000001</v>
      </c>
      <c r="H744" s="14">
        <v>21.386559999999999</v>
      </c>
      <c r="I744" s="14">
        <v>20.82319</v>
      </c>
      <c r="J744" s="14">
        <v>20.748564999999999</v>
      </c>
      <c r="K744" s="14">
        <v>21.56362</v>
      </c>
      <c r="L744" s="14">
        <v>21.093610000000002</v>
      </c>
      <c r="M744" s="1">
        <f>COUNTIF(E744:L744,"&gt;8.8")</f>
        <v>8</v>
      </c>
      <c r="O744" s="16">
        <f>IF(ISBLANK(E744),500,2^E744)</f>
        <v>1835001.739494889</v>
      </c>
      <c r="P744" s="16">
        <f>IF(ISBLANK(F744),500,2^F744)</f>
        <v>1692717.7472779369</v>
      </c>
      <c r="Q744" s="16">
        <f>IF(ISBLANK(G744),500,2^G744)</f>
        <v>2029087.9938680318</v>
      </c>
      <c r="R744" s="16">
        <f>IF(ISBLANK(H744),500,2^H744)</f>
        <v>2741549.3256484349</v>
      </c>
      <c r="S744" s="16">
        <f>IF(ISBLANK(I744),500,2^I744)</f>
        <v>1855260.0609212541</v>
      </c>
      <c r="T744" s="16">
        <f>IF(ISBLANK(J744),500,2^J744)</f>
        <v>1761734.3895996709</v>
      </c>
      <c r="U744" s="16">
        <f>IF(ISBLANK(K744),500,2^K744)</f>
        <v>3099534.2172491043</v>
      </c>
      <c r="V744" s="16">
        <f>IF(ISBLANK(L744),500,2^L744)</f>
        <v>2237738.4635286517</v>
      </c>
      <c r="X744" s="16">
        <f>SUM(O744:V744)</f>
        <v>17252623.937587976</v>
      </c>
      <c r="Y744" s="11"/>
      <c r="Z744" s="2"/>
      <c r="AA744" s="12">
        <f>_xlfn.T.TEST(E744:F744,I744:J744,2,2)</f>
        <v>0.64824797814904911</v>
      </c>
      <c r="AB744" s="13">
        <f>AVERAGE(I744:J744)-AVERAGE(E744:F744)</f>
        <v>3.6747499999997046E-2</v>
      </c>
      <c r="AC744" s="12">
        <f>_xlfn.T.TEST(G744:H744,K744:L744,2,2)</f>
        <v>0.66819941350833223</v>
      </c>
      <c r="AD744" s="13">
        <f>AVERAGE(K744:L744)-AVERAGE(G744:H744)</f>
        <v>0.15913499999999914</v>
      </c>
      <c r="AE744" s="12">
        <f>_xlfn.T.TEST(E744:F744,G744:H744,2,2)</f>
        <v>0.20236001496107381</v>
      </c>
      <c r="AF744" s="13">
        <f>AVERAGE(G744:H744)-AVERAGE(E744:F744)</f>
        <v>0.42034999999999911</v>
      </c>
      <c r="AG744" s="12">
        <f>_xlfn.T.TEST(I744:J744,K744:L744,2,2)</f>
        <v>0.15010642221695003</v>
      </c>
      <c r="AH744" s="13">
        <f>AVERAGE(K744:L744)-AVERAGE(I744:J744)</f>
        <v>0.54273750000000121</v>
      </c>
      <c r="AI744" s="12">
        <f>_xlfn.T.TEST(E744:H744,I744:L744,2,2)</f>
        <v>0.69619979506105445</v>
      </c>
      <c r="AJ744" s="13">
        <f>AVERAGE(I744:L744)-AVERAGE(E744:H744)</f>
        <v>9.7941249999998092E-2</v>
      </c>
    </row>
    <row r="745" spans="1:36" x14ac:dyDescent="0.2">
      <c r="A745" t="s">
        <v>723</v>
      </c>
      <c r="B745" t="str">
        <f>VLOOKUP(A745,Gene_Lookup!A:B,2,0)</f>
        <v xml:space="preserve">Protein of unknown function DUF2344  </v>
      </c>
      <c r="C745" s="1">
        <v>2</v>
      </c>
      <c r="D745" s="1">
        <v>0.290707438068118</v>
      </c>
      <c r="E745" s="15">
        <v>8.8000000000000007</v>
      </c>
      <c r="F745" s="15">
        <v>8.8000000000000007</v>
      </c>
      <c r="G745" s="15">
        <v>8.8000000000000007</v>
      </c>
      <c r="H745" s="14">
        <v>13.444419999999999</v>
      </c>
      <c r="I745" s="14">
        <v>11.920590000000001</v>
      </c>
      <c r="J745" s="14">
        <v>11.79908</v>
      </c>
      <c r="K745" s="14">
        <v>14.549049999999999</v>
      </c>
      <c r="L745" s="14">
        <v>11.658580000000001</v>
      </c>
      <c r="M745" s="1">
        <f>COUNTIF(E745:L745,"&gt;8.8")</f>
        <v>5</v>
      </c>
      <c r="O745" s="16">
        <f>IF(ISBLANK(E745),500,2^E745)</f>
        <v>445.72188840761549</v>
      </c>
      <c r="P745" s="16">
        <f>IF(ISBLANK(F745),500,2^F745)</f>
        <v>445.72188840761549</v>
      </c>
      <c r="Q745" s="16">
        <f>IF(ISBLANK(G745),500,2^G745)</f>
        <v>445.72188840761549</v>
      </c>
      <c r="R745" s="16">
        <f>IF(ISBLANK(H745),500,2^H745)</f>
        <v>11147.402802719336</v>
      </c>
      <c r="S745" s="16">
        <f>IF(ISBLANK(I745),500,2^I745)</f>
        <v>3876.6371741319012</v>
      </c>
      <c r="T745" s="16">
        <f>IF(ISBLANK(J745),500,2^J745)</f>
        <v>3563.5019537226021</v>
      </c>
      <c r="U745" s="16">
        <f>IF(ISBLANK(K745),500,2^K745)</f>
        <v>23971.789664544121</v>
      </c>
      <c r="V745" s="16">
        <f>IF(ISBLANK(L745),500,2^L745)</f>
        <v>3232.8256768367814</v>
      </c>
      <c r="X745" s="16">
        <f>SUM(O745:V745)</f>
        <v>47129.322937177589</v>
      </c>
      <c r="Y745" s="11"/>
      <c r="Z745" s="2"/>
      <c r="AA745" s="12">
        <f>_xlfn.T.TEST(E745:F745,I745:J745,2,2)</f>
        <v>3.9401367800390115E-4</v>
      </c>
      <c r="AB745" s="13">
        <f>AVERAGE(I745:J745)-AVERAGE(E745:F745)</f>
        <v>3.0598349999999996</v>
      </c>
      <c r="AC745" s="12">
        <f>_xlfn.T.TEST(G745:H745,K745:L745,2,2)</f>
        <v>0.54406070166019682</v>
      </c>
      <c r="AD745" s="13">
        <f>AVERAGE(K745:L745)-AVERAGE(G745:H745)</f>
        <v>1.9816050000000018</v>
      </c>
      <c r="AE745" s="12">
        <f>_xlfn.T.TEST(E745:F745,G745:H745,2,2)</f>
        <v>0.42264973081037438</v>
      </c>
      <c r="AF745" s="13">
        <f>AVERAGE(G745:H745)-AVERAGE(E745:F745)</f>
        <v>2.3222099999999983</v>
      </c>
      <c r="AG745" s="12">
        <f>_xlfn.T.TEST(I745:J745,K745:L745,2,2)</f>
        <v>0.48042312428255451</v>
      </c>
      <c r="AH745" s="13">
        <f>AVERAGE(K745:L745)-AVERAGE(I745:J745)</f>
        <v>1.2439800000000005</v>
      </c>
      <c r="AI745" s="12">
        <f>_xlfn.T.TEST(E745:H745,I745:L745,2,2)</f>
        <v>0.11137388863523187</v>
      </c>
      <c r="AJ745" s="13">
        <f>AVERAGE(I745:L745)-AVERAGE(E745:H745)</f>
        <v>2.5207200000000007</v>
      </c>
    </row>
    <row r="746" spans="1:36" x14ac:dyDescent="0.2">
      <c r="A746" t="s">
        <v>724</v>
      </c>
      <c r="B746" t="str">
        <f>VLOOKUP(A746,Gene_Lookup!A:B,2,0)</f>
        <v xml:space="preserve">Radical SAM domain protein  </v>
      </c>
      <c r="C746" s="1">
        <v>8</v>
      </c>
      <c r="D746" s="1">
        <v>0.25500578491463399</v>
      </c>
      <c r="E746" s="14">
        <v>15.482825</v>
      </c>
      <c r="F746" s="14">
        <v>15.82995</v>
      </c>
      <c r="G746" s="14">
        <v>15.10689</v>
      </c>
      <c r="H746" s="14">
        <v>13.55776</v>
      </c>
      <c r="I746" s="14">
        <v>15.780585</v>
      </c>
      <c r="J746" s="14">
        <v>15.868499999999999</v>
      </c>
      <c r="K746" s="14">
        <v>16.11712</v>
      </c>
      <c r="L746" s="14">
        <v>15.2481575</v>
      </c>
      <c r="M746" s="1">
        <f>COUNTIF(E746:L746,"&gt;8.8")</f>
        <v>8</v>
      </c>
      <c r="O746" s="16">
        <f>IF(ISBLANK(E746),500,2^E746)</f>
        <v>45792.540966843444</v>
      </c>
      <c r="P746" s="16">
        <f>IF(ISBLANK(F746),500,2^F746)</f>
        <v>58249.175155373028</v>
      </c>
      <c r="Q746" s="16">
        <f>IF(ISBLANK(G746),500,2^G746)</f>
        <v>35287.9988970544</v>
      </c>
      <c r="R746" s="16">
        <f>IF(ISBLANK(H746),500,2^H746)</f>
        <v>12058.476296295577</v>
      </c>
      <c r="S746" s="16">
        <f>IF(ISBLANK(I746),500,2^I746)</f>
        <v>56289.764814031594</v>
      </c>
      <c r="T746" s="16">
        <f>IF(ISBLANK(J746),500,2^J746)</f>
        <v>59826.622591999578</v>
      </c>
      <c r="U746" s="16">
        <f>IF(ISBLANK(K746),500,2^K746)</f>
        <v>71078.223340480487</v>
      </c>
      <c r="V746" s="16">
        <f>IF(ISBLANK(L746),500,2^L746)</f>
        <v>38918.203632775199</v>
      </c>
      <c r="X746" s="16">
        <f>SUM(O746:V746)</f>
        <v>377501.00569485326</v>
      </c>
      <c r="Y746" s="11"/>
      <c r="Z746" s="2"/>
      <c r="AA746" s="12">
        <f>_xlfn.T.TEST(E746:F746,I746:J746,2,2)</f>
        <v>0.44677626708282558</v>
      </c>
      <c r="AB746" s="13">
        <f>AVERAGE(I746:J746)-AVERAGE(E746:F746)</f>
        <v>0.16815499999999872</v>
      </c>
      <c r="AC746" s="12">
        <f>_xlfn.T.TEST(G746:H746,K746:L746,2,2)</f>
        <v>0.26777536766445997</v>
      </c>
      <c r="AD746" s="13">
        <f>AVERAGE(K746:L746)-AVERAGE(G746:H746)</f>
        <v>1.350313749999998</v>
      </c>
      <c r="AE746" s="12">
        <f>_xlfn.T.TEST(E746:F746,G746:H746,2,2)</f>
        <v>0.23723996615463405</v>
      </c>
      <c r="AF746" s="13">
        <f>AVERAGE(G746:H746)-AVERAGE(E746:F746)</f>
        <v>-1.3240625000000001</v>
      </c>
      <c r="AG746" s="12">
        <f>_xlfn.T.TEST(I746:J746,K746:L746,2,2)</f>
        <v>0.77606367950945065</v>
      </c>
      <c r="AH746" s="13">
        <f>AVERAGE(K746:L746)-AVERAGE(I746:J746)</f>
        <v>-0.14190375000000088</v>
      </c>
      <c r="AI746" s="12">
        <f>_xlfn.T.TEST(E746:H746,I746:L746,2,2)</f>
        <v>0.20451807401506647</v>
      </c>
      <c r="AJ746" s="13">
        <f>AVERAGE(I746:L746)-AVERAGE(E746:H746)</f>
        <v>0.75923437499999835</v>
      </c>
    </row>
    <row r="747" spans="1:36" x14ac:dyDescent="0.2">
      <c r="A747" t="s">
        <v>725</v>
      </c>
      <c r="B747" t="str">
        <f>VLOOKUP(A747,Gene_Lookup!A:B,2,0)</f>
        <v xml:space="preserve">hypothetical protein  </v>
      </c>
      <c r="C747" s="1">
        <v>3</v>
      </c>
      <c r="D747" s="1">
        <v>0.61191683968549004</v>
      </c>
      <c r="E747" s="15">
        <v>8.8000000000000007</v>
      </c>
      <c r="F747" s="14">
        <v>13.027744999999999</v>
      </c>
      <c r="G747" s="14">
        <v>16.312999999999999</v>
      </c>
      <c r="H747" s="14">
        <v>16.409255000000002</v>
      </c>
      <c r="I747" s="14">
        <v>14.7271625</v>
      </c>
      <c r="J747" s="14">
        <v>14.3284275</v>
      </c>
      <c r="K747" s="14">
        <v>16.443805000000001</v>
      </c>
      <c r="L747" s="15">
        <v>8.8000000000000007</v>
      </c>
      <c r="M747" s="1">
        <f>COUNTIF(E747:L747,"&gt;8.8")</f>
        <v>6</v>
      </c>
      <c r="O747" s="16">
        <f>IF(ISBLANK(E747),500,2^E747)</f>
        <v>445.72188840761549</v>
      </c>
      <c r="P747" s="16">
        <f>IF(ISBLANK(F747),500,2^F747)</f>
        <v>8351.0680162549379</v>
      </c>
      <c r="Q747" s="16">
        <f>IF(ISBLANK(G747),500,2^G747)</f>
        <v>81414.604835024875</v>
      </c>
      <c r="R747" s="16">
        <f>IF(ISBLANK(H747),500,2^H747)</f>
        <v>87031.799151112617</v>
      </c>
      <c r="S747" s="16">
        <f>IF(ISBLANK(I747),500,2^I747)</f>
        <v>27121.747193633157</v>
      </c>
      <c r="T747" s="16">
        <f>IF(ISBLANK(J747),500,2^J747)</f>
        <v>20572.471445445724</v>
      </c>
      <c r="U747" s="16">
        <f>IF(ISBLANK(K747),500,2^K747)</f>
        <v>89141.214712547808</v>
      </c>
      <c r="V747" s="16">
        <f>IF(ISBLANK(L747),500,2^L747)</f>
        <v>445.72188840761549</v>
      </c>
      <c r="X747" s="16">
        <f>SUM(O747:V747)</f>
        <v>314524.34913083434</v>
      </c>
      <c r="Y747" s="11"/>
      <c r="Z747" s="2"/>
      <c r="AA747" s="12">
        <f>_xlfn.T.TEST(E747:F747,I747:J747,2,2)</f>
        <v>0.23085125574408549</v>
      </c>
      <c r="AB747" s="13">
        <f>AVERAGE(I747:J747)-AVERAGE(E747:F747)</f>
        <v>3.613922500000001</v>
      </c>
      <c r="AC747" s="12">
        <f>_xlfn.T.TEST(G747:H747,K747:L747,2,2)</f>
        <v>0.43109709789710993</v>
      </c>
      <c r="AD747" s="13">
        <f>AVERAGE(K747:L747)-AVERAGE(G747:H747)</f>
        <v>-3.7392250000000011</v>
      </c>
      <c r="AE747" s="12">
        <f>_xlfn.T.TEST(E747:F747,G747:H747,2,2)</f>
        <v>0.12339375622910109</v>
      </c>
      <c r="AF747" s="13">
        <f>AVERAGE(G747:H747)-AVERAGE(E747:F747)</f>
        <v>5.447255000000002</v>
      </c>
      <c r="AG747" s="12">
        <f>_xlfn.T.TEST(I747:J747,K747:L747,2,2)</f>
        <v>0.66785306953068946</v>
      </c>
      <c r="AH747" s="13">
        <f>AVERAGE(K747:L747)-AVERAGE(I747:J747)</f>
        <v>-1.9058925000000002</v>
      </c>
      <c r="AI747" s="12">
        <f>_xlfn.T.TEST(E747:H747,I747:L747,2,2)</f>
        <v>0.98036114543196273</v>
      </c>
      <c r="AJ747" s="13">
        <f>AVERAGE(I747:L747)-AVERAGE(E747:H747)</f>
        <v>-6.2651249999998271E-2</v>
      </c>
    </row>
    <row r="748" spans="1:36" x14ac:dyDescent="0.2">
      <c r="A748" t="s">
        <v>726</v>
      </c>
      <c r="B748" t="str">
        <f>VLOOKUP(A748,Gene_Lookup!A:B,2,0)</f>
        <v xml:space="preserve">Holliday junction resolvase YqgF  </v>
      </c>
      <c r="C748" s="1">
        <v>5</v>
      </c>
      <c r="D748" s="1">
        <v>0.62592274940873305</v>
      </c>
      <c r="E748" s="14">
        <v>12.199210000000001</v>
      </c>
      <c r="F748" s="14">
        <v>12.1502</v>
      </c>
      <c r="G748" s="15">
        <v>8.8000000000000007</v>
      </c>
      <c r="H748" s="15">
        <v>8.8000000000000007</v>
      </c>
      <c r="I748" s="14">
        <v>13.913029999999999</v>
      </c>
      <c r="J748" s="14">
        <v>12.7272</v>
      </c>
      <c r="K748" s="15">
        <v>8.8000000000000007</v>
      </c>
      <c r="L748" s="15">
        <v>8.8000000000000007</v>
      </c>
      <c r="M748" s="1">
        <f>COUNTIF(E748:L748,"&gt;8.8")</f>
        <v>4</v>
      </c>
      <c r="O748" s="16">
        <f>IF(ISBLANK(E748),500,2^E748)</f>
        <v>4702.4927364465402</v>
      </c>
      <c r="P748" s="16">
        <f>IF(ISBLANK(F748),500,2^F748)</f>
        <v>4545.4266438471604</v>
      </c>
      <c r="Q748" s="16">
        <f>IF(ISBLANK(G748),500,2^G748)</f>
        <v>445.72188840761549</v>
      </c>
      <c r="R748" s="16">
        <f>IF(ISBLANK(H748),500,2^H748)</f>
        <v>445.72188840761549</v>
      </c>
      <c r="S748" s="16">
        <f>IF(ISBLANK(I748),500,2^I748)</f>
        <v>15425.503924044689</v>
      </c>
      <c r="T748" s="16">
        <f>IF(ISBLANK(J748),500,2^J748)</f>
        <v>6780.6130447232335</v>
      </c>
      <c r="U748" s="16">
        <f>IF(ISBLANK(K748),500,2^K748)</f>
        <v>445.72188840761549</v>
      </c>
      <c r="V748" s="16">
        <f>IF(ISBLANK(L748),500,2^L748)</f>
        <v>445.72188840761549</v>
      </c>
      <c r="X748" s="16">
        <f>SUM(O748:V748)</f>
        <v>33236.923902692084</v>
      </c>
      <c r="Y748" s="11"/>
      <c r="Z748" s="2"/>
      <c r="AA748" s="12">
        <f>_xlfn.T.TEST(E748:F748,I748:J748,2,2)</f>
        <v>0.19334552623490675</v>
      </c>
      <c r="AB748" s="13">
        <f>AVERAGE(I748:J748)-AVERAGE(E748:F748)</f>
        <v>1.14541</v>
      </c>
      <c r="AC748" s="12" t="e">
        <f>_xlfn.T.TEST(G748:H748,K748:L748,2,2)</f>
        <v>#DIV/0!</v>
      </c>
      <c r="AD748" s="13">
        <f>AVERAGE(K748:L748)-AVERAGE(G748:H748)</f>
        <v>0</v>
      </c>
      <c r="AE748" s="12">
        <f>_xlfn.T.TEST(E748:F748,G748:H748,2,2)</f>
        <v>5.2723403333343852E-5</v>
      </c>
      <c r="AF748" s="13">
        <f>AVERAGE(G748:H748)-AVERAGE(E748:F748)</f>
        <v>-3.3747049999999987</v>
      </c>
      <c r="AG748" s="12">
        <f>_xlfn.T.TEST(I748:J748,K748:L748,2,2)</f>
        <v>1.6774518360035223E-2</v>
      </c>
      <c r="AH748" s="13">
        <f>AVERAGE(K748:L748)-AVERAGE(I748:J748)</f>
        <v>-4.5201149999999988</v>
      </c>
      <c r="AI748" s="12">
        <f>_xlfn.T.TEST(E748:H748,I748:L748,2,2)</f>
        <v>0.73981693110801738</v>
      </c>
      <c r="AJ748" s="13">
        <f>AVERAGE(I748:L748)-AVERAGE(E748:H748)</f>
        <v>0.57270499999999913</v>
      </c>
    </row>
    <row r="749" spans="1:36" x14ac:dyDescent="0.2">
      <c r="A749" t="s">
        <v>727</v>
      </c>
      <c r="B749" t="str">
        <f>VLOOKUP(A749,Gene_Lookup!A:B,2,0)</f>
        <v xml:space="preserve">phosphoryl transfer system HPr  </v>
      </c>
      <c r="C749" s="1">
        <v>3</v>
      </c>
      <c r="D749" s="1">
        <v>0.58604640947273601</v>
      </c>
      <c r="E749" s="14">
        <v>15.756119999999999</v>
      </c>
      <c r="F749" s="14">
        <v>15.08832</v>
      </c>
      <c r="G749" s="14">
        <v>16.860227500000001</v>
      </c>
      <c r="H749" s="14">
        <v>16.152249999999999</v>
      </c>
      <c r="I749" s="14">
        <v>16.23593</v>
      </c>
      <c r="J749" s="14">
        <v>17.730170000000001</v>
      </c>
      <c r="K749" s="14">
        <v>17.954920000000001</v>
      </c>
      <c r="L749" s="14">
        <v>17.445879999999999</v>
      </c>
      <c r="M749" s="1">
        <f>COUNTIF(E749:L749,"&gt;8.8")</f>
        <v>8</v>
      </c>
      <c r="O749" s="16">
        <f>IF(ISBLANK(E749),500,2^E749)</f>
        <v>55343.259689693419</v>
      </c>
      <c r="P749" s="16">
        <f>IF(ISBLANK(F749),500,2^F749)</f>
        <v>34836.69162595566</v>
      </c>
      <c r="Q749" s="16">
        <f>IF(ISBLANK(G749),500,2^G749)</f>
        <v>118969.10960254769</v>
      </c>
      <c r="R749" s="16">
        <f>IF(ISBLANK(H749),500,2^H749)</f>
        <v>72830.241066782371</v>
      </c>
      <c r="S749" s="16">
        <f>IF(ISBLANK(I749),500,2^I749)</f>
        <v>77179.495875548993</v>
      </c>
      <c r="T749" s="16">
        <f>IF(ISBLANK(J749),500,2^J749)</f>
        <v>217426.76199554463</v>
      </c>
      <c r="U749" s="16">
        <f>IF(ISBLANK(K749),500,2^K749)</f>
        <v>254079.42022528264</v>
      </c>
      <c r="V749" s="16">
        <f>IF(ISBLANK(L749),500,2^L749)</f>
        <v>178539.03403939988</v>
      </c>
      <c r="X749" s="16">
        <f>SUM(O749:V749)</f>
        <v>1009204.0141207553</v>
      </c>
      <c r="Y749" s="11"/>
      <c r="Z749" s="2"/>
      <c r="AA749" s="12">
        <f>_xlfn.T.TEST(E749:F749,I749:J749,2,2)</f>
        <v>0.1967222062297006</v>
      </c>
      <c r="AB749" s="13">
        <f>AVERAGE(I749:J749)-AVERAGE(E749:F749)</f>
        <v>1.5608299999999993</v>
      </c>
      <c r="AC749" s="12">
        <f>_xlfn.T.TEST(G749:H749,K749:L749,2,2)</f>
        <v>0.1114532284693569</v>
      </c>
      <c r="AD749" s="13">
        <f>AVERAGE(K749:L749)-AVERAGE(G749:H749)</f>
        <v>1.1941612500000005</v>
      </c>
      <c r="AE749" s="12">
        <f>_xlfn.T.TEST(E749:F749,G749:H749,2,2)</f>
        <v>0.15575763440922308</v>
      </c>
      <c r="AF749" s="13">
        <f>AVERAGE(G749:H749)-AVERAGE(E749:F749)</f>
        <v>1.084018750000002</v>
      </c>
      <c r="AG749" s="12">
        <f>_xlfn.T.TEST(I749:J749,K749:L749,2,2)</f>
        <v>0.45935825509790307</v>
      </c>
      <c r="AH749" s="13">
        <f>AVERAGE(K749:L749)-AVERAGE(I749:J749)</f>
        <v>0.71735000000000326</v>
      </c>
      <c r="AI749" s="12">
        <f>_xlfn.T.TEST(E749:H749,I749:L749,2,2)</f>
        <v>4.1525272881907251E-2</v>
      </c>
      <c r="AJ749" s="13">
        <f>AVERAGE(I749:L749)-AVERAGE(E749:H749)</f>
        <v>1.3774956250000017</v>
      </c>
    </row>
    <row r="750" spans="1:36" x14ac:dyDescent="0.2">
      <c r="A750" t="s">
        <v>728</v>
      </c>
      <c r="B750" t="str">
        <f>VLOOKUP(A750,Gene_Lookup!A:B,2,0)</f>
        <v xml:space="preserve">RNAse R (EC 3.1.-.-)  </v>
      </c>
      <c r="C750" s="1">
        <v>7</v>
      </c>
      <c r="D750" s="1">
        <v>0.30614329072093299</v>
      </c>
      <c r="E750" s="14">
        <v>13.029060749999999</v>
      </c>
      <c r="F750" s="14">
        <v>12.88688</v>
      </c>
      <c r="G750" s="14">
        <v>13.372400000000001</v>
      </c>
      <c r="H750" s="14">
        <v>12.81699925</v>
      </c>
      <c r="I750" s="15">
        <v>8.8000000000000007</v>
      </c>
      <c r="J750" s="15">
        <v>8.8000000000000007</v>
      </c>
      <c r="K750" s="15">
        <v>8.8000000000000007</v>
      </c>
      <c r="L750" s="15">
        <v>8.8000000000000007</v>
      </c>
      <c r="M750" s="1">
        <f>COUNTIF(E750:L750,"&gt;8.8")</f>
        <v>4</v>
      </c>
      <c r="O750" s="16">
        <f>IF(ISBLANK(E750),500,2^E750)</f>
        <v>8358.687734553705</v>
      </c>
      <c r="P750" s="16">
        <f>IF(ISBLANK(F750),500,2^F750)</f>
        <v>7574.2115429004052</v>
      </c>
      <c r="Q750" s="16">
        <f>IF(ISBLANK(G750),500,2^G750)</f>
        <v>10604.58100813169</v>
      </c>
      <c r="R750" s="16">
        <f>IF(ISBLANK(H750),500,2^H750)</f>
        <v>7216.0781614940606</v>
      </c>
      <c r="S750" s="16">
        <f>IF(ISBLANK(I750),500,2^I750)</f>
        <v>445.72188840761549</v>
      </c>
      <c r="T750" s="16">
        <f>IF(ISBLANK(J750),500,2^J750)</f>
        <v>445.72188840761549</v>
      </c>
      <c r="U750" s="16">
        <f>IF(ISBLANK(K750),500,2^K750)</f>
        <v>445.72188840761549</v>
      </c>
      <c r="V750" s="16">
        <f>IF(ISBLANK(L750),500,2^L750)</f>
        <v>445.72188840761549</v>
      </c>
      <c r="X750" s="16">
        <f>SUM(O750:V750)</f>
        <v>35536.446000710319</v>
      </c>
      <c r="Y750" s="11"/>
      <c r="Z750" s="2"/>
      <c r="AA750" s="12">
        <f>_xlfn.T.TEST(E750:F750,I750:J750,2,2)</f>
        <v>2.9219208689683227E-4</v>
      </c>
      <c r="AB750" s="13">
        <f>AVERAGE(I750:J750)-AVERAGE(E750:F750)</f>
        <v>-4.1579703749999979</v>
      </c>
      <c r="AC750" s="12">
        <f>_xlfn.T.TEST(G750:H750,K750:L750,2,2)</f>
        <v>4.1550284789975888E-3</v>
      </c>
      <c r="AD750" s="13">
        <f>AVERAGE(K750:L750)-AVERAGE(G750:H750)</f>
        <v>-4.2946996249999998</v>
      </c>
      <c r="AE750" s="12">
        <f>_xlfn.T.TEST(E750:F750,G750:H750,2,2)</f>
        <v>0.6804113743115352</v>
      </c>
      <c r="AF750" s="13">
        <f>AVERAGE(G750:H750)-AVERAGE(E750:F750)</f>
        <v>0.13672925000000191</v>
      </c>
      <c r="AG750" s="12" t="e">
        <f>_xlfn.T.TEST(I750:J750,K750:L750,2,2)</f>
        <v>#DIV/0!</v>
      </c>
      <c r="AH750" s="13">
        <f>AVERAGE(K750:L750)-AVERAGE(I750:J750)</f>
        <v>0</v>
      </c>
      <c r="AI750" s="12">
        <f>_xlfn.T.TEST(E750:H750,I750:L750,2,2)</f>
        <v>4.147349650754859E-8</v>
      </c>
      <c r="AJ750" s="13">
        <f>AVERAGE(I750:L750)-AVERAGE(E750:H750)</f>
        <v>-4.2263349999999988</v>
      </c>
    </row>
    <row r="751" spans="1:36" x14ac:dyDescent="0.2">
      <c r="A751" t="s">
        <v>729</v>
      </c>
      <c r="B751" t="str">
        <f>VLOOKUP(A751,Gene_Lookup!A:B,2,0)</f>
        <v xml:space="preserve">metal dependent phosphohydrolase  </v>
      </c>
      <c r="C751" s="1">
        <v>6</v>
      </c>
      <c r="D751" s="1">
        <v>0.40935030145816598</v>
      </c>
      <c r="E751" s="14">
        <v>15.923120000000001</v>
      </c>
      <c r="F751" s="14">
        <v>17.82809</v>
      </c>
      <c r="G751" s="14">
        <v>15.420590000000001</v>
      </c>
      <c r="H751" s="14">
        <v>18.313792500000002</v>
      </c>
      <c r="I751" s="14">
        <v>18.448895</v>
      </c>
      <c r="J751" s="14">
        <v>18.297699999999999</v>
      </c>
      <c r="K751" s="14">
        <v>17.87735</v>
      </c>
      <c r="L751" s="14">
        <v>18.372965000000001</v>
      </c>
      <c r="M751" s="1">
        <f>COUNTIF(E751:L751,"&gt;8.8")</f>
        <v>8</v>
      </c>
      <c r="O751" s="16">
        <f>IF(ISBLANK(E751),500,2^E751)</f>
        <v>62135.063221001721</v>
      </c>
      <c r="P751" s="16">
        <f>IF(ISBLANK(F751),500,2^F751)</f>
        <v>232696.5023076006</v>
      </c>
      <c r="Q751" s="16">
        <f>IF(ISBLANK(G751),500,2^G751)</f>
        <v>43859.142944456325</v>
      </c>
      <c r="R751" s="16">
        <f>IF(ISBLANK(H751),500,2^H751)</f>
        <v>325837.35888609855</v>
      </c>
      <c r="S751" s="16">
        <f>IF(ISBLANK(I751),500,2^I751)</f>
        <v>357825.08396151848</v>
      </c>
      <c r="T751" s="16">
        <f>IF(ISBLANK(J751),500,2^J751)</f>
        <v>322223.01105902751</v>
      </c>
      <c r="U751" s="16">
        <f>IF(ISBLANK(K751),500,2^K751)</f>
        <v>240778.99255314199</v>
      </c>
      <c r="V751" s="16">
        <f>IF(ISBLANK(L751),500,2^L751)</f>
        <v>339479.51596736535</v>
      </c>
      <c r="X751" s="16">
        <f>SUM(O751:V751)</f>
        <v>1924834.6709002103</v>
      </c>
      <c r="Y751" s="11"/>
      <c r="Z751" s="2"/>
      <c r="AA751" s="12">
        <f>_xlfn.T.TEST(E751:F751,I751:J751,2,2)</f>
        <v>0.25752726467598286</v>
      </c>
      <c r="AB751" s="13">
        <f>AVERAGE(I751:J751)-AVERAGE(E751:F751)</f>
        <v>1.4976924999999994</v>
      </c>
      <c r="AC751" s="12">
        <f>_xlfn.T.TEST(G751:H751,K751:L751,2,2)</f>
        <v>0.48169072383154854</v>
      </c>
      <c r="AD751" s="13">
        <f>AVERAGE(K751:L751)-AVERAGE(G751:H751)</f>
        <v>1.2579662499999991</v>
      </c>
      <c r="AE751" s="12">
        <f>_xlfn.T.TEST(E751:F751,G751:H751,2,2)</f>
        <v>0.99656505414310315</v>
      </c>
      <c r="AF751" s="13">
        <f>AVERAGE(G751:H751)-AVERAGE(E751:F751)</f>
        <v>-8.4137499999989984E-3</v>
      </c>
      <c r="AG751" s="12">
        <f>_xlfn.T.TEST(I751:J751,K751:L751,2,2)</f>
        <v>0.43925209656405717</v>
      </c>
      <c r="AH751" s="13">
        <f>AVERAGE(K751:L751)-AVERAGE(I751:J751)</f>
        <v>-0.24813999999999936</v>
      </c>
      <c r="AI751" s="12">
        <f>_xlfn.T.TEST(E751:H751,I751:L751,2,2)</f>
        <v>0.10362026026814433</v>
      </c>
      <c r="AJ751" s="13">
        <f>AVERAGE(I751:L751)-AVERAGE(E751:H751)</f>
        <v>1.3778293749999975</v>
      </c>
    </row>
    <row r="752" spans="1:36" x14ac:dyDescent="0.2">
      <c r="A752" t="s">
        <v>730</v>
      </c>
      <c r="B752" t="str">
        <f>VLOOKUP(A752,Gene_Lookup!A:B,2,0)</f>
        <v xml:space="preserve">enolase  </v>
      </c>
      <c r="C752" s="1">
        <v>32</v>
      </c>
      <c r="D752" s="1">
        <v>0.61117106012106803</v>
      </c>
      <c r="E752" s="14">
        <v>22.824905000000001</v>
      </c>
      <c r="F752" s="14">
        <v>22.540649999999999</v>
      </c>
      <c r="G752" s="14">
        <v>22.965274999999998</v>
      </c>
      <c r="H752" s="14">
        <v>23.127553124999999</v>
      </c>
      <c r="I752" s="14">
        <v>22.877793749999999</v>
      </c>
      <c r="J752" s="14">
        <v>23.58952</v>
      </c>
      <c r="K752" s="14">
        <v>23.087785</v>
      </c>
      <c r="L752" s="14">
        <v>23.732469999999999</v>
      </c>
      <c r="M752" s="1">
        <f>COUNTIF(E752:L752,"&gt;8.8")</f>
        <v>8</v>
      </c>
      <c r="O752" s="16">
        <f>IF(ISBLANK(E752),500,2^E752)</f>
        <v>7429867.2315788446</v>
      </c>
      <c r="P752" s="16">
        <f>IF(ISBLANK(F752),500,2^F752)</f>
        <v>6101150.9732759893</v>
      </c>
      <c r="Q752" s="16">
        <f>IF(ISBLANK(G752),500,2^G752)</f>
        <v>8189108.6587723494</v>
      </c>
      <c r="R752" s="16">
        <f>IF(ISBLANK(H752),500,2^H752)</f>
        <v>9164045.0804713927</v>
      </c>
      <c r="S752" s="16">
        <f>IF(ISBLANK(I752),500,2^I752)</f>
        <v>7707298.0391851757</v>
      </c>
      <c r="T752" s="16">
        <f>IF(ISBLANK(J752),500,2^J752)</f>
        <v>12622724.493755</v>
      </c>
      <c r="U752" s="16">
        <f>IF(ISBLANK(K752),500,2^K752)</f>
        <v>8914886.5024740398</v>
      </c>
      <c r="V752" s="16">
        <f>IF(ISBLANK(L752),500,2^L752)</f>
        <v>13937514.788237149</v>
      </c>
      <c r="X752" s="16">
        <f>SUM(O752:V752)</f>
        <v>74066595.767749935</v>
      </c>
      <c r="Y752" s="11"/>
      <c r="Z752" s="2"/>
      <c r="AA752" s="12">
        <f>_xlfn.T.TEST(E752:F752,I752:J752,2,2)</f>
        <v>0.28712009889790113</v>
      </c>
      <c r="AB752" s="13">
        <f>AVERAGE(I752:J752)-AVERAGE(E752:F752)</f>
        <v>0.55087937500000095</v>
      </c>
      <c r="AC752" s="12">
        <f>_xlfn.T.TEST(G752:H752,K752:L752,2,2)</f>
        <v>0.38805879706046942</v>
      </c>
      <c r="AD752" s="13">
        <f>AVERAGE(K752:L752)-AVERAGE(G752:H752)</f>
        <v>0.36371343750000307</v>
      </c>
      <c r="AE752" s="12">
        <f>_xlfn.T.TEST(E752:F752,G752:H752,2,2)</f>
        <v>0.1563821814249684</v>
      </c>
      <c r="AF752" s="13">
        <f>AVERAGE(G752:H752)-AVERAGE(E752:F752)</f>
        <v>0.36363656249999821</v>
      </c>
      <c r="AG752" s="12">
        <f>_xlfn.T.TEST(I752:J752,K752:L752,2,2)</f>
        <v>0.74847040164767797</v>
      </c>
      <c r="AH752" s="13">
        <f>AVERAGE(K752:L752)-AVERAGE(I752:J752)</f>
        <v>0.17647062500000033</v>
      </c>
      <c r="AI752" s="12">
        <f>_xlfn.T.TEST(E752:H752,I752:L752,2,2)</f>
        <v>0.10272041661012653</v>
      </c>
      <c r="AJ752" s="13">
        <f>AVERAGE(I752:L752)-AVERAGE(E752:H752)</f>
        <v>0.45729640625000201</v>
      </c>
    </row>
    <row r="753" spans="1:36" x14ac:dyDescent="0.2">
      <c r="A753" t="s">
        <v>731</v>
      </c>
      <c r="B753" t="str">
        <f>VLOOKUP(A753,Gene_Lookup!A:B,2,0)</f>
        <v xml:space="preserve">phosphoglycerate mutase (EC 5.4.2.1)  </v>
      </c>
      <c r="C753" s="1">
        <v>33</v>
      </c>
      <c r="D753" s="1">
        <v>0.77853485940358202</v>
      </c>
      <c r="E753" s="14">
        <v>20.441776874999999</v>
      </c>
      <c r="F753" s="14">
        <v>19.926057499999999</v>
      </c>
      <c r="G753" s="14">
        <v>20.018519999999999</v>
      </c>
      <c r="H753" s="14">
        <v>20.209219999999998</v>
      </c>
      <c r="I753" s="14">
        <v>21.8318425</v>
      </c>
      <c r="J753" s="14">
        <v>21.177644999999998</v>
      </c>
      <c r="K753" s="14">
        <v>21.9917525</v>
      </c>
      <c r="L753" s="14">
        <v>21.55021</v>
      </c>
      <c r="M753" s="1">
        <f>COUNTIF(E753:L753,"&gt;8.8")</f>
        <v>8</v>
      </c>
      <c r="O753" s="16">
        <f>IF(ISBLANK(E753),500,2^E753)</f>
        <v>1424255.8240537196</v>
      </c>
      <c r="P753" s="16">
        <f>IF(ISBLANK(F753),500,2^F753)</f>
        <v>996187.30468644504</v>
      </c>
      <c r="Q753" s="16">
        <f>IF(ISBLANK(G753),500,2^G753)</f>
        <v>1062123.428775256</v>
      </c>
      <c r="R753" s="16">
        <f>IF(ISBLANK(H753),500,2^H753)</f>
        <v>1212219.8994158921</v>
      </c>
      <c r="S753" s="16">
        <f>IF(ISBLANK(I753),500,2^I753)</f>
        <v>3732840.6692809258</v>
      </c>
      <c r="T753" s="16">
        <f>IF(ISBLANK(J753),500,2^J753)</f>
        <v>2371954.6562132207</v>
      </c>
      <c r="U753" s="16">
        <f>IF(ISBLANK(K753),500,2^K753)</f>
        <v>4170394.6973860422</v>
      </c>
      <c r="V753" s="16">
        <f>IF(ISBLANK(L753),500,2^L753)</f>
        <v>3070857.209656232</v>
      </c>
      <c r="X753" s="16">
        <f>SUM(O753:V753)</f>
        <v>18040833.689467732</v>
      </c>
      <c r="Y753" s="11"/>
      <c r="Z753" s="2"/>
      <c r="AA753" s="12">
        <f>_xlfn.T.TEST(E753:F753,I753:J753,2,2)</f>
        <v>8.6704467288001408E-2</v>
      </c>
      <c r="AB753" s="13">
        <f>AVERAGE(I753:J753)-AVERAGE(E753:F753)</f>
        <v>1.3208265624999989</v>
      </c>
      <c r="AC753" s="12">
        <f>_xlfn.T.TEST(G753:H753,K753:L753,2,2)</f>
        <v>2.0417385702381087E-2</v>
      </c>
      <c r="AD753" s="13">
        <f>AVERAGE(K753:L753)-AVERAGE(G753:H753)</f>
        <v>1.6571112499999998</v>
      </c>
      <c r="AE753" s="12">
        <f>_xlfn.T.TEST(E753:F753,G753:H753,2,2)</f>
        <v>0.8226926710139475</v>
      </c>
      <c r="AF753" s="13">
        <f>AVERAGE(G753:H753)-AVERAGE(E753:F753)</f>
        <v>-7.0047187500001939E-2</v>
      </c>
      <c r="AG753" s="12">
        <f>_xlfn.T.TEST(I753:J753,K753:L753,2,2)</f>
        <v>0.56943475161289814</v>
      </c>
      <c r="AH753" s="13">
        <f>AVERAGE(K753:L753)-AVERAGE(I753:J753)</f>
        <v>0.26623749999999902</v>
      </c>
      <c r="AI753" s="12">
        <f>_xlfn.T.TEST(E753:H753,I753:L753,2,2)</f>
        <v>4.1397708665001816E-4</v>
      </c>
      <c r="AJ753" s="13">
        <f>AVERAGE(I753:L753)-AVERAGE(E753:H753)</f>
        <v>1.4889689062499976</v>
      </c>
    </row>
    <row r="754" spans="1:36" x14ac:dyDescent="0.2">
      <c r="A754" t="s">
        <v>732</v>
      </c>
      <c r="B754" t="str">
        <f>VLOOKUP(A754,Gene_Lookup!A:B,2,0)</f>
        <v xml:space="preserve">triosephosphate isomerase (EC 5.3.1.1)  </v>
      </c>
      <c r="C754" s="1">
        <v>23</v>
      </c>
      <c r="D754" s="1">
        <v>0.68245152476872895</v>
      </c>
      <c r="E754" s="14">
        <v>21.962135</v>
      </c>
      <c r="F754" s="14">
        <v>21.961905000000002</v>
      </c>
      <c r="G754" s="14">
        <v>21.946680000000001</v>
      </c>
      <c r="H754" s="14">
        <v>22.118684999999999</v>
      </c>
      <c r="I754" s="14">
        <v>22.626999999999999</v>
      </c>
      <c r="J754" s="14">
        <v>23.040694999999999</v>
      </c>
      <c r="K754" s="14">
        <v>22.978505625</v>
      </c>
      <c r="L754" s="14">
        <v>23.137619999999998</v>
      </c>
      <c r="M754" s="1">
        <f>COUNTIF(E754:L754,"&gt;8.8")</f>
        <v>8</v>
      </c>
      <c r="O754" s="16">
        <f>IF(ISBLANK(E754),500,2^E754)</f>
        <v>4085652.2960609524</v>
      </c>
      <c r="P754" s="16">
        <f>IF(ISBLANK(F754),500,2^F754)</f>
        <v>4085000.9975535548</v>
      </c>
      <c r="Q754" s="16">
        <f>IF(ISBLANK(G754),500,2^G754)</f>
        <v>4042117.9784279377</v>
      </c>
      <c r="R754" s="16">
        <f>IF(ISBLANK(H754),500,2^H754)</f>
        <v>4553943.6210900182</v>
      </c>
      <c r="S754" s="16">
        <f>IF(ISBLANK(I754),500,2^I754)</f>
        <v>6477474.4988548011</v>
      </c>
      <c r="T754" s="16">
        <f>IF(ISBLANK(J754),500,2^J754)</f>
        <v>8628599.5883217584</v>
      </c>
      <c r="U754" s="16">
        <f>IF(ISBLANK(K754),500,2^K754)</f>
        <v>8264554.5137312897</v>
      </c>
      <c r="V754" s="16">
        <f>IF(ISBLANK(L754),500,2^L754)</f>
        <v>9228213.8114684243</v>
      </c>
      <c r="X754" s="16">
        <f>SUM(O754:V754)</f>
        <v>49365557.305508733</v>
      </c>
      <c r="Y754" s="11"/>
      <c r="Z754" s="2"/>
      <c r="AA754" s="12">
        <f>_xlfn.T.TEST(E754:F754,I754:J754,2,2)</f>
        <v>5.1944078415936179E-2</v>
      </c>
      <c r="AB754" s="13">
        <f>AVERAGE(I754:J754)-AVERAGE(E754:F754)</f>
        <v>0.87182749999999487</v>
      </c>
      <c r="AC754" s="12">
        <f>_xlfn.T.TEST(G754:H754,K754:L754,2,2)</f>
        <v>1.2804502047439522E-2</v>
      </c>
      <c r="AD754" s="13">
        <f>AVERAGE(K754:L754)-AVERAGE(G754:H754)</f>
        <v>1.0253803124999976</v>
      </c>
      <c r="AE754" s="12">
        <f>_xlfn.T.TEST(E754:F754,G754:H754,2,2)</f>
        <v>0.49764680477292256</v>
      </c>
      <c r="AF754" s="13">
        <f>AVERAGE(G754:H754)-AVERAGE(E754:F754)</f>
        <v>7.0662499999997408E-2</v>
      </c>
      <c r="AG754" s="12">
        <f>_xlfn.T.TEST(I754:J754,K754:L754,2,2)</f>
        <v>0.41816788134086735</v>
      </c>
      <c r="AH754" s="13">
        <f>AVERAGE(K754:L754)-AVERAGE(I754:J754)</f>
        <v>0.22421531250000015</v>
      </c>
      <c r="AI754" s="12">
        <f>_xlfn.T.TEST(E754:H754,I754:L754,2,2)</f>
        <v>2.020199040215078E-4</v>
      </c>
      <c r="AJ754" s="13">
        <f>AVERAGE(I754:L754)-AVERAGE(E754:H754)</f>
        <v>0.94860390624999624</v>
      </c>
    </row>
    <row r="755" spans="1:36" x14ac:dyDescent="0.2">
      <c r="A755" t="s">
        <v>733</v>
      </c>
      <c r="B755" t="str">
        <f>VLOOKUP(A755,Gene_Lookup!A:B,2,0)</f>
        <v xml:space="preserve">phosphoglycerate kinase (EC 2.7.2.3)  </v>
      </c>
      <c r="C755" s="1">
        <v>42</v>
      </c>
      <c r="D755" s="1">
        <v>0.67852363613837596</v>
      </c>
      <c r="E755" s="14">
        <v>22.936675000000001</v>
      </c>
      <c r="F755" s="14">
        <v>22.637533749999999</v>
      </c>
      <c r="G755" s="14">
        <v>22.625330000000002</v>
      </c>
      <c r="H755" s="14">
        <v>22.856825000000001</v>
      </c>
      <c r="I755" s="14">
        <v>23.58953</v>
      </c>
      <c r="J755" s="14">
        <v>23.904491875000001</v>
      </c>
      <c r="K755" s="14">
        <v>23.739409999999999</v>
      </c>
      <c r="L755" s="14">
        <v>24.162812500000001</v>
      </c>
      <c r="M755" s="1">
        <f>COUNTIF(E755:L755,"&gt;8.8")</f>
        <v>8</v>
      </c>
      <c r="O755" s="16">
        <f>IF(ISBLANK(E755),500,2^E755)</f>
        <v>8028366.2358505018</v>
      </c>
      <c r="P755" s="16">
        <f>IF(ISBLANK(F755),500,2^F755)</f>
        <v>6524942.4658708852</v>
      </c>
      <c r="Q755" s="16">
        <f>IF(ISBLANK(G755),500,2^G755)</f>
        <v>6469980.7987588746</v>
      </c>
      <c r="R755" s="16">
        <f>IF(ISBLANK(H755),500,2^H755)</f>
        <v>7596087.0080277212</v>
      </c>
      <c r="S755" s="16">
        <f>IF(ISBLANK(I755),500,2^I755)</f>
        <v>12622811.988117168</v>
      </c>
      <c r="T755" s="16">
        <f>IF(ISBLANK(J755),500,2^J755)</f>
        <v>15702510.246884832</v>
      </c>
      <c r="U755" s="16">
        <f>IF(ISBLANK(K755),500,2^K755)</f>
        <v>14004721.90519914</v>
      </c>
      <c r="V755" s="16">
        <f>IF(ISBLANK(L755),500,2^L755)</f>
        <v>18781546.165253337</v>
      </c>
      <c r="X755" s="16">
        <f>SUM(O755:V755)</f>
        <v>89730966.81396246</v>
      </c>
      <c r="Y755" s="11"/>
      <c r="Z755" s="2"/>
      <c r="AA755" s="12">
        <f>_xlfn.T.TEST(E755:F755,I755:J755,2,2)</f>
        <v>4.7571054303014317E-2</v>
      </c>
      <c r="AB755" s="13">
        <f>AVERAGE(I755:J755)-AVERAGE(E755:F755)</f>
        <v>0.95990656250000228</v>
      </c>
      <c r="AC755" s="12">
        <f>_xlfn.T.TEST(G755:H755,K755:L755,2,2)</f>
        <v>3.7535061786143943E-2</v>
      </c>
      <c r="AD755" s="13">
        <f>AVERAGE(K755:L755)-AVERAGE(G755:H755)</f>
        <v>1.2100337499999974</v>
      </c>
      <c r="AE755" s="12">
        <f>_xlfn.T.TEST(E755:F755,G755:H755,2,2)</f>
        <v>0.83040740695131832</v>
      </c>
      <c r="AF755" s="13">
        <f>AVERAGE(G755:H755)-AVERAGE(E755:F755)</f>
        <v>-4.6026874999995471E-2</v>
      </c>
      <c r="AG755" s="12">
        <f>_xlfn.T.TEST(I755:J755,K755:L755,2,2)</f>
        <v>0.52011887489096043</v>
      </c>
      <c r="AH755" s="13">
        <f>AVERAGE(K755:L755)-AVERAGE(I755:J755)</f>
        <v>0.2041003124999996</v>
      </c>
      <c r="AI755" s="12">
        <f>_xlfn.T.TEST(E755:H755,I755:L755,2,2)</f>
        <v>3.0155960162824534E-4</v>
      </c>
      <c r="AJ755" s="13">
        <f>AVERAGE(I755:L755)-AVERAGE(E755:H755)</f>
        <v>1.0849701562500016</v>
      </c>
    </row>
    <row r="756" spans="1:36" x14ac:dyDescent="0.2">
      <c r="A756" t="s">
        <v>734</v>
      </c>
      <c r="B756" t="str">
        <f>VLOOKUP(A756,Gene_Lookup!A:B,2,0)</f>
        <v xml:space="preserve">glyceraldehyde-3-phosphate dehydrogenase, type I  </v>
      </c>
      <c r="C756" s="1">
        <v>40</v>
      </c>
      <c r="D756" s="1">
        <v>0.67421012121506696</v>
      </c>
      <c r="E756" s="14">
        <v>23.943840000000002</v>
      </c>
      <c r="F756" s="14">
        <v>24.2187646289062</v>
      </c>
      <c r="G756" s="14">
        <v>24.355006562500002</v>
      </c>
      <c r="H756" s="14">
        <v>24.610810000000001</v>
      </c>
      <c r="I756" s="14">
        <v>25.344557500000001</v>
      </c>
      <c r="J756" s="14">
        <v>25.643035000000001</v>
      </c>
      <c r="K756" s="14">
        <v>25.87256</v>
      </c>
      <c r="L756" s="14">
        <v>26.156427499999999</v>
      </c>
      <c r="M756" s="1">
        <f>COUNTIF(E756:L756,"&gt;8.8")</f>
        <v>8</v>
      </c>
      <c r="O756" s="16">
        <f>IF(ISBLANK(E756),500,2^E756)</f>
        <v>16136674.96947876</v>
      </c>
      <c r="P756" s="16">
        <f>IF(ISBLANK(F756),500,2^F756)</f>
        <v>19524261.294995546</v>
      </c>
      <c r="Q756" s="16">
        <f>IF(ISBLANK(G756),500,2^G756)</f>
        <v>21457914.965054467</v>
      </c>
      <c r="R756" s="16">
        <f>IF(ISBLANK(H756),500,2^H756)</f>
        <v>25620761.139582667</v>
      </c>
      <c r="S756" s="16">
        <f>IF(ISBLANK(I756),500,2^I756)</f>
        <v>42606124.719538912</v>
      </c>
      <c r="T756" s="16">
        <f>IF(ISBLANK(J756),500,2^J756)</f>
        <v>52398965.736844428</v>
      </c>
      <c r="U756" s="16">
        <f>IF(ISBLANK(K756),500,2^K756)</f>
        <v>61435107.792975545</v>
      </c>
      <c r="V756" s="16">
        <f>IF(ISBLANK(L756),500,2^L756)</f>
        <v>74794430.016022995</v>
      </c>
      <c r="X756" s="16">
        <f>SUM(O756:V756)</f>
        <v>313974240.63449329</v>
      </c>
      <c r="Y756" s="11"/>
      <c r="Z756" s="2"/>
      <c r="AA756" s="12">
        <f>_xlfn.T.TEST(E756:F756,I756:J756,2,2)</f>
        <v>2.0016740144983905E-2</v>
      </c>
      <c r="AB756" s="13">
        <f>AVERAGE(I756:J756)-AVERAGE(E756:F756)</f>
        <v>1.4124939355469017</v>
      </c>
      <c r="AC756" s="12">
        <f>_xlfn.T.TEST(G756:H756,K756:L756,2,2)</f>
        <v>1.5207670119945959E-2</v>
      </c>
      <c r="AD756" s="13">
        <f>AVERAGE(K756:L756)-AVERAGE(G756:H756)</f>
        <v>1.5315854687499986</v>
      </c>
      <c r="AE756" s="12">
        <f>_xlfn.T.TEST(E756:F756,G756:H756,2,2)</f>
        <v>0.16584566205914675</v>
      </c>
      <c r="AF756" s="13">
        <f>AVERAGE(G756:H756)-AVERAGE(E756:F756)</f>
        <v>0.4016059667969003</v>
      </c>
      <c r="AG756" s="12">
        <f>_xlfn.T.TEST(I756:J756,K756:L756,2,2)</f>
        <v>0.1272608021333369</v>
      </c>
      <c r="AH756" s="13">
        <f>AVERAGE(K756:L756)-AVERAGE(I756:J756)</f>
        <v>0.52069749999999715</v>
      </c>
      <c r="AI756" s="12">
        <f>_xlfn.T.TEST(E756:H756,I756:L756,2,2)</f>
        <v>5.5797680164682364E-4</v>
      </c>
      <c r="AJ756" s="13">
        <f>AVERAGE(I756:L756)-AVERAGE(E756:H756)</f>
        <v>1.4720397021484501</v>
      </c>
    </row>
    <row r="757" spans="1:36" x14ac:dyDescent="0.2">
      <c r="A757" t="s">
        <v>735</v>
      </c>
      <c r="B757" t="str">
        <f>VLOOKUP(A757,Gene_Lookup!A:B,2,0)</f>
        <v xml:space="preserve">Beta-ketoacyl synthase  </v>
      </c>
      <c r="C757" s="1">
        <v>47</v>
      </c>
      <c r="D757" s="1">
        <v>0.39484437433636799</v>
      </c>
      <c r="E757" s="14">
        <v>16.103915000000001</v>
      </c>
      <c r="F757" s="14">
        <v>17.1826775</v>
      </c>
      <c r="G757" s="14">
        <v>17.04289421875</v>
      </c>
      <c r="H757" s="14">
        <v>17.343904999999999</v>
      </c>
      <c r="I757" s="14">
        <v>14.712350000000001</v>
      </c>
      <c r="J757" s="14">
        <v>15.15964</v>
      </c>
      <c r="K757" s="14">
        <v>14.347775</v>
      </c>
      <c r="L757" s="14">
        <v>14.9314225</v>
      </c>
      <c r="M757" s="1">
        <f>COUNTIF(E757:L757,"&gt;8.8")</f>
        <v>8</v>
      </c>
      <c r="O757" s="16">
        <f>IF(ISBLANK(E757),500,2^E757)</f>
        <v>70430.612073698125</v>
      </c>
      <c r="P757" s="16">
        <f>IF(ISBLANK(F757),500,2^F757)</f>
        <v>148765.19412890758</v>
      </c>
      <c r="Q757" s="16">
        <f>IF(ISBLANK(G757),500,2^G757)</f>
        <v>135027.54535958849</v>
      </c>
      <c r="R757" s="16">
        <f>IF(ISBLANK(H757),500,2^H757)</f>
        <v>166354.91890962864</v>
      </c>
      <c r="S757" s="16">
        <f>IF(ISBLANK(I757),500,2^I757)</f>
        <v>26844.706291923187</v>
      </c>
      <c r="T757" s="16">
        <f>IF(ISBLANK(J757),500,2^J757)</f>
        <v>36602.130361861964</v>
      </c>
      <c r="U757" s="16">
        <f>IF(ISBLANK(K757),500,2^K757)</f>
        <v>20850.220204925074</v>
      </c>
      <c r="V757" s="16">
        <f>IF(ISBLANK(L757),500,2^L757)</f>
        <v>31246.836174535678</v>
      </c>
      <c r="X757" s="16">
        <f>SUM(O757:V757)</f>
        <v>636122.16350506875</v>
      </c>
      <c r="Y757" s="11"/>
      <c r="Z757" s="2"/>
      <c r="AA757" s="12">
        <f>_xlfn.T.TEST(E757:F757,I757:J757,2,2)</f>
        <v>9.9770039229442498E-2</v>
      </c>
      <c r="AB757" s="13">
        <f>AVERAGE(I757:J757)-AVERAGE(E757:F757)</f>
        <v>-1.7073012499999987</v>
      </c>
      <c r="AC757" s="12">
        <f>_xlfn.T.TEST(G757:H757,K757:L757,2,2)</f>
        <v>1.613198725187653E-2</v>
      </c>
      <c r="AD757" s="13">
        <f>AVERAGE(K757:L757)-AVERAGE(G757:H757)</f>
        <v>-2.5538008593749986</v>
      </c>
      <c r="AE757" s="12">
        <f>_xlfn.T.TEST(E757:F757,G757:H757,2,2)</f>
        <v>0.42950243369345609</v>
      </c>
      <c r="AF757" s="13">
        <f>AVERAGE(G757:H757)-AVERAGE(E757:F757)</f>
        <v>0.55010335937500088</v>
      </c>
      <c r="AG757" s="12">
        <f>_xlfn.T.TEST(I757:J757,K757:L757,2,2)</f>
        <v>0.50477153080780246</v>
      </c>
      <c r="AH757" s="13">
        <f>AVERAGE(K757:L757)-AVERAGE(I757:J757)</f>
        <v>-0.29639624999999903</v>
      </c>
      <c r="AI757" s="12">
        <f>_xlfn.T.TEST(E757:H757,I757:L757,2,2)</f>
        <v>6.2957123554412825E-4</v>
      </c>
      <c r="AJ757" s="13">
        <f>AVERAGE(I757:L757)-AVERAGE(E757:H757)</f>
        <v>-2.1305510546874977</v>
      </c>
    </row>
    <row r="758" spans="1:36" x14ac:dyDescent="0.2">
      <c r="A758" t="s">
        <v>736</v>
      </c>
      <c r="B758" t="str">
        <f>VLOOKUP(A758,Gene_Lookup!A:B,2,0)</f>
        <v xml:space="preserve">diguanylate cyclase and metal dependent phosphohydrolase  </v>
      </c>
      <c r="C758" s="1">
        <v>6</v>
      </c>
      <c r="D758" s="1">
        <v>0.36900408948158198</v>
      </c>
      <c r="E758" s="14">
        <v>13.3485</v>
      </c>
      <c r="F758" s="14">
        <v>15.16371</v>
      </c>
      <c r="G758" s="14">
        <v>14.157035</v>
      </c>
      <c r="H758" s="14">
        <v>15.473190000000001</v>
      </c>
      <c r="I758" s="15">
        <v>8.8000000000000007</v>
      </c>
      <c r="J758" s="15">
        <v>8.8000000000000007</v>
      </c>
      <c r="K758" s="15">
        <v>8.8000000000000007</v>
      </c>
      <c r="L758" s="14">
        <v>14.5630275</v>
      </c>
      <c r="M758" s="1">
        <f>COUNTIF(E758:L758,"&gt;8.8")</f>
        <v>5</v>
      </c>
      <c r="O758" s="16">
        <f>IF(ISBLANK(E758),500,2^E758)</f>
        <v>10430.350367415936</v>
      </c>
      <c r="P758" s="16">
        <f>IF(ISBLANK(F758),500,2^F758)</f>
        <v>36705.534751103463</v>
      </c>
      <c r="Q758" s="16">
        <f>IF(ISBLANK(G758),500,2^G758)</f>
        <v>18268.049707908984</v>
      </c>
      <c r="R758" s="16">
        <f>IF(ISBLANK(H758),500,2^H758)</f>
        <v>45487.735664430482</v>
      </c>
      <c r="S758" s="16">
        <f>IF(ISBLANK(I758),500,2^I758)</f>
        <v>445.72188840761549</v>
      </c>
      <c r="T758" s="16">
        <f>IF(ISBLANK(J758),500,2^J758)</f>
        <v>445.72188840761549</v>
      </c>
      <c r="U758" s="16">
        <f>IF(ISBLANK(K758),500,2^K758)</f>
        <v>445.72188840761549</v>
      </c>
      <c r="V758" s="16">
        <f>IF(ISBLANK(L758),500,2^L758)</f>
        <v>24205.168217302213</v>
      </c>
      <c r="X758" s="16">
        <f>SUM(O758:V758)</f>
        <v>136434.00437338394</v>
      </c>
      <c r="Y758" s="11"/>
      <c r="Z758" s="2"/>
      <c r="AA758" s="12">
        <f>_xlfn.T.TEST(E758:F758,I758:J758,2,2)</f>
        <v>2.6573202110911846E-2</v>
      </c>
      <c r="AB758" s="13">
        <f>AVERAGE(I758:J758)-AVERAGE(E758:F758)</f>
        <v>-5.4561049999999991</v>
      </c>
      <c r="AC758" s="12">
        <f>_xlfn.T.TEST(G758:H758,K758:L758,2,2)</f>
        <v>0.40017140279045738</v>
      </c>
      <c r="AD758" s="13">
        <f>AVERAGE(K758:L758)-AVERAGE(G758:H758)</f>
        <v>-3.1335987500000009</v>
      </c>
      <c r="AE758" s="12">
        <f>_xlfn.T.TEST(E758:F758,G758:H758,2,2)</f>
        <v>0.66747621456056172</v>
      </c>
      <c r="AF758" s="13">
        <f>AVERAGE(G758:H758)-AVERAGE(E758:F758)</f>
        <v>0.55900750000000166</v>
      </c>
      <c r="AG758" s="12">
        <f>_xlfn.T.TEST(I758:J758,K758:L758,2,2)</f>
        <v>0.42264973081037416</v>
      </c>
      <c r="AH758" s="13">
        <f>AVERAGE(K758:L758)-AVERAGE(I758:J758)</f>
        <v>2.8815137499999999</v>
      </c>
      <c r="AI758" s="12">
        <f>_xlfn.T.TEST(E758:H758,I758:L758,2,2)</f>
        <v>3.0154610898472763E-2</v>
      </c>
      <c r="AJ758" s="13">
        <f>AVERAGE(I758:L758)-AVERAGE(E758:H758)</f>
        <v>-4.2948518750000009</v>
      </c>
    </row>
    <row r="759" spans="1:36" x14ac:dyDescent="0.2">
      <c r="A759" t="s">
        <v>737</v>
      </c>
      <c r="B759" t="str">
        <f>VLOOKUP(A759,Gene_Lookup!A:B,2,0)</f>
        <v xml:space="preserve">anti-sigma regulatory factor, serine/threonine protein kinase  </v>
      </c>
      <c r="C759" s="1">
        <v>2</v>
      </c>
      <c r="D759" s="1">
        <v>0.230502875126125</v>
      </c>
      <c r="E759" s="15">
        <v>8.8000000000000007</v>
      </c>
      <c r="F759" s="15">
        <v>8.8000000000000007</v>
      </c>
      <c r="G759" s="15">
        <v>8.8000000000000007</v>
      </c>
      <c r="H759" s="15">
        <v>8.8000000000000007</v>
      </c>
      <c r="I759" s="14">
        <v>16.090464999999998</v>
      </c>
      <c r="J759" s="14">
        <v>16.342559999999999</v>
      </c>
      <c r="K759" s="14">
        <v>15.515885000000001</v>
      </c>
      <c r="L759" s="15">
        <v>8.8000000000000007</v>
      </c>
      <c r="M759" s="1">
        <f>COUNTIF(E759:L759,"&gt;8.8")</f>
        <v>3</v>
      </c>
      <c r="O759" s="16">
        <f>IF(ISBLANK(E759),500,2^E759)</f>
        <v>445.72188840761549</v>
      </c>
      <c r="P759" s="16">
        <f>IF(ISBLANK(F759),500,2^F759)</f>
        <v>445.72188840761549</v>
      </c>
      <c r="Q759" s="16">
        <f>IF(ISBLANK(G759),500,2^G759)</f>
        <v>445.72188840761549</v>
      </c>
      <c r="R759" s="16">
        <f>IF(ISBLANK(H759),500,2^H759)</f>
        <v>445.72188840761549</v>
      </c>
      <c r="S759" s="16">
        <f>IF(ISBLANK(I759),500,2^I759)</f>
        <v>69777.050734407632</v>
      </c>
      <c r="T759" s="16">
        <f>IF(ISBLANK(J759),500,2^J759)</f>
        <v>83099.950662564006</v>
      </c>
      <c r="U759" s="16">
        <f>IF(ISBLANK(K759),500,2^K759)</f>
        <v>46854.013060630088</v>
      </c>
      <c r="V759" s="16">
        <f>IF(ISBLANK(L759),500,2^L759)</f>
        <v>445.72188840761549</v>
      </c>
      <c r="X759" s="16">
        <f>SUM(O759:V759)</f>
        <v>201959.62389963982</v>
      </c>
      <c r="Y759" s="11"/>
      <c r="Z759" s="2"/>
      <c r="AA759" s="12">
        <f>_xlfn.T.TEST(E759:F759,I759:J759,2,2)</f>
        <v>2.8872267250692313E-4</v>
      </c>
      <c r="AB759" s="13">
        <f>AVERAGE(I759:J759)-AVERAGE(E759:F759)</f>
        <v>7.4165124999999996</v>
      </c>
      <c r="AC759" s="12">
        <f>_xlfn.T.TEST(G759:H759,K759:L759,2,2)</f>
        <v>0.42264973081037416</v>
      </c>
      <c r="AD759" s="13">
        <f>AVERAGE(K759:L759)-AVERAGE(G759:H759)</f>
        <v>3.3579425000000001</v>
      </c>
      <c r="AE759" s="12" t="e">
        <f>_xlfn.T.TEST(E759:F759,G759:H759,2,2)</f>
        <v>#DIV/0!</v>
      </c>
      <c r="AF759" s="13">
        <f>AVERAGE(G759:H759)-AVERAGE(E759:F759)</f>
        <v>0</v>
      </c>
      <c r="AG759" s="12">
        <f>_xlfn.T.TEST(I759:J759,K759:L759,2,2)</f>
        <v>0.35056912905504689</v>
      </c>
      <c r="AH759" s="13">
        <f>AVERAGE(K759:L759)-AVERAGE(I759:J759)</f>
        <v>-4.0585699999999996</v>
      </c>
      <c r="AI759" s="12">
        <f>_xlfn.T.TEST(E759:H759,I759:L759,2,2)</f>
        <v>2.4440598002229311E-2</v>
      </c>
      <c r="AJ759" s="13">
        <f>AVERAGE(I759:L759)-AVERAGE(E759:H759)</f>
        <v>5.3872274999999981</v>
      </c>
    </row>
    <row r="760" spans="1:36" x14ac:dyDescent="0.2">
      <c r="A760" t="s">
        <v>738</v>
      </c>
      <c r="B760" t="str">
        <f>VLOOKUP(A760,Gene_Lookup!A:B,2,0)</f>
        <v xml:space="preserve">glycogen debranching enzyme  </v>
      </c>
      <c r="C760" s="1">
        <v>10</v>
      </c>
      <c r="D760" s="1">
        <v>0.24407607634017101</v>
      </c>
      <c r="E760" s="15">
        <v>8.8000000000000007</v>
      </c>
      <c r="F760" s="14">
        <v>15.59869</v>
      </c>
      <c r="G760" s="14">
        <v>16.1189</v>
      </c>
      <c r="H760" s="14">
        <v>16.308264999999999</v>
      </c>
      <c r="I760" s="14">
        <v>14.94835</v>
      </c>
      <c r="J760" s="14">
        <v>16.191330000000001</v>
      </c>
      <c r="K760" s="14">
        <v>15.56568</v>
      </c>
      <c r="L760" s="14">
        <v>15.745520000000001</v>
      </c>
      <c r="M760" s="1">
        <f>COUNTIF(E760:L760,"&gt;8.8")</f>
        <v>7</v>
      </c>
      <c r="O760" s="16">
        <f>IF(ISBLANK(E760),500,2^E760)</f>
        <v>445.72188840761549</v>
      </c>
      <c r="P760" s="16">
        <f>IF(ISBLANK(F760),500,2^F760)</f>
        <v>49621.922151430175</v>
      </c>
      <c r="Q760" s="16">
        <f>IF(ISBLANK(G760),500,2^G760)</f>
        <v>71165.973915557246</v>
      </c>
      <c r="R760" s="16">
        <f>IF(ISBLANK(H760),500,2^H760)</f>
        <v>81147.835890768984</v>
      </c>
      <c r="S760" s="16">
        <f>IF(ISBLANK(I760),500,2^I760)</f>
        <v>31615.622379981727</v>
      </c>
      <c r="T760" s="16">
        <f>IF(ISBLANK(J760),500,2^J760)</f>
        <v>74830.043845997017</v>
      </c>
      <c r="U760" s="16">
        <f>IF(ISBLANK(K760),500,2^K760)</f>
        <v>48499.424239196123</v>
      </c>
      <c r="V760" s="16">
        <f>IF(ISBLANK(L760),500,2^L760)</f>
        <v>54938.122996029299</v>
      </c>
      <c r="X760" s="16">
        <f>SUM(O760:V760)</f>
        <v>412264.66730736825</v>
      </c>
      <c r="Y760" s="11"/>
      <c r="Z760" s="2"/>
      <c r="AA760" s="12">
        <f>_xlfn.T.TEST(E760:F760,I760:J760,2,2)</f>
        <v>0.4322565346616507</v>
      </c>
      <c r="AB760" s="13">
        <f>AVERAGE(I760:J760)-AVERAGE(E760:F760)</f>
        <v>3.3704949999999982</v>
      </c>
      <c r="AC760" s="12">
        <f>_xlfn.T.TEST(G760:H760,K760:L760,2,2)</f>
        <v>5.0639899552911247E-2</v>
      </c>
      <c r="AD760" s="13">
        <f>AVERAGE(K760:L760)-AVERAGE(G760:H760)</f>
        <v>-0.55798250000000138</v>
      </c>
      <c r="AE760" s="12">
        <f>_xlfn.T.TEST(E760:F760,G760:H760,2,2)</f>
        <v>0.35920181765228087</v>
      </c>
      <c r="AF760" s="13">
        <f>AVERAGE(G760:H760)-AVERAGE(E760:F760)</f>
        <v>4.0142375000000001</v>
      </c>
      <c r="AG760" s="12">
        <f>_xlfn.T.TEST(I760:J760,K760:L760,2,2)</f>
        <v>0.90387834348640528</v>
      </c>
      <c r="AH760" s="13">
        <f>AVERAGE(K760:L760)-AVERAGE(I760:J760)</f>
        <v>8.5760000000000502E-2</v>
      </c>
      <c r="AI760" s="12">
        <f>_xlfn.T.TEST(E760:H760,I760:L760,2,2)</f>
        <v>0.47059592770266145</v>
      </c>
      <c r="AJ760" s="13">
        <f>AVERAGE(I760:L760)-AVERAGE(E760:H760)</f>
        <v>1.4062562500000002</v>
      </c>
    </row>
    <row r="761" spans="1:36" x14ac:dyDescent="0.2">
      <c r="A761" t="s">
        <v>739</v>
      </c>
      <c r="B761" t="str">
        <f>VLOOKUP(A761,Gene_Lookup!A:B,2,0)</f>
        <v xml:space="preserve">protein of unknown function UPF0052 and CofD  </v>
      </c>
      <c r="C761" s="1">
        <v>2</v>
      </c>
      <c r="D761" s="1">
        <v>0.49730091269853599</v>
      </c>
      <c r="E761" s="15">
        <v>8.8000000000000007</v>
      </c>
      <c r="F761" s="15">
        <v>8.8000000000000007</v>
      </c>
      <c r="G761" s="14">
        <v>14.7281</v>
      </c>
      <c r="H761" s="14">
        <v>14.153560000000001</v>
      </c>
      <c r="I761" s="15">
        <v>8.8000000000000007</v>
      </c>
      <c r="J761" s="15">
        <v>8.8000000000000007</v>
      </c>
      <c r="K761" s="14">
        <v>14.71799</v>
      </c>
      <c r="L761" s="14">
        <v>13.82131</v>
      </c>
      <c r="M761" s="1">
        <f>COUNTIF(E761:L761,"&gt;8.8")</f>
        <v>4</v>
      </c>
      <c r="O761" s="16">
        <f>IF(ISBLANK(E761),500,2^E761)</f>
        <v>445.72188840761549</v>
      </c>
      <c r="P761" s="16">
        <f>IF(ISBLANK(F761),500,2^F761)</f>
        <v>445.72188840761549</v>
      </c>
      <c r="Q761" s="16">
        <f>IF(ISBLANK(G761),500,2^G761)</f>
        <v>27139.37732370332</v>
      </c>
      <c r="R761" s="16">
        <f>IF(ISBLANK(H761),500,2^H761)</f>
        <v>18224.100655057558</v>
      </c>
      <c r="S761" s="16">
        <f>IF(ISBLANK(I761),500,2^I761)</f>
        <v>445.72188840761549</v>
      </c>
      <c r="T761" s="16">
        <f>IF(ISBLANK(J761),500,2^J761)</f>
        <v>445.72188840761549</v>
      </c>
      <c r="U761" s="16">
        <f>IF(ISBLANK(K761),500,2^K761)</f>
        <v>26949.857048748338</v>
      </c>
      <c r="V761" s="16">
        <f>IF(ISBLANK(L761),500,2^L761)</f>
        <v>14475.343867896647</v>
      </c>
      <c r="X761" s="16">
        <f>SUM(O761:V761)</f>
        <v>88571.566449036327</v>
      </c>
      <c r="Y761" s="11"/>
      <c r="Z761" s="2"/>
      <c r="AA761" s="12" t="e">
        <f>_xlfn.T.TEST(E761:F761,I761:J761,2,2)</f>
        <v>#DIV/0!</v>
      </c>
      <c r="AB761" s="13">
        <f>AVERAGE(I761:J761)-AVERAGE(E761:F761)</f>
        <v>0</v>
      </c>
      <c r="AC761" s="12">
        <f>_xlfn.T.TEST(G761:H761,K761:L761,2,2)</f>
        <v>0.77833568668912023</v>
      </c>
      <c r="AD761" s="13">
        <f>AVERAGE(K761:L761)-AVERAGE(G761:H761)</f>
        <v>-0.17117999999999967</v>
      </c>
      <c r="AE761" s="12">
        <f>_xlfn.T.TEST(E761:F761,G761:H761,2,2)</f>
        <v>2.5835030774866868E-3</v>
      </c>
      <c r="AF761" s="13">
        <f>AVERAGE(G761:H761)-AVERAGE(E761:F761)</f>
        <v>5.6408299999999993</v>
      </c>
      <c r="AG761" s="12">
        <f>_xlfn.T.TEST(I761:J761,K761:L761,2,2)</f>
        <v>6.6518995352340491E-3</v>
      </c>
      <c r="AH761" s="13">
        <f>AVERAGE(K761:L761)-AVERAGE(I761:J761)</f>
        <v>5.4696499999999997</v>
      </c>
      <c r="AI761" s="12">
        <f>_xlfn.T.TEST(E761:H761,I761:L761,2,2)</f>
        <v>0.97125479969645145</v>
      </c>
      <c r="AJ761" s="13">
        <f>AVERAGE(I761:L761)-AVERAGE(E761:H761)</f>
        <v>-8.5589999999998057E-2</v>
      </c>
    </row>
    <row r="762" spans="1:36" x14ac:dyDescent="0.2">
      <c r="A762" t="s">
        <v>740</v>
      </c>
      <c r="B762" t="str">
        <f>VLOOKUP(A762,Gene_Lookup!A:B,2,0)</f>
        <v xml:space="preserve">PHP domain protein  </v>
      </c>
      <c r="C762" s="1">
        <v>7</v>
      </c>
      <c r="D762" s="1">
        <v>0.21931123437720099</v>
      </c>
      <c r="E762" s="14">
        <v>16.925429999999999</v>
      </c>
      <c r="F762" s="14">
        <v>17.658194999999999</v>
      </c>
      <c r="G762" s="14">
        <v>17.306850000000001</v>
      </c>
      <c r="H762" s="14">
        <v>17.738209999999999</v>
      </c>
      <c r="I762" s="14">
        <v>17.773327500000001</v>
      </c>
      <c r="J762" s="14">
        <v>18.020782499999999</v>
      </c>
      <c r="K762" s="14">
        <v>17.976724999999998</v>
      </c>
      <c r="L762" s="14">
        <v>17.880717499999999</v>
      </c>
      <c r="M762" s="1">
        <f>COUNTIF(E762:L762,"&gt;8.8")</f>
        <v>8</v>
      </c>
      <c r="O762" s="16">
        <f>IF(ISBLANK(E762),500,2^E762)</f>
        <v>124469.26342228787</v>
      </c>
      <c r="P762" s="16">
        <f>IF(ISBLANK(F762),500,2^F762)</f>
        <v>206845.63678069814</v>
      </c>
      <c r="Q762" s="16">
        <f>IF(ISBLANK(G762),500,2^G762)</f>
        <v>162136.56969416843</v>
      </c>
      <c r="R762" s="16">
        <f>IF(ISBLANK(H762),500,2^H762)</f>
        <v>218641.8429414416</v>
      </c>
      <c r="S762" s="16">
        <f>IF(ISBLANK(I762),500,2^I762)</f>
        <v>224029.23725813389</v>
      </c>
      <c r="T762" s="16">
        <f>IF(ISBLANK(J762),500,2^J762)</f>
        <v>265947.60145790776</v>
      </c>
      <c r="U762" s="16">
        <f>IF(ISBLANK(K762),500,2^K762)</f>
        <v>257948.76255973015</v>
      </c>
      <c r="V762" s="16">
        <f>IF(ISBLANK(L762),500,2^L762)</f>
        <v>241341.66884442489</v>
      </c>
      <c r="X762" s="16">
        <f>SUM(O762:V762)</f>
        <v>1701360.5829587928</v>
      </c>
      <c r="Y762" s="11"/>
      <c r="Z762" s="2"/>
      <c r="AA762" s="12">
        <f>_xlfn.T.TEST(E762:F762,I762:J762,2,2)</f>
        <v>0.25803146089203033</v>
      </c>
      <c r="AB762" s="13">
        <f>AVERAGE(I762:J762)-AVERAGE(E762:F762)</f>
        <v>0.60524250000000279</v>
      </c>
      <c r="AC762" s="12">
        <f>_xlfn.T.TEST(G762:H762,K762:L762,2,2)</f>
        <v>0.20740081585498638</v>
      </c>
      <c r="AD762" s="13">
        <f>AVERAGE(K762:L762)-AVERAGE(G762:H762)</f>
        <v>0.40619124999999912</v>
      </c>
      <c r="AE762" s="12">
        <f>_xlfn.T.TEST(E762:F762,G762:H762,2,2)</f>
        <v>0.64174411906431628</v>
      </c>
      <c r="AF762" s="13">
        <f>AVERAGE(G762:H762)-AVERAGE(E762:F762)</f>
        <v>0.2307175000000008</v>
      </c>
      <c r="AG762" s="12">
        <f>_xlfn.T.TEST(I762:J762,K762:L762,2,2)</f>
        <v>0.83363127058875108</v>
      </c>
      <c r="AH762" s="13">
        <f>AVERAGE(K762:L762)-AVERAGE(I762:J762)</f>
        <v>3.166624999999712E-2</v>
      </c>
      <c r="AI762" s="12">
        <f>_xlfn.T.TEST(E762:H762,I762:L762,2,2)</f>
        <v>4.0189926344900907E-2</v>
      </c>
      <c r="AJ762" s="13">
        <f>AVERAGE(I762:L762)-AVERAGE(E762:H762)</f>
        <v>0.50571687500000451</v>
      </c>
    </row>
    <row r="763" spans="1:36" x14ac:dyDescent="0.2">
      <c r="A763" t="s">
        <v>741</v>
      </c>
      <c r="B763" t="str">
        <f>VLOOKUP(A763,Gene_Lookup!A:B,2,0)</f>
        <v xml:space="preserve">Hpr(Ser) kinase/phosphatase (EC 2.7.1.-)  </v>
      </c>
      <c r="C763" s="1">
        <v>12</v>
      </c>
      <c r="D763" s="1">
        <v>0.12584273305938001</v>
      </c>
      <c r="E763" s="14">
        <v>16.820172500000002</v>
      </c>
      <c r="F763" s="14">
        <v>16.92633</v>
      </c>
      <c r="G763" s="14">
        <v>17.335554999999999</v>
      </c>
      <c r="H763" s="14">
        <v>17.230337500000001</v>
      </c>
      <c r="I763" s="14">
        <v>16.338027499999999</v>
      </c>
      <c r="J763" s="14">
        <v>18.029419999999998</v>
      </c>
      <c r="K763" s="14">
        <v>16.636399999999998</v>
      </c>
      <c r="L763" s="14">
        <v>17.119182500000001</v>
      </c>
      <c r="M763" s="1">
        <f>COUNTIF(E763:L763,"&gt;8.8")</f>
        <v>8</v>
      </c>
      <c r="O763" s="16">
        <f>IF(ISBLANK(E763),500,2^E763)</f>
        <v>115711.48168026509</v>
      </c>
      <c r="P763" s="16">
        <f>IF(ISBLANK(F763),500,2^F763)</f>
        <v>124546.93561409319</v>
      </c>
      <c r="Q763" s="16">
        <f>IF(ISBLANK(G763),500,2^G763)</f>
        <v>165394.87435329225</v>
      </c>
      <c r="R763" s="16">
        <f>IF(ISBLANK(H763),500,2^H763)</f>
        <v>153761.78885688691</v>
      </c>
      <c r="S763" s="16">
        <f>IF(ISBLANK(I763),500,2^I763)</f>
        <v>82839.286090137495</v>
      </c>
      <c r="T763" s="16">
        <f>IF(ISBLANK(J763),500,2^J763)</f>
        <v>267544.62133364781</v>
      </c>
      <c r="U763" s="16">
        <f>IF(ISBLANK(K763),500,2^K763)</f>
        <v>101872.13777287245</v>
      </c>
      <c r="V763" s="16">
        <f>IF(ISBLANK(L763),500,2^L763)</f>
        <v>142359.82115922743</v>
      </c>
      <c r="X763" s="16">
        <f>SUM(O763:V763)</f>
        <v>1154030.9468604226</v>
      </c>
      <c r="Y763" s="11"/>
      <c r="Z763" s="2"/>
      <c r="AA763" s="12">
        <f>_xlfn.T.TEST(E763:F763,I763:J763,2,2)</f>
        <v>0.74919712662974147</v>
      </c>
      <c r="AB763" s="13">
        <f>AVERAGE(I763:J763)-AVERAGE(E763:F763)</f>
        <v>0.31047249999999593</v>
      </c>
      <c r="AC763" s="12">
        <f>_xlfn.T.TEST(G763:H763,K763:L763,2,2)</f>
        <v>0.24270147211799942</v>
      </c>
      <c r="AD763" s="13">
        <f>AVERAGE(K763:L763)-AVERAGE(G763:H763)</f>
        <v>-0.4051550000000006</v>
      </c>
      <c r="AE763" s="12">
        <f>_xlfn.T.TEST(E763:F763,G763:H763,2,2)</f>
        <v>3.1700265717576878E-2</v>
      </c>
      <c r="AF763" s="13">
        <f>AVERAGE(G763:H763)-AVERAGE(E763:F763)</f>
        <v>0.40969499999999925</v>
      </c>
      <c r="AG763" s="12">
        <f>_xlfn.T.TEST(I763:J763,K763:L763,2,2)</f>
        <v>0.76114606112382244</v>
      </c>
      <c r="AH763" s="13">
        <f>AVERAGE(K763:L763)-AVERAGE(I763:J763)</f>
        <v>-0.30593249999999728</v>
      </c>
      <c r="AI763" s="12">
        <f>_xlfn.T.TEST(E763:H763,I763:L763,2,2)</f>
        <v>0.90720444856007187</v>
      </c>
      <c r="AJ763" s="13">
        <f>AVERAGE(I763:L763)-AVERAGE(E763:H763)</f>
        <v>-4.7341250000002333E-2</v>
      </c>
    </row>
    <row r="764" spans="1:36" x14ac:dyDescent="0.2">
      <c r="A764" t="s">
        <v>742</v>
      </c>
      <c r="B764" t="str">
        <f>VLOOKUP(A764,Gene_Lookup!A:B,2,0)</f>
        <v xml:space="preserve">6,7-dimethyl-8-ribityllumazine synthase (EC 2.5.1.78)  </v>
      </c>
      <c r="C764" s="1">
        <v>8</v>
      </c>
      <c r="D764" s="1">
        <v>0.57269477937667101</v>
      </c>
      <c r="E764" s="14">
        <v>20.97533</v>
      </c>
      <c r="F764" s="14">
        <v>21.05735</v>
      </c>
      <c r="G764" s="14">
        <v>21.167277500000001</v>
      </c>
      <c r="H764" s="14">
        <v>21.756715</v>
      </c>
      <c r="I764" s="14">
        <v>20.389927499999999</v>
      </c>
      <c r="J764" s="14">
        <v>20.7834425</v>
      </c>
      <c r="K764" s="14">
        <v>20.907225</v>
      </c>
      <c r="L764" s="14">
        <v>20.728974999999998</v>
      </c>
      <c r="M764" s="1">
        <f>COUNTIF(E764:L764,"&gt;8.8")</f>
        <v>8</v>
      </c>
      <c r="O764" s="16">
        <f>IF(ISBLANK(E764),500,2^E764)</f>
        <v>2061595.6964024219</v>
      </c>
      <c r="P764" s="16">
        <f>IF(ISBLANK(F764),500,2^F764)</f>
        <v>2182197.1246496928</v>
      </c>
      <c r="Q764" s="16">
        <f>IF(ISBLANK(G764),500,2^G764)</f>
        <v>2354970.406837482</v>
      </c>
      <c r="R764" s="16">
        <f>IF(ISBLANK(H764),500,2^H764)</f>
        <v>3543429.7092225244</v>
      </c>
      <c r="S764" s="16">
        <f>IF(ISBLANK(I764),500,2^I764)</f>
        <v>1373978.0253571521</v>
      </c>
      <c r="T764" s="16">
        <f>IF(ISBLANK(J764),500,2^J764)</f>
        <v>1804843.7324922024</v>
      </c>
      <c r="U764" s="16">
        <f>IF(ISBLANK(K764),500,2^K764)</f>
        <v>1966535.7733760306</v>
      </c>
      <c r="V764" s="16">
        <f>IF(ISBLANK(L764),500,2^L764)</f>
        <v>1737973.9168828458</v>
      </c>
      <c r="X764" s="16">
        <f>SUM(O764:V764)</f>
        <v>17025524.385220353</v>
      </c>
      <c r="Y764" s="11"/>
      <c r="Z764" s="2"/>
      <c r="AA764" s="12">
        <f>_xlfn.T.TEST(E764:F764,I764:J764,2,2)</f>
        <v>0.1659842560386724</v>
      </c>
      <c r="AB764" s="13">
        <f>AVERAGE(I764:J764)-AVERAGE(E764:F764)</f>
        <v>-0.42965500000000034</v>
      </c>
      <c r="AC764" s="12">
        <f>_xlfn.T.TEST(G764:H764,K764:L764,2,2)</f>
        <v>0.17163269478160026</v>
      </c>
      <c r="AD764" s="13">
        <f>AVERAGE(K764:L764)-AVERAGE(G764:H764)</f>
        <v>-0.64389624999999739</v>
      </c>
      <c r="AE764" s="12">
        <f>_xlfn.T.TEST(E764:F764,G764:H764,2,2)</f>
        <v>0.27291637275066694</v>
      </c>
      <c r="AF764" s="13">
        <f>AVERAGE(G764:H764)-AVERAGE(E764:F764)</f>
        <v>0.44565624999999898</v>
      </c>
      <c r="AG764" s="12">
        <f>_xlfn.T.TEST(I764:J764,K764:L764,2,2)</f>
        <v>0.39614844249970793</v>
      </c>
      <c r="AH764" s="13">
        <f>AVERAGE(K764:L764)-AVERAGE(I764:J764)</f>
        <v>0.23141500000000192</v>
      </c>
      <c r="AI764" s="12">
        <f>_xlfn.T.TEST(E764:H764,I764:L764,2,2)</f>
        <v>4.2206031935294597E-2</v>
      </c>
      <c r="AJ764" s="13">
        <f>AVERAGE(I764:L764)-AVERAGE(E764:H764)</f>
        <v>-0.53677562499999709</v>
      </c>
    </row>
    <row r="765" spans="1:36" x14ac:dyDescent="0.2">
      <c r="A765" t="s">
        <v>743</v>
      </c>
      <c r="B765" t="str">
        <f>VLOOKUP(A765,Gene_Lookup!A:B,2,0)</f>
        <v xml:space="preserve">3,4-dihydroxy-2-butanone 4-phosphate synthase  </v>
      </c>
      <c r="C765" s="1">
        <v>24</v>
      </c>
      <c r="D765" s="1">
        <v>0.60154814638533505</v>
      </c>
      <c r="E765" s="14">
        <v>19.965615</v>
      </c>
      <c r="F765" s="14">
        <v>20.378515</v>
      </c>
      <c r="G765" s="14">
        <v>20.438884999999999</v>
      </c>
      <c r="H765" s="14">
        <v>20.559035000000002</v>
      </c>
      <c r="I765" s="14">
        <v>19.169799999999999</v>
      </c>
      <c r="J765" s="14">
        <v>19.4525975</v>
      </c>
      <c r="K765" s="14">
        <v>19.032102500000001</v>
      </c>
      <c r="L765" s="14">
        <v>19.901430000000001</v>
      </c>
      <c r="M765" s="1">
        <f>COUNTIF(E765:L765,"&gt;8.8")</f>
        <v>8</v>
      </c>
      <c r="O765" s="16">
        <f>IF(ISBLANK(E765),500,2^E765)</f>
        <v>1023879.8517224799</v>
      </c>
      <c r="P765" s="16">
        <f>IF(ISBLANK(F765),500,2^F765)</f>
        <v>1363151.9905654921</v>
      </c>
      <c r="Q765" s="16">
        <f>IF(ISBLANK(G765),500,2^G765)</f>
        <v>1421403.7697909432</v>
      </c>
      <c r="R765" s="16">
        <f>IF(ISBLANK(H765),500,2^H765)</f>
        <v>1544849.6432342026</v>
      </c>
      <c r="S765" s="16">
        <f>IF(ISBLANK(I765),500,2^I765)</f>
        <v>589772.89726891776</v>
      </c>
      <c r="T765" s="16">
        <f>IF(ISBLANK(J765),500,2^J765)</f>
        <v>717489.15512436826</v>
      </c>
      <c r="U765" s="16">
        <f>IF(ISBLANK(K765),500,2^K765)</f>
        <v>536085.0956553733</v>
      </c>
      <c r="V765" s="16">
        <f>IF(ISBLANK(L765),500,2^L765)</f>
        <v>979326.22982671869</v>
      </c>
      <c r="X765" s="16">
        <f>SUM(O765:V765)</f>
        <v>8175958.6331884954</v>
      </c>
      <c r="Y765" s="11"/>
      <c r="Z765" s="2"/>
      <c r="AA765" s="12">
        <f>_xlfn.T.TEST(E765:F765,I765:J765,2,2)</f>
        <v>7.5096908495575487E-2</v>
      </c>
      <c r="AB765" s="13">
        <f>AVERAGE(I765:J765)-AVERAGE(E765:F765)</f>
        <v>-0.86086625000000083</v>
      </c>
      <c r="AC765" s="12">
        <f>_xlfn.T.TEST(G765:H765,K765:L765,2,2)</f>
        <v>0.14295959802513247</v>
      </c>
      <c r="AD765" s="13">
        <f>AVERAGE(K765:L765)-AVERAGE(G765:H765)</f>
        <v>-1.0321937500000011</v>
      </c>
      <c r="AE765" s="12">
        <f>_xlfn.T.TEST(E765:F765,G765:H765,2,2)</f>
        <v>0.26779761005138336</v>
      </c>
      <c r="AF765" s="13">
        <f>AVERAGE(G765:H765)-AVERAGE(E765:F765)</f>
        <v>0.32689500000000038</v>
      </c>
      <c r="AG765" s="12">
        <f>_xlfn.T.TEST(I765:J765,K765:L765,2,2)</f>
        <v>0.76601856443370742</v>
      </c>
      <c r="AH765" s="13">
        <f>AVERAGE(K765:L765)-AVERAGE(I765:J765)</f>
        <v>0.15556750000000008</v>
      </c>
      <c r="AI765" s="12">
        <f>_xlfn.T.TEST(E765:H765,I765:L765,2,2)</f>
        <v>6.3989687455120728E-3</v>
      </c>
      <c r="AJ765" s="13">
        <f>AVERAGE(I765:L765)-AVERAGE(E765:H765)</f>
        <v>-0.94652999999999921</v>
      </c>
    </row>
    <row r="766" spans="1:36" x14ac:dyDescent="0.2">
      <c r="A766" t="s">
        <v>744</v>
      </c>
      <c r="B766" t="str">
        <f>VLOOKUP(A766,Gene_Lookup!A:B,2,0)</f>
        <v xml:space="preserve">riboflavin biosynthesis protein RibD  </v>
      </c>
      <c r="C766" s="1">
        <v>13</v>
      </c>
      <c r="D766" s="1">
        <v>0.44170269576267901</v>
      </c>
      <c r="E766" s="14">
        <v>19.078659999999999</v>
      </c>
      <c r="F766" s="14">
        <v>19.351755000000001</v>
      </c>
      <c r="G766" s="14">
        <v>18.644105</v>
      </c>
      <c r="H766" s="14">
        <v>18.9959475</v>
      </c>
      <c r="I766" s="14">
        <v>18.483619999999998</v>
      </c>
      <c r="J766" s="14">
        <v>19.011469999999999</v>
      </c>
      <c r="K766" s="14">
        <v>18.689885</v>
      </c>
      <c r="L766" s="14">
        <v>18.516870000000001</v>
      </c>
      <c r="M766" s="1">
        <f>COUNTIF(E766:L766,"&gt;8.8")</f>
        <v>8</v>
      </c>
      <c r="O766" s="16">
        <f>IF(ISBLANK(E766),500,2^E766)</f>
        <v>553667.37975351745</v>
      </c>
      <c r="P766" s="16">
        <f>IF(ISBLANK(F766),500,2^F766)</f>
        <v>669050.22908522724</v>
      </c>
      <c r="Q766" s="16">
        <f>IF(ISBLANK(G766),500,2^G766)</f>
        <v>409670.64657042973</v>
      </c>
      <c r="R766" s="16">
        <f>IF(ISBLANK(H766),500,2^H766)</f>
        <v>522817.35252057191</v>
      </c>
      <c r="S766" s="16">
        <f>IF(ISBLANK(I766),500,2^I766)</f>
        <v>366542.25593951781</v>
      </c>
      <c r="T766" s="16">
        <f>IF(ISBLANK(J766),500,2^J766)</f>
        <v>528472.91216644784</v>
      </c>
      <c r="U766" s="16">
        <f>IF(ISBLANK(K766),500,2^K766)</f>
        <v>422878.88482525555</v>
      </c>
      <c r="V766" s="16">
        <f>IF(ISBLANK(L766),500,2^L766)</f>
        <v>375088.10847761662</v>
      </c>
      <c r="X766" s="16">
        <f>SUM(O766:V766)</f>
        <v>3848187.769338584</v>
      </c>
      <c r="Y766" s="11"/>
      <c r="Z766" s="2"/>
      <c r="AA766" s="12">
        <f>_xlfn.T.TEST(E766:F766,I766:J766,2,2)</f>
        <v>0.25618857979404652</v>
      </c>
      <c r="AB766" s="13">
        <f>AVERAGE(I766:J766)-AVERAGE(E766:F766)</f>
        <v>-0.46766249999999943</v>
      </c>
      <c r="AC766" s="12">
        <f>_xlfn.T.TEST(G766:H766,K766:L766,2,2)</f>
        <v>0.38426299601464919</v>
      </c>
      <c r="AD766" s="13">
        <f>AVERAGE(K766:L766)-AVERAGE(G766:H766)</f>
        <v>-0.21664874999999739</v>
      </c>
      <c r="AE766" s="12">
        <f>_xlfn.T.TEST(E766:F766,G766:H766,2,2)</f>
        <v>0.21796903403647305</v>
      </c>
      <c r="AF766" s="13">
        <f>AVERAGE(G766:H766)-AVERAGE(E766:F766)</f>
        <v>-0.39518125000000026</v>
      </c>
      <c r="AG766" s="12">
        <f>_xlfn.T.TEST(I766:J766,K766:L766,2,2)</f>
        <v>0.65543693066436715</v>
      </c>
      <c r="AH766" s="13">
        <f>AVERAGE(K766:L766)-AVERAGE(I766:J766)</f>
        <v>-0.14416749999999823</v>
      </c>
      <c r="AI766" s="12">
        <f>_xlfn.T.TEST(E766:H766,I766:L766,2,2)</f>
        <v>0.1208383108961233</v>
      </c>
      <c r="AJ766" s="13">
        <f>AVERAGE(I766:L766)-AVERAGE(E766:H766)</f>
        <v>-0.34215562500000019</v>
      </c>
    </row>
    <row r="767" spans="1:36" x14ac:dyDescent="0.2">
      <c r="A767" t="s">
        <v>1005</v>
      </c>
      <c r="B767" t="str">
        <f>VLOOKUP(A767,Gene_Lookup!A:B,2,0)</f>
        <v xml:space="preserve">protein of unknown function UPF0047  </v>
      </c>
      <c r="C767" s="1">
        <v>1</v>
      </c>
      <c r="D767" s="1">
        <v>1</v>
      </c>
      <c r="E767" s="15">
        <v>8.8000000000000007</v>
      </c>
      <c r="F767" s="15">
        <v>8.8000000000000007</v>
      </c>
      <c r="G767" s="15">
        <v>8.8000000000000007</v>
      </c>
      <c r="H767" s="15">
        <v>8.8000000000000007</v>
      </c>
      <c r="I767" s="15">
        <v>8.8000000000000007</v>
      </c>
      <c r="J767" s="15">
        <v>8.8000000000000007</v>
      </c>
      <c r="K767" s="14">
        <v>15.086130000000001</v>
      </c>
      <c r="L767" s="14">
        <v>15.08597</v>
      </c>
      <c r="M767" s="1">
        <f>COUNTIF(E767:L767,"&gt;8.8")</f>
        <v>2</v>
      </c>
      <c r="O767" s="16">
        <f>IF(ISBLANK(E767),500,2^E767)</f>
        <v>445.72188840761549</v>
      </c>
      <c r="P767" s="16">
        <f>IF(ISBLANK(F767),500,2^F767)</f>
        <v>445.72188840761549</v>
      </c>
      <c r="Q767" s="16">
        <f>IF(ISBLANK(G767),500,2^G767)</f>
        <v>445.72188840761549</v>
      </c>
      <c r="R767" s="16">
        <f>IF(ISBLANK(H767),500,2^H767)</f>
        <v>445.72188840761549</v>
      </c>
      <c r="S767" s="16">
        <f>IF(ISBLANK(I767),500,2^I767)</f>
        <v>445.72188840761549</v>
      </c>
      <c r="T767" s="16">
        <f>IF(ISBLANK(J767),500,2^J767)</f>
        <v>445.72188840761549</v>
      </c>
      <c r="U767" s="16">
        <f>IF(ISBLANK(K767),500,2^K767)</f>
        <v>34783.849912229074</v>
      </c>
      <c r="V767" s="16">
        <f>IF(ISBLANK(L767),500,2^L767)</f>
        <v>34779.99247373551</v>
      </c>
      <c r="X767" s="16">
        <f>SUM(O767:V767)</f>
        <v>72238.173716410267</v>
      </c>
      <c r="Y767" s="11"/>
      <c r="Z767" s="2"/>
      <c r="AA767" s="12" t="e">
        <f>_xlfn.T.TEST(E767:F767,I767:J767,2,2)</f>
        <v>#DIV/0!</v>
      </c>
      <c r="AB767" s="13">
        <f>AVERAGE(I767:J767)-AVERAGE(E767:F767)</f>
        <v>0</v>
      </c>
      <c r="AC767" s="12">
        <f>_xlfn.T.TEST(G767:H767,K767:L767,2,2)</f>
        <v>1.6196616964337794E-10</v>
      </c>
      <c r="AD767" s="13">
        <f>AVERAGE(K767:L767)-AVERAGE(G767:H767)</f>
        <v>6.2860499999999995</v>
      </c>
      <c r="AE767" s="12" t="e">
        <f>_xlfn.T.TEST(E767:F767,G767:H767,2,2)</f>
        <v>#DIV/0!</v>
      </c>
      <c r="AF767" s="13">
        <f>AVERAGE(G767:H767)-AVERAGE(E767:F767)</f>
        <v>0</v>
      </c>
      <c r="AG767" s="12">
        <f>_xlfn.T.TEST(I767:J767,K767:L767,2,2)</f>
        <v>1.6196616964337794E-10</v>
      </c>
      <c r="AH767" s="13">
        <f>AVERAGE(K767:L767)-AVERAGE(I767:J767)</f>
        <v>6.2860499999999995</v>
      </c>
      <c r="AI767" s="12">
        <f>_xlfn.T.TEST(E767:H767,I767:L767,2,2)</f>
        <v>0.13397459626751182</v>
      </c>
      <c r="AJ767" s="13">
        <f>AVERAGE(I767:L767)-AVERAGE(E767:H767)</f>
        <v>3.1430250000000015</v>
      </c>
    </row>
    <row r="768" spans="1:36" x14ac:dyDescent="0.2">
      <c r="A768" t="s">
        <v>745</v>
      </c>
      <c r="B768" t="str">
        <f>VLOOKUP(A768,Gene_Lookup!A:B,2,0)</f>
        <v xml:space="preserve">iron-containing alcohol dehydrogenase  </v>
      </c>
      <c r="C768" s="1">
        <v>32</v>
      </c>
      <c r="D768" s="1">
        <v>0.37150953504804801</v>
      </c>
      <c r="E768" s="14">
        <v>20.62951</v>
      </c>
      <c r="F768" s="14">
        <v>20.684754999999999</v>
      </c>
      <c r="G768" s="14">
        <v>20.133900000000001</v>
      </c>
      <c r="H768" s="14">
        <v>20.23751</v>
      </c>
      <c r="I768" s="14">
        <v>20.426400000000001</v>
      </c>
      <c r="J768" s="14">
        <v>20.425047500000002</v>
      </c>
      <c r="K768" s="14">
        <v>21.086457187499999</v>
      </c>
      <c r="L768" s="14">
        <v>20.140779999999999</v>
      </c>
      <c r="M768" s="1">
        <f>COUNTIF(E768:L768,"&gt;8.8")</f>
        <v>8</v>
      </c>
      <c r="O768" s="16">
        <f>IF(ISBLANK(E768),500,2^E768)</f>
        <v>1622188.4535699671</v>
      </c>
      <c r="P768" s="16">
        <f>IF(ISBLANK(F768),500,2^F768)</f>
        <v>1685511.4532928539</v>
      </c>
      <c r="Q768" s="16">
        <f>IF(ISBLANK(G768),500,2^G768)</f>
        <v>1150556.1805378264</v>
      </c>
      <c r="R768" s="16">
        <f>IF(ISBLANK(H768),500,2^H768)</f>
        <v>1236225.0726727657</v>
      </c>
      <c r="S768" s="16">
        <f>IF(ISBLANK(I768),500,2^I768)</f>
        <v>1409156.0950011644</v>
      </c>
      <c r="T768" s="16">
        <f>IF(ISBLANK(J768),500,2^J768)</f>
        <v>1407835.6561847643</v>
      </c>
      <c r="U768" s="16">
        <f>IF(ISBLANK(K768),500,2^K768)</f>
        <v>2226671.3218942825</v>
      </c>
      <c r="V768" s="16">
        <f>IF(ISBLANK(L768),500,2^L768)</f>
        <v>1156056.117143645</v>
      </c>
      <c r="X768" s="16">
        <f>SUM(O768:V768)</f>
        <v>11894200.350297268</v>
      </c>
      <c r="Y768" s="11"/>
      <c r="Z768" s="2"/>
      <c r="AA768" s="12">
        <f>_xlfn.T.TEST(E768:F768,I768:J768,2,2)</f>
        <v>1.3959127726195224E-2</v>
      </c>
      <c r="AB768" s="13">
        <f>AVERAGE(I768:J768)-AVERAGE(E768:F768)</f>
        <v>-0.23140874999999639</v>
      </c>
      <c r="AC768" s="12">
        <f>_xlfn.T.TEST(G768:H768,K768:L768,2,2)</f>
        <v>0.46327254530970741</v>
      </c>
      <c r="AD768" s="13">
        <f>AVERAGE(K768:L768)-AVERAGE(G768:H768)</f>
        <v>0.42791359374999871</v>
      </c>
      <c r="AE768" s="12">
        <f>_xlfn.T.TEST(E768:F768,G768:H768,2,2)</f>
        <v>1.5157200416583335E-2</v>
      </c>
      <c r="AF768" s="13">
        <f>AVERAGE(G768:H768)-AVERAGE(E768:F768)</f>
        <v>-0.47142750000000078</v>
      </c>
      <c r="AG768" s="12">
        <f>_xlfn.T.TEST(I768:J768,K768:L768,2,2)</f>
        <v>0.7294889065482566</v>
      </c>
      <c r="AH768" s="13">
        <f>AVERAGE(K768:L768)-AVERAGE(I768:J768)</f>
        <v>0.18789484374999432</v>
      </c>
      <c r="AI768" s="12">
        <f>_xlfn.T.TEST(E768:H768,I768:L768,2,2)</f>
        <v>0.70058379262148041</v>
      </c>
      <c r="AJ768" s="13">
        <f>AVERAGE(I768:L768)-AVERAGE(E768:H768)</f>
        <v>9.8252421875002938E-2</v>
      </c>
    </row>
    <row r="769" spans="1:36" x14ac:dyDescent="0.2">
      <c r="A769" t="s">
        <v>746</v>
      </c>
      <c r="B769" t="str">
        <f>VLOOKUP(A769,Gene_Lookup!A:B,2,0)</f>
        <v xml:space="preserve">hypothetical protein  </v>
      </c>
      <c r="C769" s="1">
        <v>11</v>
      </c>
      <c r="D769" s="1">
        <v>0.46284031319827501</v>
      </c>
      <c r="E769" s="14">
        <v>18.086390000000002</v>
      </c>
      <c r="F769" s="14">
        <v>17.763005</v>
      </c>
      <c r="G769" s="14">
        <v>18.529695</v>
      </c>
      <c r="H769" s="14">
        <v>18.054839999999999</v>
      </c>
      <c r="I769" s="14">
        <v>17.370827500000001</v>
      </c>
      <c r="J769" s="14">
        <v>16.875252499999998</v>
      </c>
      <c r="K769" s="14">
        <v>17.461404999999999</v>
      </c>
      <c r="L769" s="14">
        <v>16.822994999999999</v>
      </c>
      <c r="M769" s="1">
        <f>COUNTIF(E769:L769,"&gt;8.8")</f>
        <v>8</v>
      </c>
      <c r="O769" s="16">
        <f>IF(ISBLANK(E769),500,2^E769)</f>
        <v>278320.95329822163</v>
      </c>
      <c r="P769" s="16">
        <f>IF(ISBLANK(F769),500,2^F769)</f>
        <v>222432.02627411371</v>
      </c>
      <c r="Q769" s="16">
        <f>IF(ISBLANK(G769),500,2^G769)</f>
        <v>378437.36117256223</v>
      </c>
      <c r="R769" s="16">
        <f>IF(ISBLANK(H769),500,2^H769)</f>
        <v>272300.48001060996</v>
      </c>
      <c r="S769" s="16">
        <f>IF(ISBLANK(I769),500,2^I769)</f>
        <v>169488.45741176148</v>
      </c>
      <c r="T769" s="16">
        <f>IF(ISBLANK(J769),500,2^J769)</f>
        <v>120214.59202722563</v>
      </c>
      <c r="U769" s="16">
        <f>IF(ISBLANK(K769),500,2^K769)</f>
        <v>180470.68694411771</v>
      </c>
      <c r="V769" s="16">
        <f>IF(ISBLANK(L769),500,2^L769)</f>
        <v>115938.0821283055</v>
      </c>
      <c r="X769" s="16">
        <f>SUM(O769:V769)</f>
        <v>1737602.6392669177</v>
      </c>
      <c r="Y769" s="11"/>
      <c r="Z769" s="2"/>
      <c r="AA769" s="12">
        <f>_xlfn.T.TEST(E769:F769,I769:J769,2,2)</f>
        <v>0.11349542268819746</v>
      </c>
      <c r="AB769" s="13">
        <f>AVERAGE(I769:J769)-AVERAGE(E769:F769)</f>
        <v>-0.80165750000000102</v>
      </c>
      <c r="AC769" s="12">
        <f>_xlfn.T.TEST(G769:H769,K769:L769,2,2)</f>
        <v>0.10172426314078198</v>
      </c>
      <c r="AD769" s="13">
        <f>AVERAGE(K769:L769)-AVERAGE(G769:H769)</f>
        <v>-1.1500675000000022</v>
      </c>
      <c r="AE769" s="12">
        <f>_xlfn.T.TEST(E769:F769,G769:H769,2,2)</f>
        <v>0.32906889877387369</v>
      </c>
      <c r="AF769" s="13">
        <f>AVERAGE(G769:H769)-AVERAGE(E769:F769)</f>
        <v>0.36757000000000062</v>
      </c>
      <c r="AG769" s="12">
        <f>_xlfn.T.TEST(I769:J769,K769:L769,2,2)</f>
        <v>0.96649141241131864</v>
      </c>
      <c r="AH769" s="13">
        <f>AVERAGE(K769:L769)-AVERAGE(I769:J769)</f>
        <v>1.91599999999994E-2</v>
      </c>
      <c r="AI769" s="12">
        <f>_xlfn.T.TEST(E769:H769,I769:L769,2,2)</f>
        <v>5.2694977346859203E-3</v>
      </c>
      <c r="AJ769" s="13">
        <f>AVERAGE(I769:L769)-AVERAGE(E769:H769)</f>
        <v>-0.97586250000000163</v>
      </c>
    </row>
    <row r="770" spans="1:36" x14ac:dyDescent="0.2">
      <c r="A770" t="s">
        <v>747</v>
      </c>
      <c r="B770" t="str">
        <f>VLOOKUP(A770,Gene_Lookup!A:B,2,0)</f>
        <v xml:space="preserve">methylglyoxal synthase  </v>
      </c>
      <c r="C770" s="1">
        <v>2</v>
      </c>
      <c r="D770" s="1">
        <v>0.41704745512689101</v>
      </c>
      <c r="E770" s="14">
        <v>16.040614999999999</v>
      </c>
      <c r="F770" s="14">
        <v>16.807849999999998</v>
      </c>
      <c r="G770" s="15">
        <v>8.8000000000000007</v>
      </c>
      <c r="H770" s="15">
        <v>8.8000000000000007</v>
      </c>
      <c r="I770" s="15">
        <v>8.8000000000000007</v>
      </c>
      <c r="J770" s="14">
        <v>16.132079999999998</v>
      </c>
      <c r="K770" s="15">
        <v>8.8000000000000007</v>
      </c>
      <c r="L770" s="15">
        <v>8.8000000000000007</v>
      </c>
      <c r="M770" s="1">
        <f>COUNTIF(E770:L770,"&gt;8.8")</f>
        <v>3</v>
      </c>
      <c r="O770" s="16">
        <f>IF(ISBLANK(E770),500,2^E770)</f>
        <v>67407.196331479659</v>
      </c>
      <c r="P770" s="16">
        <f>IF(ISBLANK(F770),500,2^F770)</f>
        <v>114727.36330329133</v>
      </c>
      <c r="Q770" s="16">
        <f>IF(ISBLANK(G770),500,2^G770)</f>
        <v>445.72188840761549</v>
      </c>
      <c r="R770" s="16">
        <f>IF(ISBLANK(H770),500,2^H770)</f>
        <v>445.72188840761549</v>
      </c>
      <c r="S770" s="16">
        <f>IF(ISBLANK(I770),500,2^I770)</f>
        <v>445.72188840761549</v>
      </c>
      <c r="T770" s="16">
        <f>IF(ISBLANK(J770),500,2^J770)</f>
        <v>71819.102312161747</v>
      </c>
      <c r="U770" s="16">
        <f>IF(ISBLANK(K770),500,2^K770)</f>
        <v>445.72188840761549</v>
      </c>
      <c r="V770" s="16">
        <f>IF(ISBLANK(L770),500,2^L770)</f>
        <v>445.72188840761549</v>
      </c>
      <c r="X770" s="16">
        <f>SUM(O770:V770)</f>
        <v>256182.2713889709</v>
      </c>
      <c r="Y770" s="11"/>
      <c r="Z770" s="2"/>
      <c r="AA770" s="12">
        <f>_xlfn.T.TEST(E770:F770,I770:J770,2,2)</f>
        <v>0.39526440187688616</v>
      </c>
      <c r="AB770" s="13">
        <f>AVERAGE(I770:J770)-AVERAGE(E770:F770)</f>
        <v>-3.9581924999999991</v>
      </c>
      <c r="AC770" s="12" t="e">
        <f>_xlfn.T.TEST(G770:H770,K770:L770,2,2)</f>
        <v>#DIV/0!</v>
      </c>
      <c r="AD770" s="13">
        <f>AVERAGE(K770:L770)-AVERAGE(G770:H770)</f>
        <v>0</v>
      </c>
      <c r="AE770" s="12">
        <f>_xlfn.T.TEST(E770:F770,G770:H770,2,2)</f>
        <v>2.522081680223217E-3</v>
      </c>
      <c r="AF770" s="13">
        <f>AVERAGE(G770:H770)-AVERAGE(E770:F770)</f>
        <v>-7.624232499999998</v>
      </c>
      <c r="AG770" s="12">
        <f>_xlfn.T.TEST(I770:J770,K770:L770,2,2)</f>
        <v>0.42264973081037416</v>
      </c>
      <c r="AH770" s="13">
        <f>AVERAGE(K770:L770)-AVERAGE(I770:J770)</f>
        <v>-3.6660399999999989</v>
      </c>
      <c r="AI770" s="12">
        <f>_xlfn.T.TEST(E770:H770,I770:L770,2,2)</f>
        <v>0.51602215548559927</v>
      </c>
      <c r="AJ770" s="13">
        <f>AVERAGE(I770:L770)-AVERAGE(E770:H770)</f>
        <v>-1.9790962500000013</v>
      </c>
    </row>
    <row r="771" spans="1:36" x14ac:dyDescent="0.2">
      <c r="A771" t="s">
        <v>748</v>
      </c>
      <c r="B771" t="str">
        <f>VLOOKUP(A771,Gene_Lookup!A:B,2,0)</f>
        <v xml:space="preserve">septum site-determining protein MinD  </v>
      </c>
      <c r="C771" s="1">
        <v>20</v>
      </c>
      <c r="D771" s="1">
        <v>0.37705162125223601</v>
      </c>
      <c r="E771" s="14">
        <v>20.105930000000001</v>
      </c>
      <c r="F771" s="14">
        <v>20.529487890624999</v>
      </c>
      <c r="G771" s="14">
        <v>20.251390000000001</v>
      </c>
      <c r="H771" s="14">
        <v>20.364945625000001</v>
      </c>
      <c r="I771" s="14">
        <v>20.496289999999998</v>
      </c>
      <c r="J771" s="14">
        <v>20.490887499999999</v>
      </c>
      <c r="K771" s="14">
        <v>20.834340000000001</v>
      </c>
      <c r="L771" s="14">
        <v>20.320174999999999</v>
      </c>
      <c r="M771" s="1">
        <f>COUNTIF(E771:L771,"&gt;8.8")</f>
        <v>8</v>
      </c>
      <c r="O771" s="16">
        <f>IF(ISBLANK(E771),500,2^E771)</f>
        <v>1128464.8103028331</v>
      </c>
      <c r="P771" s="16">
        <f>IF(ISBLANK(F771),500,2^F771)</f>
        <v>1513532.1505358049</v>
      </c>
      <c r="Q771" s="16">
        <f>IF(ISBLANK(G771),500,2^G771)</f>
        <v>1248176.0465700913</v>
      </c>
      <c r="R771" s="16">
        <f>IF(ISBLANK(H771),500,2^H771)</f>
        <v>1350390.8705186648</v>
      </c>
      <c r="S771" s="16">
        <f>IF(ISBLANK(I771),500,2^I771)</f>
        <v>1479101.8825694127</v>
      </c>
      <c r="T771" s="16">
        <f>IF(ISBLANK(J771),500,2^J771)</f>
        <v>1473573.4066417709</v>
      </c>
      <c r="U771" s="16">
        <f>IF(ISBLANK(K771),500,2^K771)</f>
        <v>1869654.1586477177</v>
      </c>
      <c r="V771" s="16">
        <f>IF(ISBLANK(L771),500,2^L771)</f>
        <v>1309128.2422605399</v>
      </c>
      <c r="X771" s="16">
        <f>SUM(O771:V771)</f>
        <v>11372021.568046836</v>
      </c>
      <c r="Y771" s="11"/>
      <c r="Z771" s="2"/>
      <c r="AA771" s="12">
        <f>_xlfn.T.TEST(E771:F771,I771:J771,2,2)</f>
        <v>0.49364603536370422</v>
      </c>
      <c r="AB771" s="13">
        <f>AVERAGE(I771:J771)-AVERAGE(E771:F771)</f>
        <v>0.17587980468750075</v>
      </c>
      <c r="AC771" s="12">
        <f>_xlfn.T.TEST(G771:H771,K771:L771,2,2)</f>
        <v>0.41424614497408274</v>
      </c>
      <c r="AD771" s="13">
        <f>AVERAGE(K771:L771)-AVERAGE(G771:H771)</f>
        <v>0.26908968749999929</v>
      </c>
      <c r="AE771" s="12">
        <f>_xlfn.T.TEST(E771:F771,G771:H771,2,2)</f>
        <v>0.96924440541774359</v>
      </c>
      <c r="AF771" s="13">
        <f>AVERAGE(G771:H771)-AVERAGE(E771:F771)</f>
        <v>-9.5411328124974659E-3</v>
      </c>
      <c r="AG771" s="12">
        <f>_xlfn.T.TEST(I771:J771,K771:L771,2,2)</f>
        <v>0.77574250061879346</v>
      </c>
      <c r="AH771" s="13">
        <f>AVERAGE(K771:L771)-AVERAGE(I771:J771)</f>
        <v>8.3668750000001069E-2</v>
      </c>
      <c r="AI771" s="12">
        <f>_xlfn.T.TEST(E771:H771,I771:L771,2,2)</f>
        <v>0.16330083136161075</v>
      </c>
      <c r="AJ771" s="13">
        <f>AVERAGE(I771:L771)-AVERAGE(E771:H771)</f>
        <v>0.2224847460937518</v>
      </c>
    </row>
    <row r="772" spans="1:36" x14ac:dyDescent="0.2">
      <c r="A772" t="s">
        <v>749</v>
      </c>
      <c r="B772" t="str">
        <f>VLOOKUP(A772,Gene_Lookup!A:B,2,0)</f>
        <v xml:space="preserve">penicillin-binding protein 2  </v>
      </c>
      <c r="C772" s="1">
        <v>9</v>
      </c>
      <c r="D772" s="1">
        <v>0.13222179421616501</v>
      </c>
      <c r="E772" s="14">
        <v>16.452439999999999</v>
      </c>
      <c r="F772" s="14">
        <v>15.267605</v>
      </c>
      <c r="G772" s="14">
        <v>17.075334999999999</v>
      </c>
      <c r="H772" s="14">
        <v>16.330200000000001</v>
      </c>
      <c r="I772" s="14">
        <v>16.71715</v>
      </c>
      <c r="J772" s="14">
        <v>16.494992499999999</v>
      </c>
      <c r="K772" s="14">
        <v>16.621780000000001</v>
      </c>
      <c r="L772" s="14">
        <v>16.540389999999999</v>
      </c>
      <c r="M772" s="1">
        <f>COUNTIF(E772:L772,"&gt;8.8")</f>
        <v>8</v>
      </c>
      <c r="O772" s="16">
        <f>IF(ISBLANK(E772),500,2^E772)</f>
        <v>89676.353827523126</v>
      </c>
      <c r="P772" s="16">
        <f>IF(ISBLANK(F772),500,2^F772)</f>
        <v>39446.372083623908</v>
      </c>
      <c r="Q772" s="16">
        <f>IF(ISBLANK(G772),500,2^G772)</f>
        <v>138098.2009787602</v>
      </c>
      <c r="R772" s="16">
        <f>IF(ISBLANK(H772),500,2^H772)</f>
        <v>82391.049545737798</v>
      </c>
      <c r="S772" s="16">
        <f>IF(ISBLANK(I772),500,2^I772)</f>
        <v>107736.68093329848</v>
      </c>
      <c r="T772" s="16">
        <f>IF(ISBLANK(J772),500,2^J772)</f>
        <v>92360.764860711075</v>
      </c>
      <c r="U772" s="16">
        <f>IF(ISBLANK(K772),500,2^K772)</f>
        <v>100844.99791416647</v>
      </c>
      <c r="V772" s="16">
        <f>IF(ISBLANK(L772),500,2^L772)</f>
        <v>95313.305210839811</v>
      </c>
      <c r="X772" s="16">
        <f>SUM(O772:V772)</f>
        <v>745867.72535466088</v>
      </c>
      <c r="Y772" s="11"/>
      <c r="Z772" s="2"/>
      <c r="AA772" s="12">
        <f>_xlfn.T.TEST(E772:F772,I772:J772,2,2)</f>
        <v>0.3413981313709703</v>
      </c>
      <c r="AB772" s="13">
        <f>AVERAGE(I772:J772)-AVERAGE(E772:F772)</f>
        <v>0.74604874999999993</v>
      </c>
      <c r="AC772" s="12">
        <f>_xlfn.T.TEST(G772:H772,K772:L772,2,2)</f>
        <v>0.77624175295499598</v>
      </c>
      <c r="AD772" s="13">
        <f>AVERAGE(K772:L772)-AVERAGE(G772:H772)</f>
        <v>-0.12168249999999858</v>
      </c>
      <c r="AE772" s="12">
        <f>_xlfn.T.TEST(E772:F772,G772:H772,2,2)</f>
        <v>0.35168650945812974</v>
      </c>
      <c r="AF772" s="13">
        <f>AVERAGE(G772:H772)-AVERAGE(E772:F772)</f>
        <v>0.84274500000000074</v>
      </c>
      <c r="AG772" s="12">
        <f>_xlfn.T.TEST(I772:J772,K772:L772,2,2)</f>
        <v>0.85228795122281076</v>
      </c>
      <c r="AH772" s="13">
        <f>AVERAGE(K772:L772)-AVERAGE(I772:J772)</f>
        <v>-2.4986249999997767E-2</v>
      </c>
      <c r="AI772" s="12">
        <f>_xlfn.T.TEST(E772:H772,I772:L772,2,2)</f>
        <v>0.44094165465695462</v>
      </c>
      <c r="AJ772" s="13">
        <f>AVERAGE(I772:L772)-AVERAGE(E772:H772)</f>
        <v>0.31218312500000067</v>
      </c>
    </row>
    <row r="773" spans="1:36" x14ac:dyDescent="0.2">
      <c r="A773" t="s">
        <v>750</v>
      </c>
      <c r="B773" t="str">
        <f>VLOOKUP(A773,Gene_Lookup!A:B,2,0)</f>
        <v xml:space="preserve">rod shape-determining protein MreB  </v>
      </c>
      <c r="C773" s="1">
        <v>25</v>
      </c>
      <c r="D773" s="1">
        <v>0.404472653174277</v>
      </c>
      <c r="E773" s="14">
        <v>19.667098750000001</v>
      </c>
      <c r="F773" s="14">
        <v>19.410787500000001</v>
      </c>
      <c r="G773" s="14">
        <v>19.379317499999999</v>
      </c>
      <c r="H773" s="14">
        <v>19.786345000000001</v>
      </c>
      <c r="I773" s="14">
        <v>19.872525</v>
      </c>
      <c r="J773" s="14">
        <v>19.811105000000001</v>
      </c>
      <c r="K773" s="14">
        <v>20.080494999999999</v>
      </c>
      <c r="L773" s="14">
        <v>20.188709374999998</v>
      </c>
      <c r="M773" s="1">
        <f>COUNTIF(E773:L773,"&gt;8.8")</f>
        <v>8</v>
      </c>
      <c r="O773" s="16">
        <f>IF(ISBLANK(E773),500,2^E773)</f>
        <v>832504.61832303391</v>
      </c>
      <c r="P773" s="16">
        <f>IF(ISBLANK(F773),500,2^F773)</f>
        <v>696994.3810390553</v>
      </c>
      <c r="Q773" s="16">
        <f>IF(ISBLANK(G773),500,2^G773)</f>
        <v>681955.22781190276</v>
      </c>
      <c r="R773" s="16">
        <f>IF(ISBLANK(H773),500,2^H773)</f>
        <v>904239.23996106233</v>
      </c>
      <c r="S773" s="16">
        <f>IF(ISBLANK(I773),500,2^I773)</f>
        <v>959900.27165691985</v>
      </c>
      <c r="T773" s="16">
        <f>IF(ISBLANK(J773),500,2^J773)</f>
        <v>919892.02179873525</v>
      </c>
      <c r="U773" s="16">
        <f>IF(ISBLANK(K773),500,2^K773)</f>
        <v>1108744.1024548574</v>
      </c>
      <c r="V773" s="16">
        <f>IF(ISBLANK(L773),500,2^L773)</f>
        <v>1195107.8405634176</v>
      </c>
      <c r="X773" s="16">
        <f>SUM(O773:V773)</f>
        <v>7299337.7036089832</v>
      </c>
      <c r="Y773" s="11"/>
      <c r="Z773" s="2"/>
      <c r="AA773" s="12">
        <f>_xlfn.T.TEST(E773:F773,I773:J773,2,2)</f>
        <v>0.14832629094740124</v>
      </c>
      <c r="AB773" s="13">
        <f>AVERAGE(I773:J773)-AVERAGE(E773:F773)</f>
        <v>0.30287187499999746</v>
      </c>
      <c r="AC773" s="12">
        <f>_xlfn.T.TEST(G773:H773,K773:L773,2,2)</f>
        <v>0.11999714577664977</v>
      </c>
      <c r="AD773" s="13">
        <f>AVERAGE(K773:L773)-AVERAGE(G773:H773)</f>
        <v>0.55177093750000239</v>
      </c>
      <c r="AE773" s="12">
        <f>_xlfn.T.TEST(E773:F773,G773:H773,2,2)</f>
        <v>0.87202484584354278</v>
      </c>
      <c r="AF773" s="13">
        <f>AVERAGE(G773:H773)-AVERAGE(E773:F773)</f>
        <v>4.3888124999995171E-2</v>
      </c>
      <c r="AG773" s="12">
        <f>_xlfn.T.TEST(I773:J773,K773:L773,2,2)</f>
        <v>4.2307937364054887E-2</v>
      </c>
      <c r="AH773" s="13">
        <f>AVERAGE(K773:L773)-AVERAGE(I773:J773)</f>
        <v>0.2927871875000001</v>
      </c>
      <c r="AI773" s="12">
        <f>_xlfn.T.TEST(E773:H773,I773:L773,2,2)</f>
        <v>1.809142574425051E-2</v>
      </c>
      <c r="AJ773" s="13">
        <f>AVERAGE(I773:L773)-AVERAGE(E773:H773)</f>
        <v>0.42732140624999815</v>
      </c>
    </row>
    <row r="774" spans="1:36" x14ac:dyDescent="0.2">
      <c r="A774" t="s">
        <v>751</v>
      </c>
      <c r="B774" t="str">
        <f>VLOOKUP(A774,Gene_Lookup!A:B,2,0)</f>
        <v xml:space="preserve">ATP-dependent protease La  </v>
      </c>
      <c r="C774" s="1">
        <v>20</v>
      </c>
      <c r="D774" s="1">
        <v>0.481152224335123</v>
      </c>
      <c r="E774" s="14">
        <v>16.313755</v>
      </c>
      <c r="F774" s="14">
        <v>17.253633749999999</v>
      </c>
      <c r="G774" s="14">
        <v>17.234919999999999</v>
      </c>
      <c r="H774" s="14">
        <v>17.37612</v>
      </c>
      <c r="I774" s="14">
        <v>17.90268</v>
      </c>
      <c r="J774" s="14">
        <v>16.542629999999999</v>
      </c>
      <c r="K774" s="14">
        <v>18.05649</v>
      </c>
      <c r="L774" s="14">
        <v>17.051424999999998</v>
      </c>
      <c r="M774" s="1">
        <f>COUNTIF(E774:L774,"&gt;8.8")</f>
        <v>8</v>
      </c>
      <c r="O774" s="16">
        <f>IF(ISBLANK(E774),500,2^E774)</f>
        <v>81457.222374855657</v>
      </c>
      <c r="P774" s="16">
        <f>IF(ISBLANK(F774),500,2^F774)</f>
        <v>156264.84767849516</v>
      </c>
      <c r="Q774" s="16">
        <f>IF(ISBLANK(G774),500,2^G774)</f>
        <v>154250.96613379856</v>
      </c>
      <c r="R774" s="16">
        <f>IF(ISBLANK(H774),500,2^H774)</f>
        <v>170111.36453733436</v>
      </c>
      <c r="S774" s="16">
        <f>IF(ISBLANK(I774),500,2^I774)</f>
        <v>245043.77976141442</v>
      </c>
      <c r="T774" s="16">
        <f>IF(ISBLANK(J774),500,2^J774)</f>
        <v>95461.408330477905</v>
      </c>
      <c r="U774" s="16">
        <f>IF(ISBLANK(K774),500,2^K774)</f>
        <v>272612.08627904917</v>
      </c>
      <c r="V774" s="16">
        <f>IF(ISBLANK(L774),500,2^L774)</f>
        <v>135828.34023040673</v>
      </c>
      <c r="X774" s="16">
        <f>SUM(O774:V774)</f>
        <v>1311030.0153258317</v>
      </c>
      <c r="Y774" s="11"/>
      <c r="Z774" s="2"/>
      <c r="AA774" s="12">
        <f>_xlfn.T.TEST(E774:F774,I774:J774,2,2)</f>
        <v>0.64846463906901186</v>
      </c>
      <c r="AB774" s="13">
        <f>AVERAGE(I774:J774)-AVERAGE(E774:F774)</f>
        <v>0.43896062499999999</v>
      </c>
      <c r="AC774" s="12">
        <f>_xlfn.T.TEST(G774:H774,K774:L774,2,2)</f>
        <v>0.6728727895426212</v>
      </c>
      <c r="AD774" s="13">
        <f>AVERAGE(K774:L774)-AVERAGE(G774:H774)</f>
        <v>0.24843749999999787</v>
      </c>
      <c r="AE774" s="12">
        <f>_xlfn.T.TEST(E774:F774,G774:H774,2,2)</f>
        <v>0.38670546394157701</v>
      </c>
      <c r="AF774" s="13">
        <f>AVERAGE(G774:H774)-AVERAGE(E774:F774)</f>
        <v>0.52182562500000174</v>
      </c>
      <c r="AG774" s="12">
        <f>_xlfn.T.TEST(I774:J774,K774:L774,2,2)</f>
        <v>0.73300345206614126</v>
      </c>
      <c r="AH774" s="13">
        <f>AVERAGE(K774:L774)-AVERAGE(I774:J774)</f>
        <v>0.33130249999999961</v>
      </c>
      <c r="AI774" s="12">
        <f>_xlfn.T.TEST(E774:H774,I774:L774,2,2)</f>
        <v>0.45887672266307344</v>
      </c>
      <c r="AJ774" s="13">
        <f>AVERAGE(I774:L774)-AVERAGE(E774:H774)</f>
        <v>0.34369906250000071</v>
      </c>
    </row>
    <row r="775" spans="1:36" x14ac:dyDescent="0.2">
      <c r="A775" t="s">
        <v>752</v>
      </c>
      <c r="B775" t="str">
        <f>VLOOKUP(A775,Gene_Lookup!A:B,2,0)</f>
        <v xml:space="preserve">glutamate N-acetyltransferase (EC 2.3.1.35)  </v>
      </c>
      <c r="C775" s="1">
        <v>16</v>
      </c>
      <c r="D775" s="1">
        <v>0.224675496434662</v>
      </c>
      <c r="E775" s="14">
        <v>18.15297</v>
      </c>
      <c r="F775" s="14">
        <v>18.749052500000001</v>
      </c>
      <c r="G775" s="14">
        <v>18.401197499999999</v>
      </c>
      <c r="H775" s="14">
        <v>18.799800000000001</v>
      </c>
      <c r="I775" s="14">
        <v>18.78388</v>
      </c>
      <c r="J775" s="14">
        <v>18.393370000000001</v>
      </c>
      <c r="K775" s="14">
        <v>18.848469999999999</v>
      </c>
      <c r="L775" s="14">
        <v>18.508385000000001</v>
      </c>
      <c r="M775" s="1">
        <f>COUNTIF(E775:L775,"&gt;8.8")</f>
        <v>8</v>
      </c>
      <c r="O775" s="16">
        <f>IF(ISBLANK(E775),500,2^E775)</f>
        <v>291466.3889319764</v>
      </c>
      <c r="P775" s="16">
        <f>IF(ISBLANK(F775),500,2^F775)</f>
        <v>440582.44913449319</v>
      </c>
      <c r="Q775" s="16">
        <f>IF(ISBLANK(G775),500,2^G775)</f>
        <v>346188.31398340472</v>
      </c>
      <c r="R775" s="16">
        <f>IF(ISBLANK(H775),500,2^H775)</f>
        <v>456355.94497672544</v>
      </c>
      <c r="S775" s="16">
        <f>IF(ISBLANK(I775),500,2^I775)</f>
        <v>451347.78444114502</v>
      </c>
      <c r="T775" s="16">
        <f>IF(ISBLANK(J775),500,2^J775)</f>
        <v>344315.11757026101</v>
      </c>
      <c r="U775" s="16">
        <f>IF(ISBLANK(K775),500,2^K775)</f>
        <v>472013.9590404905</v>
      </c>
      <c r="V775" s="16">
        <f>IF(ISBLANK(L775),500,2^L775)</f>
        <v>372888.55710554251</v>
      </c>
      <c r="X775" s="16">
        <f>SUM(O775:V775)</f>
        <v>3175158.5151840388</v>
      </c>
      <c r="Y775" s="11"/>
      <c r="Z775" s="2"/>
      <c r="AA775" s="12">
        <f>_xlfn.T.TEST(E775:F775,I775:J775,2,2)</f>
        <v>0.73654598196604071</v>
      </c>
      <c r="AB775" s="13">
        <f>AVERAGE(I775:J775)-AVERAGE(E775:F775)</f>
        <v>0.13761374999999987</v>
      </c>
      <c r="AC775" s="12">
        <f>_xlfn.T.TEST(G775:H775,K775:L775,2,2)</f>
        <v>0.79417017794416345</v>
      </c>
      <c r="AD775" s="13">
        <f>AVERAGE(K775:L775)-AVERAGE(G775:H775)</f>
        <v>7.7928749999998104E-2</v>
      </c>
      <c r="AE775" s="12">
        <f>_xlfn.T.TEST(E775:F775,G775:H775,2,2)</f>
        <v>0.717215115076693</v>
      </c>
      <c r="AF775" s="13">
        <f>AVERAGE(G775:H775)-AVERAGE(E775:F775)</f>
        <v>0.14948749999999933</v>
      </c>
      <c r="AG775" s="12">
        <f>_xlfn.T.TEST(I775:J775,K775:L775,2,2)</f>
        <v>0.76180832937828902</v>
      </c>
      <c r="AH775" s="13">
        <f>AVERAGE(K775:L775)-AVERAGE(I775:J775)</f>
        <v>8.9802499999997565E-2</v>
      </c>
      <c r="AI775" s="12">
        <f>_xlfn.T.TEST(E775:H775,I775:L775,2,2)</f>
        <v>0.58620583230190415</v>
      </c>
      <c r="AJ775" s="13">
        <f>AVERAGE(I775:L775)-AVERAGE(E775:H775)</f>
        <v>0.10777124999999899</v>
      </c>
    </row>
    <row r="776" spans="1:36" x14ac:dyDescent="0.2">
      <c r="A776" t="s">
        <v>753</v>
      </c>
      <c r="B776" t="str">
        <f>VLOOKUP(A776,Gene_Lookup!A:B,2,0)</f>
        <v xml:space="preserve">hypothetical protein  </v>
      </c>
      <c r="C776" s="1">
        <v>6</v>
      </c>
      <c r="D776" s="1">
        <v>0.19033105433561301</v>
      </c>
      <c r="E776" s="14">
        <v>14.190770000000001</v>
      </c>
      <c r="F776" s="14">
        <v>12.87276</v>
      </c>
      <c r="G776" s="14">
        <v>12.24553</v>
      </c>
      <c r="H776" s="14">
        <v>13.73006</v>
      </c>
      <c r="I776" s="15">
        <v>8.8000000000000007</v>
      </c>
      <c r="J776" s="15">
        <v>8.8000000000000007</v>
      </c>
      <c r="K776" s="14">
        <v>14.282315000000001</v>
      </c>
      <c r="L776" s="14">
        <v>13.53368</v>
      </c>
      <c r="M776" s="1">
        <f>COUNTIF(E776:L776,"&gt;8.8")</f>
        <v>6</v>
      </c>
      <c r="O776" s="16">
        <f>IF(ISBLANK(E776),500,2^E776)</f>
        <v>18700.250817900036</v>
      </c>
      <c r="P776" s="16">
        <f>IF(ISBLANK(F776),500,2^F776)</f>
        <v>7500.4425168075222</v>
      </c>
      <c r="Q776" s="16">
        <f>IF(ISBLANK(G776),500,2^G776)</f>
        <v>4855.9235730998025</v>
      </c>
      <c r="R776" s="16">
        <f>IF(ISBLANK(H776),500,2^H776)</f>
        <v>13588.136541584705</v>
      </c>
      <c r="S776" s="16">
        <f>IF(ISBLANK(I776),500,2^I776)</f>
        <v>445.72188840761549</v>
      </c>
      <c r="T776" s="16">
        <f>IF(ISBLANK(J776),500,2^J776)</f>
        <v>445.72188840761549</v>
      </c>
      <c r="U776" s="16">
        <f>IF(ISBLANK(K776),500,2^K776)</f>
        <v>19925.316221436729</v>
      </c>
      <c r="V776" s="16">
        <f>IF(ISBLANK(L776),500,2^L776)</f>
        <v>11858.878832896075</v>
      </c>
      <c r="X776" s="16">
        <f>SUM(O776:V776)</f>
        <v>77320.392280540094</v>
      </c>
      <c r="Y776" s="11"/>
      <c r="Z776" s="2"/>
      <c r="AA776" s="12">
        <f>_xlfn.T.TEST(E776:F776,I776:J776,2,2)</f>
        <v>1.885013427276962E-2</v>
      </c>
      <c r="AB776" s="13">
        <f>AVERAGE(I776:J776)-AVERAGE(E776:F776)</f>
        <v>-4.7317649999999993</v>
      </c>
      <c r="AC776" s="12">
        <f>_xlfn.T.TEST(G776:H776,K776:L776,2,2)</f>
        <v>0.38363679364205094</v>
      </c>
      <c r="AD776" s="13">
        <f>AVERAGE(K776:L776)-AVERAGE(G776:H776)</f>
        <v>0.92020250000000026</v>
      </c>
      <c r="AE776" s="12">
        <f>_xlfn.T.TEST(E776:F776,G776:H776,2,2)</f>
        <v>0.63866725562225612</v>
      </c>
      <c r="AF776" s="13">
        <f>AVERAGE(G776:H776)-AVERAGE(E776:F776)</f>
        <v>-0.54396999999999984</v>
      </c>
      <c r="AG776" s="12">
        <f>_xlfn.T.TEST(I776:J776,K776:L776,2,2)</f>
        <v>5.3271844665720991E-3</v>
      </c>
      <c r="AH776" s="13">
        <f>AVERAGE(K776:L776)-AVERAGE(I776:J776)</f>
        <v>5.1079974999999997</v>
      </c>
      <c r="AI776" s="12">
        <f>_xlfn.T.TEST(E776:H776,I776:L776,2,2)</f>
        <v>0.26346550749535497</v>
      </c>
      <c r="AJ776" s="13">
        <f>AVERAGE(I776:L776)-AVERAGE(E776:H776)</f>
        <v>-1.9057812500000004</v>
      </c>
    </row>
    <row r="777" spans="1:36" x14ac:dyDescent="0.2">
      <c r="A777" t="s">
        <v>754</v>
      </c>
      <c r="B777" t="str">
        <f>VLOOKUP(A777,Gene_Lookup!A:B,2,0)</f>
        <v xml:space="preserve">cellulose 1,4-beta-cellobiosidase (EC 3.2.1.91)  </v>
      </c>
      <c r="C777" s="1">
        <v>3</v>
      </c>
      <c r="D777" s="1">
        <v>0.33866181748760399</v>
      </c>
      <c r="E777" s="14">
        <v>10.50132</v>
      </c>
      <c r="F777" s="15">
        <v>8.8000000000000007</v>
      </c>
      <c r="G777" s="15">
        <v>8.8000000000000007</v>
      </c>
      <c r="H777" s="14">
        <v>10.74654</v>
      </c>
      <c r="I777" s="15">
        <v>8.8000000000000007</v>
      </c>
      <c r="J777" s="14">
        <v>11.5975</v>
      </c>
      <c r="K777" s="14">
        <v>12.4322</v>
      </c>
      <c r="L777" s="14">
        <v>11.25892</v>
      </c>
      <c r="M777" s="1">
        <f>COUNTIF(E777:L777,"&gt;8.8")</f>
        <v>5</v>
      </c>
      <c r="O777" s="16">
        <f>IF(ISBLANK(E777),500,2^E777)</f>
        <v>1449.4802895373948</v>
      </c>
      <c r="P777" s="16">
        <f>IF(ISBLANK(F777),500,2^F777)</f>
        <v>445.72188840761549</v>
      </c>
      <c r="Q777" s="16">
        <f>IF(ISBLANK(G777),500,2^G777)</f>
        <v>445.72188840761549</v>
      </c>
      <c r="R777" s="16">
        <f>IF(ISBLANK(H777),500,2^H777)</f>
        <v>1718.0305793500966</v>
      </c>
      <c r="S777" s="16">
        <f>IF(ISBLANK(I777),500,2^I777)</f>
        <v>445.72188840761549</v>
      </c>
      <c r="T777" s="16">
        <f>IF(ISBLANK(J777),500,2^J777)</f>
        <v>3098.8130391153627</v>
      </c>
      <c r="U777" s="16">
        <f>IF(ISBLANK(K777),500,2^K777)</f>
        <v>5526.6900894822311</v>
      </c>
      <c r="V777" s="16">
        <f>IF(ISBLANK(L777),500,2^L777)</f>
        <v>2450.601182744716</v>
      </c>
      <c r="X777" s="16">
        <f>SUM(O777:V777)</f>
        <v>15580.780845452648</v>
      </c>
      <c r="Y777" s="11"/>
      <c r="Z777" s="2"/>
      <c r="AA777" s="12">
        <f>_xlfn.T.TEST(E777:F777,I777:J777,2,2)</f>
        <v>0.76963382991239271</v>
      </c>
      <c r="AB777" s="13">
        <f>AVERAGE(I777:J777)-AVERAGE(E777:F777)</f>
        <v>0.54809000000000019</v>
      </c>
      <c r="AC777" s="12">
        <f>_xlfn.T.TEST(G777:H777,K777:L777,2,2)</f>
        <v>0.20978532810608597</v>
      </c>
      <c r="AD777" s="13">
        <f>AVERAGE(K777:L777)-AVERAGE(G777:H777)</f>
        <v>2.0722899999999989</v>
      </c>
      <c r="AE777" s="12">
        <f>_xlfn.T.TEST(E777:F777,G777:H777,2,2)</f>
        <v>0.93307875751193636</v>
      </c>
      <c r="AF777" s="13">
        <f>AVERAGE(G777:H777)-AVERAGE(E777:F777)</f>
        <v>0.12260999999999989</v>
      </c>
      <c r="AG777" s="12">
        <f>_xlfn.T.TEST(I777:J777,K777:L777,2,2)</f>
        <v>0.39104189350381902</v>
      </c>
      <c r="AH777" s="13">
        <f>AVERAGE(K777:L777)-AVERAGE(I777:J777)</f>
        <v>1.6468099999999986</v>
      </c>
      <c r="AI777" s="12">
        <f>_xlfn.T.TEST(E777:H777,I777:L777,2,2)</f>
        <v>0.21406512331790495</v>
      </c>
      <c r="AJ777" s="13">
        <f>AVERAGE(I777:L777)-AVERAGE(E777:H777)</f>
        <v>1.3101900000000022</v>
      </c>
    </row>
    <row r="778" spans="1:36" x14ac:dyDescent="0.2">
      <c r="A778" t="s">
        <v>755</v>
      </c>
      <c r="B778" t="str">
        <f>VLOOKUP(A778,Gene_Lookup!A:B,2,0)</f>
        <v xml:space="preserve">asparaginyl-tRNA synthetase (EC 6.1.1.22)  </v>
      </c>
      <c r="C778" s="1">
        <v>24</v>
      </c>
      <c r="D778" s="1">
        <v>0.526214917208921</v>
      </c>
      <c r="E778" s="14">
        <v>18.424894999999999</v>
      </c>
      <c r="F778" s="14">
        <v>18.314577499999999</v>
      </c>
      <c r="G778" s="14">
        <v>18.512149999999998</v>
      </c>
      <c r="H778" s="14">
        <v>19.119174999999998</v>
      </c>
      <c r="I778" s="14">
        <v>18.729212499999999</v>
      </c>
      <c r="J778" s="14">
        <v>19.534980000000001</v>
      </c>
      <c r="K778" s="14">
        <v>19.3623625</v>
      </c>
      <c r="L778" s="14">
        <v>19.722935</v>
      </c>
      <c r="M778" s="1">
        <f>COUNTIF(E778:L778,"&gt;8.8")</f>
        <v>8</v>
      </c>
      <c r="O778" s="16">
        <f>IF(ISBLANK(E778),500,2^E778)</f>
        <v>351921.71221476991</v>
      </c>
      <c r="P778" s="16">
        <f>IF(ISBLANK(F778),500,2^F778)</f>
        <v>326014.701928325</v>
      </c>
      <c r="Q778" s="16">
        <f>IF(ISBLANK(G778),500,2^G778)</f>
        <v>373862.95493997913</v>
      </c>
      <c r="R778" s="16">
        <f>IF(ISBLANK(H778),500,2^H778)</f>
        <v>569436.32435534324</v>
      </c>
      <c r="S778" s="16">
        <f>IF(ISBLANK(I778),500,2^I778)</f>
        <v>434565.01249193843</v>
      </c>
      <c r="T778" s="16">
        <f>IF(ISBLANK(J778),500,2^J778)</f>
        <v>759652.45323514915</v>
      </c>
      <c r="U778" s="16">
        <f>IF(ISBLANK(K778),500,2^K778)</f>
        <v>673987.58905142208</v>
      </c>
      <c r="V778" s="16">
        <f>IF(ISBLANK(L778),500,2^L778)</f>
        <v>865356.45489810652</v>
      </c>
      <c r="X778" s="16">
        <f>SUM(O778:V778)</f>
        <v>4354797.2031150339</v>
      </c>
      <c r="Y778" s="11"/>
      <c r="Z778" s="2"/>
      <c r="AA778" s="12">
        <f>_xlfn.T.TEST(E778:F778,I778:J778,2,2)</f>
        <v>0.20166623336505485</v>
      </c>
      <c r="AB778" s="13">
        <f>AVERAGE(I778:J778)-AVERAGE(E778:F778)</f>
        <v>0.76236000000000104</v>
      </c>
      <c r="AC778" s="12">
        <f>_xlfn.T.TEST(G778:H778,K778:L778,2,2)</f>
        <v>0.17566297651322915</v>
      </c>
      <c r="AD778" s="13">
        <f>AVERAGE(K778:L778)-AVERAGE(G778:H778)</f>
        <v>0.7269862499999995</v>
      </c>
      <c r="AE778" s="12">
        <f>_xlfn.T.TEST(E778:F778,G778:H778,2,2)</f>
        <v>0.28518996100400573</v>
      </c>
      <c r="AF778" s="13">
        <f>AVERAGE(G778:H778)-AVERAGE(E778:F778)</f>
        <v>0.44592624999999941</v>
      </c>
      <c r="AG778" s="12">
        <f>_xlfn.T.TEST(I778:J778,K778:L778,2,2)</f>
        <v>0.4504874981345699</v>
      </c>
      <c r="AH778" s="13">
        <f>AVERAGE(K778:L778)-AVERAGE(I778:J778)</f>
        <v>0.41055249999999788</v>
      </c>
      <c r="AI778" s="12">
        <f>_xlfn.T.TEST(E778:H778,I778:L778,2,2)</f>
        <v>3.8012576273958494E-2</v>
      </c>
      <c r="AJ778" s="13">
        <f>AVERAGE(I778:L778)-AVERAGE(E778:H778)</f>
        <v>0.74467312500000205</v>
      </c>
    </row>
    <row r="779" spans="1:36" x14ac:dyDescent="0.2">
      <c r="A779" t="s">
        <v>756</v>
      </c>
      <c r="B779" t="str">
        <f>VLOOKUP(A779,Gene_Lookup!A:B,2,0)</f>
        <v xml:space="preserve">aspartate-ammonia ligase (EC 6.3.1.1)  </v>
      </c>
      <c r="C779" s="1">
        <v>11</v>
      </c>
      <c r="D779" s="1">
        <v>0.36256654546078598</v>
      </c>
      <c r="E779" s="14">
        <v>17.533909999999999</v>
      </c>
      <c r="F779" s="14">
        <v>17.350090000000002</v>
      </c>
      <c r="G779" s="14">
        <v>17.066220000000001</v>
      </c>
      <c r="H779" s="14">
        <v>17.59151</v>
      </c>
      <c r="I779" s="14">
        <v>17.792010000000001</v>
      </c>
      <c r="J779" s="14">
        <v>17.542400000000001</v>
      </c>
      <c r="K779" s="14">
        <v>17.60577</v>
      </c>
      <c r="L779" s="14">
        <v>18.092639999999999</v>
      </c>
      <c r="M779" s="1">
        <f>COUNTIF(E779:L779,"&gt;8.8")</f>
        <v>8</v>
      </c>
      <c r="O779" s="16">
        <f>IF(ISBLANK(E779),500,2^E779)</f>
        <v>189772.31314791733</v>
      </c>
      <c r="P779" s="16">
        <f>IF(ISBLANK(F779),500,2^F779)</f>
        <v>167069.63256493665</v>
      </c>
      <c r="Q779" s="16">
        <f>IF(ISBLANK(G779),500,2^G779)</f>
        <v>137228.4419751853</v>
      </c>
      <c r="R779" s="16">
        <f>IF(ISBLANK(H779),500,2^H779)</f>
        <v>197502.30976983823</v>
      </c>
      <c r="S779" s="16">
        <f>IF(ISBLANK(I779),500,2^I779)</f>
        <v>226949.21931824859</v>
      </c>
      <c r="T779" s="16">
        <f>IF(ISBLANK(J779),500,2^J779)</f>
        <v>190892.38143629397</v>
      </c>
      <c r="U779" s="16">
        <f>IF(ISBLANK(K779),500,2^K779)</f>
        <v>199464.15741423747</v>
      </c>
      <c r="V779" s="16">
        <f>IF(ISBLANK(L779),500,2^L779)</f>
        <v>279529.30244571809</v>
      </c>
      <c r="X779" s="16">
        <f>SUM(O779:V779)</f>
        <v>1588407.7580723756</v>
      </c>
      <c r="Y779" s="11"/>
      <c r="Z779" s="2"/>
      <c r="AA779" s="12">
        <f>_xlfn.T.TEST(E779:F779,I779:J779,2,2)</f>
        <v>0.28339965531500155</v>
      </c>
      <c r="AB779" s="13">
        <f>AVERAGE(I779:J779)-AVERAGE(E779:F779)</f>
        <v>0.22520500000000254</v>
      </c>
      <c r="AC779" s="12">
        <f>_xlfn.T.TEST(G779:H779,K779:L779,2,2)</f>
        <v>0.28338951536390078</v>
      </c>
      <c r="AD779" s="13">
        <f>AVERAGE(K779:L779)-AVERAGE(G779:H779)</f>
        <v>0.52033999999999736</v>
      </c>
      <c r="AE779" s="12">
        <f>_xlfn.T.TEST(E779:F779,G779:H779,2,2)</f>
        <v>0.72369848572978546</v>
      </c>
      <c r="AF779" s="13">
        <f>AVERAGE(G779:H779)-AVERAGE(E779:F779)</f>
        <v>-0.11313499999999976</v>
      </c>
      <c r="AG779" s="12">
        <f>_xlfn.T.TEST(I779:J779,K779:L779,2,2)</f>
        <v>0.5743173633041232</v>
      </c>
      <c r="AH779" s="13">
        <f>AVERAGE(K779:L779)-AVERAGE(I779:J779)</f>
        <v>0.18199999999999505</v>
      </c>
      <c r="AI779" s="12">
        <f>_xlfn.T.TEST(E779:H779,I779:L779,2,2)</f>
        <v>7.1931422882841281E-2</v>
      </c>
      <c r="AJ779" s="13">
        <f>AVERAGE(I779:L779)-AVERAGE(E779:H779)</f>
        <v>0.37277249999999995</v>
      </c>
    </row>
    <row r="780" spans="1:36" x14ac:dyDescent="0.2">
      <c r="A780" t="s">
        <v>757</v>
      </c>
      <c r="B780" t="str">
        <f>VLOOKUP(A780,Gene_Lookup!A:B,2,0)</f>
        <v xml:space="preserve">Silent information regulator protein Sir2  </v>
      </c>
      <c r="C780" s="1">
        <v>2</v>
      </c>
      <c r="D780" s="1">
        <v>-1.9706138752877099E-2</v>
      </c>
      <c r="E780" s="15">
        <v>8.8000000000000007</v>
      </c>
      <c r="F780" s="14">
        <v>14.052709999999999</v>
      </c>
      <c r="G780" s="15">
        <v>8.8000000000000007</v>
      </c>
      <c r="H780" s="14">
        <v>14.856540000000001</v>
      </c>
      <c r="I780" s="14">
        <v>14.16761</v>
      </c>
      <c r="J780" s="14">
        <v>14.66771</v>
      </c>
      <c r="K780" s="14">
        <v>15.189909999999999</v>
      </c>
      <c r="L780" s="14">
        <v>14.622159999999999</v>
      </c>
      <c r="M780" s="1">
        <f>COUNTIF(E780:L780,"&gt;8.8")</f>
        <v>6</v>
      </c>
      <c r="O780" s="16">
        <f>IF(ISBLANK(E780),500,2^E780)</f>
        <v>445.72188840761549</v>
      </c>
      <c r="P780" s="16">
        <f>IF(ISBLANK(F780),500,2^F780)</f>
        <v>16993.671953761368</v>
      </c>
      <c r="Q780" s="16">
        <f>IF(ISBLANK(G780),500,2^G780)</f>
        <v>445.72188840761549</v>
      </c>
      <c r="R780" s="16">
        <f>IF(ISBLANK(H780),500,2^H780)</f>
        <v>29666.353798602991</v>
      </c>
      <c r="S780" s="16">
        <f>IF(ISBLANK(I780),500,2^I780)</f>
        <v>18402.447053139724</v>
      </c>
      <c r="T780" s="16">
        <f>IF(ISBLANK(J780),500,2^J780)</f>
        <v>26026.794180781748</v>
      </c>
      <c r="U780" s="16">
        <f>IF(ISBLANK(K780),500,2^K780)</f>
        <v>37378.213594540102</v>
      </c>
      <c r="V780" s="16">
        <f>IF(ISBLANK(L780),500,2^L780)</f>
        <v>25217.890893631953</v>
      </c>
      <c r="X780" s="16">
        <f>SUM(O780:V780)</f>
        <v>154576.81525127313</v>
      </c>
      <c r="Y780" s="11"/>
      <c r="Z780" s="2"/>
      <c r="AA780" s="12">
        <f>_xlfn.T.TEST(E780:F780,I780:J780,2,2)</f>
        <v>0.37447818876561023</v>
      </c>
      <c r="AB780" s="13">
        <f>AVERAGE(I780:J780)-AVERAGE(E780:F780)</f>
        <v>2.9913049999999988</v>
      </c>
      <c r="AC780" s="12">
        <f>_xlfn.T.TEST(G780:H780,K780:L780,2,2)</f>
        <v>0.41809356710796353</v>
      </c>
      <c r="AD780" s="13">
        <f>AVERAGE(K780:L780)-AVERAGE(G780:H780)</f>
        <v>3.0777649999999994</v>
      </c>
      <c r="AE780" s="12">
        <f>_xlfn.T.TEST(E780:F780,G780:H780,2,2)</f>
        <v>0.92927916606592764</v>
      </c>
      <c r="AF780" s="13">
        <f>AVERAGE(G780:H780)-AVERAGE(E780:F780)</f>
        <v>0.40191499999999891</v>
      </c>
      <c r="AG780" s="12">
        <f>_xlfn.T.TEST(I780:J780,K780:L780,2,2)</f>
        <v>0.32580519183660039</v>
      </c>
      <c r="AH780" s="13">
        <f>AVERAGE(K780:L780)-AVERAGE(I780:J780)</f>
        <v>0.48837499999999956</v>
      </c>
      <c r="AI780" s="12">
        <f>_xlfn.T.TEST(E780:H780,I780:L780,2,2)</f>
        <v>0.11620738449951386</v>
      </c>
      <c r="AJ780" s="13">
        <f>AVERAGE(I780:L780)-AVERAGE(E780:H780)</f>
        <v>3.034535</v>
      </c>
    </row>
    <row r="781" spans="1:36" x14ac:dyDescent="0.2">
      <c r="A781" t="s">
        <v>758</v>
      </c>
      <c r="B781" t="str">
        <f>VLOOKUP(A781,Gene_Lookup!A:B,2,0)</f>
        <v xml:space="preserve">Rubredoxin-type Fe(Cys)4 protein  </v>
      </c>
      <c r="C781" s="1">
        <v>11</v>
      </c>
      <c r="D781" s="1">
        <v>0.58961930531177797</v>
      </c>
      <c r="E781" s="14">
        <v>23.44634125</v>
      </c>
      <c r="F781" s="14">
        <v>22.3294125</v>
      </c>
      <c r="G781" s="14">
        <v>23.100300000000001</v>
      </c>
      <c r="H781" s="14">
        <v>23.473144999999999</v>
      </c>
      <c r="I781" s="14">
        <v>21.396725</v>
      </c>
      <c r="J781" s="14">
        <v>23.133610000000001</v>
      </c>
      <c r="K781" s="14">
        <v>21.818425000000001</v>
      </c>
      <c r="L781" s="14">
        <v>22.929379999999998</v>
      </c>
      <c r="M781" s="1">
        <f>COUNTIF(E781:L781,"&gt;8.8")</f>
        <v>8</v>
      </c>
      <c r="O781" s="16">
        <f>IF(ISBLANK(E781),500,2^E781)</f>
        <v>11430151.975580199</v>
      </c>
      <c r="P781" s="16">
        <f>IF(ISBLANK(F781),500,2^F781)</f>
        <v>5270149.6565149073</v>
      </c>
      <c r="Q781" s="16">
        <f>IF(ISBLANK(G781),500,2^G781)</f>
        <v>8992557.1973107643</v>
      </c>
      <c r="R781" s="16">
        <f>IF(ISBLANK(H781),500,2^H781)</f>
        <v>11644497.113664102</v>
      </c>
      <c r="S781" s="16">
        <f>IF(ISBLANK(I781),500,2^I781)</f>
        <v>2760934.0572131476</v>
      </c>
      <c r="T781" s="16">
        <f>IF(ISBLANK(J781),500,2^J781)</f>
        <v>9202599.4191756137</v>
      </c>
      <c r="U781" s="16">
        <f>IF(ISBLANK(K781),500,2^K781)</f>
        <v>3698285.060516078</v>
      </c>
      <c r="V781" s="16">
        <f>IF(ISBLANK(L781),500,2^L781)</f>
        <v>7987873.195258881</v>
      </c>
      <c r="X781" s="16">
        <f>SUM(O781:V781)</f>
        <v>60987047.675233684</v>
      </c>
      <c r="Y781" s="11"/>
      <c r="Z781" s="2"/>
      <c r="AA781" s="12">
        <f>_xlfn.T.TEST(E781:F781,I781:J781,2,2)</f>
        <v>0.60772347672047411</v>
      </c>
      <c r="AB781" s="13">
        <f>AVERAGE(I781:J781)-AVERAGE(E781:F781)</f>
        <v>-0.62270937499999945</v>
      </c>
      <c r="AC781" s="12">
        <f>_xlfn.T.TEST(G781:H781,K781:L781,2,2)</f>
        <v>0.25957051687164057</v>
      </c>
      <c r="AD781" s="13">
        <f>AVERAGE(K781:L781)-AVERAGE(G781:H781)</f>
        <v>-0.91281999999999996</v>
      </c>
      <c r="AE781" s="12">
        <f>_xlfn.T.TEST(E781:F781,G781:H781,2,2)</f>
        <v>0.56798782033893547</v>
      </c>
      <c r="AF781" s="13">
        <f>AVERAGE(G781:H781)-AVERAGE(E781:F781)</f>
        <v>0.39884562499999987</v>
      </c>
      <c r="AG781" s="12">
        <f>_xlfn.T.TEST(I781:J781,K781:L781,2,2)</f>
        <v>0.92562367246502752</v>
      </c>
      <c r="AH781" s="13">
        <f>AVERAGE(K781:L781)-AVERAGE(I781:J781)</f>
        <v>0.10873499999999936</v>
      </c>
      <c r="AI781" s="12">
        <f>_xlfn.T.TEST(E781:H781,I781:L781,2,2)</f>
        <v>0.17492327658765688</v>
      </c>
      <c r="AJ781" s="13">
        <f>AVERAGE(I781:L781)-AVERAGE(E781:H781)</f>
        <v>-0.76776468750000149</v>
      </c>
    </row>
    <row r="782" spans="1:36" x14ac:dyDescent="0.2">
      <c r="A782" t="s">
        <v>759</v>
      </c>
      <c r="B782" t="str">
        <f>VLOOKUP(A782,Gene_Lookup!A:B,2,0)</f>
        <v xml:space="preserve">S-layer domain-containing protein  </v>
      </c>
      <c r="C782" s="1">
        <v>3</v>
      </c>
      <c r="D782" s="1">
        <v>0.482312767389592</v>
      </c>
      <c r="E782" s="14">
        <v>12.730779999999999</v>
      </c>
      <c r="F782" s="14">
        <v>14.51764</v>
      </c>
      <c r="G782" s="14">
        <v>10.65165</v>
      </c>
      <c r="H782" s="14">
        <v>11.37107</v>
      </c>
      <c r="I782" s="15">
        <v>8.8000000000000007</v>
      </c>
      <c r="J782" s="15">
        <v>8.8000000000000007</v>
      </c>
      <c r="K782" s="15">
        <v>8.8000000000000007</v>
      </c>
      <c r="L782" s="15">
        <v>8.8000000000000007</v>
      </c>
      <c r="M782" s="1">
        <f>COUNTIF(E782:L782,"&gt;8.8")</f>
        <v>4</v>
      </c>
      <c r="O782" s="16">
        <f>IF(ISBLANK(E782),500,2^E782)</f>
        <v>6797.4598052935244</v>
      </c>
      <c r="P782" s="16">
        <f>IF(ISBLANK(F782),500,2^F782)</f>
        <v>23455.522199060579</v>
      </c>
      <c r="Q782" s="16">
        <f>IF(ISBLANK(G782),500,2^G782)</f>
        <v>1608.6670017430781</v>
      </c>
      <c r="R782" s="16">
        <f>IF(ISBLANK(H782),500,2^H782)</f>
        <v>2648.7023252262288</v>
      </c>
      <c r="S782" s="16">
        <f>IF(ISBLANK(I782),500,2^I782)</f>
        <v>445.72188840761549</v>
      </c>
      <c r="T782" s="16">
        <f>IF(ISBLANK(J782),500,2^J782)</f>
        <v>445.72188840761549</v>
      </c>
      <c r="U782" s="16">
        <f>IF(ISBLANK(K782),500,2^K782)</f>
        <v>445.72188840761549</v>
      </c>
      <c r="V782" s="16">
        <f>IF(ISBLANK(L782),500,2^L782)</f>
        <v>445.72188840761549</v>
      </c>
      <c r="X782" s="16">
        <f>SUM(O782:V782)</f>
        <v>36293.238884953862</v>
      </c>
      <c r="Y782" s="11"/>
      <c r="Z782" s="2"/>
      <c r="AA782" s="12">
        <f>_xlfn.T.TEST(E782:F782,I782:J782,2,2)</f>
        <v>3.2628624490917205E-2</v>
      </c>
      <c r="AB782" s="13">
        <f>AVERAGE(I782:J782)-AVERAGE(E782:F782)</f>
        <v>-4.824209999999999</v>
      </c>
      <c r="AC782" s="12">
        <f>_xlfn.T.TEST(G782:H782,K782:L782,2,2)</f>
        <v>2.5453859605859264E-2</v>
      </c>
      <c r="AD782" s="13">
        <f>AVERAGE(K782:L782)-AVERAGE(G782:H782)</f>
        <v>-2.2113599999999991</v>
      </c>
      <c r="AE782" s="12">
        <f>_xlfn.T.TEST(E782:F782,G782:H782,2,2)</f>
        <v>0.1132533943043067</v>
      </c>
      <c r="AF782" s="13">
        <f>AVERAGE(G782:H782)-AVERAGE(E782:F782)</f>
        <v>-2.6128499999999999</v>
      </c>
      <c r="AG782" s="12" t="e">
        <f>_xlfn.T.TEST(I782:J782,K782:L782,2,2)</f>
        <v>#DIV/0!</v>
      </c>
      <c r="AH782" s="13">
        <f>AVERAGE(K782:L782)-AVERAGE(I782:J782)</f>
        <v>0</v>
      </c>
      <c r="AI782" s="12">
        <f>_xlfn.T.TEST(E782:H782,I782:L782,2,2)</f>
        <v>6.1081822584456305E-3</v>
      </c>
      <c r="AJ782" s="13">
        <f>AVERAGE(I782:L782)-AVERAGE(E782:H782)</f>
        <v>-3.5177849999999999</v>
      </c>
    </row>
    <row r="783" spans="1:36" x14ac:dyDescent="0.2">
      <c r="A783" t="s">
        <v>760</v>
      </c>
      <c r="B783" t="str">
        <f>VLOOKUP(A783,Gene_Lookup!A:B,2,0)</f>
        <v xml:space="preserve">protein of unknown function DUF187  </v>
      </c>
      <c r="C783" s="1">
        <v>9</v>
      </c>
      <c r="D783" s="1">
        <v>0.37609178097511597</v>
      </c>
      <c r="E783" s="15">
        <v>8.8000000000000007</v>
      </c>
      <c r="F783" s="14">
        <v>14.471080000000001</v>
      </c>
      <c r="G783" s="14">
        <v>14.775690000000001</v>
      </c>
      <c r="H783" s="14">
        <v>14.87979</v>
      </c>
      <c r="I783" s="15">
        <v>8.8000000000000007</v>
      </c>
      <c r="J783" s="14">
        <v>14.59455</v>
      </c>
      <c r="K783" s="14">
        <v>15.40541</v>
      </c>
      <c r="L783" s="14">
        <v>14.64812</v>
      </c>
      <c r="M783" s="1">
        <f>COUNTIF(E783:L783,"&gt;8.8")</f>
        <v>6</v>
      </c>
      <c r="O783" s="16">
        <f>IF(ISBLANK(E783),500,2^E783)</f>
        <v>445.72188840761549</v>
      </c>
      <c r="P783" s="16">
        <f>IF(ISBLANK(F783),500,2^F783)</f>
        <v>22710.628316219485</v>
      </c>
      <c r="Q783" s="16">
        <f>IF(ISBLANK(G783),500,2^G783)</f>
        <v>28049.549895834389</v>
      </c>
      <c r="R783" s="16">
        <f>IF(ISBLANK(H783),500,2^H783)</f>
        <v>30148.320199409027</v>
      </c>
      <c r="S783" s="16">
        <f>IF(ISBLANK(I783),500,2^I783)</f>
        <v>445.72188840761549</v>
      </c>
      <c r="T783" s="16">
        <f>IF(ISBLANK(J783),500,2^J783)</f>
        <v>24739.864872831185</v>
      </c>
      <c r="U783" s="16">
        <f>IF(ISBLANK(K783),500,2^K783)</f>
        <v>43400.077546385968</v>
      </c>
      <c r="V783" s="16">
        <f>IF(ISBLANK(L783),500,2^L783)</f>
        <v>25675.77138376447</v>
      </c>
      <c r="X783" s="16">
        <f>SUM(O783:V783)</f>
        <v>175615.65599125973</v>
      </c>
      <c r="Y783" s="11"/>
      <c r="Z783" s="2"/>
      <c r="AA783" s="12">
        <f>_xlfn.T.TEST(E783:F783,I783:J783,2,2)</f>
        <v>0.98923254245185377</v>
      </c>
      <c r="AB783" s="13">
        <f>AVERAGE(I783:J783)-AVERAGE(E783:F783)</f>
        <v>6.1735000000000539E-2</v>
      </c>
      <c r="AC783" s="12">
        <f>_xlfn.T.TEST(G783:H783,K783:L783,2,2)</f>
        <v>0.65446914662396316</v>
      </c>
      <c r="AD783" s="13">
        <f>AVERAGE(K783:L783)-AVERAGE(G783:H783)</f>
        <v>0.19902500000000067</v>
      </c>
      <c r="AE783" s="12">
        <f>_xlfn.T.TEST(E783:F783,G783:H783,2,2)</f>
        <v>0.37725626942761059</v>
      </c>
      <c r="AF783" s="13">
        <f>AVERAGE(G783:H783)-AVERAGE(E783:F783)</f>
        <v>3.1921999999999997</v>
      </c>
      <c r="AG783" s="12">
        <f>_xlfn.T.TEST(I783:J783,K783:L783,2,2)</f>
        <v>0.37258289071820005</v>
      </c>
      <c r="AH783" s="13">
        <f>AVERAGE(K783:L783)-AVERAGE(I783:J783)</f>
        <v>3.3294899999999998</v>
      </c>
      <c r="AI783" s="12">
        <f>_xlfn.T.TEST(E783:H783,I783:L783,2,2)</f>
        <v>0.9531764086859833</v>
      </c>
      <c r="AJ783" s="13">
        <f>AVERAGE(I783:L783)-AVERAGE(E783:H783)</f>
        <v>0.13037999999999883</v>
      </c>
    </row>
    <row r="784" spans="1:36" x14ac:dyDescent="0.2">
      <c r="A784" t="s">
        <v>761</v>
      </c>
      <c r="B784" t="str">
        <f>VLOOKUP(A784,Gene_Lookup!A:B,2,0)</f>
        <v xml:space="preserve">ribonucleoside-diphosphate reductase class II (EC 1.17.4.-)  </v>
      </c>
      <c r="C784" s="1">
        <v>31</v>
      </c>
      <c r="D784" s="1">
        <v>0.52876867790111304</v>
      </c>
      <c r="E784" s="14">
        <v>19.903748749999998</v>
      </c>
      <c r="F784" s="14">
        <v>20.2715828125</v>
      </c>
      <c r="G784" s="14">
        <v>20.240839999999999</v>
      </c>
      <c r="H784" s="14">
        <v>20.226524999999999</v>
      </c>
      <c r="I784" s="14">
        <v>19.078869999999998</v>
      </c>
      <c r="J784" s="14">
        <v>19.061921250000001</v>
      </c>
      <c r="K784" s="14">
        <v>19.713294999999999</v>
      </c>
      <c r="L784" s="14">
        <v>18.636710000000001</v>
      </c>
      <c r="M784" s="1">
        <f>COUNTIF(E784:L784,"&gt;8.8")</f>
        <v>8</v>
      </c>
      <c r="O784" s="16">
        <f>IF(ISBLANK(E784),500,2^E784)</f>
        <v>980901.50282198086</v>
      </c>
      <c r="P784" s="16">
        <f>IF(ISBLANK(F784),500,2^F784)</f>
        <v>1265769.0903622438</v>
      </c>
      <c r="Q784" s="16">
        <f>IF(ISBLANK(G784),500,2^G784)</f>
        <v>1239081.798449049</v>
      </c>
      <c r="R784" s="16">
        <f>IF(ISBLANK(H784),500,2^H784)</f>
        <v>1226847.9259431441</v>
      </c>
      <c r="S784" s="16">
        <f>IF(ISBLANK(I784),500,2^I784)</f>
        <v>553747.97794582928</v>
      </c>
      <c r="T784" s="16">
        <f>IF(ISBLANK(J784),500,2^J784)</f>
        <v>547280.62228963571</v>
      </c>
      <c r="U784" s="16">
        <f>IF(ISBLANK(K784),500,2^K784)</f>
        <v>859593.47140231065</v>
      </c>
      <c r="V784" s="16">
        <f>IF(ISBLANK(L784),500,2^L784)</f>
        <v>407576.11985684372</v>
      </c>
      <c r="X784" s="16">
        <f>SUM(O784:V784)</f>
        <v>7080798.5090710362</v>
      </c>
      <c r="Y784" s="11"/>
      <c r="Z784" s="2"/>
      <c r="AA784" s="12">
        <f>_xlfn.T.TEST(E784:F784,I784:J784,2,2)</f>
        <v>3.122977749442192E-2</v>
      </c>
      <c r="AB784" s="13">
        <f>AVERAGE(I784:J784)-AVERAGE(E784:F784)</f>
        <v>-1.0172701562499995</v>
      </c>
      <c r="AC784" s="12">
        <f>_xlfn.T.TEST(G784:H784,K784:L784,2,2)</f>
        <v>0.18813060883926902</v>
      </c>
      <c r="AD784" s="13">
        <f>AVERAGE(K784:L784)-AVERAGE(G784:H784)</f>
        <v>-1.0586800000000025</v>
      </c>
      <c r="AE784" s="12">
        <f>_xlfn.T.TEST(E784:F784,G784:H784,2,2)</f>
        <v>0.51075499667108126</v>
      </c>
      <c r="AF784" s="13">
        <f>AVERAGE(G784:H784)-AVERAGE(E784:F784)</f>
        <v>0.14601671875000122</v>
      </c>
      <c r="AG784" s="12">
        <f>_xlfn.T.TEST(I784:J784,K784:L784,2,2)</f>
        <v>0.863883088004336</v>
      </c>
      <c r="AH784" s="13">
        <f>AVERAGE(K784:L784)-AVERAGE(I784:J784)</f>
        <v>0.10460687499999821</v>
      </c>
      <c r="AI784" s="12">
        <f>_xlfn.T.TEST(E784:H784,I784:L784,2,2)</f>
        <v>4.7632487644533759E-3</v>
      </c>
      <c r="AJ784" s="13">
        <f>AVERAGE(I784:L784)-AVERAGE(E784:H784)</f>
        <v>-1.037975078125001</v>
      </c>
    </row>
    <row r="785" spans="1:36" x14ac:dyDescent="0.2">
      <c r="A785" t="s">
        <v>762</v>
      </c>
      <c r="B785" t="str">
        <f>VLOOKUP(A785,Gene_Lookup!A:B,2,0)</f>
        <v xml:space="preserve">hypothetical protein  </v>
      </c>
      <c r="C785" s="1">
        <v>13</v>
      </c>
      <c r="D785" s="1">
        <v>0.67744372548418197</v>
      </c>
      <c r="E785" s="14">
        <v>18.720445000000002</v>
      </c>
      <c r="F785" s="14">
        <v>19.137685000000001</v>
      </c>
      <c r="G785" s="14">
        <v>19.268147500000001</v>
      </c>
      <c r="H785" s="14">
        <v>19.447955</v>
      </c>
      <c r="I785" s="14">
        <v>18.427144999999999</v>
      </c>
      <c r="J785" s="14">
        <v>17.244890000000002</v>
      </c>
      <c r="K785" s="14">
        <v>19.599215000000001</v>
      </c>
      <c r="L785" s="14">
        <v>18.252120000000001</v>
      </c>
      <c r="M785" s="1">
        <f>COUNTIF(E785:L785,"&gt;8.8")</f>
        <v>8</v>
      </c>
      <c r="O785" s="16">
        <f>IF(ISBLANK(E785),500,2^E785)</f>
        <v>431932.09638500237</v>
      </c>
      <c r="P785" s="16">
        <f>IF(ISBLANK(F785),500,2^F785)</f>
        <v>576789.34962561459</v>
      </c>
      <c r="Q785" s="16">
        <f>IF(ISBLANK(G785),500,2^G785)</f>
        <v>631379.32775444281</v>
      </c>
      <c r="R785" s="16">
        <f>IF(ISBLANK(H785),500,2^H785)</f>
        <v>715184.03195452644</v>
      </c>
      <c r="S785" s="16">
        <f>IF(ISBLANK(I785),500,2^I785)</f>
        <v>352470.99089662556</v>
      </c>
      <c r="T785" s="16">
        <f>IF(ISBLANK(J785),500,2^J785)</f>
        <v>155320.63661461798</v>
      </c>
      <c r="U785" s="16">
        <f>IF(ISBLANK(K785),500,2^K785)</f>
        <v>794239.7274803099</v>
      </c>
      <c r="V785" s="16">
        <f>IF(ISBLANK(L785),500,2^L785)</f>
        <v>312201.94506773079</v>
      </c>
      <c r="X785" s="16">
        <f>SUM(O785:V785)</f>
        <v>3969518.1057788702</v>
      </c>
      <c r="Y785" s="11"/>
      <c r="Z785" s="2"/>
      <c r="AA785" s="12">
        <f>_xlfn.T.TEST(E785:F785,I785:J785,2,2)</f>
        <v>0.2233345743271864</v>
      </c>
      <c r="AB785" s="13">
        <f>AVERAGE(I785:J785)-AVERAGE(E785:F785)</f>
        <v>-1.0930475000000008</v>
      </c>
      <c r="AC785" s="12">
        <f>_xlfn.T.TEST(G785:H785,K785:L785,2,2)</f>
        <v>0.58968332546092228</v>
      </c>
      <c r="AD785" s="13">
        <f>AVERAGE(K785:L785)-AVERAGE(G785:H785)</f>
        <v>-0.43238374999999962</v>
      </c>
      <c r="AE785" s="12">
        <f>_xlfn.T.TEST(E785:F785,G785:H785,2,2)</f>
        <v>0.19957336253076885</v>
      </c>
      <c r="AF785" s="13">
        <f>AVERAGE(G785:H785)-AVERAGE(E785:F785)</f>
        <v>0.42898625000000123</v>
      </c>
      <c r="AG785" s="12">
        <f>_xlfn.T.TEST(I785:J785,K785:L785,2,2)</f>
        <v>0.34805626312289961</v>
      </c>
      <c r="AH785" s="13">
        <f>AVERAGE(K785:L785)-AVERAGE(I785:J785)</f>
        <v>1.0896500000000024</v>
      </c>
      <c r="AI785" s="12">
        <f>_xlfn.T.TEST(E785:H785,I785:L785,2,2)</f>
        <v>0.18295397259791385</v>
      </c>
      <c r="AJ785" s="13">
        <f>AVERAGE(I785:L785)-AVERAGE(E785:H785)</f>
        <v>-0.76271562499999845</v>
      </c>
    </row>
    <row r="786" spans="1:36" x14ac:dyDescent="0.2">
      <c r="A786" t="s">
        <v>763</v>
      </c>
      <c r="B786" t="str">
        <f>VLOOKUP(A786,Gene_Lookup!A:B,2,0)</f>
        <v xml:space="preserve">endoglucanase Cel9N  </v>
      </c>
      <c r="C786" s="1">
        <v>5</v>
      </c>
      <c r="D786" s="1">
        <v>0.50408339789640599</v>
      </c>
      <c r="E786" s="14">
        <v>14.2770025</v>
      </c>
      <c r="F786" s="14">
        <v>14.74344</v>
      </c>
      <c r="G786" s="14">
        <v>15.129905000000001</v>
      </c>
      <c r="H786" s="14">
        <v>16.157892499999999</v>
      </c>
      <c r="I786" s="14">
        <v>12.836156000000001</v>
      </c>
      <c r="J786" s="14">
        <v>14.82879</v>
      </c>
      <c r="K786" s="14">
        <v>15.787895000000001</v>
      </c>
      <c r="L786" s="14">
        <v>14.7457925</v>
      </c>
      <c r="M786" s="1">
        <f>COUNTIF(E786:L786,"&gt;8.8")</f>
        <v>8</v>
      </c>
      <c r="O786" s="16">
        <f>IF(ISBLANK(E786),500,2^E786)</f>
        <v>19852.079269491209</v>
      </c>
      <c r="P786" s="16">
        <f>IF(ISBLANK(F786),500,2^F786)</f>
        <v>27429.486620071075</v>
      </c>
      <c r="Q786" s="16">
        <f>IF(ISBLANK(G786),500,2^G786)</f>
        <v>35855.454879965524</v>
      </c>
      <c r="R786" s="16">
        <f>IF(ISBLANK(H786),500,2^H786)</f>
        <v>73115.643935392887</v>
      </c>
      <c r="S786" s="16">
        <f>IF(ISBLANK(I786),500,2^I786)</f>
        <v>7312.5354590384131</v>
      </c>
      <c r="T786" s="16">
        <f>IF(ISBLANK(J786),500,2^J786)</f>
        <v>29101.179343764597</v>
      </c>
      <c r="U786" s="16">
        <f>IF(ISBLANK(K786),500,2^K786)</f>
        <v>56575.7035555006</v>
      </c>
      <c r="V786" s="16">
        <f>IF(ISBLANK(L786),500,2^L786)</f>
        <v>27474.2504159868</v>
      </c>
      <c r="X786" s="16">
        <f>SUM(O786:V786)</f>
        <v>276716.33347921114</v>
      </c>
      <c r="Y786" s="11"/>
      <c r="Z786" s="2"/>
      <c r="AA786" s="12">
        <f>_xlfn.T.TEST(E786:F786,I786:J786,2,2)</f>
        <v>0.57586189188596304</v>
      </c>
      <c r="AB786" s="13">
        <f>AVERAGE(I786:J786)-AVERAGE(E786:F786)</f>
        <v>-0.6777482500000005</v>
      </c>
      <c r="AC786" s="12">
        <f>_xlfn.T.TEST(G786:H786,K786:L786,2,2)</f>
        <v>0.65772282678854332</v>
      </c>
      <c r="AD786" s="13">
        <f>AVERAGE(K786:L786)-AVERAGE(G786:H786)</f>
        <v>-0.37705500000000036</v>
      </c>
      <c r="AE786" s="12">
        <f>_xlfn.T.TEST(E786:F786,G786:H786,2,2)</f>
        <v>0.18234658869386011</v>
      </c>
      <c r="AF786" s="13">
        <f>AVERAGE(G786:H786)-AVERAGE(E786:F786)</f>
        <v>1.1336774999999992</v>
      </c>
      <c r="AG786" s="12">
        <f>_xlfn.T.TEST(I786:J786,K786:L786,2,2)</f>
        <v>0.33017949199010799</v>
      </c>
      <c r="AH786" s="13">
        <f>AVERAGE(K786:L786)-AVERAGE(I786:J786)</f>
        <v>1.4343707499999994</v>
      </c>
      <c r="AI786" s="12">
        <f>_xlfn.T.TEST(E786:H786,I786:L786,2,2)</f>
        <v>0.50080722667220878</v>
      </c>
      <c r="AJ786" s="13">
        <f>AVERAGE(I786:L786)-AVERAGE(E786:H786)</f>
        <v>-0.52740162499999954</v>
      </c>
    </row>
    <row r="787" spans="1:36" x14ac:dyDescent="0.2">
      <c r="A787" t="s">
        <v>764</v>
      </c>
      <c r="B787" t="str">
        <f>VLOOKUP(A787,Gene_Lookup!A:B,2,0)</f>
        <v xml:space="preserve">iron-only hydrogenase maturation protein HydF  </v>
      </c>
      <c r="C787" s="1">
        <v>17</v>
      </c>
      <c r="D787" s="1">
        <v>0.26158379155370798</v>
      </c>
      <c r="E787" s="14">
        <v>17.705819999999999</v>
      </c>
      <c r="F787" s="14">
        <v>17.647485</v>
      </c>
      <c r="G787" s="14">
        <v>17.262295000000002</v>
      </c>
      <c r="H787" s="14">
        <v>17.544104999999998</v>
      </c>
      <c r="I787" s="14">
        <v>17.184462499999999</v>
      </c>
      <c r="J787" s="14">
        <v>16.975829999999998</v>
      </c>
      <c r="K787" s="14">
        <v>17.618970000000001</v>
      </c>
      <c r="L787" s="14">
        <v>16.50394</v>
      </c>
      <c r="M787" s="1">
        <f>COUNTIF(E787:L787,"&gt;8.8")</f>
        <v>8</v>
      </c>
      <c r="O787" s="16">
        <f>IF(ISBLANK(E787),500,2^E787)</f>
        <v>213787.79983588398</v>
      </c>
      <c r="P787" s="16">
        <f>IF(ISBLANK(F787),500,2^F787)</f>
        <v>205315.78175413376</v>
      </c>
      <c r="Q787" s="16">
        <f>IF(ISBLANK(G787),500,2^G787)</f>
        <v>157205.80868925629</v>
      </c>
      <c r="R787" s="16">
        <f>IF(ISBLANK(H787),500,2^H787)</f>
        <v>191118.11445721291</v>
      </c>
      <c r="S787" s="16">
        <f>IF(ISBLANK(I787),500,2^I787)</f>
        <v>148949.37041525214</v>
      </c>
      <c r="T787" s="16">
        <f>IF(ISBLANK(J787),500,2^J787)</f>
        <v>128894.39467821352</v>
      </c>
      <c r="U787" s="16">
        <f>IF(ISBLANK(K787),500,2^K787)</f>
        <v>201297.53776224915</v>
      </c>
      <c r="V787" s="16">
        <f>IF(ISBLANK(L787),500,2^L787)</f>
        <v>92935.360224941032</v>
      </c>
      <c r="X787" s="16">
        <f>SUM(O787:V787)</f>
        <v>1339504.167817143</v>
      </c>
      <c r="Y787" s="11"/>
      <c r="Z787" s="2"/>
      <c r="AA787" s="12">
        <f>_xlfn.T.TEST(E787:F787,I787:J787,2,2)</f>
        <v>3.1427371462035503E-2</v>
      </c>
      <c r="AB787" s="13">
        <f>AVERAGE(I787:J787)-AVERAGE(E787:F787)</f>
        <v>-0.5965062500000009</v>
      </c>
      <c r="AC787" s="12">
        <f>_xlfn.T.TEST(G787:H787,K787:L787,2,2)</f>
        <v>0.61258879879356409</v>
      </c>
      <c r="AD787" s="13">
        <f>AVERAGE(K787:L787)-AVERAGE(G787:H787)</f>
        <v>-0.34174499999999597</v>
      </c>
      <c r="AE787" s="12">
        <f>_xlfn.T.TEST(E787:F787,G787:H787,2,2)</f>
        <v>0.19775940266978242</v>
      </c>
      <c r="AF787" s="13">
        <f>AVERAGE(G787:H787)-AVERAGE(E787:F787)</f>
        <v>-0.27345250000000121</v>
      </c>
      <c r="AG787" s="12">
        <f>_xlfn.T.TEST(I787:J787,K787:L787,2,2)</f>
        <v>0.97670425172994646</v>
      </c>
      <c r="AH787" s="13">
        <f>AVERAGE(K787:L787)-AVERAGE(I787:J787)</f>
        <v>-1.8691249999996273E-2</v>
      </c>
      <c r="AI787" s="12">
        <f>_xlfn.T.TEST(E787:H787,I787:L787,2,2)</f>
        <v>0.1115748703297912</v>
      </c>
      <c r="AJ787" s="13">
        <f>AVERAGE(I787:L787)-AVERAGE(E787:H787)</f>
        <v>-0.46912562500000021</v>
      </c>
    </row>
    <row r="788" spans="1:36" x14ac:dyDescent="0.2">
      <c r="A788" t="s">
        <v>765</v>
      </c>
      <c r="B788" t="str">
        <f>VLOOKUP(A788,Gene_Lookup!A:B,2,0)</f>
        <v xml:space="preserve">methyl-accepting chemotaxis sensory transducer  </v>
      </c>
      <c r="C788" s="1">
        <v>10</v>
      </c>
      <c r="D788" s="1">
        <v>0.67139296513838598</v>
      </c>
      <c r="E788" s="14">
        <v>16.860440000000001</v>
      </c>
      <c r="F788" s="14">
        <v>17.235514999999999</v>
      </c>
      <c r="G788" s="14">
        <v>18.24746</v>
      </c>
      <c r="H788" s="14">
        <v>18.306059999999999</v>
      </c>
      <c r="I788" s="14">
        <v>17.695740000000001</v>
      </c>
      <c r="J788" s="15">
        <v>8.8000000000000007</v>
      </c>
      <c r="K788" s="14">
        <v>19.505064999999998</v>
      </c>
      <c r="L788" s="15">
        <v>8.8000000000000007</v>
      </c>
      <c r="M788" s="1">
        <f>COUNTIF(E788:L788,"&gt;8.8")</f>
        <v>6</v>
      </c>
      <c r="O788" s="16">
        <f>IF(ISBLANK(E788),500,2^E788)</f>
        <v>118986.63430252082</v>
      </c>
      <c r="P788" s="16">
        <f>IF(ISBLANK(F788),500,2^F788)</f>
        <v>154314.59583431247</v>
      </c>
      <c r="Q788" s="16">
        <f>IF(ISBLANK(G788),500,2^G788)</f>
        <v>311195.13912321767</v>
      </c>
      <c r="R788" s="16">
        <f>IF(ISBLANK(H788),500,2^H788)</f>
        <v>324095.62047651608</v>
      </c>
      <c r="S788" s="16">
        <f>IF(ISBLANK(I788),500,2^I788)</f>
        <v>212299.28693443263</v>
      </c>
      <c r="T788" s="16">
        <f>IF(ISBLANK(J788),500,2^J788)</f>
        <v>445.72188840761549</v>
      </c>
      <c r="U788" s="16">
        <f>IF(ISBLANK(K788),500,2^K788)</f>
        <v>744062.86885058519</v>
      </c>
      <c r="V788" s="16">
        <f>IF(ISBLANK(L788),500,2^L788)</f>
        <v>445.72188840761549</v>
      </c>
      <c r="X788" s="16">
        <f>SUM(O788:V788)</f>
        <v>1865845.5892984001</v>
      </c>
      <c r="Y788" s="11"/>
      <c r="Z788" s="2"/>
      <c r="AA788" s="12">
        <f>_xlfn.T.TEST(E788:F788,I788:J788,2,2)</f>
        <v>0.48324515530717582</v>
      </c>
      <c r="AB788" s="13">
        <f>AVERAGE(I788:J788)-AVERAGE(E788:F788)</f>
        <v>-3.8001075000000011</v>
      </c>
      <c r="AC788" s="12">
        <f>_xlfn.T.TEST(G788:H788,K788:L788,2,2)</f>
        <v>0.52156993468346147</v>
      </c>
      <c r="AD788" s="13">
        <f>AVERAGE(K788:L788)-AVERAGE(G788:H788)</f>
        <v>-4.1242274999999999</v>
      </c>
      <c r="AE788" s="12">
        <f>_xlfn.T.TEST(E788:F788,G788:H788,2,2)</f>
        <v>2.304015437115876E-2</v>
      </c>
      <c r="AF788" s="13">
        <f>AVERAGE(G788:H788)-AVERAGE(E788:F788)</f>
        <v>1.2287824999999977</v>
      </c>
      <c r="AG788" s="12">
        <f>_xlfn.T.TEST(I788:J788,K788:L788,2,2)</f>
        <v>0.90846793178211083</v>
      </c>
      <c r="AH788" s="13">
        <f>AVERAGE(K788:L788)-AVERAGE(I788:J788)</f>
        <v>0.90466249999999881</v>
      </c>
      <c r="AI788" s="12">
        <f>_xlfn.T.TEST(E788:H788,I788:L788,2,2)</f>
        <v>0.21750661311503328</v>
      </c>
      <c r="AJ788" s="13">
        <f>AVERAGE(I788:L788)-AVERAGE(E788:H788)</f>
        <v>-3.9621675000000032</v>
      </c>
    </row>
    <row r="789" spans="1:36" x14ac:dyDescent="0.2">
      <c r="A789" t="s">
        <v>1006</v>
      </c>
      <c r="B789" t="str">
        <f>VLOOKUP(A789,Gene_Lookup!A:B,2,0)</f>
        <v xml:space="preserve">biotin biosynthesis protein BioC  </v>
      </c>
      <c r="C789" s="1">
        <v>1</v>
      </c>
      <c r="D789" s="1">
        <v>1</v>
      </c>
      <c r="E789" s="14">
        <v>14.746449999999999</v>
      </c>
      <c r="F789" s="14">
        <v>13.78398</v>
      </c>
      <c r="G789" s="14">
        <v>16.604769999999998</v>
      </c>
      <c r="H789" s="14">
        <v>16.4331</v>
      </c>
      <c r="I789" s="15">
        <v>8.8000000000000007</v>
      </c>
      <c r="J789" s="14">
        <v>16.036460000000002</v>
      </c>
      <c r="K789" s="14">
        <v>15.329230000000001</v>
      </c>
      <c r="L789" s="14">
        <v>15.17169</v>
      </c>
      <c r="M789" s="1">
        <f>COUNTIF(E789:L789,"&gt;8.8")</f>
        <v>7</v>
      </c>
      <c r="O789" s="16">
        <f>IF(ISBLANK(E789),500,2^E789)</f>
        <v>27486.774501893313</v>
      </c>
      <c r="P789" s="16">
        <f>IF(ISBLANK(F789),500,2^F789)</f>
        <v>14105.595955307832</v>
      </c>
      <c r="Q789" s="16">
        <f>IF(ISBLANK(G789),500,2^G789)</f>
        <v>99662.973650705884</v>
      </c>
      <c r="R789" s="16">
        <f>IF(ISBLANK(H789),500,2^H789)</f>
        <v>88482.222300743117</v>
      </c>
      <c r="S789" s="16">
        <f>IF(ISBLANK(I789),500,2^I789)</f>
        <v>445.72188840761549</v>
      </c>
      <c r="T789" s="16">
        <f>IF(ISBLANK(J789),500,2^J789)</f>
        <v>67213.341105472515</v>
      </c>
      <c r="U789" s="16">
        <f>IF(ISBLANK(K789),500,2^K789)</f>
        <v>41167.83615717807</v>
      </c>
      <c r="V789" s="16">
        <f>IF(ISBLANK(L789),500,2^L789)</f>
        <v>36909.127155460585</v>
      </c>
      <c r="X789" s="16">
        <f>SUM(O789:V789)</f>
        <v>375473.5927151689</v>
      </c>
      <c r="Y789" s="11"/>
      <c r="Z789" s="2"/>
      <c r="AA789" s="12">
        <f>_xlfn.T.TEST(E789:F789,I789:J789,2,2)</f>
        <v>0.66311206092767605</v>
      </c>
      <c r="AB789" s="13">
        <f>AVERAGE(I789:J789)-AVERAGE(E789:F789)</f>
        <v>-1.8469849999999983</v>
      </c>
      <c r="AC789" s="12">
        <f>_xlfn.T.TEST(G789:H789,K789:L789,2,2)</f>
        <v>8.3298771245521545E-3</v>
      </c>
      <c r="AD789" s="13">
        <f>AVERAGE(K789:L789)-AVERAGE(G789:H789)</f>
        <v>-1.2684749999999987</v>
      </c>
      <c r="AE789" s="12">
        <f>_xlfn.T.TEST(E789:F789,G789:H789,2,2)</f>
        <v>4.3965915485929069E-2</v>
      </c>
      <c r="AF789" s="13">
        <f>AVERAGE(G789:H789)-AVERAGE(E789:F789)</f>
        <v>2.2537199999999995</v>
      </c>
      <c r="AG789" s="12">
        <f>_xlfn.T.TEST(I789:J789,K789:L789,2,2)</f>
        <v>0.51582000955700091</v>
      </c>
      <c r="AH789" s="13">
        <f>AVERAGE(K789:L789)-AVERAGE(I789:J789)</f>
        <v>2.8322299999999991</v>
      </c>
      <c r="AI789" s="12">
        <f>_xlfn.T.TEST(E789:H789,I789:L789,2,2)</f>
        <v>0.42505111625293035</v>
      </c>
      <c r="AJ789" s="13">
        <f>AVERAGE(I789:L789)-AVERAGE(E789:H789)</f>
        <v>-1.5577299999999976</v>
      </c>
    </row>
    <row r="790" spans="1:36" x14ac:dyDescent="0.2">
      <c r="A790" t="s">
        <v>766</v>
      </c>
      <c r="B790" t="str">
        <f>VLOOKUP(A790,Gene_Lookup!A:B,2,0)</f>
        <v xml:space="preserve">  </v>
      </c>
      <c r="C790" s="1">
        <v>3</v>
      </c>
      <c r="D790" s="1">
        <v>0.61378592621662897</v>
      </c>
      <c r="E790" s="14">
        <v>19.602885000000001</v>
      </c>
      <c r="F790" s="14">
        <v>18.561669999999999</v>
      </c>
      <c r="G790" s="14">
        <v>19.035995</v>
      </c>
      <c r="H790" s="14">
        <v>19.865694999999999</v>
      </c>
      <c r="I790" s="14">
        <v>19.985320000000002</v>
      </c>
      <c r="J790" s="14">
        <v>19.38345</v>
      </c>
      <c r="K790" s="14">
        <v>19.648769999999999</v>
      </c>
      <c r="L790" s="14">
        <v>18.730039999999999</v>
      </c>
      <c r="M790" s="1">
        <f>COUNTIF(E790:L790,"&gt;8.8")</f>
        <v>8</v>
      </c>
      <c r="O790" s="16">
        <f>IF(ISBLANK(E790),500,2^E790)</f>
        <v>796262.72634435864</v>
      </c>
      <c r="P790" s="16">
        <f>IF(ISBLANK(F790),500,2^F790)</f>
        <v>386918.45026764332</v>
      </c>
      <c r="Q790" s="16">
        <f>IF(ISBLANK(G790),500,2^G790)</f>
        <v>537533.44666594174</v>
      </c>
      <c r="R790" s="16">
        <f>IF(ISBLANK(H790),500,2^H790)</f>
        <v>955366.65633442579</v>
      </c>
      <c r="S790" s="16">
        <f>IF(ISBLANK(I790),500,2^I790)</f>
        <v>1037960.4196144153</v>
      </c>
      <c r="T790" s="16">
        <f>IF(ISBLANK(J790),500,2^J790)</f>
        <v>683911.44170063874</v>
      </c>
      <c r="U790" s="16">
        <f>IF(ISBLANK(K790),500,2^K790)</f>
        <v>821994.94712605979</v>
      </c>
      <c r="V790" s="16">
        <f>IF(ISBLANK(L790),500,2^L790)</f>
        <v>434814.3414822311</v>
      </c>
      <c r="X790" s="16">
        <f>SUM(O790:V790)</f>
        <v>5654762.429535714</v>
      </c>
      <c r="Y790" s="11"/>
      <c r="Z790" s="2"/>
      <c r="AA790" s="12">
        <f>_xlfn.T.TEST(E790:F790,I790:J790,2,2)</f>
        <v>0.42215040625802025</v>
      </c>
      <c r="AB790" s="13">
        <f>AVERAGE(I790:J790)-AVERAGE(E790:F790)</f>
        <v>0.60210749999999891</v>
      </c>
      <c r="AC790" s="12">
        <f>_xlfn.T.TEST(G790:H790,K790:L790,2,2)</f>
        <v>0.71382155269693726</v>
      </c>
      <c r="AD790" s="13">
        <f>AVERAGE(K790:L790)-AVERAGE(G790:H790)</f>
        <v>-0.26144000000000034</v>
      </c>
      <c r="AE790" s="12">
        <f>_xlfn.T.TEST(E790:F790,G790:H790,2,2)</f>
        <v>0.63544020305000759</v>
      </c>
      <c r="AF790" s="13">
        <f>AVERAGE(G790:H790)-AVERAGE(E790:F790)</f>
        <v>0.36856750000000105</v>
      </c>
      <c r="AG790" s="12">
        <f>_xlfn.T.TEST(I790:J790,K790:L790,2,2)</f>
        <v>0.46253719929337578</v>
      </c>
      <c r="AH790" s="13">
        <f>AVERAGE(K790:L790)-AVERAGE(I790:J790)</f>
        <v>-0.4949799999999982</v>
      </c>
      <c r="AI790" s="12">
        <f>_xlfn.T.TEST(E790:H790,I790:L790,2,2)</f>
        <v>0.68120672335743904</v>
      </c>
      <c r="AJ790" s="13">
        <f>AVERAGE(I790:L790)-AVERAGE(E790:H790)</f>
        <v>0.17033375000000106</v>
      </c>
    </row>
    <row r="791" spans="1:36" x14ac:dyDescent="0.2">
      <c r="A791" t="s">
        <v>767</v>
      </c>
      <c r="B791" t="str">
        <f>VLOOKUP(A791,Gene_Lookup!A:B,2,0)</f>
        <v xml:space="preserve">Ferritin Dps family protein  </v>
      </c>
      <c r="C791" s="1">
        <v>5</v>
      </c>
      <c r="D791" s="1">
        <v>0.62287728248044205</v>
      </c>
      <c r="E791" s="14">
        <v>20.770512499999999</v>
      </c>
      <c r="F791" s="14">
        <v>20.881395000000001</v>
      </c>
      <c r="G791" s="14">
        <v>20.873292500000002</v>
      </c>
      <c r="H791" s="14">
        <v>21.429327499999999</v>
      </c>
      <c r="I791" s="14">
        <v>21.152497499999999</v>
      </c>
      <c r="J791" s="14">
        <v>20.98892</v>
      </c>
      <c r="K791" s="14">
        <v>20.996065000000002</v>
      </c>
      <c r="L791" s="14">
        <v>20.104318750000001</v>
      </c>
      <c r="M791" s="1">
        <f>COUNTIF(E791:L791,"&gt;8.8")</f>
        <v>8</v>
      </c>
      <c r="O791" s="16">
        <f>IF(ISBLANK(E791),500,2^E791)</f>
        <v>1788740.2840860735</v>
      </c>
      <c r="P791" s="16">
        <f>IF(ISBLANK(F791),500,2^F791)</f>
        <v>1931640.2499933739</v>
      </c>
      <c r="Q791" s="16">
        <f>IF(ISBLANK(G791),500,2^G791)</f>
        <v>1920822.1306033134</v>
      </c>
      <c r="R791" s="16">
        <f>IF(ISBLANK(H791),500,2^H791)</f>
        <v>2824036.8825998651</v>
      </c>
      <c r="S791" s="16">
        <f>IF(ISBLANK(I791),500,2^I791)</f>
        <v>2330967.5664781146</v>
      </c>
      <c r="T791" s="16">
        <f>IF(ISBLANK(J791),500,2^J791)</f>
        <v>2081107.4148824897</v>
      </c>
      <c r="U791" s="16">
        <f>IF(ISBLANK(K791),500,2^K791)</f>
        <v>2091439.7400241503</v>
      </c>
      <c r="V791" s="16">
        <f>IF(ISBLANK(L791),500,2^L791)</f>
        <v>1127205.2066326172</v>
      </c>
      <c r="X791" s="16">
        <f>SUM(O791:V791)</f>
        <v>16095959.475299999</v>
      </c>
      <c r="Y791" s="11"/>
      <c r="Z791" s="2"/>
      <c r="AA791" s="12">
        <f>_xlfn.T.TEST(E791:F791,I791:J791,2,2)</f>
        <v>0.13156801727559464</v>
      </c>
      <c r="AB791" s="13">
        <f>AVERAGE(I791:J791)-AVERAGE(E791:F791)</f>
        <v>0.24475500000000139</v>
      </c>
      <c r="AC791" s="12">
        <f>_xlfn.T.TEST(G791:H791,K791:L791,2,2)</f>
        <v>0.37107775690987177</v>
      </c>
      <c r="AD791" s="13">
        <f>AVERAGE(K791:L791)-AVERAGE(G791:H791)</f>
        <v>-0.60111812499999928</v>
      </c>
      <c r="AE791" s="12">
        <f>_xlfn.T.TEST(E791:F791,G791:H791,2,2)</f>
        <v>0.36986164991860904</v>
      </c>
      <c r="AF791" s="13">
        <f>AVERAGE(G791:H791)-AVERAGE(E791:F791)</f>
        <v>0.32535625000000223</v>
      </c>
      <c r="AG791" s="12">
        <f>_xlfn.T.TEST(I791:J791,K791:L791,2,2)</f>
        <v>0.36967088719602925</v>
      </c>
      <c r="AH791" s="13">
        <f>AVERAGE(K791:L791)-AVERAGE(I791:J791)</f>
        <v>-0.52051687499999844</v>
      </c>
      <c r="AI791" s="12">
        <f>_xlfn.T.TEST(E791:H791,I791:L791,2,2)</f>
        <v>0.54961279336086244</v>
      </c>
      <c r="AJ791" s="13">
        <f>AVERAGE(I791:L791)-AVERAGE(E791:H791)</f>
        <v>-0.17818156249999717</v>
      </c>
    </row>
    <row r="792" spans="1:36" x14ac:dyDescent="0.2">
      <c r="A792" t="s">
        <v>768</v>
      </c>
      <c r="B792" t="str">
        <f>VLOOKUP(A792,Gene_Lookup!A:B,2,0)</f>
        <v xml:space="preserve">  </v>
      </c>
      <c r="C792" s="1">
        <v>2</v>
      </c>
      <c r="D792" s="1">
        <v>0.34238554467781301</v>
      </c>
      <c r="E792" s="14">
        <v>15.847849999999999</v>
      </c>
      <c r="F792" s="14">
        <v>14.80519</v>
      </c>
      <c r="G792" s="14">
        <v>15.798579999999999</v>
      </c>
      <c r="H792" s="14">
        <v>15.11858</v>
      </c>
      <c r="I792" s="14">
        <v>14.859400000000001</v>
      </c>
      <c r="J792" s="14">
        <v>15.373290000000001</v>
      </c>
      <c r="K792" s="15">
        <v>8.8000000000000007</v>
      </c>
      <c r="L792" s="14">
        <v>13.938219999999999</v>
      </c>
      <c r="M792" s="1">
        <f>COUNTIF(E792:L792,"&gt;8.8")</f>
        <v>7</v>
      </c>
      <c r="O792" s="16">
        <f>IF(ISBLANK(E792),500,2^E792)</f>
        <v>58976.394253953877</v>
      </c>
      <c r="P792" s="16">
        <f>IF(ISBLANK(F792),500,2^F792)</f>
        <v>28629.006787047299</v>
      </c>
      <c r="Q792" s="16">
        <f>IF(ISBLANK(G792),500,2^G792)</f>
        <v>56996.274432699385</v>
      </c>
      <c r="R792" s="16">
        <f>IF(ISBLANK(H792),500,2^H792)</f>
        <v>35575.095273959254</v>
      </c>
      <c r="S792" s="16">
        <f>IF(ISBLANK(I792),500,2^I792)</f>
        <v>29725.222737793865</v>
      </c>
      <c r="T792" s="16">
        <f>IF(ISBLANK(J792),500,2^J792)</f>
        <v>42444.500011809818</v>
      </c>
      <c r="U792" s="16">
        <f>IF(ISBLANK(K792),500,2^K792)</f>
        <v>445.72188840761549</v>
      </c>
      <c r="V792" s="16">
        <f>IF(ISBLANK(L792),500,2^L792)</f>
        <v>15697.204136872935</v>
      </c>
      <c r="X792" s="16">
        <f>SUM(O792:V792)</f>
        <v>268489.41952254408</v>
      </c>
      <c r="Y792" s="11"/>
      <c r="Z792" s="2"/>
      <c r="AA792" s="12">
        <f>_xlfn.T.TEST(E792:F792,I792:J792,2,2)</f>
        <v>0.75226938551391753</v>
      </c>
      <c r="AB792" s="13">
        <f>AVERAGE(I792:J792)-AVERAGE(E792:F792)</f>
        <v>-0.21017499999999778</v>
      </c>
      <c r="AC792" s="12">
        <f>_xlfn.T.TEST(G792:H792,K792:L792,2,2)</f>
        <v>0.2552973225356806</v>
      </c>
      <c r="AD792" s="13">
        <f>AVERAGE(K792:L792)-AVERAGE(G792:H792)</f>
        <v>-4.0894700000000004</v>
      </c>
      <c r="AE792" s="12">
        <f>_xlfn.T.TEST(E792:F792,G792:H792,2,2)</f>
        <v>0.85162825899072692</v>
      </c>
      <c r="AF792" s="13">
        <f>AVERAGE(G792:H792)-AVERAGE(E792:F792)</f>
        <v>0.13206000000000095</v>
      </c>
      <c r="AG792" s="12">
        <f>_xlfn.T.TEST(I792:J792,K792:L792,2,2)</f>
        <v>0.28379373167029509</v>
      </c>
      <c r="AH792" s="13">
        <f>AVERAGE(K792:L792)-AVERAGE(I792:J792)</f>
        <v>-3.7472350000000016</v>
      </c>
      <c r="AI792" s="12">
        <f>_xlfn.T.TEST(E792:H792,I792:L792,2,2)</f>
        <v>0.21012705287386566</v>
      </c>
      <c r="AJ792" s="13">
        <f>AVERAGE(I792:L792)-AVERAGE(E792:H792)</f>
        <v>-2.1498224999999991</v>
      </c>
    </row>
    <row r="793" spans="1:36" x14ac:dyDescent="0.2">
      <c r="A793" t="s">
        <v>769</v>
      </c>
      <c r="B793" t="str">
        <f>VLOOKUP(A793,Gene_Lookup!A:B,2,0)</f>
        <v xml:space="preserve">alkyl hydroperoxide reductase/ Thiol specific antioxidant/ Mal allergen  </v>
      </c>
      <c r="C793" s="1">
        <v>14</v>
      </c>
      <c r="D793" s="1">
        <v>0.74479632972584697</v>
      </c>
      <c r="E793" s="14">
        <v>18.140454999999999</v>
      </c>
      <c r="F793" s="14">
        <v>18.354395</v>
      </c>
      <c r="G793" s="14">
        <v>17.605039999999999</v>
      </c>
      <c r="H793" s="14">
        <v>17.870360000000002</v>
      </c>
      <c r="I793" s="14">
        <v>20.35647625</v>
      </c>
      <c r="J793" s="14">
        <v>18.365189999999998</v>
      </c>
      <c r="K793" s="14">
        <v>20.416464999999999</v>
      </c>
      <c r="L793" s="14">
        <v>18.32816</v>
      </c>
      <c r="M793" s="1">
        <f>COUNTIF(E793:L793,"&gt;8.8")</f>
        <v>8</v>
      </c>
      <c r="O793" s="16">
        <f>IF(ISBLANK(E793),500,2^E793)</f>
        <v>288948.92960942985</v>
      </c>
      <c r="P793" s="16">
        <f>IF(ISBLANK(F793),500,2^F793)</f>
        <v>335137.82534353284</v>
      </c>
      <c r="Q793" s="16">
        <f>IF(ISBLANK(G793),500,2^G793)</f>
        <v>199363.25459129154</v>
      </c>
      <c r="R793" s="16">
        <f>IF(ISBLANK(H793),500,2^H793)</f>
        <v>239615.21612966372</v>
      </c>
      <c r="S793" s="16">
        <f>IF(ISBLANK(I793),500,2^I793)</f>
        <v>1342486.5931340822</v>
      </c>
      <c r="T793" s="16">
        <f>IF(ISBLANK(J793),500,2^J793)</f>
        <v>337654.90742209391</v>
      </c>
      <c r="U793" s="16">
        <f>IF(ISBLANK(K793),500,2^K793)</f>
        <v>1399485.3946327248</v>
      </c>
      <c r="V793" s="16">
        <f>IF(ISBLANK(L793),500,2^L793)</f>
        <v>329098.51705245808</v>
      </c>
      <c r="X793" s="16">
        <f>SUM(O793:V793)</f>
        <v>4471790.6379152769</v>
      </c>
      <c r="Y793" s="11"/>
      <c r="Z793" s="2"/>
      <c r="AA793" s="12">
        <f>_xlfn.T.TEST(E793:F793,I793:J793,2,2)</f>
        <v>0.3819331646723958</v>
      </c>
      <c r="AB793" s="13">
        <f>AVERAGE(I793:J793)-AVERAGE(E793:F793)</f>
        <v>1.1134081249999994</v>
      </c>
      <c r="AC793" s="12">
        <f>_xlfn.T.TEST(G793:H793,K793:L793,2,2)</f>
        <v>0.26062607158130768</v>
      </c>
      <c r="AD793" s="13">
        <f>AVERAGE(K793:L793)-AVERAGE(G793:H793)</f>
        <v>1.6346124999999994</v>
      </c>
      <c r="AE793" s="12">
        <f>_xlfn.T.TEST(E793:F793,G793:H793,2,2)</f>
        <v>9.5956675015195114E-2</v>
      </c>
      <c r="AF793" s="13">
        <f>AVERAGE(G793:H793)-AVERAGE(E793:F793)</f>
        <v>-0.50972499999999954</v>
      </c>
      <c r="AG793" s="12">
        <f>_xlfn.T.TEST(I793:J793,K793:L793,2,2)</f>
        <v>0.99437397135335248</v>
      </c>
      <c r="AH793" s="13">
        <f>AVERAGE(K793:L793)-AVERAGE(I793:J793)</f>
        <v>1.1479375000000402E-2</v>
      </c>
      <c r="AI793" s="12">
        <f>_xlfn.T.TEST(E793:H793,I793:L793,2,2)</f>
        <v>6.5579609141787815E-2</v>
      </c>
      <c r="AJ793" s="13">
        <f>AVERAGE(I793:L793)-AVERAGE(E793:H793)</f>
        <v>1.3740103124999976</v>
      </c>
    </row>
    <row r="794" spans="1:36" x14ac:dyDescent="0.2">
      <c r="A794" t="s">
        <v>770</v>
      </c>
      <c r="B794" t="str">
        <f>VLOOKUP(A794,Gene_Lookup!A:B,2,0)</f>
        <v xml:space="preserve">hypothetical protein  </v>
      </c>
      <c r="C794" s="1">
        <v>5</v>
      </c>
      <c r="D794" s="1">
        <v>0.593889610353318</v>
      </c>
      <c r="E794" s="15">
        <v>8.8000000000000007</v>
      </c>
      <c r="F794" s="14">
        <v>12.843019999999999</v>
      </c>
      <c r="G794" s="14">
        <v>11.95767</v>
      </c>
      <c r="H794" s="14">
        <v>13.73221</v>
      </c>
      <c r="I794" s="15">
        <v>8.8000000000000007</v>
      </c>
      <c r="J794" s="14">
        <v>12.528449999999999</v>
      </c>
      <c r="K794" s="15">
        <v>8.8000000000000007</v>
      </c>
      <c r="L794" s="14">
        <v>14.0159</v>
      </c>
      <c r="M794" s="1">
        <f>COUNTIF(E794:L794,"&gt;8.8")</f>
        <v>5</v>
      </c>
      <c r="O794" s="16">
        <f>IF(ISBLANK(E794),500,2^E794)</f>
        <v>445.72188840761549</v>
      </c>
      <c r="P794" s="16">
        <f>IF(ISBLANK(F794),500,2^F794)</f>
        <v>7347.4096599710165</v>
      </c>
      <c r="Q794" s="16">
        <f>IF(ISBLANK(G794),500,2^G794)</f>
        <v>3977.5655750147707</v>
      </c>
      <c r="R794" s="16">
        <f>IF(ISBLANK(H794),500,2^H794)</f>
        <v>13608.401581834514</v>
      </c>
      <c r="S794" s="16">
        <f>IF(ISBLANK(I794),500,2^I794)</f>
        <v>445.72188840761549</v>
      </c>
      <c r="T794" s="16">
        <f>IF(ISBLANK(J794),500,2^J794)</f>
        <v>5907.9831659754245</v>
      </c>
      <c r="U794" s="16">
        <f>IF(ISBLANK(K794),500,2^K794)</f>
        <v>445.72188840761549</v>
      </c>
      <c r="V794" s="16">
        <f>IF(ISBLANK(L794),500,2^L794)</f>
        <v>16565.56741523715</v>
      </c>
      <c r="X794" s="16">
        <f>SUM(O794:V794)</f>
        <v>48744.093063255714</v>
      </c>
      <c r="Y794" s="11"/>
      <c r="Z794" s="2"/>
      <c r="AA794" s="12">
        <f>_xlfn.T.TEST(E794:F794,I794:J794,2,2)</f>
        <v>0.95958861555548847</v>
      </c>
      <c r="AB794" s="13">
        <f>AVERAGE(I794:J794)-AVERAGE(E794:F794)</f>
        <v>-0.1572849999999999</v>
      </c>
      <c r="AC794" s="12">
        <f>_xlfn.T.TEST(G794:H794,K794:L794,2,2)</f>
        <v>0.65393564559060102</v>
      </c>
      <c r="AD794" s="13">
        <f>AVERAGE(K794:L794)-AVERAGE(G794:H794)</f>
        <v>-1.4369900000000015</v>
      </c>
      <c r="AE794" s="12">
        <f>_xlfn.T.TEST(E794:F794,G794:H794,2,2)</f>
        <v>0.45613343136086315</v>
      </c>
      <c r="AF794" s="13">
        <f>AVERAGE(G794:H794)-AVERAGE(E794:F794)</f>
        <v>2.0234300000000012</v>
      </c>
      <c r="AG794" s="12">
        <f>_xlfn.T.TEST(I794:J794,K794:L794,2,2)</f>
        <v>0.83811626727719191</v>
      </c>
      <c r="AH794" s="13">
        <f>AVERAGE(K794:L794)-AVERAGE(I794:J794)</f>
        <v>0.74372499999999953</v>
      </c>
      <c r="AI794" s="12">
        <f>_xlfn.T.TEST(E794:H794,I794:L794,2,2)</f>
        <v>0.65690870482791186</v>
      </c>
      <c r="AJ794" s="13">
        <f>AVERAGE(I794:L794)-AVERAGE(E794:H794)</f>
        <v>-0.79713749999999983</v>
      </c>
    </row>
    <row r="795" spans="1:36" x14ac:dyDescent="0.2">
      <c r="A795" t="s">
        <v>771</v>
      </c>
      <c r="B795" t="str">
        <f>VLOOKUP(A795,Gene_Lookup!A:B,2,0)</f>
        <v xml:space="preserve">NADPH-dependent FMN reductase  </v>
      </c>
      <c r="C795" s="1">
        <v>5</v>
      </c>
      <c r="D795" s="1">
        <v>0.21713131902924501</v>
      </c>
      <c r="E795" s="14">
        <v>18.22484</v>
      </c>
      <c r="F795" s="14">
        <v>16.379087500000001</v>
      </c>
      <c r="G795" s="14">
        <v>17.994325</v>
      </c>
      <c r="H795" s="14">
        <v>16.56082</v>
      </c>
      <c r="I795" s="14">
        <v>17.19556</v>
      </c>
      <c r="J795" s="14">
        <v>17.884765625</v>
      </c>
      <c r="K795" s="14">
        <v>17.760290000000001</v>
      </c>
      <c r="L795" s="14">
        <v>18.037367499999998</v>
      </c>
      <c r="M795" s="1">
        <f>COUNTIF(E795:L795,"&gt;8.8")</f>
        <v>8</v>
      </c>
      <c r="O795" s="16">
        <f>IF(ISBLANK(E795),500,2^E795)</f>
        <v>306353.96542077285</v>
      </c>
      <c r="P795" s="16">
        <f>IF(ISBLANK(F795),500,2^F795)</f>
        <v>85230.814568591333</v>
      </c>
      <c r="Q795" s="16">
        <f>IF(ISBLANK(G795),500,2^G795)</f>
        <v>261114.853133064</v>
      </c>
      <c r="R795" s="16">
        <f>IF(ISBLANK(H795),500,2^H795)</f>
        <v>96672.638672865709</v>
      </c>
      <c r="S795" s="16">
        <f>IF(ISBLANK(I795),500,2^I795)</f>
        <v>150099.53687134018</v>
      </c>
      <c r="T795" s="16">
        <f>IF(ISBLANK(J795),500,2^J795)</f>
        <v>242019.81160980163</v>
      </c>
      <c r="U795" s="16">
        <f>IF(ISBLANK(K795),500,2^K795)</f>
        <v>222013.82627364749</v>
      </c>
      <c r="V795" s="16">
        <f>IF(ISBLANK(L795),500,2^L795)</f>
        <v>269022.53474152111</v>
      </c>
      <c r="X795" s="16">
        <f>SUM(O795:V795)</f>
        <v>1632527.9812916045</v>
      </c>
      <c r="Y795" s="11"/>
      <c r="Z795" s="2"/>
      <c r="AA795" s="12">
        <f>_xlfn.T.TEST(E795:F795,I795:J795,2,2)</f>
        <v>0.83146845471127795</v>
      </c>
      <c r="AB795" s="13">
        <f>AVERAGE(I795:J795)-AVERAGE(E795:F795)</f>
        <v>0.23819906250000145</v>
      </c>
      <c r="AC795" s="12">
        <f>_xlfn.T.TEST(G795:H795,K795:L795,2,2)</f>
        <v>0.4843971111150368</v>
      </c>
      <c r="AD795" s="13">
        <f>AVERAGE(K795:L795)-AVERAGE(G795:H795)</f>
        <v>0.62125625000000184</v>
      </c>
      <c r="AE795" s="12">
        <f>_xlfn.T.TEST(E795:F795,G795:H795,2,2)</f>
        <v>0.98524170158666613</v>
      </c>
      <c r="AF795" s="13">
        <f>AVERAGE(G795:H795)-AVERAGE(E795:F795)</f>
        <v>-2.4391250000000753E-2</v>
      </c>
      <c r="AG795" s="12">
        <f>_xlfn.T.TEST(I795:J795,K795:L795,2,2)</f>
        <v>0.43608314338732357</v>
      </c>
      <c r="AH795" s="13">
        <f>AVERAGE(K795:L795)-AVERAGE(I795:J795)</f>
        <v>0.35866593749999964</v>
      </c>
      <c r="AI795" s="12">
        <f>_xlfn.T.TEST(E795:H795,I795:L795,2,2)</f>
        <v>0.43278046864081177</v>
      </c>
      <c r="AJ795" s="13">
        <f>AVERAGE(I795:L795)-AVERAGE(E795:H795)</f>
        <v>0.42972765624999809</v>
      </c>
    </row>
    <row r="796" spans="1:36" x14ac:dyDescent="0.2">
      <c r="A796" t="s">
        <v>772</v>
      </c>
      <c r="B796" t="str">
        <f>VLOOKUP(A796,Gene_Lookup!A:B,2,0)</f>
        <v xml:space="preserve">dCTP deaminase (EC 3.5.4.13)  </v>
      </c>
      <c r="C796" s="1">
        <v>8</v>
      </c>
      <c r="D796" s="1">
        <v>0.227654298249373</v>
      </c>
      <c r="E796" s="14">
        <v>17.762129999999999</v>
      </c>
      <c r="F796" s="14">
        <v>18.3876475</v>
      </c>
      <c r="G796" s="14">
        <v>17.895555000000002</v>
      </c>
      <c r="H796" s="14">
        <v>18.4329</v>
      </c>
      <c r="I796" s="14">
        <v>18.5686</v>
      </c>
      <c r="J796" s="14">
        <v>18.623265</v>
      </c>
      <c r="K796" s="14">
        <v>18.56596</v>
      </c>
      <c r="L796" s="14">
        <v>18.280282499999998</v>
      </c>
      <c r="M796" s="1">
        <f>COUNTIF(E796:L796,"&gt;8.8")</f>
        <v>8</v>
      </c>
      <c r="O796" s="16">
        <f>IF(ISBLANK(E796),500,2^E796)</f>
        <v>222297.16131090967</v>
      </c>
      <c r="P796" s="16">
        <f>IF(ISBLANK(F796),500,2^F796)</f>
        <v>342952.08474028227</v>
      </c>
      <c r="Q796" s="16">
        <f>IF(ISBLANK(G796),500,2^G796)</f>
        <v>243836.57195678839</v>
      </c>
      <c r="R796" s="16">
        <f>IF(ISBLANK(H796),500,2^H796)</f>
        <v>353879.82764140551</v>
      </c>
      <c r="S796" s="16">
        <f>IF(ISBLANK(I796),500,2^I796)</f>
        <v>388781.48787529662</v>
      </c>
      <c r="T796" s="16">
        <f>IF(ISBLANK(J796),500,2^J796)</f>
        <v>403795.4139522739</v>
      </c>
      <c r="U796" s="16">
        <f>IF(ISBLANK(K796),500,2^K796)</f>
        <v>388070.7038371946</v>
      </c>
      <c r="V796" s="16">
        <f>IF(ISBLANK(L796),500,2^L796)</f>
        <v>318356.23630491114</v>
      </c>
      <c r="X796" s="16">
        <f>SUM(O796:V796)</f>
        <v>2661969.487619062</v>
      </c>
      <c r="Y796" s="11"/>
      <c r="Z796" s="2"/>
      <c r="AA796" s="12">
        <f>_xlfn.T.TEST(E796:F796,I796:J796,2,2)</f>
        <v>0.23885873528690071</v>
      </c>
      <c r="AB796" s="13">
        <f>AVERAGE(I796:J796)-AVERAGE(E796:F796)</f>
        <v>0.52104375000000047</v>
      </c>
      <c r="AC796" s="12">
        <f>_xlfn.T.TEST(G796:H796,K796:L796,2,2)</f>
        <v>0.48447748879772023</v>
      </c>
      <c r="AD796" s="13">
        <f>AVERAGE(K796:L796)-AVERAGE(G796:H796)</f>
        <v>0.25889374999999859</v>
      </c>
      <c r="AE796" s="12">
        <f>_xlfn.T.TEST(E796:F796,G796:H796,2,2)</f>
        <v>0.84855387371007929</v>
      </c>
      <c r="AF796" s="13">
        <f>AVERAGE(G796:H796)-AVERAGE(E796:F796)</f>
        <v>8.9338750000003131E-2</v>
      </c>
      <c r="AG796" s="12">
        <f>_xlfn.T.TEST(I796:J796,K796:L796,2,2)</f>
        <v>0.35670128054533123</v>
      </c>
      <c r="AH796" s="13">
        <f>AVERAGE(K796:L796)-AVERAGE(I796:J796)</f>
        <v>-0.17281124999999875</v>
      </c>
      <c r="AI796" s="12">
        <f>_xlfn.T.TEST(E796:H796,I796:L796,2,2)</f>
        <v>8.2267327094900602E-2</v>
      </c>
      <c r="AJ796" s="13">
        <f>AVERAGE(I796:L796)-AVERAGE(E796:H796)</f>
        <v>0.38996874999999775</v>
      </c>
    </row>
    <row r="797" spans="1:36" x14ac:dyDescent="0.2">
      <c r="A797" t="s">
        <v>1007</v>
      </c>
      <c r="B797" t="str">
        <f>VLOOKUP(A797,Gene_Lookup!A:B,2,0)</f>
        <v xml:space="preserve">hypothetical protein  </v>
      </c>
      <c r="C797" s="1">
        <v>1</v>
      </c>
      <c r="D797" s="1">
        <v>1</v>
      </c>
      <c r="E797" s="15">
        <v>8.8000000000000007</v>
      </c>
      <c r="F797" s="14">
        <v>13.46265</v>
      </c>
      <c r="G797" s="15">
        <v>8.8000000000000007</v>
      </c>
      <c r="H797" s="15">
        <v>8.8000000000000007</v>
      </c>
      <c r="I797" s="15">
        <v>8.8000000000000007</v>
      </c>
      <c r="J797" s="15">
        <v>8.8000000000000007</v>
      </c>
      <c r="K797" s="14">
        <v>14.519819999999999</v>
      </c>
      <c r="L797" s="14">
        <v>13.23265</v>
      </c>
      <c r="M797" s="1">
        <f>COUNTIF(E797:L797,"&gt;8.8")</f>
        <v>3</v>
      </c>
      <c r="O797" s="16">
        <f>IF(ISBLANK(E797),500,2^E797)</f>
        <v>445.72188840761549</v>
      </c>
      <c r="P797" s="16">
        <f>IF(ISBLANK(F797),500,2^F797)</f>
        <v>11289.155914627485</v>
      </c>
      <c r="Q797" s="16">
        <f>IF(ISBLANK(G797),500,2^G797)</f>
        <v>445.72188840761549</v>
      </c>
      <c r="R797" s="16">
        <f>IF(ISBLANK(H797),500,2^H797)</f>
        <v>445.72188840761549</v>
      </c>
      <c r="S797" s="16">
        <f>IF(ISBLANK(I797),500,2^I797)</f>
        <v>445.72188840761549</v>
      </c>
      <c r="T797" s="16">
        <f>IF(ISBLANK(J797),500,2^J797)</f>
        <v>445.72188840761549</v>
      </c>
      <c r="U797" s="16">
        <f>IF(ISBLANK(K797),500,2^K797)</f>
        <v>23490.991712004066</v>
      </c>
      <c r="V797" s="16">
        <f>IF(ISBLANK(L797),500,2^L797)</f>
        <v>9625.5282314199776</v>
      </c>
      <c r="X797" s="16">
        <f>SUM(O797:V797)</f>
        <v>46634.285300089607</v>
      </c>
      <c r="Y797" s="11"/>
      <c r="Z797" s="2"/>
      <c r="AA797" s="12">
        <f>_xlfn.T.TEST(E797:F797,I797:J797,2,2)</f>
        <v>0.42264973081037416</v>
      </c>
      <c r="AB797" s="13">
        <f>AVERAGE(I797:J797)-AVERAGE(E797:F797)</f>
        <v>-2.3313249999999996</v>
      </c>
      <c r="AC797" s="12">
        <f>_xlfn.T.TEST(G797:H797,K797:L797,2,2)</f>
        <v>1.5696694842405726E-2</v>
      </c>
      <c r="AD797" s="13">
        <f>AVERAGE(K797:L797)-AVERAGE(G797:H797)</f>
        <v>5.0762349999999987</v>
      </c>
      <c r="AE797" s="12">
        <f>_xlfn.T.TEST(E797:F797,G797:H797,2,2)</f>
        <v>0.42264973081037416</v>
      </c>
      <c r="AF797" s="13">
        <f>AVERAGE(G797:H797)-AVERAGE(E797:F797)</f>
        <v>-2.3313249999999996</v>
      </c>
      <c r="AG797" s="12">
        <f>_xlfn.T.TEST(I797:J797,K797:L797,2,2)</f>
        <v>1.5696694842405726E-2</v>
      </c>
      <c r="AH797" s="13">
        <f>AVERAGE(K797:L797)-AVERAGE(I797:J797)</f>
        <v>5.0762349999999987</v>
      </c>
      <c r="AI797" s="12">
        <f>_xlfn.T.TEST(E797:H797,I797:L797,2,2)</f>
        <v>0.49525323721311321</v>
      </c>
      <c r="AJ797" s="13">
        <f>AVERAGE(I797:L797)-AVERAGE(E797:H797)</f>
        <v>1.3724550000000004</v>
      </c>
    </row>
    <row r="798" spans="1:36" x14ac:dyDescent="0.2">
      <c r="A798" t="s">
        <v>773</v>
      </c>
      <c r="B798" t="str">
        <f>VLOOKUP(A798,Gene_Lookup!A:B,2,0)</f>
        <v xml:space="preserve">beta-lactamase domain protein  </v>
      </c>
      <c r="C798" s="1">
        <v>22</v>
      </c>
      <c r="D798" s="1">
        <v>0.33281676944282101</v>
      </c>
      <c r="E798" s="14">
        <v>20.445136874999999</v>
      </c>
      <c r="F798" s="14">
        <v>20.332442499999999</v>
      </c>
      <c r="G798" s="14">
        <v>20.101802500000002</v>
      </c>
      <c r="H798" s="14">
        <v>20.357340000000001</v>
      </c>
      <c r="I798" s="14">
        <v>19.663205000000001</v>
      </c>
      <c r="J798" s="14">
        <v>20.121859687499999</v>
      </c>
      <c r="K798" s="14">
        <v>19.74456</v>
      </c>
      <c r="L798" s="14">
        <v>20.129795000000001</v>
      </c>
      <c r="M798" s="1">
        <f>COUNTIF(E798:L798,"&gt;8.8")</f>
        <v>8</v>
      </c>
      <c r="O798" s="16">
        <f>IF(ISBLANK(E798),500,2^E798)</f>
        <v>1427576.7452567725</v>
      </c>
      <c r="P798" s="16">
        <f>IF(ISBLANK(F798),500,2^F798)</f>
        <v>1320307.4614389599</v>
      </c>
      <c r="Q798" s="16">
        <f>IF(ISBLANK(G798),500,2^G798)</f>
        <v>1125240.9258998272</v>
      </c>
      <c r="R798" s="16">
        <f>IF(ISBLANK(H798),500,2^H798)</f>
        <v>1343290.5884017961</v>
      </c>
      <c r="S798" s="16">
        <f>IF(ISBLANK(I798),500,2^I798)</f>
        <v>830260.76615670358</v>
      </c>
      <c r="T798" s="16">
        <f>IF(ISBLANK(J798),500,2^J798)</f>
        <v>1140993.9312302342</v>
      </c>
      <c r="U798" s="16">
        <f>IF(ISBLANK(K798),500,2^K798)</f>
        <v>878425.25055002328</v>
      </c>
      <c r="V798" s="16">
        <f>IF(ISBLANK(L798),500,2^L798)</f>
        <v>1147287.0765556819</v>
      </c>
      <c r="X798" s="16">
        <f>SUM(O798:V798)</f>
        <v>9213382.7454899978</v>
      </c>
      <c r="Y798" s="11"/>
      <c r="Z798" s="2"/>
      <c r="AA798" s="12">
        <f>_xlfn.T.TEST(E798:F798,I798:J798,2,2)</f>
        <v>0.17036951714618342</v>
      </c>
      <c r="AB798" s="13">
        <f>AVERAGE(I798:J798)-AVERAGE(E798:F798)</f>
        <v>-0.49625734375000263</v>
      </c>
      <c r="AC798" s="12">
        <f>_xlfn.T.TEST(G798:H798,K798:L798,2,2)</f>
        <v>0.33330747475794875</v>
      </c>
      <c r="AD798" s="13">
        <f>AVERAGE(K798:L798)-AVERAGE(G798:H798)</f>
        <v>-0.29239374999999868</v>
      </c>
      <c r="AE798" s="12">
        <f>_xlfn.T.TEST(E798:F798,G798:H798,2,2)</f>
        <v>0.3723488777462759</v>
      </c>
      <c r="AF798" s="13">
        <f>AVERAGE(G798:H798)-AVERAGE(E798:F798)</f>
        <v>-0.15921843750000164</v>
      </c>
      <c r="AG798" s="12">
        <f>_xlfn.T.TEST(I798:J798,K798:L798,2,2)</f>
        <v>0.89517092852096758</v>
      </c>
      <c r="AH798" s="13">
        <f>AVERAGE(K798:L798)-AVERAGE(I798:J798)</f>
        <v>4.4645156250002316E-2</v>
      </c>
      <c r="AI798" s="12">
        <f>_xlfn.T.TEST(E798:H798,I798:L798,2,2)</f>
        <v>3.3045401231156998E-2</v>
      </c>
      <c r="AJ798" s="13">
        <f>AVERAGE(I798:L798)-AVERAGE(E798:H798)</f>
        <v>-0.39432554687500243</v>
      </c>
    </row>
    <row r="799" spans="1:36" x14ac:dyDescent="0.2">
      <c r="A799" t="s">
        <v>774</v>
      </c>
      <c r="B799" t="str">
        <f>VLOOKUP(A799,Gene_Lookup!A:B,2,0)</f>
        <v xml:space="preserve">NAD(P)H dehydrogenase (quinone)  </v>
      </c>
      <c r="C799" s="1">
        <v>9</v>
      </c>
      <c r="D799" s="1">
        <v>-0.172860433047308</v>
      </c>
      <c r="E799" s="14">
        <v>16.030782500000001</v>
      </c>
      <c r="F799" s="14">
        <v>16.151289999999999</v>
      </c>
      <c r="G799" s="14">
        <v>14.448230000000001</v>
      </c>
      <c r="H799" s="14">
        <v>16.385400000000001</v>
      </c>
      <c r="I799" s="15">
        <v>8.8000000000000007</v>
      </c>
      <c r="J799" s="15">
        <v>8.8000000000000007</v>
      </c>
      <c r="K799" s="15">
        <v>8.8000000000000007</v>
      </c>
      <c r="L799" s="15">
        <v>8.8000000000000007</v>
      </c>
      <c r="M799" s="1">
        <f>COUNTIF(E799:L799,"&gt;8.8")</f>
        <v>4</v>
      </c>
      <c r="O799" s="16">
        <f>IF(ISBLANK(E799),500,2^E799)</f>
        <v>66949.353328078199</v>
      </c>
      <c r="P799" s="16">
        <f>IF(ISBLANK(F799),500,2^F799)</f>
        <v>72781.79439408904</v>
      </c>
      <c r="Q799" s="16">
        <f>IF(ISBLANK(G799),500,2^G799)</f>
        <v>22353.761565372151</v>
      </c>
      <c r="R799" s="16">
        <f>IF(ISBLANK(H799),500,2^H799)</f>
        <v>85604.55833994846</v>
      </c>
      <c r="S799" s="16">
        <f>IF(ISBLANK(I799),500,2^I799)</f>
        <v>445.72188840761549</v>
      </c>
      <c r="T799" s="16">
        <f>IF(ISBLANK(J799),500,2^J799)</f>
        <v>445.72188840761549</v>
      </c>
      <c r="U799" s="16">
        <f>IF(ISBLANK(K799),500,2^K799)</f>
        <v>445.72188840761549</v>
      </c>
      <c r="V799" s="16">
        <f>IF(ISBLANK(L799),500,2^L799)</f>
        <v>445.72188840761549</v>
      </c>
      <c r="X799" s="16">
        <f>SUM(O799:V799)</f>
        <v>249472.35518111836</v>
      </c>
      <c r="Y799" s="11"/>
      <c r="Z799" s="2"/>
      <c r="AA799" s="12">
        <f>_xlfn.T.TEST(E799:F799,I799:J799,2,2)</f>
        <v>6.8288120519193035E-5</v>
      </c>
      <c r="AB799" s="13">
        <f>AVERAGE(I799:J799)-AVERAGE(E799:F799)</f>
        <v>-7.2910362500000012</v>
      </c>
      <c r="AC799" s="12">
        <f>_xlfn.T.TEST(G799:H799,K799:L799,2,2)</f>
        <v>2.0762778242065058E-2</v>
      </c>
      <c r="AD799" s="13">
        <f>AVERAGE(K799:L799)-AVERAGE(G799:H799)</f>
        <v>-6.616814999999999</v>
      </c>
      <c r="AE799" s="12">
        <f>_xlfn.T.TEST(E799:F799,G799:H799,2,2)</f>
        <v>0.5590733660894418</v>
      </c>
      <c r="AF799" s="13">
        <f>AVERAGE(G799:H799)-AVERAGE(E799:F799)</f>
        <v>-0.67422125000000221</v>
      </c>
      <c r="AG799" s="12" t="e">
        <f>_xlfn.T.TEST(I799:J799,K799:L799,2,2)</f>
        <v>#DIV/0!</v>
      </c>
      <c r="AH799" s="13">
        <f>AVERAGE(K799:L799)-AVERAGE(I799:J799)</f>
        <v>0</v>
      </c>
      <c r="AI799" s="12">
        <f>_xlfn.T.TEST(E799:H799,I799:L799,2,2)</f>
        <v>4.1472010712837518E-6</v>
      </c>
      <c r="AJ799" s="13">
        <f>AVERAGE(I799:L799)-AVERAGE(E799:H799)</f>
        <v>-6.9539256250000001</v>
      </c>
    </row>
    <row r="800" spans="1:36" x14ac:dyDescent="0.2">
      <c r="A800" t="s">
        <v>775</v>
      </c>
      <c r="B800" t="str">
        <f>VLOOKUP(A800,Gene_Lookup!A:B,2,0)</f>
        <v xml:space="preserve">transcriptional regulator, PadR family  </v>
      </c>
      <c r="C800" s="1">
        <v>3</v>
      </c>
      <c r="D800" s="1">
        <v>-4.9095642510356703E-2</v>
      </c>
      <c r="E800" s="14">
        <v>16.453679999999999</v>
      </c>
      <c r="F800" s="14">
        <v>17.382560000000002</v>
      </c>
      <c r="G800" s="14">
        <v>16.644380000000002</v>
      </c>
      <c r="H800" s="14">
        <v>14.467835000000001</v>
      </c>
      <c r="I800" s="15">
        <v>8.8000000000000007</v>
      </c>
      <c r="J800" s="15">
        <v>8.8000000000000007</v>
      </c>
      <c r="K800" s="15">
        <v>8.8000000000000007</v>
      </c>
      <c r="L800" s="15">
        <v>8.8000000000000007</v>
      </c>
      <c r="M800" s="1">
        <f>COUNTIF(E800:L800,"&gt;8.8")</f>
        <v>4</v>
      </c>
      <c r="O800" s="16">
        <f>IF(ISBLANK(E800),500,2^E800)</f>
        <v>89753.464011628967</v>
      </c>
      <c r="P800" s="16">
        <f>IF(ISBLANK(F800),500,2^F800)</f>
        <v>170872.41654123823</v>
      </c>
      <c r="Q800" s="16">
        <f>IF(ISBLANK(G800),500,2^G800)</f>
        <v>102437.18589454755</v>
      </c>
      <c r="R800" s="16">
        <f>IF(ISBLANK(H800),500,2^H800)</f>
        <v>22659.60355486019</v>
      </c>
      <c r="S800" s="16">
        <f>IF(ISBLANK(I800),500,2^I800)</f>
        <v>445.72188840761549</v>
      </c>
      <c r="T800" s="16">
        <f>IF(ISBLANK(J800),500,2^J800)</f>
        <v>445.72188840761549</v>
      </c>
      <c r="U800" s="16">
        <f>IF(ISBLANK(K800),500,2^K800)</f>
        <v>445.72188840761549</v>
      </c>
      <c r="V800" s="16">
        <f>IF(ISBLANK(L800),500,2^L800)</f>
        <v>445.72188840761549</v>
      </c>
      <c r="X800" s="16">
        <f>SUM(O800:V800)</f>
        <v>387505.55755590531</v>
      </c>
      <c r="Y800" s="11"/>
      <c r="Z800" s="2"/>
      <c r="AA800" s="12">
        <f>_xlfn.T.TEST(E800:F800,I800:J800,2,2)</f>
        <v>3.2570354838216092E-3</v>
      </c>
      <c r="AB800" s="13">
        <f>AVERAGE(I800:J800)-AVERAGE(E800:F800)</f>
        <v>-8.1181200000000011</v>
      </c>
      <c r="AC800" s="12">
        <f>_xlfn.T.TEST(G800:H800,K800:L800,2,2)</f>
        <v>2.4978633203240341E-2</v>
      </c>
      <c r="AD800" s="13">
        <f>AVERAGE(K800:L800)-AVERAGE(G800:H800)</f>
        <v>-6.7561075000000006</v>
      </c>
      <c r="AE800" s="12">
        <f>_xlfn.T.TEST(E800:F800,G800:H800,2,2)</f>
        <v>0.36873205975157142</v>
      </c>
      <c r="AF800" s="13">
        <f>AVERAGE(G800:H800)-AVERAGE(E800:F800)</f>
        <v>-1.3620125000000005</v>
      </c>
      <c r="AG800" s="12" t="e">
        <f>_xlfn.T.TEST(I800:J800,K800:L800,2,2)</f>
        <v>#DIV/0!</v>
      </c>
      <c r="AH800" s="13">
        <f>AVERAGE(K800:L800)-AVERAGE(I800:J800)</f>
        <v>0</v>
      </c>
      <c r="AI800" s="12">
        <f>_xlfn.T.TEST(E800:H800,I800:L800,2,2)</f>
        <v>2.0898779928930011E-5</v>
      </c>
      <c r="AJ800" s="13">
        <f>AVERAGE(I800:L800)-AVERAGE(E800:H800)</f>
        <v>-7.4371137499999982</v>
      </c>
    </row>
    <row r="801" spans="1:36" x14ac:dyDescent="0.2">
      <c r="A801" t="s">
        <v>776</v>
      </c>
      <c r="B801" t="str">
        <f>VLOOKUP(A801,Gene_Lookup!A:B,2,0)</f>
        <v xml:space="preserve">pyridoxamine 5'-phosphate oxidase-related FMN-binding protein  </v>
      </c>
      <c r="C801" s="1">
        <v>8</v>
      </c>
      <c r="D801" s="1">
        <v>0.60969949500133402</v>
      </c>
      <c r="E801" s="14">
        <v>19.947301249999999</v>
      </c>
      <c r="F801" s="14">
        <v>19.387180000000001</v>
      </c>
      <c r="G801" s="14">
        <v>19.053660000000001</v>
      </c>
      <c r="H801" s="14">
        <v>19.982424999999999</v>
      </c>
      <c r="I801" s="14">
        <v>20.596489999999999</v>
      </c>
      <c r="J801" s="14">
        <v>20.512820000000001</v>
      </c>
      <c r="K801" s="14">
        <v>20.734725000000001</v>
      </c>
      <c r="L801" s="14">
        <v>20.899595000000001</v>
      </c>
      <c r="M801" s="1">
        <f>COUNTIF(E801:L801,"&gt;8.8")</f>
        <v>8</v>
      </c>
      <c r="O801" s="16">
        <f>IF(ISBLANK(E801),500,2^E801)</f>
        <v>1010964.7401850036</v>
      </c>
      <c r="P801" s="16">
        <f>IF(ISBLANK(F801),500,2^F801)</f>
        <v>685681.94077568955</v>
      </c>
      <c r="Q801" s="16">
        <f>IF(ISBLANK(G801),500,2^G801)</f>
        <v>544155.70556433417</v>
      </c>
      <c r="R801" s="16">
        <f>IF(ISBLANK(H801),500,2^H801)</f>
        <v>1035879.6732044154</v>
      </c>
      <c r="S801" s="16">
        <f>IF(ISBLANK(I801),500,2^I801)</f>
        <v>1585481.9253563609</v>
      </c>
      <c r="T801" s="16">
        <f>IF(ISBLANK(J801),500,2^J801)</f>
        <v>1496146.4817533353</v>
      </c>
      <c r="U801" s="16">
        <f>IF(ISBLANK(K801),500,2^K801)</f>
        <v>1744914.6014706481</v>
      </c>
      <c r="V801" s="16">
        <f>IF(ISBLANK(L801),500,2^L801)</f>
        <v>1956162.7841501941</v>
      </c>
      <c r="X801" s="16">
        <f>SUM(O801:V801)</f>
        <v>10059387.852459982</v>
      </c>
      <c r="Y801" s="11"/>
      <c r="Z801" s="2"/>
      <c r="AA801" s="12">
        <f>_xlfn.T.TEST(E801:F801,I801:J801,2,2)</f>
        <v>8.8510868989086555E-2</v>
      </c>
      <c r="AB801" s="13">
        <f>AVERAGE(I801:J801)-AVERAGE(E801:F801)</f>
        <v>0.88741437500000231</v>
      </c>
      <c r="AC801" s="12">
        <f>_xlfn.T.TEST(G801:H801,K801:L801,2,2)</f>
        <v>0.11040204384127528</v>
      </c>
      <c r="AD801" s="13">
        <f>AVERAGE(K801:L801)-AVERAGE(G801:H801)</f>
        <v>1.2991175000000013</v>
      </c>
      <c r="AE801" s="12">
        <f>_xlfn.T.TEST(E801:F801,G801:H801,2,2)</f>
        <v>0.8090387013731134</v>
      </c>
      <c r="AF801" s="13">
        <f>AVERAGE(G801:H801)-AVERAGE(E801:F801)</f>
        <v>-0.14919812499999807</v>
      </c>
      <c r="AG801" s="12">
        <f>_xlfn.T.TEST(I801:J801,K801:L801,2,2)</f>
        <v>0.10486677393757859</v>
      </c>
      <c r="AH801" s="13">
        <f>AVERAGE(K801:L801)-AVERAGE(I801:J801)</f>
        <v>0.26250500000000088</v>
      </c>
      <c r="AI801" s="12">
        <f>_xlfn.T.TEST(E801:H801,I801:L801,2,2)</f>
        <v>3.941019413977829E-3</v>
      </c>
      <c r="AJ801" s="13">
        <f>AVERAGE(I801:L801)-AVERAGE(E801:H801)</f>
        <v>1.0932659375000036</v>
      </c>
    </row>
    <row r="802" spans="1:36" x14ac:dyDescent="0.2">
      <c r="A802" t="s">
        <v>777</v>
      </c>
      <c r="B802" t="str">
        <f>VLOOKUP(A802,Gene_Lookup!A:B,2,0)</f>
        <v xml:space="preserve">ABC transporter transmembrane region  </v>
      </c>
      <c r="C802" s="1">
        <v>8</v>
      </c>
      <c r="D802" s="1">
        <v>0.20079715787136301</v>
      </c>
      <c r="E802" s="14">
        <v>15.578189999999999</v>
      </c>
      <c r="F802" s="14">
        <v>15.7935</v>
      </c>
      <c r="G802" s="14">
        <v>15.998889999999999</v>
      </c>
      <c r="H802" s="14">
        <v>15.5278715</v>
      </c>
      <c r="I802" s="14">
        <v>15.85901</v>
      </c>
      <c r="J802" s="14">
        <v>15.07282</v>
      </c>
      <c r="K802" s="15">
        <v>8.8000000000000007</v>
      </c>
      <c r="L802" s="14">
        <v>15.236554999999999</v>
      </c>
      <c r="M802" s="1">
        <f>COUNTIF(E802:L802,"&gt;8.8")</f>
        <v>7</v>
      </c>
      <c r="O802" s="16">
        <f>IF(ISBLANK(E802),500,2^E802)</f>
        <v>48921.804541702899</v>
      </c>
      <c r="P802" s="16">
        <f>IF(ISBLANK(F802),500,2^F802)</f>
        <v>56795.932780795141</v>
      </c>
      <c r="Q802" s="16">
        <f>IF(ISBLANK(G802),500,2^G802)</f>
        <v>65485.596428649224</v>
      </c>
      <c r="R802" s="16">
        <f>IF(ISBLANK(H802),500,2^H802)</f>
        <v>47244.916995587635</v>
      </c>
      <c r="S802" s="16">
        <f>IF(ISBLANK(I802),500,2^I802)</f>
        <v>59434.376563240112</v>
      </c>
      <c r="T802" s="16">
        <f>IF(ISBLANK(J802),500,2^J802)</f>
        <v>34464.41722823945</v>
      </c>
      <c r="U802" s="16">
        <f>IF(ISBLANK(K802),500,2^K802)</f>
        <v>445.72188840761549</v>
      </c>
      <c r="V802" s="16">
        <f>IF(ISBLANK(L802),500,2^L802)</f>
        <v>38606.469293864262</v>
      </c>
      <c r="X802" s="16">
        <f>SUM(O802:V802)</f>
        <v>351399.23572048638</v>
      </c>
      <c r="Y802" s="11"/>
      <c r="Z802" s="2"/>
      <c r="AA802" s="12">
        <f>_xlfn.T.TEST(E802:F802,I802:J802,2,2)</f>
        <v>0.64350577347823834</v>
      </c>
      <c r="AB802" s="13">
        <f>AVERAGE(I802:J802)-AVERAGE(E802:F802)</f>
        <v>-0.21993000000000151</v>
      </c>
      <c r="AC802" s="12">
        <f>_xlfn.T.TEST(G802:H802,K802:L802,2,2)</f>
        <v>0.36561339116843594</v>
      </c>
      <c r="AD802" s="13">
        <f>AVERAGE(K802:L802)-AVERAGE(G802:H802)</f>
        <v>-3.7451032499999997</v>
      </c>
      <c r="AE802" s="12">
        <f>_xlfn.T.TEST(E802:F802,G802:H802,2,2)</f>
        <v>0.7928658954001937</v>
      </c>
      <c r="AF802" s="13">
        <f>AVERAGE(G802:H802)-AVERAGE(E802:F802)</f>
        <v>7.7535749999999126E-2</v>
      </c>
      <c r="AG802" s="12">
        <f>_xlfn.T.TEST(I802:J802,K802:L802,2,2)</f>
        <v>0.39902210183938003</v>
      </c>
      <c r="AH802" s="13">
        <f>AVERAGE(K802:L802)-AVERAGE(I802:J802)</f>
        <v>-3.447637499999999</v>
      </c>
      <c r="AI802" s="12">
        <f>_xlfn.T.TEST(E802:H802,I802:L802,2,2)</f>
        <v>0.27732073104207472</v>
      </c>
      <c r="AJ802" s="13">
        <f>AVERAGE(I802:L802)-AVERAGE(E802:H802)</f>
        <v>-1.9825166250000024</v>
      </c>
    </row>
    <row r="803" spans="1:36" x14ac:dyDescent="0.2">
      <c r="A803" t="s">
        <v>778</v>
      </c>
      <c r="B803" t="str">
        <f>VLOOKUP(A803,Gene_Lookup!A:B,2,0)</f>
        <v xml:space="preserve">ABC transporter transmembrane region  </v>
      </c>
      <c r="C803" s="1">
        <v>3</v>
      </c>
      <c r="D803" s="1">
        <v>0.13593388974617801</v>
      </c>
      <c r="E803" s="15">
        <v>8.8000000000000007</v>
      </c>
      <c r="F803" s="14">
        <v>15.1265</v>
      </c>
      <c r="G803" s="14">
        <v>15.4573</v>
      </c>
      <c r="H803" s="14">
        <v>16.681159999999998</v>
      </c>
      <c r="I803" s="15">
        <v>8.8000000000000007</v>
      </c>
      <c r="J803" s="14">
        <v>15.001709999999999</v>
      </c>
      <c r="K803" s="15">
        <v>8.8000000000000007</v>
      </c>
      <c r="L803" s="15">
        <v>8.8000000000000007</v>
      </c>
      <c r="M803" s="1">
        <f>COUNTIF(E803:L803,"&gt;8.8")</f>
        <v>4</v>
      </c>
      <c r="O803" s="16">
        <f>IF(ISBLANK(E803),500,2^E803)</f>
        <v>445.72188840761549</v>
      </c>
      <c r="P803" s="16">
        <f>IF(ISBLANK(F803),500,2^F803)</f>
        <v>35770.929834883376</v>
      </c>
      <c r="Q803" s="16">
        <f>IF(ISBLANK(G803),500,2^G803)</f>
        <v>44989.477769639707</v>
      </c>
      <c r="R803" s="16">
        <f>IF(ISBLANK(H803),500,2^H803)</f>
        <v>105082.28852754927</v>
      </c>
      <c r="S803" s="16">
        <f>IF(ISBLANK(I803),500,2^I803)</f>
        <v>445.72188840761549</v>
      </c>
      <c r="T803" s="16">
        <f>IF(ISBLANK(J803),500,2^J803)</f>
        <v>32806.862336907652</v>
      </c>
      <c r="U803" s="16">
        <f>IF(ISBLANK(K803),500,2^K803)</f>
        <v>445.72188840761549</v>
      </c>
      <c r="V803" s="16">
        <f>IF(ISBLANK(L803),500,2^L803)</f>
        <v>445.72188840761549</v>
      </c>
      <c r="X803" s="16">
        <f>SUM(O803:V803)</f>
        <v>220432.4460226105</v>
      </c>
      <c r="Y803" s="11"/>
      <c r="Z803" s="2"/>
      <c r="AA803" s="12">
        <f>_xlfn.T.TEST(E803:F803,I803:J803,2,2)</f>
        <v>0.99004026746972262</v>
      </c>
      <c r="AB803" s="13">
        <f>AVERAGE(I803:J803)-AVERAGE(E803:F803)</f>
        <v>-6.2395000000000422E-2</v>
      </c>
      <c r="AC803" s="12">
        <f>_xlfn.T.TEST(G803:H803,K803:L803,2,2)</f>
        <v>7.0119692386561277E-3</v>
      </c>
      <c r="AD803" s="13">
        <f>AVERAGE(K803:L803)-AVERAGE(G803:H803)</f>
        <v>-7.2692299999999967</v>
      </c>
      <c r="AE803" s="12">
        <f>_xlfn.T.TEST(E803:F803,G803:H803,2,2)</f>
        <v>0.33056908787210293</v>
      </c>
      <c r="AF803" s="13">
        <f>AVERAGE(G803:H803)-AVERAGE(E803:F803)</f>
        <v>4.1059799999999971</v>
      </c>
      <c r="AG803" s="12">
        <f>_xlfn.T.TEST(I803:J803,K803:L803,2,2)</f>
        <v>0.42264973081037416</v>
      </c>
      <c r="AH803" s="13">
        <f>AVERAGE(K803:L803)-AVERAGE(I803:J803)</f>
        <v>-3.1008549999999993</v>
      </c>
      <c r="AI803" s="12">
        <f>_xlfn.T.TEST(E803:H803,I803:L803,2,2)</f>
        <v>0.17033324868602862</v>
      </c>
      <c r="AJ803" s="13">
        <f>AVERAGE(I803:L803)-AVERAGE(E803:H803)</f>
        <v>-3.6658125000000013</v>
      </c>
    </row>
    <row r="804" spans="1:36" x14ac:dyDescent="0.2">
      <c r="A804" t="s">
        <v>779</v>
      </c>
      <c r="B804" t="str">
        <f>VLOOKUP(A804,Gene_Lookup!A:B,2,0)</f>
        <v xml:space="preserve">hypothetical protein  </v>
      </c>
      <c r="C804" s="1">
        <v>11</v>
      </c>
      <c r="D804" s="1">
        <v>0.65625617930466495</v>
      </c>
      <c r="E804" s="14">
        <v>22.032609999999998</v>
      </c>
      <c r="F804" s="14">
        <v>20.4923</v>
      </c>
      <c r="G804" s="14">
        <v>22.654245</v>
      </c>
      <c r="H804" s="14">
        <v>22.099427500000001</v>
      </c>
      <c r="I804" s="14">
        <v>19.940135000000001</v>
      </c>
      <c r="J804" s="14">
        <v>22.25194875</v>
      </c>
      <c r="K804" s="14">
        <v>21.870640000000002</v>
      </c>
      <c r="L804" s="14">
        <v>21.805554999999998</v>
      </c>
      <c r="M804" s="1">
        <f>COUNTIF(E804:L804,"&gt;8.8")</f>
        <v>8</v>
      </c>
      <c r="O804" s="16">
        <f>IF(ISBLANK(E804),500,2^E804)</f>
        <v>4290189.6692653913</v>
      </c>
      <c r="P804" s="16">
        <f>IF(ISBLANK(F804),500,2^F804)</f>
        <v>1475016.8452341422</v>
      </c>
      <c r="Q804" s="16">
        <f>IF(ISBLANK(G804),500,2^G804)</f>
        <v>6600962.6304805465</v>
      </c>
      <c r="R804" s="16">
        <f>IF(ISBLANK(H804),500,2^H804)</f>
        <v>4493560.2022194136</v>
      </c>
      <c r="S804" s="16">
        <f>IF(ISBLANK(I804),500,2^I804)</f>
        <v>1005955.4609323996</v>
      </c>
      <c r="T804" s="16">
        <f>IF(ISBLANK(J804),500,2^J804)</f>
        <v>4994638.2150732949</v>
      </c>
      <c r="U804" s="16">
        <f>IF(ISBLANK(K804),500,2^K804)</f>
        <v>3834587.6072643949</v>
      </c>
      <c r="V804" s="16">
        <f>IF(ISBLANK(L804),500,2^L804)</f>
        <v>3665440.1031001816</v>
      </c>
      <c r="X804" s="16">
        <f>SUM(O804:V804)</f>
        <v>30360350.733569764</v>
      </c>
      <c r="Y804" s="11"/>
      <c r="Z804" s="2"/>
      <c r="AA804" s="12">
        <f>_xlfn.T.TEST(E804:F804,I804:J804,2,2)</f>
        <v>0.91558408706440231</v>
      </c>
      <c r="AB804" s="13">
        <f>AVERAGE(I804:J804)-AVERAGE(E804:F804)</f>
        <v>-0.16641312499999827</v>
      </c>
      <c r="AC804" s="12">
        <f>_xlfn.T.TEST(G804:H804,K804:L804,2,2)</f>
        <v>0.19354525577800574</v>
      </c>
      <c r="AD804" s="13">
        <f>AVERAGE(K804:L804)-AVERAGE(G804:H804)</f>
        <v>-0.53873875000000027</v>
      </c>
      <c r="AE804" s="12">
        <f>_xlfn.T.TEST(E804:F804,G804:H804,2,2)</f>
        <v>0.30648988923613285</v>
      </c>
      <c r="AF804" s="13">
        <f>AVERAGE(G804:H804)-AVERAGE(E804:F804)</f>
        <v>1.114381250000001</v>
      </c>
      <c r="AG804" s="12">
        <f>_xlfn.T.TEST(I804:J804,K804:L804,2,2)</f>
        <v>0.58678964253747834</v>
      </c>
      <c r="AH804" s="13">
        <f>AVERAGE(K804:L804)-AVERAGE(I804:J804)</f>
        <v>0.742055624999999</v>
      </c>
      <c r="AI804" s="12">
        <f>_xlfn.T.TEST(E804:H804,I804:L804,2,2)</f>
        <v>0.63035388481868404</v>
      </c>
      <c r="AJ804" s="13">
        <f>AVERAGE(I804:L804)-AVERAGE(E804:H804)</f>
        <v>-0.35257593749999927</v>
      </c>
    </row>
    <row r="805" spans="1:36" x14ac:dyDescent="0.2">
      <c r="A805" t="s">
        <v>780</v>
      </c>
      <c r="B805" t="str">
        <f>VLOOKUP(A805,Gene_Lookup!A:B,2,0)</f>
        <v xml:space="preserve">Linocin_M18 bacteriocin protein  </v>
      </c>
      <c r="C805" s="1">
        <v>30</v>
      </c>
      <c r="D805" s="1">
        <v>0.52250056952393997</v>
      </c>
      <c r="E805" s="14">
        <v>21.45945</v>
      </c>
      <c r="F805" s="14">
        <v>22.110090312499999</v>
      </c>
      <c r="G805" s="14">
        <v>22.326564999999999</v>
      </c>
      <c r="H805" s="14">
        <v>22.372</v>
      </c>
      <c r="I805" s="14">
        <v>21.013635000000001</v>
      </c>
      <c r="J805" s="14">
        <v>21.923374375000002</v>
      </c>
      <c r="K805" s="14">
        <v>21.539302500000002</v>
      </c>
      <c r="L805" s="14">
        <v>21.699390000000001</v>
      </c>
      <c r="M805" s="1">
        <f>COUNTIF(E805:L805,"&gt;8.8")</f>
        <v>8</v>
      </c>
      <c r="O805" s="16">
        <f>IF(ISBLANK(E805),500,2^E805)</f>
        <v>2883620.7399481856</v>
      </c>
      <c r="P805" s="16">
        <f>IF(ISBLANK(F805),500,2^F805)</f>
        <v>4526894.6833633957</v>
      </c>
      <c r="Q805" s="16">
        <f>IF(ISBLANK(G805),500,2^G805)</f>
        <v>5259758.0278104767</v>
      </c>
      <c r="R805" s="16">
        <f>IF(ISBLANK(H805),500,2^H805)</f>
        <v>5428040.2951800451</v>
      </c>
      <c r="S805" s="16">
        <f>IF(ISBLANK(I805),500,2^I805)</f>
        <v>2117066.2704383177</v>
      </c>
      <c r="T805" s="16">
        <f>IF(ISBLANK(J805),500,2^J805)</f>
        <v>3977345.2671121489</v>
      </c>
      <c r="U805" s="16">
        <f>IF(ISBLANK(K805),500,2^K805)</f>
        <v>3047727.5310804895</v>
      </c>
      <c r="V805" s="16">
        <f>IF(ISBLANK(L805),500,2^L805)</f>
        <v>3405393.3029537247</v>
      </c>
      <c r="X805" s="16">
        <f>SUM(O805:V805)</f>
        <v>30645846.117886782</v>
      </c>
      <c r="Y805" s="11"/>
      <c r="Z805" s="2"/>
      <c r="AA805" s="12">
        <f>_xlfn.T.TEST(E805:F805,I805:J805,2,2)</f>
        <v>0.62869385725258442</v>
      </c>
      <c r="AB805" s="13">
        <f>AVERAGE(I805:J805)-AVERAGE(E805:F805)</f>
        <v>-0.31626546874999661</v>
      </c>
      <c r="AC805" s="12">
        <f>_xlfn.T.TEST(G805:H805,K805:L805,2,2)</f>
        <v>1.2745724002870223E-2</v>
      </c>
      <c r="AD805" s="13">
        <f>AVERAGE(K805:L805)-AVERAGE(G805:H805)</f>
        <v>-0.72993625000000151</v>
      </c>
      <c r="AE805" s="12">
        <f>_xlfn.T.TEST(E805:F805,G805:H805,2,2)</f>
        <v>0.22558492675251496</v>
      </c>
      <c r="AF805" s="13">
        <f>AVERAGE(G805:H805)-AVERAGE(E805:F805)</f>
        <v>0.56451234375000325</v>
      </c>
      <c r="AG805" s="12">
        <f>_xlfn.T.TEST(I805:J805,K805:L805,2,2)</f>
        <v>0.77498362174609814</v>
      </c>
      <c r="AH805" s="13">
        <f>AVERAGE(K805:L805)-AVERAGE(I805:J805)</f>
        <v>0.15084156249999836</v>
      </c>
      <c r="AI805" s="12">
        <f>_xlfn.T.TEST(E805:H805,I805:L805,2,2)</f>
        <v>0.11702557775599914</v>
      </c>
      <c r="AJ805" s="13">
        <f>AVERAGE(I805:L805)-AVERAGE(E805:H805)</f>
        <v>-0.52310085937499551</v>
      </c>
    </row>
    <row r="806" spans="1:36" x14ac:dyDescent="0.2">
      <c r="A806" t="s">
        <v>781</v>
      </c>
      <c r="B806" t="str">
        <f>VLOOKUP(A806,Gene_Lookup!A:B,2,0)</f>
        <v xml:space="preserve">protein of unknown function DUF438  </v>
      </c>
      <c r="C806" s="1">
        <v>9</v>
      </c>
      <c r="D806" s="1">
        <v>0.39518709697898402</v>
      </c>
      <c r="E806" s="14">
        <v>15.680965</v>
      </c>
      <c r="F806" s="14">
        <v>15.214259999999999</v>
      </c>
      <c r="G806" s="14">
        <v>15.44591</v>
      </c>
      <c r="H806" s="14">
        <v>15.4697125</v>
      </c>
      <c r="I806" s="14">
        <v>14.21885</v>
      </c>
      <c r="J806" s="15">
        <v>8.8000000000000007</v>
      </c>
      <c r="K806" s="14">
        <v>15.11351</v>
      </c>
      <c r="L806" s="14">
        <v>15.80782</v>
      </c>
      <c r="M806" s="1">
        <f>COUNTIF(E806:L806,"&gt;8.8")</f>
        <v>7</v>
      </c>
      <c r="O806" s="16">
        <f>IF(ISBLANK(E806),500,2^E806)</f>
        <v>52534.043088224207</v>
      </c>
      <c r="P806" s="16">
        <f>IF(ISBLANK(F806),500,2^F806)</f>
        <v>38014.442158427431</v>
      </c>
      <c r="Q806" s="16">
        <f>IF(ISBLANK(G806),500,2^G806)</f>
        <v>44635.686673210694</v>
      </c>
      <c r="R806" s="16">
        <f>IF(ISBLANK(H806),500,2^H806)</f>
        <v>45378.223186064002</v>
      </c>
      <c r="S806" s="16">
        <f>IF(ISBLANK(I806),500,2^I806)</f>
        <v>19067.789718875316</v>
      </c>
      <c r="T806" s="16">
        <f>IF(ISBLANK(J806),500,2^J806)</f>
        <v>445.72188840761549</v>
      </c>
      <c r="U806" s="16">
        <f>IF(ISBLANK(K806),500,2^K806)</f>
        <v>35450.294693681062</v>
      </c>
      <c r="V806" s="16">
        <f>IF(ISBLANK(L806),500,2^L806)</f>
        <v>57362.488819821861</v>
      </c>
      <c r="X806" s="16">
        <f>SUM(O806:V806)</f>
        <v>292888.69022671221</v>
      </c>
      <c r="Y806" s="11"/>
      <c r="Z806" s="2"/>
      <c r="AA806" s="12">
        <f>_xlfn.T.TEST(E806:F806,I806:J806,2,2)</f>
        <v>0.28455924503253627</v>
      </c>
      <c r="AB806" s="13">
        <f>AVERAGE(I806:J806)-AVERAGE(E806:F806)</f>
        <v>-3.9381874999999997</v>
      </c>
      <c r="AC806" s="12">
        <f>_xlfn.T.TEST(G806:H806,K806:L806,2,2)</f>
        <v>0.99419081621179095</v>
      </c>
      <c r="AD806" s="13">
        <f>AVERAGE(K806:L806)-AVERAGE(G806:H806)</f>
        <v>2.8537499999998772E-3</v>
      </c>
      <c r="AE806" s="12">
        <f>_xlfn.T.TEST(E806:F806,G806:H806,2,2)</f>
        <v>0.96915046361949808</v>
      </c>
      <c r="AF806" s="13">
        <f>AVERAGE(G806:H806)-AVERAGE(E806:F806)</f>
        <v>1.0198749999998924E-2</v>
      </c>
      <c r="AG806" s="12">
        <f>_xlfn.T.TEST(I806:J806,K806:L806,2,2)</f>
        <v>0.2849567263953221</v>
      </c>
      <c r="AH806" s="13">
        <f>AVERAGE(K806:L806)-AVERAGE(I806:J806)</f>
        <v>3.9512399999999985</v>
      </c>
      <c r="AI806" s="12">
        <f>_xlfn.T.TEST(E806:H806,I806:L806,2,2)</f>
        <v>0.26427907528225453</v>
      </c>
      <c r="AJ806" s="13">
        <f>AVERAGE(I806:L806)-AVERAGE(E806:H806)</f>
        <v>-1.9676668750000008</v>
      </c>
    </row>
    <row r="807" spans="1:36" x14ac:dyDescent="0.2">
      <c r="A807" t="s">
        <v>782</v>
      </c>
      <c r="B807" t="str">
        <f>VLOOKUP(A807,Gene_Lookup!A:B,2,0)</f>
        <v xml:space="preserve">Type II site-specific deoxyribonuclease  </v>
      </c>
      <c r="C807" s="1">
        <v>2</v>
      </c>
      <c r="D807" s="1">
        <v>0.49183089188863699</v>
      </c>
      <c r="E807" s="15">
        <v>8.8000000000000007</v>
      </c>
      <c r="F807" s="15">
        <v>8.8000000000000007</v>
      </c>
      <c r="G807" s="14">
        <v>13.091205</v>
      </c>
      <c r="H807" s="14">
        <v>13.455399999999999</v>
      </c>
      <c r="I807" s="14">
        <v>12.912710000000001</v>
      </c>
      <c r="J807" s="15">
        <v>8.8000000000000007</v>
      </c>
      <c r="K807" s="15">
        <v>8.8000000000000007</v>
      </c>
      <c r="L807" s="14">
        <v>11.515790000000001</v>
      </c>
      <c r="M807" s="1">
        <f>COUNTIF(E807:L807,"&gt;8.8")</f>
        <v>4</v>
      </c>
      <c r="O807" s="16">
        <f>IF(ISBLANK(E807),500,2^E807)</f>
        <v>445.72188840761549</v>
      </c>
      <c r="P807" s="16">
        <f>IF(ISBLANK(F807),500,2^F807)</f>
        <v>445.72188840761549</v>
      </c>
      <c r="Q807" s="16">
        <f>IF(ISBLANK(G807),500,2^G807)</f>
        <v>8726.6063227299655</v>
      </c>
      <c r="R807" s="16">
        <f>IF(ISBLANK(H807),500,2^H807)</f>
        <v>11232.566635453497</v>
      </c>
      <c r="S807" s="16">
        <f>IF(ISBLANK(I807),500,2^I807)</f>
        <v>7711.0414086072187</v>
      </c>
      <c r="T807" s="16">
        <f>IF(ISBLANK(J807),500,2^J807)</f>
        <v>445.72188840761549</v>
      </c>
      <c r="U807" s="16">
        <f>IF(ISBLANK(K807),500,2^K807)</f>
        <v>445.72188840761549</v>
      </c>
      <c r="V807" s="16">
        <f>IF(ISBLANK(L807),500,2^L807)</f>
        <v>2928.1829920712262</v>
      </c>
      <c r="X807" s="16">
        <f>SUM(O807:V807)</f>
        <v>32381.284912492367</v>
      </c>
      <c r="Y807" s="11"/>
      <c r="Z807" s="2"/>
      <c r="AA807" s="12">
        <f>_xlfn.T.TEST(E807:F807,I807:J807,2,2)</f>
        <v>0.42264973081037416</v>
      </c>
      <c r="AB807" s="13">
        <f>AVERAGE(I807:J807)-AVERAGE(E807:F807)</f>
        <v>2.0563549999999999</v>
      </c>
      <c r="AC807" s="12">
        <f>_xlfn.T.TEST(G807:H807,K807:L807,2,2)</f>
        <v>0.15082949015769542</v>
      </c>
      <c r="AD807" s="13">
        <f>AVERAGE(K807:L807)-AVERAGE(G807:H807)</f>
        <v>-3.1154074999999999</v>
      </c>
      <c r="AE807" s="12">
        <f>_xlfn.T.TEST(E807:F807,G807:H807,2,2)</f>
        <v>1.6530026778609627E-3</v>
      </c>
      <c r="AF807" s="13">
        <f>AVERAGE(G807:H807)-AVERAGE(E807:F807)</f>
        <v>4.4733024999999991</v>
      </c>
      <c r="AG807" s="12">
        <f>_xlfn.T.TEST(I807:J807,K807:L807,2,2)</f>
        <v>0.80348676663485508</v>
      </c>
      <c r="AH807" s="13">
        <f>AVERAGE(K807:L807)-AVERAGE(I807:J807)</f>
        <v>-0.69846000000000075</v>
      </c>
      <c r="AI807" s="12">
        <f>_xlfn.T.TEST(E807:H807,I807:L807,2,2)</f>
        <v>0.75929107128711437</v>
      </c>
      <c r="AJ807" s="13">
        <f>AVERAGE(I807:L807)-AVERAGE(E807:H807)</f>
        <v>-0.52952624999999998</v>
      </c>
    </row>
    <row r="808" spans="1:36" x14ac:dyDescent="0.2">
      <c r="A808" t="s">
        <v>783</v>
      </c>
      <c r="B808" t="str">
        <f>VLOOKUP(A808,Gene_Lookup!A:B,2,0)</f>
        <v xml:space="preserve">protein of unknown function DUF125 transmembrane  </v>
      </c>
      <c r="C808" s="1">
        <v>2</v>
      </c>
      <c r="D808" s="1">
        <v>0.30214730989741001</v>
      </c>
      <c r="E808" s="14">
        <v>15.48508</v>
      </c>
      <c r="F808" s="15">
        <v>8.8000000000000007</v>
      </c>
      <c r="G808" s="14">
        <v>15.472049999999999</v>
      </c>
      <c r="H808" s="14">
        <v>15.283194999999999</v>
      </c>
      <c r="I808" s="15">
        <v>8.8000000000000007</v>
      </c>
      <c r="J808" s="14">
        <v>15.583315000000001</v>
      </c>
      <c r="K808" s="14">
        <v>16.405650000000001</v>
      </c>
      <c r="L808" s="15">
        <v>8.8000000000000007</v>
      </c>
      <c r="M808" s="1">
        <f>COUNTIF(E808:L808,"&gt;8.8")</f>
        <v>5</v>
      </c>
      <c r="O808" s="16">
        <f>IF(ISBLANK(E808),500,2^E808)</f>
        <v>45864.172823077264</v>
      </c>
      <c r="P808" s="16">
        <f>IF(ISBLANK(F808),500,2^F808)</f>
        <v>445.72188840761549</v>
      </c>
      <c r="Q808" s="16">
        <f>IF(ISBLANK(G808),500,2^G808)</f>
        <v>45451.806008759966</v>
      </c>
      <c r="R808" s="16">
        <f>IF(ISBLANK(H808),500,2^H808)</f>
        <v>39874.947528948986</v>
      </c>
      <c r="S808" s="16">
        <f>IF(ISBLANK(I808),500,2^I808)</f>
        <v>445.72188840761549</v>
      </c>
      <c r="T808" s="16">
        <f>IF(ISBLANK(J808),500,2^J808)</f>
        <v>49095.902395215053</v>
      </c>
      <c r="U808" s="16">
        <f>IF(ISBLANK(K808),500,2^K808)</f>
        <v>86814.595961762374</v>
      </c>
      <c r="V808" s="16">
        <f>IF(ISBLANK(L808),500,2^L808)</f>
        <v>445.72188840761549</v>
      </c>
      <c r="X808" s="16">
        <f>SUM(O808:V808)</f>
        <v>268438.59038298647</v>
      </c>
      <c r="Y808" s="11"/>
      <c r="Z808" s="2"/>
      <c r="AA808" s="12">
        <f>_xlfn.T.TEST(E808:F808,I808:J808,2,2)</f>
        <v>0.99270664585904655</v>
      </c>
      <c r="AB808" s="13">
        <f>AVERAGE(I808:J808)-AVERAGE(E808:F808)</f>
        <v>4.9117500000001257E-2</v>
      </c>
      <c r="AC808" s="12">
        <f>_xlfn.T.TEST(G808:H808,K808:L808,2,2)</f>
        <v>0.5415923654416166</v>
      </c>
      <c r="AD808" s="13">
        <f>AVERAGE(K808:L808)-AVERAGE(G808:H808)</f>
        <v>-2.7747974999999983</v>
      </c>
      <c r="AE808" s="12">
        <f>_xlfn.T.TEST(E808:F808,G808:H808,2,2)</f>
        <v>0.43537739871429415</v>
      </c>
      <c r="AF808" s="13">
        <f>AVERAGE(G808:H808)-AVERAGE(E808:F808)</f>
        <v>3.235082499999999</v>
      </c>
      <c r="AG808" s="12">
        <f>_xlfn.T.TEST(I808:J808,K808:L808,2,2)</f>
        <v>0.94303536051139436</v>
      </c>
      <c r="AH808" s="13">
        <f>AVERAGE(K808:L808)-AVERAGE(I808:J808)</f>
        <v>0.41116749999999946</v>
      </c>
      <c r="AI808" s="12">
        <f>_xlfn.T.TEST(E808:H808,I808:L808,2,2)</f>
        <v>0.62675656533527802</v>
      </c>
      <c r="AJ808" s="13">
        <f>AVERAGE(I808:L808)-AVERAGE(E808:H808)</f>
        <v>-1.3628400000000003</v>
      </c>
    </row>
    <row r="809" spans="1:36" x14ac:dyDescent="0.2">
      <c r="A809" t="s">
        <v>784</v>
      </c>
      <c r="B809" t="str">
        <f>VLOOKUP(A809,Gene_Lookup!A:B,2,0)</f>
        <v xml:space="preserve">4Fe-4S ferredoxin iron-sulfur binding domain protein  </v>
      </c>
      <c r="C809" s="1">
        <v>13</v>
      </c>
      <c r="D809" s="1">
        <v>0.49575251364699802</v>
      </c>
      <c r="E809" s="14">
        <v>15.443215</v>
      </c>
      <c r="F809" s="14">
        <v>16.704152499999999</v>
      </c>
      <c r="G809" s="14">
        <v>16.295680000000001</v>
      </c>
      <c r="H809" s="14">
        <v>16.470849999999999</v>
      </c>
      <c r="I809" s="14">
        <v>16.39583</v>
      </c>
      <c r="J809" s="14">
        <v>14.515639999999999</v>
      </c>
      <c r="K809" s="14">
        <v>16.5153</v>
      </c>
      <c r="L809" s="14">
        <v>15.39791</v>
      </c>
      <c r="M809" s="1">
        <f>COUNTIF(E809:L809,"&gt;8.8")</f>
        <v>8</v>
      </c>
      <c r="O809" s="16">
        <f>IF(ISBLANK(E809),500,2^E809)</f>
        <v>44552.383628300304</v>
      </c>
      <c r="P809" s="16">
        <f>IF(ISBLANK(F809),500,2^F809)</f>
        <v>106770.42087172838</v>
      </c>
      <c r="Q809" s="16">
        <f>IF(ISBLANK(G809),500,2^G809)</f>
        <v>80443.040964624175</v>
      </c>
      <c r="R809" s="16">
        <f>IF(ISBLANK(H809),500,2^H809)</f>
        <v>90828.031955894316</v>
      </c>
      <c r="S809" s="16">
        <f>IF(ISBLANK(I809),500,2^I809)</f>
        <v>86225.681148729171</v>
      </c>
      <c r="T809" s="16">
        <f>IF(ISBLANK(J809),500,2^J809)</f>
        <v>23423.028469040139</v>
      </c>
      <c r="U809" s="16">
        <f>IF(ISBLANK(K809),500,2^K809)</f>
        <v>93670.036053448392</v>
      </c>
      <c r="V809" s="16">
        <f>IF(ISBLANK(L809),500,2^L809)</f>
        <v>43175.043175060746</v>
      </c>
      <c r="X809" s="16">
        <f>SUM(O809:V809)</f>
        <v>569087.66626682563</v>
      </c>
      <c r="Y809" s="11"/>
      <c r="Z809" s="2"/>
      <c r="AA809" s="12">
        <f>_xlfn.T.TEST(E809:F809,I809:J809,2,2)</f>
        <v>0.63987432474430572</v>
      </c>
      <c r="AB809" s="13">
        <f>AVERAGE(I809:J809)-AVERAGE(E809:F809)</f>
        <v>-0.61794875000000005</v>
      </c>
      <c r="AC809" s="12">
        <f>_xlfn.T.TEST(G809:H809,K809:L809,2,2)</f>
        <v>0.52930939225233642</v>
      </c>
      <c r="AD809" s="13">
        <f>AVERAGE(K809:L809)-AVERAGE(G809:H809)</f>
        <v>-0.42666000000000182</v>
      </c>
      <c r="AE809" s="12">
        <f>_xlfn.T.TEST(E809:F809,G809:H809,2,2)</f>
        <v>0.67478458226330318</v>
      </c>
      <c r="AF809" s="13">
        <f>AVERAGE(G809:H809)-AVERAGE(E809:F809)</f>
        <v>0.30958125000000081</v>
      </c>
      <c r="AG809" s="12">
        <f>_xlfn.T.TEST(I809:J809,K809:L809,2,2)</f>
        <v>0.69189381574671494</v>
      </c>
      <c r="AH809" s="13">
        <f>AVERAGE(K809:L809)-AVERAGE(I809:J809)</f>
        <v>0.50086999999999904</v>
      </c>
      <c r="AI809" s="12">
        <f>_xlfn.T.TEST(E809:H809,I809:L809,2,2)</f>
        <v>0.37392434107334138</v>
      </c>
      <c r="AJ809" s="13">
        <f>AVERAGE(I809:L809)-AVERAGE(E809:H809)</f>
        <v>-0.52230437500000093</v>
      </c>
    </row>
    <row r="810" spans="1:36" x14ac:dyDescent="0.2">
      <c r="A810" t="s">
        <v>785</v>
      </c>
      <c r="B810" t="str">
        <f>VLOOKUP(A810,Gene_Lookup!A:B,2,0)</f>
        <v xml:space="preserve">methylated-DNA/protein-cysteine methyltransferase  </v>
      </c>
      <c r="C810" s="1">
        <v>7</v>
      </c>
      <c r="D810" s="1">
        <v>0.57798392283914202</v>
      </c>
      <c r="E810" s="14">
        <v>19.34497</v>
      </c>
      <c r="F810" s="14">
        <v>19.404440000000001</v>
      </c>
      <c r="G810" s="14">
        <v>19.15502</v>
      </c>
      <c r="H810" s="14">
        <v>19.353361249999999</v>
      </c>
      <c r="I810" s="14">
        <v>19.283809999999999</v>
      </c>
      <c r="J810" s="14">
        <v>18.227315000000001</v>
      </c>
      <c r="K810" s="14">
        <v>19.4436</v>
      </c>
      <c r="L810" s="14">
        <v>17.753955000000001</v>
      </c>
      <c r="M810" s="1">
        <f>COUNTIF(E810:L810,"&gt;8.8")</f>
        <v>8</v>
      </c>
      <c r="O810" s="16">
        <f>IF(ISBLANK(E810),500,2^E810)</f>
        <v>665911.07095788291</v>
      </c>
      <c r="P810" s="16">
        <f>IF(ISBLANK(F810),500,2^F810)</f>
        <v>693934.51506757515</v>
      </c>
      <c r="Q810" s="16">
        <f>IF(ISBLANK(G810),500,2^G810)</f>
        <v>583761.68597712263</v>
      </c>
      <c r="R810" s="16">
        <f>IF(ISBLANK(H810),500,2^H810)</f>
        <v>669795.54279948887</v>
      </c>
      <c r="S810" s="16">
        <f>IF(ISBLANK(I810),500,2^I810)</f>
        <v>638271.18824116897</v>
      </c>
      <c r="T810" s="16">
        <f>IF(ISBLANK(J810),500,2^J810)</f>
        <v>306879.97874880268</v>
      </c>
      <c r="U810" s="16">
        <f>IF(ISBLANK(K810),500,2^K810)</f>
        <v>713028.39260954969</v>
      </c>
      <c r="V810" s="16">
        <f>IF(ISBLANK(L810),500,2^L810)</f>
        <v>221041.08142777023</v>
      </c>
      <c r="X810" s="16">
        <f>SUM(O810:V810)</f>
        <v>4492623.4558293605</v>
      </c>
      <c r="Y810" s="11"/>
      <c r="Z810" s="2"/>
      <c r="AA810" s="12">
        <f>_xlfn.T.TEST(E810:F810,I810:J810,2,2)</f>
        <v>0.36248633392727558</v>
      </c>
      <c r="AB810" s="13">
        <f>AVERAGE(I810:J810)-AVERAGE(E810:F810)</f>
        <v>-0.61914249999999882</v>
      </c>
      <c r="AC810" s="12">
        <f>_xlfn.T.TEST(G810:H810,K810:L810,2,2)</f>
        <v>0.52156899667130197</v>
      </c>
      <c r="AD810" s="13">
        <f>AVERAGE(K810:L810)-AVERAGE(G810:H810)</f>
        <v>-0.65541312499999904</v>
      </c>
      <c r="AE810" s="12">
        <f>_xlfn.T.TEST(E810:F810,G810:H810,2,2)</f>
        <v>0.36449516051694297</v>
      </c>
      <c r="AF810" s="13">
        <f>AVERAGE(G810:H810)-AVERAGE(E810:F810)</f>
        <v>-0.12051437499999906</v>
      </c>
      <c r="AG810" s="12">
        <f>_xlfn.T.TEST(I810:J810,K810:L810,2,2)</f>
        <v>0.88941575713280074</v>
      </c>
      <c r="AH810" s="13">
        <f>AVERAGE(K810:L810)-AVERAGE(I810:J810)</f>
        <v>-0.15678499999999929</v>
      </c>
      <c r="AI810" s="12">
        <f>_xlfn.T.TEST(E810:H810,I810:L810,2,2)</f>
        <v>0.17369685288836989</v>
      </c>
      <c r="AJ810" s="13">
        <f>AVERAGE(I810:L810)-AVERAGE(E810:H810)</f>
        <v>-0.63727781249999893</v>
      </c>
    </row>
    <row r="811" spans="1:36" x14ac:dyDescent="0.2">
      <c r="A811" t="s">
        <v>786</v>
      </c>
      <c r="B811" t="str">
        <f>VLOOKUP(A811,Gene_Lookup!A:B,2,0)</f>
        <v xml:space="preserve">NLPA lipoprotein  </v>
      </c>
      <c r="C811" s="1">
        <v>21</v>
      </c>
      <c r="D811" s="1">
        <v>0.70699690020741901</v>
      </c>
      <c r="E811" s="14">
        <v>22.733080000000001</v>
      </c>
      <c r="F811" s="14">
        <v>22.204307499999999</v>
      </c>
      <c r="G811" s="14">
        <v>22.37527</v>
      </c>
      <c r="H811" s="14">
        <v>23.454245</v>
      </c>
      <c r="I811" s="14">
        <v>21.954084999999999</v>
      </c>
      <c r="J811" s="14">
        <v>21.134187499999999</v>
      </c>
      <c r="K811" s="14">
        <v>23.165510000000001</v>
      </c>
      <c r="L811" s="14">
        <v>21.007925</v>
      </c>
      <c r="M811" s="1">
        <f>COUNTIF(E811:L811,"&gt;8.8")</f>
        <v>8</v>
      </c>
      <c r="O811" s="16">
        <f>IF(ISBLANK(E811),500,2^E811)</f>
        <v>6971704.5456008753</v>
      </c>
      <c r="P811" s="16">
        <f>IF(ISBLANK(F811),500,2^F811)</f>
        <v>4832396.8264842294</v>
      </c>
      <c r="Q811" s="16">
        <f>IF(ISBLANK(G811),500,2^G811)</f>
        <v>5440357.3976282421</v>
      </c>
      <c r="R811" s="16">
        <f>IF(ISBLANK(H811),500,2^H811)</f>
        <v>11492943.472523032</v>
      </c>
      <c r="S811" s="16">
        <f>IF(ISBLANK(I811),500,2^I811)</f>
        <v>4062918.515538068</v>
      </c>
      <c r="T811" s="16">
        <f>IF(ISBLANK(J811),500,2^J811)</f>
        <v>2301570.9720143382</v>
      </c>
      <c r="U811" s="16">
        <f>IF(ISBLANK(K811),500,2^K811)</f>
        <v>9408348.0423456579</v>
      </c>
      <c r="V811" s="16">
        <f>IF(ISBLANK(L811),500,2^L811)</f>
        <v>2108703.7562995739</v>
      </c>
      <c r="X811" s="16">
        <f>SUM(O811:V811)</f>
        <v>46618943.528434023</v>
      </c>
      <c r="Y811" s="11"/>
      <c r="Z811" s="2"/>
      <c r="AA811" s="12">
        <f>_xlfn.T.TEST(E811:F811,I811:J811,2,2)</f>
        <v>0.19852470032559233</v>
      </c>
      <c r="AB811" s="13">
        <f>AVERAGE(I811:J811)-AVERAGE(E811:F811)</f>
        <v>-0.92455749999999881</v>
      </c>
      <c r="AC811" s="12">
        <f>_xlfn.T.TEST(G811:H811,K811:L811,2,2)</f>
        <v>0.56330127866176105</v>
      </c>
      <c r="AD811" s="13">
        <f>AVERAGE(K811:L811)-AVERAGE(G811:H811)</f>
        <v>-0.82804000000000144</v>
      </c>
      <c r="AE811" s="12">
        <f>_xlfn.T.TEST(E811:F811,G811:H811,2,2)</f>
        <v>0.53516526132969999</v>
      </c>
      <c r="AF811" s="13">
        <f>AVERAGE(G811:H811)-AVERAGE(E811:F811)</f>
        <v>0.44606375000000043</v>
      </c>
      <c r="AG811" s="12">
        <f>_xlfn.T.TEST(I811:J811,K811:L811,2,2)</f>
        <v>0.68452962302261611</v>
      </c>
      <c r="AH811" s="13">
        <f>AVERAGE(K811:L811)-AVERAGE(I811:J811)</f>
        <v>0.54258124999999779</v>
      </c>
      <c r="AI811" s="12">
        <f>_xlfn.T.TEST(E811:H811,I811:L811,2,2)</f>
        <v>0.17418063487673943</v>
      </c>
      <c r="AJ811" s="13">
        <f>AVERAGE(I811:L811)-AVERAGE(E811:H811)</f>
        <v>-0.87629875000000013</v>
      </c>
    </row>
    <row r="812" spans="1:36" x14ac:dyDescent="0.2">
      <c r="A812" t="s">
        <v>787</v>
      </c>
      <c r="B812" t="str">
        <f>VLOOKUP(A812,Gene_Lookup!A:B,2,0)</f>
        <v xml:space="preserve">binding-protein-dependent transport systems inner membrane component  </v>
      </c>
      <c r="C812" s="1">
        <v>2</v>
      </c>
      <c r="D812" s="1">
        <v>0.3918315351958</v>
      </c>
      <c r="E812" s="14">
        <v>17.394649999999999</v>
      </c>
      <c r="F812" s="14">
        <v>17.621224999999999</v>
      </c>
      <c r="G812" s="14">
        <v>19.31203</v>
      </c>
      <c r="H812" s="14">
        <v>18.199085</v>
      </c>
      <c r="I812" s="14">
        <v>17.85632</v>
      </c>
      <c r="J812" s="14">
        <v>14.827450000000001</v>
      </c>
      <c r="K812" s="14">
        <v>17.252230000000001</v>
      </c>
      <c r="L812" s="15">
        <v>8.8000000000000007</v>
      </c>
      <c r="M812" s="1">
        <f>COUNTIF(E812:L812,"&gt;8.8")</f>
        <v>7</v>
      </c>
      <c r="O812" s="16">
        <f>IF(ISBLANK(E812),500,2^E812)</f>
        <v>172310.36963806918</v>
      </c>
      <c r="P812" s="16">
        <f>IF(ISBLANK(F812),500,2^F812)</f>
        <v>201612.42127779045</v>
      </c>
      <c r="Q812" s="16">
        <f>IF(ISBLANK(G812),500,2^G812)</f>
        <v>650879.07118631329</v>
      </c>
      <c r="R812" s="16">
        <f>IF(ISBLANK(H812),500,2^H812)</f>
        <v>300933.46010555414</v>
      </c>
      <c r="S812" s="16">
        <f>IF(ISBLANK(I812),500,2^I812)</f>
        <v>237294.64200501252</v>
      </c>
      <c r="T812" s="16">
        <f>IF(ISBLANK(J812),500,2^J812)</f>
        <v>29074.16221614011</v>
      </c>
      <c r="U812" s="16">
        <f>IF(ISBLANK(K812),500,2^K812)</f>
        <v>156112.87509201132</v>
      </c>
      <c r="V812" s="16">
        <f>IF(ISBLANK(L812),500,2^L812)</f>
        <v>445.72188840761549</v>
      </c>
      <c r="X812" s="16">
        <f>SUM(O812:V812)</f>
        <v>1748662.7234092988</v>
      </c>
      <c r="Y812" s="11"/>
      <c r="Z812" s="2"/>
      <c r="AA812" s="12">
        <f>_xlfn.T.TEST(E812:F812,I812:J812,2,2)</f>
        <v>0.5228613117357459</v>
      </c>
      <c r="AB812" s="13">
        <f>AVERAGE(I812:J812)-AVERAGE(E812:F812)</f>
        <v>-1.1660524999999957</v>
      </c>
      <c r="AC812" s="12">
        <f>_xlfn.T.TEST(G812:H812,K812:L812,2,2)</f>
        <v>0.31108402926387757</v>
      </c>
      <c r="AD812" s="13">
        <f>AVERAGE(K812:L812)-AVERAGE(G812:H812)</f>
        <v>-5.7294425000000011</v>
      </c>
      <c r="AE812" s="12">
        <f>_xlfn.T.TEST(E812:F812,G812:H812,2,2)</f>
        <v>0.15915036338001198</v>
      </c>
      <c r="AF812" s="13">
        <f>AVERAGE(G812:H812)-AVERAGE(E812:F812)</f>
        <v>1.2476200000000048</v>
      </c>
      <c r="AG812" s="12">
        <f>_xlfn.T.TEST(I812:J812,K812:L812,2,2)</f>
        <v>0.53706548332286363</v>
      </c>
      <c r="AH812" s="13">
        <f>AVERAGE(K812:L812)-AVERAGE(I812:J812)</f>
        <v>-3.3157700000000006</v>
      </c>
      <c r="AI812" s="12">
        <f>_xlfn.T.TEST(E812:H812,I812:L812,2,2)</f>
        <v>0.15362750002126774</v>
      </c>
      <c r="AJ812" s="13">
        <f>AVERAGE(I812:L812)-AVERAGE(E812:H812)</f>
        <v>-3.4477474999999984</v>
      </c>
    </row>
    <row r="813" spans="1:36" x14ac:dyDescent="0.2">
      <c r="A813" t="s">
        <v>788</v>
      </c>
      <c r="B813" t="str">
        <f>VLOOKUP(A813,Gene_Lookup!A:B,2,0)</f>
        <v xml:space="preserve">ABC transporter related protein  </v>
      </c>
      <c r="C813" s="1">
        <v>18</v>
      </c>
      <c r="D813" s="1">
        <v>0.79226020925248197</v>
      </c>
      <c r="E813" s="14">
        <v>19.597245000000001</v>
      </c>
      <c r="F813" s="14">
        <v>19.696269999999998</v>
      </c>
      <c r="G813" s="14">
        <v>20.37208</v>
      </c>
      <c r="H813" s="14">
        <v>20.057919999999999</v>
      </c>
      <c r="I813" s="14">
        <v>18.777155</v>
      </c>
      <c r="J813" s="14">
        <v>17.608287499999999</v>
      </c>
      <c r="K813" s="14">
        <v>20.13025</v>
      </c>
      <c r="L813" s="14">
        <v>18.224799999999998</v>
      </c>
      <c r="M813" s="1">
        <f>COUNTIF(E813:L813,"&gt;8.8")</f>
        <v>8</v>
      </c>
      <c r="O813" s="16">
        <f>IF(ISBLANK(E813),500,2^E813)</f>
        <v>793155.93330440763</v>
      </c>
      <c r="P813" s="16">
        <f>IF(ISBLANK(F813),500,2^F813)</f>
        <v>849509.17291085981</v>
      </c>
      <c r="Q813" s="16">
        <f>IF(ISBLANK(G813),500,2^G813)</f>
        <v>1357085.324497916</v>
      </c>
      <c r="R813" s="16">
        <f>IF(ISBLANK(H813),500,2^H813)</f>
        <v>1091529.7338744081</v>
      </c>
      <c r="S813" s="16">
        <f>IF(ISBLANK(I813),500,2^I813)</f>
        <v>449248.76121337549</v>
      </c>
      <c r="T813" s="16">
        <f>IF(ISBLANK(J813),500,2^J813)</f>
        <v>199812.52583810178</v>
      </c>
      <c r="U813" s="16">
        <f>IF(ISBLANK(K813),500,2^K813)</f>
        <v>1147648.9672746796</v>
      </c>
      <c r="V813" s="16">
        <f>IF(ISBLANK(L813),500,2^L813)</f>
        <v>306345.47160302702</v>
      </c>
      <c r="X813" s="16">
        <f>SUM(O813:V813)</f>
        <v>6194335.8905167757</v>
      </c>
      <c r="Y813" s="11"/>
      <c r="Z813" s="2"/>
      <c r="AA813" s="12">
        <f>_xlfn.T.TEST(E813:F813,I813:J813,2,2)</f>
        <v>0.13139606129290682</v>
      </c>
      <c r="AB813" s="13">
        <f>AVERAGE(I813:J813)-AVERAGE(E813:F813)</f>
        <v>-1.4540362500000015</v>
      </c>
      <c r="AC813" s="12">
        <f>_xlfn.T.TEST(G813:H813,K813:L813,2,2)</f>
        <v>0.39504262348309394</v>
      </c>
      <c r="AD813" s="13">
        <f>AVERAGE(K813:L813)-AVERAGE(G813:H813)</f>
        <v>-1.0374750000000006</v>
      </c>
      <c r="AE813" s="12">
        <f>_xlfn.T.TEST(E813:F813,G813:H813,2,2)</f>
        <v>7.471352354229166E-2</v>
      </c>
      <c r="AF813" s="13">
        <f>AVERAGE(G813:H813)-AVERAGE(E813:F813)</f>
        <v>0.56824250000000021</v>
      </c>
      <c r="AG813" s="12">
        <f>_xlfn.T.TEST(I813:J813,K813:L813,2,2)</f>
        <v>0.47120268214293148</v>
      </c>
      <c r="AH813" s="13">
        <f>AVERAGE(K813:L813)-AVERAGE(I813:J813)</f>
        <v>0.98480375000000109</v>
      </c>
      <c r="AI813" s="12">
        <f>_xlfn.T.TEST(E813:H813,I813:L813,2,2)</f>
        <v>7.0040928584773704E-2</v>
      </c>
      <c r="AJ813" s="13">
        <f>AVERAGE(I813:L813)-AVERAGE(E813:H813)</f>
        <v>-1.2457556249999975</v>
      </c>
    </row>
    <row r="814" spans="1:36" x14ac:dyDescent="0.2">
      <c r="A814" t="s">
        <v>789</v>
      </c>
      <c r="B814" t="str">
        <f>VLOOKUP(A814,Gene_Lookup!A:B,2,0)</f>
        <v xml:space="preserve">cystathionine gamma-lyase (EC 4.4.1.1)  </v>
      </c>
      <c r="C814" s="1">
        <v>8</v>
      </c>
      <c r="D814" s="1">
        <v>0.62797769177851603</v>
      </c>
      <c r="E814" s="14">
        <v>16.953935000000001</v>
      </c>
      <c r="F814" s="14">
        <v>18.3373575</v>
      </c>
      <c r="G814" s="14">
        <v>19.425474999999999</v>
      </c>
      <c r="H814" s="14">
        <v>19.377567500000001</v>
      </c>
      <c r="I814" s="14">
        <v>15.150980000000001</v>
      </c>
      <c r="J814" s="14">
        <v>16.662870000000002</v>
      </c>
      <c r="K814" s="14">
        <v>18.179882500000001</v>
      </c>
      <c r="L814" s="14">
        <v>15.902430000000001</v>
      </c>
      <c r="M814" s="1">
        <f>COUNTIF(E814:L814,"&gt;8.8")</f>
        <v>8</v>
      </c>
      <c r="O814" s="16">
        <f>IF(ISBLANK(E814),500,2^E814)</f>
        <v>126953.00335689662</v>
      </c>
      <c r="P814" s="16">
        <f>IF(ISBLANK(F814),500,2^F814)</f>
        <v>331203.29497665528</v>
      </c>
      <c r="Q814" s="16">
        <f>IF(ISBLANK(G814),500,2^G814)</f>
        <v>704126.44422571175</v>
      </c>
      <c r="R814" s="16">
        <f>IF(ISBLANK(H814),500,2^H814)</f>
        <v>681128.51246826025</v>
      </c>
      <c r="S814" s="16">
        <f>IF(ISBLANK(I814),500,2^I814)</f>
        <v>36383.078520281255</v>
      </c>
      <c r="T814" s="16">
        <f>IF(ISBLANK(J814),500,2^J814)</f>
        <v>103758.49980171745</v>
      </c>
      <c r="U814" s="16">
        <f>IF(ISBLANK(K814),500,2^K814)</f>
        <v>296954.52684188617</v>
      </c>
      <c r="V814" s="16">
        <f>IF(ISBLANK(L814),500,2^L814)</f>
        <v>61250.330147265995</v>
      </c>
      <c r="X814" s="16">
        <f>SUM(O814:V814)</f>
        <v>2341757.6903386749</v>
      </c>
      <c r="Y814" s="11"/>
      <c r="Z814" s="2"/>
      <c r="AA814" s="12">
        <f>_xlfn.T.TEST(E814:F814,I814:J814,2,2)</f>
        <v>0.23181049441666235</v>
      </c>
      <c r="AB814" s="13">
        <f>AVERAGE(I814:J814)-AVERAGE(E814:F814)</f>
        <v>-1.7387212499999976</v>
      </c>
      <c r="AC814" s="12">
        <f>_xlfn.T.TEST(G814:H814,K814:L814,2,2)</f>
        <v>0.17400378631737645</v>
      </c>
      <c r="AD814" s="13">
        <f>AVERAGE(K814:L814)-AVERAGE(G814:H814)</f>
        <v>-2.3603650000000016</v>
      </c>
      <c r="AE814" s="12">
        <f>_xlfn.T.TEST(E814:F814,G814:H814,2,2)</f>
        <v>0.12654638233299109</v>
      </c>
      <c r="AF814" s="13">
        <f>AVERAGE(G814:H814)-AVERAGE(E814:F814)</f>
        <v>1.7558750000000032</v>
      </c>
      <c r="AG814" s="12">
        <f>_xlfn.T.TEST(I814:J814,K814:L814,2,2)</f>
        <v>0.49390799055516565</v>
      </c>
      <c r="AH814" s="13">
        <f>AVERAGE(K814:L814)-AVERAGE(I814:J814)</f>
        <v>1.1342312499999991</v>
      </c>
      <c r="AI814" s="12">
        <f>_xlfn.T.TEST(E814:H814,I814:L814,2,2)</f>
        <v>5.6419222732450217E-2</v>
      </c>
      <c r="AJ814" s="13">
        <f>AVERAGE(I814:L814)-AVERAGE(E814:H814)</f>
        <v>-2.0495431249999996</v>
      </c>
    </row>
    <row r="815" spans="1:36" x14ac:dyDescent="0.2">
      <c r="A815" t="s">
        <v>790</v>
      </c>
      <c r="B815" t="str">
        <f>VLOOKUP(A815,Gene_Lookup!A:B,2,0)</f>
        <v xml:space="preserve">cystathionine beta-synthase (acetylserine-dependent) (EC 4.2.1.-)  </v>
      </c>
      <c r="C815" s="1">
        <v>13</v>
      </c>
      <c r="D815" s="1">
        <v>0.36862858594379</v>
      </c>
      <c r="E815" s="14">
        <v>16.029685000000001</v>
      </c>
      <c r="F815" s="14">
        <v>14.1988</v>
      </c>
      <c r="G815" s="14">
        <v>16.199210000000001</v>
      </c>
      <c r="H815" s="14">
        <v>16.295945</v>
      </c>
      <c r="I815" s="15">
        <v>8.8000000000000007</v>
      </c>
      <c r="J815" s="14">
        <v>14.94345</v>
      </c>
      <c r="K815" s="14">
        <v>15.505955</v>
      </c>
      <c r="L815" s="14">
        <v>15.01515</v>
      </c>
      <c r="M815" s="1">
        <f>COUNTIF(E815:L815,"&gt;8.8")</f>
        <v>7</v>
      </c>
      <c r="O815" s="16">
        <f>IF(ISBLANK(E815),500,2^E815)</f>
        <v>66898.442378591149</v>
      </c>
      <c r="P815" s="16">
        <f>IF(ISBLANK(F815),500,2^F815)</f>
        <v>18804.626093185623</v>
      </c>
      <c r="Q815" s="16">
        <f>IF(ISBLANK(G815),500,2^G815)</f>
        <v>75239.883783144658</v>
      </c>
      <c r="R815" s="16">
        <f>IF(ISBLANK(H815),500,2^H815)</f>
        <v>80457.818421539429</v>
      </c>
      <c r="S815" s="16">
        <f>IF(ISBLANK(I815),500,2^I815)</f>
        <v>445.72188840761549</v>
      </c>
      <c r="T815" s="16">
        <f>IF(ISBLANK(J815),500,2^J815)</f>
        <v>31508.424557888426</v>
      </c>
      <c r="U815" s="16">
        <f>IF(ISBLANK(K815),500,2^K815)</f>
        <v>46532.626473966564</v>
      </c>
      <c r="V815" s="16">
        <f>IF(ISBLANK(L815),500,2^L815)</f>
        <v>33113.915742100675</v>
      </c>
      <c r="X815" s="16">
        <f>SUM(O815:V815)</f>
        <v>353001.45933882421</v>
      </c>
      <c r="Y815" s="11"/>
      <c r="Z815" s="2"/>
      <c r="AA815" s="12">
        <f>_xlfn.T.TEST(E815:F815,I815:J815,2,2)</f>
        <v>0.41819860094458594</v>
      </c>
      <c r="AB815" s="13">
        <f>AVERAGE(I815:J815)-AVERAGE(E815:F815)</f>
        <v>-3.2425174999999982</v>
      </c>
      <c r="AC815" s="12">
        <f>_xlfn.T.TEST(G815:H815,K815:L815,2,2)</f>
        <v>5.8626970248446431E-2</v>
      </c>
      <c r="AD815" s="13">
        <f>AVERAGE(K815:L815)-AVERAGE(G815:H815)</f>
        <v>-0.98702499999999915</v>
      </c>
      <c r="AE815" s="12">
        <f>_xlfn.T.TEST(E815:F815,G815:H815,2,2)</f>
        <v>0.34183993770455967</v>
      </c>
      <c r="AF815" s="13">
        <f>AVERAGE(G815:H815)-AVERAGE(E815:F815)</f>
        <v>1.1333349999999989</v>
      </c>
      <c r="AG815" s="12">
        <f>_xlfn.T.TEST(I815:J815,K815:L815,2,2)</f>
        <v>0.38613420723639291</v>
      </c>
      <c r="AH815" s="13">
        <f>AVERAGE(K815:L815)-AVERAGE(I815:J815)</f>
        <v>3.3888274999999979</v>
      </c>
      <c r="AI815" s="12">
        <f>_xlfn.T.TEST(E815:H815,I815:L815,2,2)</f>
        <v>0.25217110318989067</v>
      </c>
      <c r="AJ815" s="13">
        <f>AVERAGE(I815:L815)-AVERAGE(E815:H815)</f>
        <v>-2.1147712500000004</v>
      </c>
    </row>
    <row r="816" spans="1:36" x14ac:dyDescent="0.2">
      <c r="A816" t="s">
        <v>791</v>
      </c>
      <c r="B816" t="str">
        <f>VLOOKUP(A816,Gene_Lookup!A:B,2,0)</f>
        <v xml:space="preserve">oxidoreductase/nitrogenase component 1  </v>
      </c>
      <c r="C816" s="1">
        <v>10</v>
      </c>
      <c r="D816" s="1">
        <v>0.56598100034241705</v>
      </c>
      <c r="E816" s="14">
        <v>17.437930000000001</v>
      </c>
      <c r="F816" s="14">
        <v>17.576899999999998</v>
      </c>
      <c r="G816" s="14">
        <v>18.13531</v>
      </c>
      <c r="H816" s="14">
        <v>18.341085</v>
      </c>
      <c r="I816" s="14">
        <v>14.25956</v>
      </c>
      <c r="J816" s="15">
        <v>8.8000000000000007</v>
      </c>
      <c r="K816" s="14">
        <v>18.00853</v>
      </c>
      <c r="L816" s="14">
        <v>13.591240000000001</v>
      </c>
      <c r="M816" s="1">
        <f>COUNTIF(E816:L816,"&gt;8.8")</f>
        <v>7</v>
      </c>
      <c r="O816" s="16">
        <f>IF(ISBLANK(E816),500,2^E816)</f>
        <v>177557.89687706108</v>
      </c>
      <c r="P816" s="16">
        <f>IF(ISBLANK(F816),500,2^F816)</f>
        <v>195512.32071543351</v>
      </c>
      <c r="Q816" s="16">
        <f>IF(ISBLANK(G816),500,2^G816)</f>
        <v>287920.30298634176</v>
      </c>
      <c r="R816" s="16">
        <f>IF(ISBLANK(H816),500,2^H816)</f>
        <v>332060.1333880396</v>
      </c>
      <c r="S816" s="16">
        <f>IF(ISBLANK(I816),500,2^I816)</f>
        <v>19613.50836307164</v>
      </c>
      <c r="T816" s="16">
        <f>IF(ISBLANK(J816),500,2^J816)</f>
        <v>445.72188840761549</v>
      </c>
      <c r="U816" s="16">
        <f>IF(ISBLANK(K816),500,2^K816)</f>
        <v>263698.529398727</v>
      </c>
      <c r="V816" s="16">
        <f>IF(ISBLANK(L816),500,2^L816)</f>
        <v>12341.58442016926</v>
      </c>
      <c r="X816" s="16">
        <f>SUM(O816:V816)</f>
        <v>1289149.9980372514</v>
      </c>
      <c r="Y816" s="11"/>
      <c r="Z816" s="2"/>
      <c r="AA816" s="12">
        <f>_xlfn.T.TEST(E816:F816,I816:J816,2,2)</f>
        <v>0.16003660862847136</v>
      </c>
      <c r="AB816" s="13">
        <f>AVERAGE(I816:J816)-AVERAGE(E816:F816)</f>
        <v>-5.9776350000000011</v>
      </c>
      <c r="AC816" s="12">
        <f>_xlfn.T.TEST(G816:H816,K816:L816,2,2)</f>
        <v>0.38507110098772934</v>
      </c>
      <c r="AD816" s="13">
        <f>AVERAGE(K816:L816)-AVERAGE(G816:H816)</f>
        <v>-2.4383124999999986</v>
      </c>
      <c r="AE816" s="12">
        <f>_xlfn.T.TEST(E816:F816,G816:H816,2,2)</f>
        <v>2.7670475629194415E-2</v>
      </c>
      <c r="AF816" s="13">
        <f>AVERAGE(G816:H816)-AVERAGE(E816:F816)</f>
        <v>0.73078249999999656</v>
      </c>
      <c r="AG816" s="12">
        <f>_xlfn.T.TEST(I816:J816,K816:L816,2,2)</f>
        <v>0.34800657313775973</v>
      </c>
      <c r="AH816" s="13">
        <f>AVERAGE(K816:L816)-AVERAGE(I816:J816)</f>
        <v>4.2701049999999992</v>
      </c>
      <c r="AI816" s="12">
        <f>_xlfn.T.TEST(E816:H816,I816:L816,2,2)</f>
        <v>6.9029477588643764E-2</v>
      </c>
      <c r="AJ816" s="13">
        <f>AVERAGE(I816:L816)-AVERAGE(E816:H816)</f>
        <v>-4.2079737500000043</v>
      </c>
    </row>
    <row r="817" spans="1:36" x14ac:dyDescent="0.2">
      <c r="A817" t="s">
        <v>792</v>
      </c>
      <c r="B817" t="str">
        <f>VLOOKUP(A817,Gene_Lookup!A:B,2,0)</f>
        <v xml:space="preserve">oxidoreductase/nitrogenase component 1  </v>
      </c>
      <c r="C817" s="1">
        <v>13</v>
      </c>
      <c r="D817" s="1">
        <v>0.498180938683221</v>
      </c>
      <c r="E817" s="14">
        <v>16.603529999999999</v>
      </c>
      <c r="F817" s="14">
        <v>16.219715000000001</v>
      </c>
      <c r="G817" s="14">
        <v>17.155394999999999</v>
      </c>
      <c r="H817" s="14">
        <v>16.935367500000002</v>
      </c>
      <c r="I817" s="14">
        <v>13.41048</v>
      </c>
      <c r="J817" s="14">
        <v>14.747590000000001</v>
      </c>
      <c r="K817" s="14">
        <v>16.16075</v>
      </c>
      <c r="L817" s="14">
        <v>14.4393125</v>
      </c>
      <c r="M817" s="1">
        <f>COUNTIF(E817:L817,"&gt;8.8")</f>
        <v>8</v>
      </c>
      <c r="O817" s="16">
        <f>IF(ISBLANK(E817),500,2^E817)</f>
        <v>99577.34987750242</v>
      </c>
      <c r="P817" s="16">
        <f>IF(ISBLANK(F817),500,2^F817)</f>
        <v>76316.902662488661</v>
      </c>
      <c r="Q817" s="16">
        <f>IF(ISBLANK(G817),500,2^G817)</f>
        <v>145978.36074672858</v>
      </c>
      <c r="R817" s="16">
        <f>IF(ISBLANK(H817),500,2^H817)</f>
        <v>125329.5860063618</v>
      </c>
      <c r="S817" s="16">
        <f>IF(ISBLANK(I817),500,2^I817)</f>
        <v>10888.216211959361</v>
      </c>
      <c r="T817" s="16">
        <f>IF(ISBLANK(J817),500,2^J817)</f>
        <v>27508.502798963749</v>
      </c>
      <c r="U817" s="16">
        <f>IF(ISBLANK(K817),500,2^K817)</f>
        <v>73260.605269391759</v>
      </c>
      <c r="V817" s="16">
        <f>IF(ISBLANK(L817),500,2^L817)</f>
        <v>22216.015986913491</v>
      </c>
      <c r="X817" s="16">
        <f>SUM(O817:V817)</f>
        <v>581075.53956030984</v>
      </c>
      <c r="Y817" s="11"/>
      <c r="Z817" s="2"/>
      <c r="AA817" s="12">
        <f>_xlfn.T.TEST(E817:F817,I817:J817,2,2)</f>
        <v>7.8579322782543204E-2</v>
      </c>
      <c r="AB817" s="13">
        <f>AVERAGE(I817:J817)-AVERAGE(E817:F817)</f>
        <v>-2.3325874999999989</v>
      </c>
      <c r="AC817" s="12">
        <f>_xlfn.T.TEST(G817:H817,K817:L817,2,2)</f>
        <v>0.18195841177284622</v>
      </c>
      <c r="AD817" s="13">
        <f>AVERAGE(K817:L817)-AVERAGE(G817:H817)</f>
        <v>-1.7453499999999984</v>
      </c>
      <c r="AE817" s="12">
        <f>_xlfn.T.TEST(E817:F817,G817:H817,2,2)</f>
        <v>0.10329313995606126</v>
      </c>
      <c r="AF817" s="13">
        <f>AVERAGE(G817:H817)-AVERAGE(E817:F817)</f>
        <v>0.63375874999999837</v>
      </c>
      <c r="AG817" s="12">
        <f>_xlfn.T.TEST(I817:J817,K817:L817,2,2)</f>
        <v>0.37904680822681491</v>
      </c>
      <c r="AH817" s="13">
        <f>AVERAGE(K817:L817)-AVERAGE(I817:J817)</f>
        <v>1.2209962499999989</v>
      </c>
      <c r="AI817" s="12">
        <f>_xlfn.T.TEST(E817:H817,I817:L817,2,2)</f>
        <v>1.4851360511305339E-2</v>
      </c>
      <c r="AJ817" s="13">
        <f>AVERAGE(I817:L817)-AVERAGE(E817:H817)</f>
        <v>-2.0389687499999987</v>
      </c>
    </row>
    <row r="818" spans="1:36" x14ac:dyDescent="0.2">
      <c r="A818" t="s">
        <v>793</v>
      </c>
      <c r="B818" t="str">
        <f>VLOOKUP(A818,Gene_Lookup!A:B,2,0)</f>
        <v xml:space="preserve">Cysteine synthase  </v>
      </c>
      <c r="C818" s="1">
        <v>21</v>
      </c>
      <c r="D818" s="1">
        <v>0.778271865332268</v>
      </c>
      <c r="E818" s="14">
        <v>20.723968750000001</v>
      </c>
      <c r="F818" s="14">
        <v>20.495190000000001</v>
      </c>
      <c r="G818" s="14">
        <v>20.662569999999999</v>
      </c>
      <c r="H818" s="14">
        <v>21.214494062499998</v>
      </c>
      <c r="I818" s="14">
        <v>15.76693</v>
      </c>
      <c r="J818" s="14">
        <v>16.513815000000001</v>
      </c>
      <c r="K818" s="14">
        <v>18.58991</v>
      </c>
      <c r="L818" s="14">
        <v>17.3944875</v>
      </c>
      <c r="M818" s="1">
        <f>COUNTIF(E818:L818,"&gt;8.8")</f>
        <v>8</v>
      </c>
      <c r="O818" s="16">
        <f>IF(ISBLANK(E818),500,2^E818)</f>
        <v>1731953.4807854602</v>
      </c>
      <c r="P818" s="16">
        <f>IF(ISBLANK(F818),500,2^F818)</f>
        <v>1477974.5535671061</v>
      </c>
      <c r="Q818" s="16">
        <f>IF(ISBLANK(G818),500,2^G818)</f>
        <v>1659790.8171421059</v>
      </c>
      <c r="R818" s="16">
        <f>IF(ISBLANK(H818),500,2^H818)</f>
        <v>2433319.047219458</v>
      </c>
      <c r="S818" s="16">
        <f>IF(ISBLANK(I818),500,2^I818)</f>
        <v>55759.499843497062</v>
      </c>
      <c r="T818" s="16">
        <f>IF(ISBLANK(J818),500,2^J818)</f>
        <v>93573.66888318726</v>
      </c>
      <c r="U818" s="16">
        <f>IF(ISBLANK(K818),500,2^K818)</f>
        <v>394566.78822843626</v>
      </c>
      <c r="V818" s="16">
        <f>IF(ISBLANK(L818),500,2^L818)</f>
        <v>172290.96230845549</v>
      </c>
      <c r="X818" s="16">
        <f>SUM(O818:V818)</f>
        <v>8019228.817977706</v>
      </c>
      <c r="Y818" s="11"/>
      <c r="Z818" s="2"/>
      <c r="AA818" s="12">
        <f>_xlfn.T.TEST(E818:F818,I818:J818,2,2)</f>
        <v>7.5508208283001834E-3</v>
      </c>
      <c r="AB818" s="13">
        <f>AVERAGE(I818:J818)-AVERAGE(E818:F818)</f>
        <v>-4.4692068750000011</v>
      </c>
      <c r="AC818" s="12">
        <f>_xlfn.T.TEST(G818:H818,K818:L818,2,2)</f>
        <v>4.6474478263133251E-2</v>
      </c>
      <c r="AD818" s="13">
        <f>AVERAGE(K818:L818)-AVERAGE(G818:H818)</f>
        <v>-2.9463332812499985</v>
      </c>
      <c r="AE818" s="12">
        <f>_xlfn.T.TEST(E818:F818,G818:H818,2,2)</f>
        <v>0.38563384658149102</v>
      </c>
      <c r="AF818" s="13">
        <f>AVERAGE(G818:H818)-AVERAGE(E818:F818)</f>
        <v>0.32895265624999581</v>
      </c>
      <c r="AG818" s="12">
        <f>_xlfn.T.TEST(I818:J818,K818:L818,2,2)</f>
        <v>0.11944463942688122</v>
      </c>
      <c r="AH818" s="13">
        <f>AVERAGE(K818:L818)-AVERAGE(I818:J818)</f>
        <v>1.8518262499999985</v>
      </c>
      <c r="AI818" s="12">
        <f>_xlfn.T.TEST(E818:H818,I818:L818,2,2)</f>
        <v>1.036048885379558E-3</v>
      </c>
      <c r="AJ818" s="13">
        <f>AVERAGE(I818:L818)-AVERAGE(E818:H818)</f>
        <v>-3.7077700781250016</v>
      </c>
    </row>
    <row r="819" spans="1:36" x14ac:dyDescent="0.2">
      <c r="A819" t="s">
        <v>794</v>
      </c>
      <c r="B819" t="str">
        <f>VLOOKUP(A819,Gene_Lookup!A:B,2,0)</f>
        <v xml:space="preserve">extracellular solute-binding protein family 3  </v>
      </c>
      <c r="C819" s="1">
        <v>25</v>
      </c>
      <c r="D819" s="1">
        <v>0.78090259570689002</v>
      </c>
      <c r="E819" s="14">
        <v>20.227589999999999</v>
      </c>
      <c r="F819" s="14">
        <v>20.359932499999999</v>
      </c>
      <c r="G819" s="14">
        <v>21.2168925</v>
      </c>
      <c r="H819" s="14">
        <v>21.67755</v>
      </c>
      <c r="I819" s="14">
        <v>17.532900000000001</v>
      </c>
      <c r="J819" s="14">
        <v>16.968979999999998</v>
      </c>
      <c r="K819" s="14">
        <v>19.5926525</v>
      </c>
      <c r="L819" s="14">
        <v>16.815774999999999</v>
      </c>
      <c r="M819" s="1">
        <f>COUNTIF(E819:L819,"&gt;8.8")</f>
        <v>8</v>
      </c>
      <c r="O819" s="16">
        <f>IF(ISBLANK(E819),500,2^E819)</f>
        <v>1227753.9215883857</v>
      </c>
      <c r="P819" s="16">
        <f>IF(ISBLANK(F819),500,2^F819)</f>
        <v>1345706.6303289016</v>
      </c>
      <c r="Q819" s="16">
        <f>IF(ISBLANK(G819),500,2^G819)</f>
        <v>2437367.7320768135</v>
      </c>
      <c r="R819" s="16">
        <f>IF(ISBLANK(H819),500,2^H819)</f>
        <v>3354229.5642757583</v>
      </c>
      <c r="S819" s="16">
        <f>IF(ISBLANK(I819),500,2^I819)</f>
        <v>189639.50409648806</v>
      </c>
      <c r="T819" s="16">
        <f>IF(ISBLANK(J819),500,2^J819)</f>
        <v>128283.84719682574</v>
      </c>
      <c r="U819" s="16">
        <f>IF(ISBLANK(K819),500,2^K819)</f>
        <v>790635.11150040373</v>
      </c>
      <c r="V819" s="16">
        <f>IF(ISBLANK(L819),500,2^L819)</f>
        <v>115359.31680106942</v>
      </c>
      <c r="X819" s="16">
        <f>SUM(O819:V819)</f>
        <v>9588975.6278646439</v>
      </c>
      <c r="Y819" s="11"/>
      <c r="Z819" s="2"/>
      <c r="AA819" s="12">
        <f>_xlfn.T.TEST(E819:F819,I819:J819,2,2)</f>
        <v>8.9382526879607498E-3</v>
      </c>
      <c r="AB819" s="13">
        <f>AVERAGE(I819:J819)-AVERAGE(E819:F819)</f>
        <v>-3.0428212499999994</v>
      </c>
      <c r="AC819" s="12">
        <f>_xlfn.T.TEST(G819:H819,K819:L819,2,2)</f>
        <v>0.1477190156957281</v>
      </c>
      <c r="AD819" s="13">
        <f>AVERAGE(K819:L819)-AVERAGE(G819:H819)</f>
        <v>-3.2430074999999974</v>
      </c>
      <c r="AE819" s="12">
        <f>_xlfn.T.TEST(E819:F819,G819:H819,2,2)</f>
        <v>4.0557297445100539E-2</v>
      </c>
      <c r="AF819" s="13">
        <f>AVERAGE(G819:H819)-AVERAGE(E819:F819)</f>
        <v>1.153459999999999</v>
      </c>
      <c r="AG819" s="12">
        <f>_xlfn.T.TEST(I819:J819,K819:L819,2,2)</f>
        <v>0.57037323009448737</v>
      </c>
      <c r="AH819" s="13">
        <f>AVERAGE(K819:L819)-AVERAGE(I819:J819)</f>
        <v>0.95327375000000103</v>
      </c>
      <c r="AI819" s="12">
        <f>_xlfn.T.TEST(E819:H819,I819:L819,2,2)</f>
        <v>5.0142895373161888E-3</v>
      </c>
      <c r="AJ819" s="13">
        <f>AVERAGE(I819:L819)-AVERAGE(E819:H819)</f>
        <v>-3.1429143750000001</v>
      </c>
    </row>
    <row r="820" spans="1:36" x14ac:dyDescent="0.2">
      <c r="A820" t="s">
        <v>795</v>
      </c>
      <c r="B820" t="str">
        <f>VLOOKUP(A820,Gene_Lookup!A:B,2,0)</f>
        <v xml:space="preserve">ABC transporter related protein  </v>
      </c>
      <c r="C820" s="1">
        <v>7</v>
      </c>
      <c r="D820" s="1">
        <v>0.77172430338228704</v>
      </c>
      <c r="E820" s="14">
        <v>18.48067</v>
      </c>
      <c r="F820" s="14">
        <v>18.55058</v>
      </c>
      <c r="G820" s="14">
        <v>19.17783</v>
      </c>
      <c r="H820" s="14">
        <v>19.428380000000001</v>
      </c>
      <c r="I820" s="15">
        <v>8.8000000000000007</v>
      </c>
      <c r="J820" s="15">
        <v>8.8000000000000007</v>
      </c>
      <c r="K820" s="14">
        <v>17.14705</v>
      </c>
      <c r="L820" s="15">
        <v>8.8000000000000007</v>
      </c>
      <c r="M820" s="1">
        <f>COUNTIF(E820:L820,"&gt;8.8")</f>
        <v>5</v>
      </c>
      <c r="O820" s="16">
        <f>IF(ISBLANK(E820),500,2^E820)</f>
        <v>365793.52189294813</v>
      </c>
      <c r="P820" s="16">
        <f>IF(ISBLANK(F820),500,2^F820)</f>
        <v>383955.60954779771</v>
      </c>
      <c r="Q820" s="16">
        <f>IF(ISBLANK(G820),500,2^G820)</f>
        <v>593064.70918673009</v>
      </c>
      <c r="R820" s="16">
        <f>IF(ISBLANK(H820),500,2^H820)</f>
        <v>705545.69641305658</v>
      </c>
      <c r="S820" s="16">
        <f>IF(ISBLANK(I820),500,2^I820)</f>
        <v>445.72188840761549</v>
      </c>
      <c r="T820" s="16">
        <f>IF(ISBLANK(J820),500,2^J820)</f>
        <v>445.72188840761549</v>
      </c>
      <c r="U820" s="16">
        <f>IF(ISBLANK(K820),500,2^K820)</f>
        <v>145136.41357515453</v>
      </c>
      <c r="V820" s="16">
        <f>IF(ISBLANK(L820),500,2^L820)</f>
        <v>445.72188840761549</v>
      </c>
      <c r="X820" s="16">
        <f>SUM(O820:V820)</f>
        <v>2194833.1162809101</v>
      </c>
      <c r="Y820" s="11"/>
      <c r="Z820" s="2"/>
      <c r="AA820" s="12">
        <f>_xlfn.T.TEST(E820:F820,I820:J820,2,2)</f>
        <v>1.2944005629693108E-5</v>
      </c>
      <c r="AB820" s="13">
        <f>AVERAGE(I820:J820)-AVERAGE(E820:F820)</f>
        <v>-9.7156249999999993</v>
      </c>
      <c r="AC820" s="12">
        <f>_xlfn.T.TEST(G820:H820,K820:L820,2,2)</f>
        <v>0.26878951190868572</v>
      </c>
      <c r="AD820" s="13">
        <f>AVERAGE(K820:L820)-AVERAGE(G820:H820)</f>
        <v>-6.3295800000000018</v>
      </c>
      <c r="AE820" s="12">
        <f>_xlfn.T.TEST(E820:F820,G820:H820,2,2)</f>
        <v>2.6210173210822519E-2</v>
      </c>
      <c r="AF820" s="13">
        <f>AVERAGE(G820:H820)-AVERAGE(E820:F820)</f>
        <v>0.78748000000000218</v>
      </c>
      <c r="AG820" s="12">
        <f>_xlfn.T.TEST(I820:J820,K820:L820,2,2)</f>
        <v>0.42264973081037416</v>
      </c>
      <c r="AH820" s="13">
        <f>AVERAGE(K820:L820)-AVERAGE(I820:J820)</f>
        <v>4.1735249999999997</v>
      </c>
      <c r="AI820" s="12">
        <f>_xlfn.T.TEST(E820:H820,I820:L820,2,2)</f>
        <v>8.7536775192510012E-3</v>
      </c>
      <c r="AJ820" s="13">
        <f>AVERAGE(I820:L820)-AVERAGE(E820:H820)</f>
        <v>-8.0226025000000014</v>
      </c>
    </row>
    <row r="821" spans="1:36" x14ac:dyDescent="0.2">
      <c r="A821" t="s">
        <v>796</v>
      </c>
      <c r="B821" t="str">
        <f>VLOOKUP(A821,Gene_Lookup!A:B,2,0)</f>
        <v xml:space="preserve">nitrogenase iron protein  </v>
      </c>
      <c r="C821" s="1">
        <v>15</v>
      </c>
      <c r="D821" s="1">
        <v>0.68698779100255003</v>
      </c>
      <c r="E821" s="14">
        <v>18.974550000000001</v>
      </c>
      <c r="F821" s="14">
        <v>18.932189999999999</v>
      </c>
      <c r="G821" s="14">
        <v>19.199782500000001</v>
      </c>
      <c r="H821" s="14">
        <v>19.5732</v>
      </c>
      <c r="I821" s="14">
        <v>16.094149999999999</v>
      </c>
      <c r="J821" s="14">
        <v>16.676053750000001</v>
      </c>
      <c r="K821" s="14">
        <v>18.285139999999998</v>
      </c>
      <c r="L821" s="14">
        <v>17.256029999999999</v>
      </c>
      <c r="M821" s="1">
        <f>COUNTIF(E821:L821,"&gt;8.8")</f>
        <v>8</v>
      </c>
      <c r="O821" s="16">
        <f>IF(ISBLANK(E821),500,2^E821)</f>
        <v>515120.34651188558</v>
      </c>
      <c r="P821" s="16">
        <f>IF(ISBLANK(F821),500,2^F821)</f>
        <v>500215.41785195668</v>
      </c>
      <c r="Q821" s="16">
        <f>IF(ISBLANK(G821),500,2^G821)</f>
        <v>602157.97525893</v>
      </c>
      <c r="R821" s="16">
        <f>IF(ISBLANK(H821),500,2^H821)</f>
        <v>780046.17414536048</v>
      </c>
      <c r="S821" s="16">
        <f>IF(ISBLANK(I821),500,2^I821)</f>
        <v>69955.50639498698</v>
      </c>
      <c r="T821" s="16">
        <f>IF(ISBLANK(J821),500,2^J821)</f>
        <v>104711.019503103</v>
      </c>
      <c r="U821" s="16">
        <f>IF(ISBLANK(K821),500,2^K821)</f>
        <v>319429.93633126648</v>
      </c>
      <c r="V821" s="16">
        <f>IF(ISBLANK(L821),500,2^L821)</f>
        <v>156524.61206020566</v>
      </c>
      <c r="X821" s="16">
        <f>SUM(O821:V821)</f>
        <v>3048160.9880576949</v>
      </c>
      <c r="Y821" s="11"/>
      <c r="Z821" s="2"/>
      <c r="AA821" s="12">
        <f>_xlfn.T.TEST(E821:F821,I821:J821,2,2)</f>
        <v>1.2657555266480769E-2</v>
      </c>
      <c r="AB821" s="13">
        <f>AVERAGE(I821:J821)-AVERAGE(E821:F821)</f>
        <v>-2.5682681249999995</v>
      </c>
      <c r="AC821" s="12">
        <f>_xlfn.T.TEST(G821:H821,K821:L821,2,2)</f>
        <v>9.8146256014791877E-2</v>
      </c>
      <c r="AD821" s="13">
        <f>AVERAGE(K821:L821)-AVERAGE(G821:H821)</f>
        <v>-1.6159062500000019</v>
      </c>
      <c r="AE821" s="12">
        <f>_xlfn.T.TEST(E821:F821,G821:H821,2,2)</f>
        <v>0.14764269509629968</v>
      </c>
      <c r="AF821" s="13">
        <f>AVERAGE(G821:H821)-AVERAGE(E821:F821)</f>
        <v>0.43312124999999924</v>
      </c>
      <c r="AG821" s="12">
        <f>_xlfn.T.TEST(I821:J821,K821:L821,2,2)</f>
        <v>0.14378470571409885</v>
      </c>
      <c r="AH821" s="13">
        <f>AVERAGE(K821:L821)-AVERAGE(I821:J821)</f>
        <v>1.3854831249999968</v>
      </c>
      <c r="AI821" s="12">
        <f>_xlfn.T.TEST(E821:H821,I821:L821,2,2)</f>
        <v>5.245948750013163E-3</v>
      </c>
      <c r="AJ821" s="13">
        <f>AVERAGE(I821:L821)-AVERAGE(E821:H821)</f>
        <v>-2.0920871874999989</v>
      </c>
    </row>
    <row r="822" spans="1:36" x14ac:dyDescent="0.2">
      <c r="A822" t="s">
        <v>797</v>
      </c>
      <c r="B822" t="str">
        <f>VLOOKUP(A822,Gene_Lookup!A:B,2,0)</f>
        <v xml:space="preserve">basic membrane lipoprotein  </v>
      </c>
      <c r="C822" s="1">
        <v>8</v>
      </c>
      <c r="D822" s="1">
        <v>0.52914485556454405</v>
      </c>
      <c r="E822" s="14">
        <v>16.710157500000001</v>
      </c>
      <c r="F822" s="14">
        <v>17.604620000000001</v>
      </c>
      <c r="G822" s="14">
        <v>17.94154</v>
      </c>
      <c r="H822" s="14">
        <v>18.456949999999999</v>
      </c>
      <c r="I822" s="14">
        <v>17.418389999999999</v>
      </c>
      <c r="J822" s="15">
        <v>8.8000000000000007</v>
      </c>
      <c r="K822" s="14">
        <v>18.0746</v>
      </c>
      <c r="L822" s="15">
        <v>8.8000000000000007</v>
      </c>
      <c r="M822" s="1">
        <f>COUNTIF(E822:L822,"&gt;8.8")</f>
        <v>6</v>
      </c>
      <c r="O822" s="16">
        <f>IF(ISBLANK(E822),500,2^E822)</f>
        <v>107215.76279822923</v>
      </c>
      <c r="P822" s="16">
        <f>IF(ISBLANK(F822),500,2^F822)</f>
        <v>199305.22404599295</v>
      </c>
      <c r="Q822" s="16">
        <f>IF(ISBLANK(G822),500,2^G822)</f>
        <v>251733.90244216486</v>
      </c>
      <c r="R822" s="16">
        <f>IF(ISBLANK(H822),500,2^H822)</f>
        <v>359828.51662469434</v>
      </c>
      <c r="S822" s="16">
        <f>IF(ISBLANK(I822),500,2^I822)</f>
        <v>175169.24825042309</v>
      </c>
      <c r="T822" s="16">
        <f>IF(ISBLANK(J822),500,2^J822)</f>
        <v>445.72188840761549</v>
      </c>
      <c r="U822" s="16">
        <f>IF(ISBLANK(K822),500,2^K822)</f>
        <v>276055.72589858569</v>
      </c>
      <c r="V822" s="16">
        <f>IF(ISBLANK(L822),500,2^L822)</f>
        <v>445.72188840761549</v>
      </c>
      <c r="X822" s="16">
        <f>SUM(O822:V822)</f>
        <v>1370199.8238369054</v>
      </c>
      <c r="Y822" s="11"/>
      <c r="Z822" s="2"/>
      <c r="AA822" s="12">
        <f>_xlfn.T.TEST(E822:F822,I822:J822,2,2)</f>
        <v>0.44873391960622722</v>
      </c>
      <c r="AB822" s="13">
        <f>AVERAGE(I822:J822)-AVERAGE(E822:F822)</f>
        <v>-4.0481937500000029</v>
      </c>
      <c r="AC822" s="12">
        <f>_xlfn.T.TEST(G822:H822,K822:L822,2,2)</f>
        <v>0.41303543871342729</v>
      </c>
      <c r="AD822" s="13">
        <f>AVERAGE(K822:L822)-AVERAGE(G822:H822)</f>
        <v>-4.7619449999999972</v>
      </c>
      <c r="AE822" s="12">
        <f>_xlfn.T.TEST(E822:F822,G822:H822,2,2)</f>
        <v>0.18101559388258326</v>
      </c>
      <c r="AF822" s="13">
        <f>AVERAGE(G822:H822)-AVERAGE(E822:F822)</f>
        <v>1.041856249999995</v>
      </c>
      <c r="AG822" s="12">
        <f>_xlfn.T.TEST(I822:J822,K822:L822,2,2)</f>
        <v>0.96337508828065732</v>
      </c>
      <c r="AH822" s="13">
        <f>AVERAGE(K822:L822)-AVERAGE(I822:J822)</f>
        <v>0.32810500000000076</v>
      </c>
      <c r="AI822" s="12">
        <f>_xlfn.T.TEST(E822:H822,I822:L822,2,2)</f>
        <v>0.14268430139505611</v>
      </c>
      <c r="AJ822" s="13">
        <f>AVERAGE(I822:L822)-AVERAGE(E822:H822)</f>
        <v>-4.4050693750000001</v>
      </c>
    </row>
    <row r="823" spans="1:36" x14ac:dyDescent="0.2">
      <c r="A823" t="s">
        <v>798</v>
      </c>
      <c r="B823" t="str">
        <f>VLOOKUP(A823,Gene_Lookup!A:B,2,0)</f>
        <v xml:space="preserve">DNA methylase N-4/N-6 domain protein  </v>
      </c>
      <c r="C823" s="1">
        <v>3</v>
      </c>
      <c r="D823" s="1">
        <v>0.62679833461550405</v>
      </c>
      <c r="E823" s="15">
        <v>8.8000000000000007</v>
      </c>
      <c r="F823" s="15">
        <v>8.8000000000000007</v>
      </c>
      <c r="G823" s="14">
        <v>16.358225000000001</v>
      </c>
      <c r="H823" s="14">
        <v>18.409500000000001</v>
      </c>
      <c r="I823" s="14">
        <v>16.195679999999999</v>
      </c>
      <c r="J823" s="14">
        <v>17.572369999999999</v>
      </c>
      <c r="K823" s="14">
        <v>17.804749999999999</v>
      </c>
      <c r="L823" s="14">
        <v>18.053460000000001</v>
      </c>
      <c r="M823" s="1">
        <f>COUNTIF(E823:L823,"&gt;8.8")</f>
        <v>6</v>
      </c>
      <c r="O823" s="16">
        <f>IF(ISBLANK(E823),500,2^E823)</f>
        <v>445.72188840761549</v>
      </c>
      <c r="P823" s="16">
        <f>IF(ISBLANK(F823),500,2^F823)</f>
        <v>445.72188840761549</v>
      </c>
      <c r="Q823" s="16">
        <f>IF(ISBLANK(G823),500,2^G823)</f>
        <v>84007.178937491219</v>
      </c>
      <c r="R823" s="16">
        <f>IF(ISBLANK(H823),500,2^H823)</f>
        <v>348186.32095386519</v>
      </c>
      <c r="S823" s="16">
        <f>IF(ISBLANK(I823),500,2^I823)</f>
        <v>75056.011159541173</v>
      </c>
      <c r="T823" s="16">
        <f>IF(ISBLANK(J823),500,2^J823)</f>
        <v>194899.38329069968</v>
      </c>
      <c r="U823" s="16">
        <f>IF(ISBLANK(K823),500,2^K823)</f>
        <v>228962.21366109879</v>
      </c>
      <c r="V823" s="16">
        <f>IF(ISBLANK(L823),500,2^L823)</f>
        <v>272040.13739714905</v>
      </c>
      <c r="X823" s="16">
        <f>SUM(O823:V823)</f>
        <v>1204042.6891766605</v>
      </c>
      <c r="Y823" s="11"/>
      <c r="Z823" s="2"/>
      <c r="AA823" s="12">
        <f>_xlfn.T.TEST(E823:F823,I823:J823,2,2)</f>
        <v>7.1724077831124269E-3</v>
      </c>
      <c r="AB823" s="13">
        <f>AVERAGE(I823:J823)-AVERAGE(E823:F823)</f>
        <v>8.0840250000000005</v>
      </c>
      <c r="AC823" s="12">
        <f>_xlfn.T.TEST(G823:H823,K823:L823,2,2)</f>
        <v>0.65037653810317964</v>
      </c>
      <c r="AD823" s="13">
        <f>AVERAGE(K823:L823)-AVERAGE(G823:H823)</f>
        <v>0.54524250000000052</v>
      </c>
      <c r="AE823" s="12">
        <f>_xlfn.T.TEST(E823:F823,G823:H823,2,2)</f>
        <v>1.3977886319066064E-2</v>
      </c>
      <c r="AF823" s="13">
        <f>AVERAGE(G823:H823)-AVERAGE(E823:F823)</f>
        <v>8.5838624999999986</v>
      </c>
      <c r="AG823" s="12">
        <f>_xlfn.T.TEST(I823:J823,K823:L823,2,2)</f>
        <v>0.27375218300303161</v>
      </c>
      <c r="AH823" s="13">
        <f>AVERAGE(K823:L823)-AVERAGE(I823:J823)</f>
        <v>1.0450799999999987</v>
      </c>
      <c r="AI823" s="12">
        <f>_xlfn.T.TEST(E823:H823,I823:L823,2,2)</f>
        <v>0.14122601903842524</v>
      </c>
      <c r="AJ823" s="13">
        <f>AVERAGE(I823:L823)-AVERAGE(E823:H823)</f>
        <v>4.3146337500000005</v>
      </c>
    </row>
    <row r="824" spans="1:36" x14ac:dyDescent="0.2">
      <c r="A824" t="s">
        <v>799</v>
      </c>
      <c r="B824" t="str">
        <f>VLOOKUP(A824,Gene_Lookup!A:B,2,0)</f>
        <v xml:space="preserve">periplasmic binding protein  </v>
      </c>
      <c r="C824" s="1">
        <v>12</v>
      </c>
      <c r="D824" s="1">
        <v>0.36239225073861198</v>
      </c>
      <c r="E824" s="14">
        <v>16.497227500000001</v>
      </c>
      <c r="F824" s="14">
        <v>17.010835</v>
      </c>
      <c r="G824" s="14">
        <v>17.165379999999999</v>
      </c>
      <c r="H824" s="14">
        <v>17.087199999999999</v>
      </c>
      <c r="I824" s="14">
        <v>16.81758</v>
      </c>
      <c r="J824" s="14">
        <v>17.611597499999998</v>
      </c>
      <c r="K824" s="14">
        <v>16.198907500000001</v>
      </c>
      <c r="L824" s="14">
        <v>18.023879999999998</v>
      </c>
      <c r="M824" s="1">
        <f>COUNTIF(E824:L824,"&gt;8.8")</f>
        <v>8</v>
      </c>
      <c r="O824" s="16">
        <f>IF(ISBLANK(E824),500,2^E824)</f>
        <v>92503.959563938668</v>
      </c>
      <c r="P824" s="16">
        <f>IF(ISBLANK(F824),500,2^F824)</f>
        <v>132060.08920284591</v>
      </c>
      <c r="Q824" s="16">
        <f>IF(ISBLANK(G824),500,2^G824)</f>
        <v>146992.19222580123</v>
      </c>
      <c r="R824" s="16">
        <f>IF(ISBLANK(H824),500,2^H824)</f>
        <v>139238.63012721034</v>
      </c>
      <c r="S824" s="16">
        <f>IF(ISBLANK(I824),500,2^I824)</f>
        <v>115503.73670458698</v>
      </c>
      <c r="T824" s="16">
        <f>IF(ISBLANK(J824),500,2^J824)</f>
        <v>200271.48544457034</v>
      </c>
      <c r="U824" s="16">
        <f>IF(ISBLANK(K824),500,2^K824)</f>
        <v>75224.109362192961</v>
      </c>
      <c r="V824" s="16">
        <f>IF(ISBLANK(L824),500,2^L824)</f>
        <v>266519.21058873471</v>
      </c>
      <c r="X824" s="16">
        <f>SUM(O824:V824)</f>
        <v>1168313.413219881</v>
      </c>
      <c r="Y824" s="11"/>
      <c r="Z824" s="2"/>
      <c r="AA824" s="12">
        <f>_xlfn.T.TEST(E824:F824,I824:J824,2,2)</f>
        <v>0.43276684186343317</v>
      </c>
      <c r="AB824" s="13">
        <f>AVERAGE(I824:J824)-AVERAGE(E824:F824)</f>
        <v>0.46055749999999662</v>
      </c>
      <c r="AC824" s="12">
        <f>_xlfn.T.TEST(G824:H824,K824:L824,2,2)</f>
        <v>0.98846789451333317</v>
      </c>
      <c r="AD824" s="13">
        <f>AVERAGE(K824:L824)-AVERAGE(G824:H824)</f>
        <v>-1.4896249999999611E-2</v>
      </c>
      <c r="AE824" s="12">
        <f>_xlfn.T.TEST(E824:F824,G824:H824,2,2)</f>
        <v>0.28822414207587255</v>
      </c>
      <c r="AF824" s="13">
        <f>AVERAGE(G824:H824)-AVERAGE(E824:F824)</f>
        <v>0.37225874999999675</v>
      </c>
      <c r="AG824" s="12">
        <f>_xlfn.T.TEST(I824:J824,K824:L824,2,2)</f>
        <v>0.92686801115521145</v>
      </c>
      <c r="AH824" s="13">
        <f>AVERAGE(K824:L824)-AVERAGE(I824:J824)</f>
        <v>-0.10319499999999948</v>
      </c>
      <c r="AI824" s="12">
        <f>_xlfn.T.TEST(E824:H824,I824:L824,2,2)</f>
        <v>0.6263278409725288</v>
      </c>
      <c r="AJ824" s="13">
        <f>AVERAGE(I824:L824)-AVERAGE(E824:H824)</f>
        <v>0.22283062499999673</v>
      </c>
    </row>
    <row r="825" spans="1:36" x14ac:dyDescent="0.2">
      <c r="A825" t="s">
        <v>800</v>
      </c>
      <c r="B825" t="str">
        <f>VLOOKUP(A825,Gene_Lookup!A:B,2,0)</f>
        <v xml:space="preserve">hypothetical protein  </v>
      </c>
      <c r="C825" s="1">
        <v>14</v>
      </c>
      <c r="D825" s="1">
        <v>0.12980518606867</v>
      </c>
      <c r="E825" s="14">
        <v>17.1937225</v>
      </c>
      <c r="F825" s="14">
        <v>18.113160000000001</v>
      </c>
      <c r="G825" s="14">
        <v>17.862200000000001</v>
      </c>
      <c r="H825" s="14">
        <v>17.6508</v>
      </c>
      <c r="I825" s="14">
        <v>16.525925000000001</v>
      </c>
      <c r="J825" s="14">
        <v>18.019078076171901</v>
      </c>
      <c r="K825" s="14">
        <v>17.242695000000001</v>
      </c>
      <c r="L825" s="14">
        <v>17.324224999999998</v>
      </c>
      <c r="M825" s="1">
        <f>COUNTIF(E825:L825,"&gt;8.8")</f>
        <v>8</v>
      </c>
      <c r="O825" s="16">
        <f>IF(ISBLANK(E825),500,2^E825)</f>
        <v>149908.48309817663</v>
      </c>
      <c r="P825" s="16">
        <f>IF(ISBLANK(F825),500,2^F825)</f>
        <v>283533.56353346509</v>
      </c>
      <c r="Q825" s="16">
        <f>IF(ISBLANK(G825),500,2^G825)</f>
        <v>238263.75863940193</v>
      </c>
      <c r="R825" s="16">
        <f>IF(ISBLANK(H825),500,2^H825)</f>
        <v>205788.09527643659</v>
      </c>
      <c r="S825" s="16">
        <f>IF(ISBLANK(I825),500,2^I825)</f>
        <v>94362.433233575794</v>
      </c>
      <c r="T825" s="16">
        <f>IF(ISBLANK(J825),500,2^J825)</f>
        <v>265633.59207901225</v>
      </c>
      <c r="U825" s="16">
        <f>IF(ISBLANK(K825),500,2^K825)</f>
        <v>155084.5024596079</v>
      </c>
      <c r="V825" s="16">
        <f>IF(ISBLANK(L825),500,2^L825)</f>
        <v>164101.05632460685</v>
      </c>
      <c r="X825" s="16">
        <f>SUM(O825:V825)</f>
        <v>1556675.4846442831</v>
      </c>
      <c r="Y825" s="11"/>
      <c r="Z825" s="2"/>
      <c r="AA825" s="12">
        <f>_xlfn.T.TEST(E825:F825,I825:J825,2,2)</f>
        <v>0.70632149592708693</v>
      </c>
      <c r="AB825" s="13">
        <f>AVERAGE(I825:J825)-AVERAGE(E825:F825)</f>
        <v>-0.38093971191404918</v>
      </c>
      <c r="AC825" s="12">
        <f>_xlfn.T.TEST(G825:H825,K825:L825,2,2)</f>
        <v>5.2849858448516529E-2</v>
      </c>
      <c r="AD825" s="13">
        <f>AVERAGE(K825:L825)-AVERAGE(G825:H825)</f>
        <v>-0.47304000000000457</v>
      </c>
      <c r="AE825" s="12">
        <f>_xlfn.T.TEST(E825:F825,G825:H825,2,2)</f>
        <v>0.84732434853997651</v>
      </c>
      <c r="AF825" s="13">
        <f>AVERAGE(G825:H825)-AVERAGE(E825:F825)</f>
        <v>0.10305875000000242</v>
      </c>
      <c r="AG825" s="12">
        <f>_xlfn.T.TEST(I825:J825,K825:L825,2,2)</f>
        <v>0.98963688071880962</v>
      </c>
      <c r="AH825" s="13">
        <f>AVERAGE(K825:L825)-AVERAGE(I825:J825)</f>
        <v>1.0958461914047035E-2</v>
      </c>
      <c r="AI825" s="12">
        <f>_xlfn.T.TEST(E825:H825,I825:L825,2,2)</f>
        <v>0.28301521800787383</v>
      </c>
      <c r="AJ825" s="13">
        <f>AVERAGE(I825:L825)-AVERAGE(E825:H825)</f>
        <v>-0.4269898559570251</v>
      </c>
    </row>
    <row r="826" spans="1:36" x14ac:dyDescent="0.2">
      <c r="A826" t="s">
        <v>801</v>
      </c>
      <c r="B826" t="str">
        <f>VLOOKUP(A826,Gene_Lookup!A:B,2,0)</f>
        <v xml:space="preserve">penicillin-binding protein, 1A family  </v>
      </c>
      <c r="C826" s="1">
        <v>25</v>
      </c>
      <c r="D826" s="1">
        <v>0.31490213218531499</v>
      </c>
      <c r="E826" s="14">
        <v>17.69697</v>
      </c>
      <c r="F826" s="14">
        <v>17.809139999999999</v>
      </c>
      <c r="G826" s="14">
        <v>17.759209999999999</v>
      </c>
      <c r="H826" s="14">
        <v>18.590945937499999</v>
      </c>
      <c r="I826" s="14">
        <v>17.354585</v>
      </c>
      <c r="J826" s="14">
        <v>16.950389999999999</v>
      </c>
      <c r="K826" s="14">
        <v>17.905919999999998</v>
      </c>
      <c r="L826" s="14">
        <v>17.174624999999999</v>
      </c>
      <c r="M826" s="1">
        <f>COUNTIF(E826:L826,"&gt;8.8")</f>
        <v>8</v>
      </c>
      <c r="O826" s="16">
        <f>IF(ISBLANK(E826),500,2^E826)</f>
        <v>212480.36433631103</v>
      </c>
      <c r="P826" s="16">
        <f>IF(ISBLANK(F826),500,2^F826)</f>
        <v>229659.98756785301</v>
      </c>
      <c r="Q826" s="16">
        <f>IF(ISBLANK(G826),500,2^G826)</f>
        <v>221847.68914810001</v>
      </c>
      <c r="R826" s="16">
        <f>IF(ISBLANK(H826),500,2^H826)</f>
        <v>394850.21147965034</v>
      </c>
      <c r="S826" s="16">
        <f>IF(ISBLANK(I826),500,2^I826)</f>
        <v>167590.98260969736</v>
      </c>
      <c r="T826" s="16">
        <f>IF(ISBLANK(J826),500,2^J826)</f>
        <v>126641.43652829411</v>
      </c>
      <c r="U826" s="16">
        <f>IF(ISBLANK(K826),500,2^K826)</f>
        <v>245594.71672849142</v>
      </c>
      <c r="V826" s="16">
        <f>IF(ISBLANK(L826),500,2^L826)</f>
        <v>147937.16413314239</v>
      </c>
      <c r="X826" s="16">
        <f>SUM(O826:V826)</f>
        <v>1746602.5525315399</v>
      </c>
      <c r="Y826" s="11"/>
      <c r="Z826" s="2"/>
      <c r="AA826" s="12">
        <f>_xlfn.T.TEST(E826:F826,I826:J826,2,2)</f>
        <v>0.10339005948835467</v>
      </c>
      <c r="AB826" s="13">
        <f>AVERAGE(I826:J826)-AVERAGE(E826:F826)</f>
        <v>-0.60056750000000036</v>
      </c>
      <c r="AC826" s="12">
        <f>_xlfn.T.TEST(G826:H826,K826:L826,2,2)</f>
        <v>0.37029541836822411</v>
      </c>
      <c r="AD826" s="13">
        <f>AVERAGE(K826:L826)-AVERAGE(G826:H826)</f>
        <v>-0.63480546874999888</v>
      </c>
      <c r="AE826" s="12">
        <f>_xlfn.T.TEST(E826:F826,G826:H826,2,2)</f>
        <v>0.42046363837274048</v>
      </c>
      <c r="AF826" s="13">
        <f>AVERAGE(G826:H826)-AVERAGE(E826:F826)</f>
        <v>0.42202296874999945</v>
      </c>
      <c r="AG826" s="12">
        <f>_xlfn.T.TEST(I826:J826,K826:L826,2,2)</f>
        <v>0.45129291821570428</v>
      </c>
      <c r="AH826" s="13">
        <f>AVERAGE(K826:L826)-AVERAGE(I826:J826)</f>
        <v>0.38778500000000093</v>
      </c>
      <c r="AI826" s="12">
        <f>_xlfn.T.TEST(E826:H826,I826:L826,2,2)</f>
        <v>7.9526951051897277E-2</v>
      </c>
      <c r="AJ826" s="13">
        <f>AVERAGE(I826:L826)-AVERAGE(E826:H826)</f>
        <v>-0.61768648437500318</v>
      </c>
    </row>
    <row r="827" spans="1:36" x14ac:dyDescent="0.2">
      <c r="A827" t="s">
        <v>802</v>
      </c>
      <c r="B827" t="str">
        <f>VLOOKUP(A827,Gene_Lookup!A:B,2,0)</f>
        <v xml:space="preserve">protein of unknown function DUF214  </v>
      </c>
      <c r="C827" s="1">
        <v>6</v>
      </c>
      <c r="D827" s="1">
        <v>0.48150724552374902</v>
      </c>
      <c r="E827" s="14">
        <v>16.049430000000001</v>
      </c>
      <c r="F827" s="14">
        <v>16.684014999999999</v>
      </c>
      <c r="G827" s="14">
        <v>17.507272499999999</v>
      </c>
      <c r="H827" s="14">
        <v>16.85211</v>
      </c>
      <c r="I827" s="14">
        <v>14.95519</v>
      </c>
      <c r="J827" s="14">
        <v>16.50085</v>
      </c>
      <c r="K827" s="14">
        <v>17.72766</v>
      </c>
      <c r="L827" s="14">
        <v>16.590932500000001</v>
      </c>
      <c r="M827" s="1">
        <f>COUNTIF(E827:L827,"&gt;8.8")</f>
        <v>8</v>
      </c>
      <c r="O827" s="16">
        <f>IF(ISBLANK(E827),500,2^E827)</f>
        <v>67820.321360037735</v>
      </c>
      <c r="P827" s="16">
        <f>IF(ISBLANK(F827),500,2^F827)</f>
        <v>105290.44546387802</v>
      </c>
      <c r="Q827" s="16">
        <f>IF(ISBLANK(G827),500,2^G827)</f>
        <v>186300.56189654852</v>
      </c>
      <c r="R827" s="16">
        <f>IF(ISBLANK(H827),500,2^H827)</f>
        <v>118301.59505196942</v>
      </c>
      <c r="S827" s="16">
        <f>IF(ISBLANK(I827),500,2^I827)</f>
        <v>31765.87194653081</v>
      </c>
      <c r="T827" s="16">
        <f>IF(ISBLANK(J827),500,2^J827)</f>
        <v>92736.521981088517</v>
      </c>
      <c r="U827" s="16">
        <f>IF(ISBLANK(K827),500,2^K827)</f>
        <v>217048.81191443632</v>
      </c>
      <c r="V827" s="16">
        <f>IF(ISBLANK(L827),500,2^L827)</f>
        <v>98711.633449165878</v>
      </c>
      <c r="X827" s="16">
        <f>SUM(O827:V827)</f>
        <v>917975.76306365512</v>
      </c>
      <c r="Y827" s="11"/>
      <c r="Z827" s="2"/>
      <c r="AA827" s="12">
        <f>_xlfn.T.TEST(E827:F827,I827:J827,2,2)</f>
        <v>0.52444392633217596</v>
      </c>
      <c r="AB827" s="13">
        <f>AVERAGE(I827:J827)-AVERAGE(E827:F827)</f>
        <v>-0.63870250000000084</v>
      </c>
      <c r="AC827" s="12">
        <f>_xlfn.T.TEST(G827:H827,K827:L827,2,2)</f>
        <v>0.97802168005170143</v>
      </c>
      <c r="AD827" s="13">
        <f>AVERAGE(K827:L827)-AVERAGE(G827:H827)</f>
        <v>-2.0394999999997054E-2</v>
      </c>
      <c r="AE827" s="12">
        <f>_xlfn.T.TEST(E827:F827,G827:H827,2,2)</f>
        <v>0.21659029737255697</v>
      </c>
      <c r="AF827" s="13">
        <f>AVERAGE(G827:H827)-AVERAGE(E827:F827)</f>
        <v>0.81296874999999602</v>
      </c>
      <c r="AG827" s="12">
        <f>_xlfn.T.TEST(I827:J827,K827:L827,2,2)</f>
        <v>0.27423566068020233</v>
      </c>
      <c r="AH827" s="13">
        <f>AVERAGE(K827:L827)-AVERAGE(I827:J827)</f>
        <v>1.4312762499999998</v>
      </c>
      <c r="AI827" s="12">
        <f>_xlfn.T.TEST(E827:H827,I827:L827,2,2)</f>
        <v>0.62676163761790082</v>
      </c>
      <c r="AJ827" s="13">
        <f>AVERAGE(I827:L827)-AVERAGE(E827:H827)</f>
        <v>-0.32954875000000072</v>
      </c>
    </row>
    <row r="828" spans="1:36" x14ac:dyDescent="0.2">
      <c r="A828" t="s">
        <v>803</v>
      </c>
      <c r="B828" t="str">
        <f>VLOOKUP(A828,Gene_Lookup!A:B,2,0)</f>
        <v xml:space="preserve">efflux transporter, RND family, MFP subunit  </v>
      </c>
      <c r="C828" s="1">
        <v>11</v>
      </c>
      <c r="D828" s="1">
        <v>0.190473909340697</v>
      </c>
      <c r="E828" s="14">
        <v>18.862970000000001</v>
      </c>
      <c r="F828" s="14">
        <v>18.35519</v>
      </c>
      <c r="G828" s="14">
        <v>18.531649999999999</v>
      </c>
      <c r="H828" s="14">
        <v>18.43901</v>
      </c>
      <c r="I828" s="14">
        <v>18.739435</v>
      </c>
      <c r="J828" s="14">
        <v>18.328434999999999</v>
      </c>
      <c r="K828" s="14">
        <v>18.956753124999999</v>
      </c>
      <c r="L828" s="14">
        <v>18.788297499999999</v>
      </c>
      <c r="M828" s="1">
        <f>COUNTIF(E828:L828,"&gt;8.8")</f>
        <v>8</v>
      </c>
      <c r="O828" s="16">
        <f>IF(ISBLANK(E828),500,2^E828)</f>
        <v>476781.91901573283</v>
      </c>
      <c r="P828" s="16">
        <f>IF(ISBLANK(F828),500,2^F828)</f>
        <v>335322.55460836936</v>
      </c>
      <c r="Q828" s="16">
        <f>IF(ISBLANK(G828),500,2^G828)</f>
        <v>378950.53029676131</v>
      </c>
      <c r="R828" s="16">
        <f>IF(ISBLANK(H828),500,2^H828)</f>
        <v>355381.73259458179</v>
      </c>
      <c r="S828" s="16">
        <f>IF(ISBLANK(I828),500,2^I828)</f>
        <v>437655.14345748152</v>
      </c>
      <c r="T828" s="16">
        <f>IF(ISBLANK(J828),500,2^J828)</f>
        <v>329161.25430164876</v>
      </c>
      <c r="U828" s="16">
        <f>IF(ISBLANK(K828),500,2^K828)</f>
        <v>508804.93037558225</v>
      </c>
      <c r="V828" s="16">
        <f>IF(ISBLANK(L828),500,2^L828)</f>
        <v>452731.91929212975</v>
      </c>
      <c r="X828" s="16">
        <f>SUM(O828:V828)</f>
        <v>3274789.983942287</v>
      </c>
      <c r="Y828" s="11"/>
      <c r="Z828" s="2"/>
      <c r="AA828" s="12">
        <f>_xlfn.T.TEST(E828:F828,I828:J828,2,2)</f>
        <v>0.83943505650274097</v>
      </c>
      <c r="AB828" s="13">
        <f>AVERAGE(I828:J828)-AVERAGE(E828:F828)</f>
        <v>-7.5144999999999129E-2</v>
      </c>
      <c r="AC828" s="12">
        <f>_xlfn.T.TEST(G828:H828,K828:L828,2,2)</f>
        <v>5.6462598576477396E-2</v>
      </c>
      <c r="AD828" s="13">
        <f>AVERAGE(K828:L828)-AVERAGE(G828:H828)</f>
        <v>0.38719531250000117</v>
      </c>
      <c r="AE828" s="12">
        <f>_xlfn.T.TEST(E828:F828,G828:H828,2,2)</f>
        <v>0.67889665815466893</v>
      </c>
      <c r="AF828" s="13">
        <f>AVERAGE(G828:H828)-AVERAGE(E828:F828)</f>
        <v>-0.12375000000000114</v>
      </c>
      <c r="AG828" s="12">
        <f>_xlfn.T.TEST(I828:J828,K828:L828,2,2)</f>
        <v>0.26686038601201689</v>
      </c>
      <c r="AH828" s="13">
        <f>AVERAGE(K828:L828)-AVERAGE(I828:J828)</f>
        <v>0.33859031249999916</v>
      </c>
      <c r="AI828" s="12">
        <f>_xlfn.T.TEST(E828:H828,I828:L828,2,2)</f>
        <v>0.4035103470420488</v>
      </c>
      <c r="AJ828" s="13">
        <f>AVERAGE(I828:L828)-AVERAGE(E828:H828)</f>
        <v>0.15602515625000279</v>
      </c>
    </row>
    <row r="829" spans="1:36" x14ac:dyDescent="0.2">
      <c r="A829" t="s">
        <v>804</v>
      </c>
      <c r="B829" t="str">
        <f>VLOOKUP(A829,Gene_Lookup!A:B,2,0)</f>
        <v xml:space="preserve">ABC transporter related protein  </v>
      </c>
      <c r="C829" s="1">
        <v>6</v>
      </c>
      <c r="D829" s="1">
        <v>0.34254288839027203</v>
      </c>
      <c r="E829" s="14">
        <v>15.7527825</v>
      </c>
      <c r="F829" s="14">
        <v>16.157844999999998</v>
      </c>
      <c r="G829" s="14">
        <v>15.9254125</v>
      </c>
      <c r="H829" s="14">
        <v>15.62805</v>
      </c>
      <c r="I829" s="14">
        <v>16.062180000000001</v>
      </c>
      <c r="J829" s="14">
        <v>16.691334999999999</v>
      </c>
      <c r="K829" s="14">
        <v>14.377140000000001</v>
      </c>
      <c r="L829" s="14">
        <v>17.112559999999998</v>
      </c>
      <c r="M829" s="1">
        <f>COUNTIF(E829:L829,"&gt;8.8")</f>
        <v>8</v>
      </c>
      <c r="O829" s="16">
        <f>IF(ISBLANK(E829),500,2^E829)</f>
        <v>55215.377747416111</v>
      </c>
      <c r="P829" s="16">
        <f>IF(ISBLANK(F829),500,2^F829)</f>
        <v>73113.236679655631</v>
      </c>
      <c r="Q829" s="16">
        <f>IF(ISBLANK(G829),500,2^G829)</f>
        <v>62233.876804931235</v>
      </c>
      <c r="R829" s="16">
        <f>IF(ISBLANK(H829),500,2^H829)</f>
        <v>50642.113673232401</v>
      </c>
      <c r="S829" s="16">
        <f>IF(ISBLANK(I829),500,2^I829)</f>
        <v>68422.348359391093</v>
      </c>
      <c r="T829" s="16">
        <f>IF(ISBLANK(J829),500,2^J829)</f>
        <v>105826.02964441689</v>
      </c>
      <c r="U829" s="16">
        <f>IF(ISBLANK(K829),500,2^K829)</f>
        <v>21278.959690066979</v>
      </c>
      <c r="V829" s="16">
        <f>IF(ISBLANK(L829),500,2^L829)</f>
        <v>141707.83487819563</v>
      </c>
      <c r="X829" s="16">
        <f>SUM(O829:V829)</f>
        <v>578439.77747730596</v>
      </c>
      <c r="Y829" s="11"/>
      <c r="Z829" s="2"/>
      <c r="AA829" s="12">
        <f>_xlfn.T.TEST(E829:F829,I829:J829,2,2)</f>
        <v>0.37696773938586114</v>
      </c>
      <c r="AB829" s="13">
        <f>AVERAGE(I829:J829)-AVERAGE(E829:F829)</f>
        <v>0.42144375000000167</v>
      </c>
      <c r="AC829" s="12">
        <f>_xlfn.T.TEST(G829:H829,K829:L829,2,2)</f>
        <v>0.98361611323426379</v>
      </c>
      <c r="AD829" s="13">
        <f>AVERAGE(K829:L829)-AVERAGE(G829:H829)</f>
        <v>-3.1881250000001415E-2</v>
      </c>
      <c r="AE829" s="12">
        <f>_xlfn.T.TEST(E829:F829,G829:H829,2,2)</f>
        <v>0.55092836374432386</v>
      </c>
      <c r="AF829" s="13">
        <f>AVERAGE(G829:H829)-AVERAGE(E829:F829)</f>
        <v>-0.17858249999999742</v>
      </c>
      <c r="AG829" s="12">
        <f>_xlfn.T.TEST(I829:J829,K829:L829,2,2)</f>
        <v>0.69662178580427936</v>
      </c>
      <c r="AH829" s="13">
        <f>AVERAGE(K829:L829)-AVERAGE(I829:J829)</f>
        <v>-0.63190750000000051</v>
      </c>
      <c r="AI829" s="12">
        <f>_xlfn.T.TEST(E829:H829,I829:L829,2,2)</f>
        <v>0.76112046282695767</v>
      </c>
      <c r="AJ829" s="13">
        <f>AVERAGE(I829:L829)-AVERAGE(E829:H829)</f>
        <v>0.1947812500000019</v>
      </c>
    </row>
    <row r="830" spans="1:36" x14ac:dyDescent="0.2">
      <c r="A830" t="s">
        <v>805</v>
      </c>
      <c r="B830" t="str">
        <f>VLOOKUP(A830,Gene_Lookup!A:B,2,0)</f>
        <v xml:space="preserve">glutamate 5-kinase (EC 2.7.2.11)  </v>
      </c>
      <c r="C830" s="1">
        <v>5</v>
      </c>
      <c r="D830" s="1">
        <v>0.40334824554131099</v>
      </c>
      <c r="E830" s="14">
        <v>17.779579999999999</v>
      </c>
      <c r="F830" s="14">
        <v>18.549687500000001</v>
      </c>
      <c r="G830" s="14">
        <v>17.634309999999999</v>
      </c>
      <c r="H830" s="14">
        <v>18.9322175</v>
      </c>
      <c r="I830" s="14">
        <v>18.258122499999999</v>
      </c>
      <c r="J830" s="14">
        <v>18.3325</v>
      </c>
      <c r="K830" s="14">
        <v>15.0224025</v>
      </c>
      <c r="L830" s="14">
        <v>17.5352225</v>
      </c>
      <c r="M830" s="1">
        <f>COUNTIF(E830:L830,"&gt;8.8")</f>
        <v>8</v>
      </c>
      <c r="O830" s="16">
        <f>IF(ISBLANK(E830),500,2^E830)</f>
        <v>225002.265165925</v>
      </c>
      <c r="P830" s="16">
        <f>IF(ISBLANK(F830),500,2^F830)</f>
        <v>383718.15506377822</v>
      </c>
      <c r="Q830" s="16">
        <f>IF(ISBLANK(G830),500,2^G830)</f>
        <v>203449.32946860357</v>
      </c>
      <c r="R830" s="16">
        <f>IF(ISBLANK(H830),500,2^H830)</f>
        <v>500224.95282276341</v>
      </c>
      <c r="S830" s="16">
        <f>IF(ISBLANK(I830),500,2^I830)</f>
        <v>313503.60343296808</v>
      </c>
      <c r="T830" s="16">
        <f>IF(ISBLANK(J830),500,2^J830)</f>
        <v>330090.02115320053</v>
      </c>
      <c r="U830" s="16">
        <f>IF(ISBLANK(K830),500,2^K830)</f>
        <v>33280.8001665341</v>
      </c>
      <c r="V830" s="16">
        <f>IF(ISBLANK(L830),500,2^L830)</f>
        <v>189945.03814352347</v>
      </c>
      <c r="X830" s="16">
        <f>SUM(O830:V830)</f>
        <v>2179214.1654172959</v>
      </c>
      <c r="Y830" s="11"/>
      <c r="Z830" s="2"/>
      <c r="AA830" s="12">
        <f>_xlfn.T.TEST(E830:F830,I830:J830,2,2)</f>
        <v>0.76767311663454496</v>
      </c>
      <c r="AB830" s="13">
        <f>AVERAGE(I830:J830)-AVERAGE(E830:F830)</f>
        <v>0.13067749999999734</v>
      </c>
      <c r="AC830" s="12">
        <f>_xlfn.T.TEST(G830:H830,K830:L830,2,2)</f>
        <v>0.29208178831945408</v>
      </c>
      <c r="AD830" s="13">
        <f>AVERAGE(K830:L830)-AVERAGE(G830:H830)</f>
        <v>-2.0044512499999989</v>
      </c>
      <c r="AE830" s="12">
        <f>_xlfn.T.TEST(E830:F830,G830:H830,2,2)</f>
        <v>0.88951558786029672</v>
      </c>
      <c r="AF830" s="13">
        <f>AVERAGE(G830:H830)-AVERAGE(E830:F830)</f>
        <v>0.11862999999999957</v>
      </c>
      <c r="AG830" s="12">
        <f>_xlfn.T.TEST(I830:J830,K830:L830,2,2)</f>
        <v>0.2498570907680876</v>
      </c>
      <c r="AH830" s="13">
        <f>AVERAGE(K830:L830)-AVERAGE(I830:J830)</f>
        <v>-2.0164987499999967</v>
      </c>
      <c r="AI830" s="12">
        <f>_xlfn.T.TEST(E830:H830,I830:L830,2,2)</f>
        <v>0.30506388964559583</v>
      </c>
      <c r="AJ830" s="13">
        <f>AVERAGE(I830:L830)-AVERAGE(E830:H830)</f>
        <v>-0.93688687499999901</v>
      </c>
    </row>
    <row r="831" spans="1:36" x14ac:dyDescent="0.2">
      <c r="A831" t="s">
        <v>806</v>
      </c>
      <c r="B831" t="str">
        <f>VLOOKUP(A831,Gene_Lookup!A:B,2,0)</f>
        <v xml:space="preserve">hypothetical protein  </v>
      </c>
      <c r="C831" s="1">
        <v>22</v>
      </c>
      <c r="D831" s="1">
        <v>0.61676806807750295</v>
      </c>
      <c r="E831" s="14">
        <v>20.646697499999998</v>
      </c>
      <c r="F831" s="14">
        <v>20.818280000000001</v>
      </c>
      <c r="G831" s="14">
        <v>20.824022500000002</v>
      </c>
      <c r="H831" s="14">
        <v>20.88766</v>
      </c>
      <c r="I831" s="14">
        <v>21.468579999999999</v>
      </c>
      <c r="J831" s="14">
        <v>21.571925</v>
      </c>
      <c r="K831" s="14">
        <v>21.66281</v>
      </c>
      <c r="L831" s="14">
        <v>21.57123</v>
      </c>
      <c r="M831" s="1">
        <f>COUNTIF(E831:L831,"&gt;8.8")</f>
        <v>8</v>
      </c>
      <c r="O831" s="16">
        <f>IF(ISBLANK(E831),500,2^E831)</f>
        <v>1641629.9201407174</v>
      </c>
      <c r="P831" s="16">
        <f>IF(ISBLANK(F831),500,2^F831)</f>
        <v>1848956.6890472649</v>
      </c>
      <c r="Q831" s="16">
        <f>IF(ISBLANK(G831),500,2^G831)</f>
        <v>1856330.9384572811</v>
      </c>
      <c r="R831" s="16">
        <f>IF(ISBLANK(H831),500,2^H831)</f>
        <v>1940046.7670868509</v>
      </c>
      <c r="S831" s="16">
        <f>IF(ISBLANK(I831),500,2^I831)</f>
        <v>2901927.4079564819</v>
      </c>
      <c r="T831" s="16">
        <f>IF(ISBLANK(J831),500,2^J831)</f>
        <v>3117428.411999322</v>
      </c>
      <c r="U831" s="16">
        <f>IF(ISBLANK(K831),500,2^K831)</f>
        <v>3320133.9102960746</v>
      </c>
      <c r="V831" s="16">
        <f>IF(ISBLANK(L831),500,2^L831)</f>
        <v>3115926.9921568264</v>
      </c>
      <c r="X831" s="16">
        <f>SUM(O831:V831)</f>
        <v>19742381.03714082</v>
      </c>
      <c r="Y831" s="11"/>
      <c r="Z831" s="2"/>
      <c r="AA831" s="12">
        <f>_xlfn.T.TEST(E831:F831,I831:J831,2,2)</f>
        <v>1.5781225525397055E-2</v>
      </c>
      <c r="AB831" s="13">
        <f>AVERAGE(I831:J831)-AVERAGE(E831:F831)</f>
        <v>0.78776374999999632</v>
      </c>
      <c r="AC831" s="12">
        <f>_xlfn.T.TEST(G831:H831,K831:L831,2,2)</f>
        <v>5.3234187245878098E-3</v>
      </c>
      <c r="AD831" s="13">
        <f>AVERAGE(K831:L831)-AVERAGE(G831:H831)</f>
        <v>0.76117874999999913</v>
      </c>
      <c r="AE831" s="12">
        <f>_xlfn.T.TEST(E831:F831,G831:H831,2,2)</f>
        <v>0.31001778295145144</v>
      </c>
      <c r="AF831" s="13">
        <f>AVERAGE(G831:H831)-AVERAGE(E831:F831)</f>
        <v>0.12335249999999931</v>
      </c>
      <c r="AG831" s="12">
        <f>_xlfn.T.TEST(I831:J831,K831:L831,2,2)</f>
        <v>0.29607329938546367</v>
      </c>
      <c r="AH831" s="13">
        <f>AVERAGE(K831:L831)-AVERAGE(I831:J831)</f>
        <v>9.6767500000002116E-2</v>
      </c>
      <c r="AI831" s="12">
        <f>_xlfn.T.TEST(E831:H831,I831:L831,2,2)</f>
        <v>2.1352948327724384E-5</v>
      </c>
      <c r="AJ831" s="13">
        <f>AVERAGE(I831:L831)-AVERAGE(E831:H831)</f>
        <v>0.77447125000000128</v>
      </c>
    </row>
    <row r="832" spans="1:36" x14ac:dyDescent="0.2">
      <c r="A832" t="s">
        <v>807</v>
      </c>
      <c r="B832" t="str">
        <f>VLOOKUP(A832,Gene_Lookup!A:B,2,0)</f>
        <v xml:space="preserve">NifU-like domain-containing protein  </v>
      </c>
      <c r="C832" s="1">
        <v>14</v>
      </c>
      <c r="D832" s="1">
        <v>0.442403716752715</v>
      </c>
      <c r="E832" s="14">
        <v>20.456119999999999</v>
      </c>
      <c r="F832" s="14">
        <v>20.837595</v>
      </c>
      <c r="G832" s="14">
        <v>20.600605000000002</v>
      </c>
      <c r="H832" s="14">
        <v>20.9894225</v>
      </c>
      <c r="I832" s="14">
        <v>21.599065</v>
      </c>
      <c r="J832" s="14">
        <v>21.267620000000001</v>
      </c>
      <c r="K832" s="14">
        <v>21.553529999999999</v>
      </c>
      <c r="L832" s="14">
        <v>21.299389999999999</v>
      </c>
      <c r="M832" s="1">
        <f>COUNTIF(E832:L832,"&gt;8.8")</f>
        <v>8</v>
      </c>
      <c r="O832" s="16">
        <f>IF(ISBLANK(E832),500,2^E832)</f>
        <v>1438486.2497638052</v>
      </c>
      <c r="P832" s="16">
        <f>IF(ISBLANK(F832),500,2^F832)</f>
        <v>1873877.2235140298</v>
      </c>
      <c r="Q832" s="16">
        <f>IF(ISBLANK(G832),500,2^G832)</f>
        <v>1590010.6520541729</v>
      </c>
      <c r="R832" s="16">
        <f>IF(ISBLANK(H832),500,2^H832)</f>
        <v>2081832.404287284</v>
      </c>
      <c r="S832" s="16">
        <f>IF(ISBLANK(I832),500,2^I832)</f>
        <v>3176628.6120757367</v>
      </c>
      <c r="T832" s="16">
        <f>IF(ISBLANK(J832),500,2^J832)</f>
        <v>2524594.0619443161</v>
      </c>
      <c r="U832" s="16">
        <f>IF(ISBLANK(K832),500,2^K832)</f>
        <v>3077932.1531116674</v>
      </c>
      <c r="V832" s="16">
        <f>IF(ISBLANK(L832),500,2^L832)</f>
        <v>2580805.5223852573</v>
      </c>
      <c r="X832" s="16">
        <f>SUM(O832:V832)</f>
        <v>18344166.879136272</v>
      </c>
      <c r="Y832" s="11"/>
      <c r="Z832" s="2"/>
      <c r="AA832" s="12">
        <f>_xlfn.T.TEST(E832:F832,I832:J832,2,2)</f>
        <v>8.9565274447561127E-2</v>
      </c>
      <c r="AB832" s="13">
        <f>AVERAGE(I832:J832)-AVERAGE(E832:F832)</f>
        <v>0.78648500000000254</v>
      </c>
      <c r="AC832" s="12">
        <f>_xlfn.T.TEST(G832:H832,K832:L832,2,2)</f>
        <v>0.11284276671842997</v>
      </c>
      <c r="AD832" s="13">
        <f>AVERAGE(K832:L832)-AVERAGE(G832:H832)</f>
        <v>0.63144624999999621</v>
      </c>
      <c r="AE832" s="12">
        <f>_xlfn.T.TEST(E832:F832,G832:H832,2,2)</f>
        <v>0.64098641271181589</v>
      </c>
      <c r="AF832" s="13">
        <f>AVERAGE(G832:H832)-AVERAGE(E832:F832)</f>
        <v>0.1481562500000031</v>
      </c>
      <c r="AG832" s="12">
        <f>_xlfn.T.TEST(I832:J832,K832:L832,2,2)</f>
        <v>0.97670210751218289</v>
      </c>
      <c r="AH832" s="13">
        <f>AVERAGE(K832:L832)-AVERAGE(I832:J832)</f>
        <v>-6.8825000000032333E-3</v>
      </c>
      <c r="AI832" s="12">
        <f>_xlfn.T.TEST(E832:H832,I832:L832,2,2)</f>
        <v>2.8833152731547267E-3</v>
      </c>
      <c r="AJ832" s="13">
        <f>AVERAGE(I832:L832)-AVERAGE(E832:H832)</f>
        <v>0.70896562500000115</v>
      </c>
    </row>
    <row r="833" spans="1:36" x14ac:dyDescent="0.2">
      <c r="A833" t="s">
        <v>808</v>
      </c>
      <c r="B833" t="str">
        <f>VLOOKUP(A833,Gene_Lookup!A:B,2,0)</f>
        <v xml:space="preserve">Rubrerythrin  </v>
      </c>
      <c r="C833" s="1">
        <v>9</v>
      </c>
      <c r="D833" s="1">
        <v>0.54357722385006002</v>
      </c>
      <c r="E833" s="14">
        <v>20.251167500000001</v>
      </c>
      <c r="F833" s="14">
        <v>19.9055675</v>
      </c>
      <c r="G833" s="14">
        <v>19.908245000000001</v>
      </c>
      <c r="H833" s="14">
        <v>20.400749999999999</v>
      </c>
      <c r="I833" s="14">
        <v>20.478114999999999</v>
      </c>
      <c r="J833" s="14">
        <v>20.66234</v>
      </c>
      <c r="K833" s="14">
        <v>21.223247499999999</v>
      </c>
      <c r="L833" s="14">
        <v>20.429815000000001</v>
      </c>
      <c r="M833" s="1">
        <f>COUNTIF(E833:L833,"&gt;8.8")</f>
        <v>8</v>
      </c>
      <c r="O833" s="16">
        <f>IF(ISBLANK(E833),500,2^E833)</f>
        <v>1247983.5611536042</v>
      </c>
      <c r="P833" s="16">
        <f>IF(ISBLANK(F833),500,2^F833)</f>
        <v>982138.8673027386</v>
      </c>
      <c r="Q833" s="16">
        <f>IF(ISBLANK(G833),500,2^G833)</f>
        <v>983963.31284637586</v>
      </c>
      <c r="R833" s="16">
        <f>IF(ISBLANK(H833),500,2^H833)</f>
        <v>1384323.7951205955</v>
      </c>
      <c r="S833" s="16">
        <f>IF(ISBLANK(I833),500,2^I833)</f>
        <v>1460585.1125659295</v>
      </c>
      <c r="T833" s="16">
        <f>IF(ISBLANK(J833),500,2^J833)</f>
        <v>1659526.2279887774</v>
      </c>
      <c r="U833" s="16">
        <f>IF(ISBLANK(K833),500,2^K833)</f>
        <v>2448127.8974768119</v>
      </c>
      <c r="V833" s="16">
        <f>IF(ISBLANK(L833),500,2^L833)</f>
        <v>1412495.6560162506</v>
      </c>
      <c r="X833" s="16">
        <f>SUM(O833:V833)</f>
        <v>11579144.430471083</v>
      </c>
      <c r="Y833" s="11"/>
      <c r="Z833" s="2"/>
      <c r="AA833" s="12">
        <f>_xlfn.T.TEST(E833:F833,I833:J833,2,2)</f>
        <v>0.12861887638109304</v>
      </c>
      <c r="AB833" s="13">
        <f>AVERAGE(I833:J833)-AVERAGE(E833:F833)</f>
        <v>0.49186000000000263</v>
      </c>
      <c r="AC833" s="12">
        <f>_xlfn.T.TEST(G833:H833,K833:L833,2,2)</f>
        <v>0.28671437018345969</v>
      </c>
      <c r="AD833" s="13">
        <f>AVERAGE(K833:L833)-AVERAGE(G833:H833)</f>
        <v>0.6720337500000042</v>
      </c>
      <c r="AE833" s="12">
        <f>_xlfn.T.TEST(E833:F833,G833:H833,2,2)</f>
        <v>0.82385432178764773</v>
      </c>
      <c r="AF833" s="13">
        <f>AVERAGE(G833:H833)-AVERAGE(E833:F833)</f>
        <v>7.6129999999999143E-2</v>
      </c>
      <c r="AG833" s="12">
        <f>_xlfn.T.TEST(I833:J833,K833:L833,2,2)</f>
        <v>0.59343929572393772</v>
      </c>
      <c r="AH833" s="13">
        <f>AVERAGE(K833:L833)-AVERAGE(I833:J833)</f>
        <v>0.25630375000000072</v>
      </c>
      <c r="AI833" s="12">
        <f>_xlfn.T.TEST(E833:H833,I833:L833,2,2)</f>
        <v>3.8672193512349039E-2</v>
      </c>
      <c r="AJ833" s="13">
        <f>AVERAGE(I833:L833)-AVERAGE(E833:H833)</f>
        <v>0.58194687500000342</v>
      </c>
    </row>
    <row r="834" spans="1:36" x14ac:dyDescent="0.2">
      <c r="A834" t="s">
        <v>809</v>
      </c>
      <c r="B834" t="str">
        <f>VLOOKUP(A834,Gene_Lookup!A:B,2,0)</f>
        <v xml:space="preserve">peptidase S16, lon-like protein  </v>
      </c>
      <c r="C834" s="1">
        <v>16</v>
      </c>
      <c r="D834" s="1">
        <v>0.373656807276947</v>
      </c>
      <c r="E834" s="14">
        <v>15.657724999999999</v>
      </c>
      <c r="F834" s="14">
        <v>16.41208</v>
      </c>
      <c r="G834" s="14">
        <v>16.140170000000001</v>
      </c>
      <c r="H834" s="14">
        <v>16.72045</v>
      </c>
      <c r="I834" s="14">
        <v>15.97274125</v>
      </c>
      <c r="J834" s="14">
        <v>15.788600000000001</v>
      </c>
      <c r="K834" s="14">
        <v>17.309989999999999</v>
      </c>
      <c r="L834" s="14">
        <v>15.405135</v>
      </c>
      <c r="M834" s="1">
        <f>COUNTIF(E834:L834,"&gt;8.8")</f>
        <v>8</v>
      </c>
      <c r="O834" s="16">
        <f>IF(ISBLANK(E834),500,2^E834)</f>
        <v>51694.565438777398</v>
      </c>
      <c r="P834" s="16">
        <f>IF(ISBLANK(F834),500,2^F834)</f>
        <v>87202.386629271452</v>
      </c>
      <c r="Q834" s="16">
        <f>IF(ISBLANK(G834),500,2^G834)</f>
        <v>72222.963567104613</v>
      </c>
      <c r="R834" s="16">
        <f>IF(ISBLANK(H834),500,2^H834)</f>
        <v>107983.39833754257</v>
      </c>
      <c r="S834" s="16">
        <f>IF(ISBLANK(I834),500,2^I834)</f>
        <v>64309.366171617534</v>
      </c>
      <c r="T834" s="16">
        <f>IF(ISBLANK(J834),500,2^J834)</f>
        <v>56603.357090692109</v>
      </c>
      <c r="U834" s="16">
        <f>IF(ISBLANK(K834),500,2^K834)</f>
        <v>162489.84134874513</v>
      </c>
      <c r="V834" s="16">
        <f>IF(ISBLANK(L834),500,2^L834)</f>
        <v>43391.805608409173</v>
      </c>
      <c r="X834" s="16">
        <f>SUM(O834:V834)</f>
        <v>645897.68419216003</v>
      </c>
      <c r="Y834" s="11"/>
      <c r="Z834" s="2"/>
      <c r="AA834" s="12">
        <f>_xlfn.T.TEST(E834:F834,I834:J834,2,2)</f>
        <v>0.72957054063652793</v>
      </c>
      <c r="AB834" s="13">
        <f>AVERAGE(I834:J834)-AVERAGE(E834:F834)</f>
        <v>-0.15423187500000068</v>
      </c>
      <c r="AC834" s="12">
        <f>_xlfn.T.TEST(G834:H834,K834:L834,2,2)</f>
        <v>0.94840331524080657</v>
      </c>
      <c r="AD834" s="13">
        <f>AVERAGE(K834:L834)-AVERAGE(G834:H834)</f>
        <v>-7.2747499999998411E-2</v>
      </c>
      <c r="AE834" s="12">
        <f>_xlfn.T.TEST(E834:F834,G834:H834,2,2)</f>
        <v>0.49341492995828762</v>
      </c>
      <c r="AF834" s="13">
        <f>AVERAGE(G834:H834)-AVERAGE(E834:F834)</f>
        <v>0.39540749999999747</v>
      </c>
      <c r="AG834" s="12">
        <f>_xlfn.T.TEST(I834:J834,K834:L834,2,2)</f>
        <v>0.66762202627365586</v>
      </c>
      <c r="AH834" s="13">
        <f>AVERAGE(K834:L834)-AVERAGE(I834:J834)</f>
        <v>0.47689187499999974</v>
      </c>
      <c r="AI834" s="12">
        <f>_xlfn.T.TEST(E834:H834,I834:L834,2,2)</f>
        <v>0.81780540701746229</v>
      </c>
      <c r="AJ834" s="13">
        <f>AVERAGE(I834:L834)-AVERAGE(E834:H834)</f>
        <v>-0.11348968749999955</v>
      </c>
    </row>
    <row r="835" spans="1:36" x14ac:dyDescent="0.2">
      <c r="A835" t="s">
        <v>810</v>
      </c>
      <c r="B835" t="str">
        <f>VLOOKUP(A835,Gene_Lookup!A:B,2,0)</f>
        <v xml:space="preserve">peptidase M22 glycoprotease  </v>
      </c>
      <c r="C835" s="1">
        <v>5</v>
      </c>
      <c r="D835" s="1">
        <v>0.37215033975670397</v>
      </c>
      <c r="E835" s="14">
        <v>13.232885</v>
      </c>
      <c r="F835" s="14">
        <v>13.426729999999999</v>
      </c>
      <c r="G835" s="14">
        <v>13.889765000000001</v>
      </c>
      <c r="H835" s="14">
        <v>12.61801</v>
      </c>
      <c r="I835" s="14">
        <v>13.299899999999999</v>
      </c>
      <c r="J835" s="14">
        <v>12.447005000000001</v>
      </c>
      <c r="K835" s="14">
        <v>14.8805</v>
      </c>
      <c r="L835" s="15">
        <v>8.8000000000000007</v>
      </c>
      <c r="M835" s="1">
        <f>COUNTIF(E835:L835,"&gt;8.8")</f>
        <v>7</v>
      </c>
      <c r="O835" s="16">
        <f>IF(ISBLANK(E835),500,2^E835)</f>
        <v>9627.0962574465029</v>
      </c>
      <c r="P835" s="16">
        <f>IF(ISBLANK(F835),500,2^F835)</f>
        <v>11011.550470452567</v>
      </c>
      <c r="Q835" s="16">
        <f>IF(ISBLANK(G835),500,2^G835)</f>
        <v>15178.746144934654</v>
      </c>
      <c r="R835" s="16">
        <f>IF(ISBLANK(H835),500,2^H835)</f>
        <v>6286.3635828205461</v>
      </c>
      <c r="S835" s="16">
        <f>IF(ISBLANK(I835),500,2^I835)</f>
        <v>10084.835982331775</v>
      </c>
      <c r="T835" s="16">
        <f>IF(ISBLANK(J835),500,2^J835)</f>
        <v>5583.6972310155797</v>
      </c>
      <c r="U835" s="16">
        <f>IF(ISBLANK(K835),500,2^K835)</f>
        <v>30163.160879347601</v>
      </c>
      <c r="V835" s="16">
        <f>IF(ISBLANK(L835),500,2^L835)</f>
        <v>445.72188840761549</v>
      </c>
      <c r="X835" s="16">
        <f>SUM(O835:V835)</f>
        <v>88381.172436756839</v>
      </c>
      <c r="Y835" s="11"/>
      <c r="Z835" s="2"/>
      <c r="AA835" s="12">
        <f>_xlfn.T.TEST(E835:F835,I835:J835,2,2)</f>
        <v>0.40626007314231805</v>
      </c>
      <c r="AB835" s="13">
        <f>AVERAGE(I835:J835)-AVERAGE(E835:F835)</f>
        <v>-0.45635500000000029</v>
      </c>
      <c r="AC835" s="12">
        <f>_xlfn.T.TEST(G835:H835,K835:L835,2,2)</f>
        <v>0.69365086557482314</v>
      </c>
      <c r="AD835" s="13">
        <f>AVERAGE(K835:L835)-AVERAGE(G835:H835)</f>
        <v>-1.4136375000000001</v>
      </c>
      <c r="AE835" s="12">
        <f>_xlfn.T.TEST(E835:F835,G835:H835,2,2)</f>
        <v>0.91682875880765413</v>
      </c>
      <c r="AF835" s="13">
        <f>AVERAGE(G835:H835)-AVERAGE(E835:F835)</f>
        <v>-7.5919999999998211E-2</v>
      </c>
      <c r="AG835" s="12">
        <f>_xlfn.T.TEST(I835:J835,K835:L835,2,2)</f>
        <v>0.76849069853150642</v>
      </c>
      <c r="AH835" s="13">
        <f>AVERAGE(K835:L835)-AVERAGE(I835:J835)</f>
        <v>-1.033202499999998</v>
      </c>
      <c r="AI835" s="12">
        <f>_xlfn.T.TEST(E835:H835,I835:L835,2,2)</f>
        <v>0.50375901156948122</v>
      </c>
      <c r="AJ835" s="13">
        <f>AVERAGE(I835:L835)-AVERAGE(E835:H835)</f>
        <v>-0.93499625000000108</v>
      </c>
    </row>
    <row r="836" spans="1:36" x14ac:dyDescent="0.2">
      <c r="A836" t="s">
        <v>811</v>
      </c>
      <c r="B836" t="str">
        <f>VLOOKUP(A836,Gene_Lookup!A:B,2,0)</f>
        <v xml:space="preserve">amidohydrolase  </v>
      </c>
      <c r="C836" s="1">
        <v>14</v>
      </c>
      <c r="D836" s="1">
        <v>0.24277224084983301</v>
      </c>
      <c r="E836" s="14">
        <v>16.820060000000002</v>
      </c>
      <c r="F836" s="14">
        <v>17.089144999999998</v>
      </c>
      <c r="G836" s="14">
        <v>16.884139999999999</v>
      </c>
      <c r="H836" s="14">
        <v>17.725639999999999</v>
      </c>
      <c r="I836" s="14">
        <v>17.168917499999999</v>
      </c>
      <c r="J836" s="14">
        <v>16.984192499999999</v>
      </c>
      <c r="K836" s="14">
        <v>17.291329999999999</v>
      </c>
      <c r="L836" s="14">
        <v>16.413464999999999</v>
      </c>
      <c r="M836" s="1">
        <f>COUNTIF(E836:L836,"&gt;8.8")</f>
        <v>8</v>
      </c>
      <c r="O836" s="16">
        <f>IF(ISBLANK(E836),500,2^E836)</f>
        <v>115702.45895974165</v>
      </c>
      <c r="P836" s="16">
        <f>IF(ISBLANK(F836),500,2^F836)</f>
        <v>139426.47424205884</v>
      </c>
      <c r="Q836" s="16">
        <f>IF(ISBLANK(G836),500,2^G836)</f>
        <v>120957.44121092415</v>
      </c>
      <c r="R836" s="16">
        <f>IF(ISBLANK(H836),500,2^H836)</f>
        <v>216745.12209132698</v>
      </c>
      <c r="S836" s="16">
        <f>IF(ISBLANK(I836),500,2^I836)</f>
        <v>147353.0605245058</v>
      </c>
      <c r="T836" s="16">
        <f>IF(ISBLANK(J836),500,2^J836)</f>
        <v>129643.69326374751</v>
      </c>
      <c r="U836" s="16">
        <f>IF(ISBLANK(K836),500,2^K836)</f>
        <v>160401.71038913331</v>
      </c>
      <c r="V836" s="16">
        <f>IF(ISBLANK(L836),500,2^L836)</f>
        <v>87286.141888209386</v>
      </c>
      <c r="X836" s="16">
        <f>SUM(O836:V836)</f>
        <v>1117516.1025696476</v>
      </c>
      <c r="Y836" s="11"/>
      <c r="Z836" s="2"/>
      <c r="AA836" s="12">
        <f>_xlfn.T.TEST(E836:F836,I836:J836,2,2)</f>
        <v>0.53280542663121466</v>
      </c>
      <c r="AB836" s="13">
        <f>AVERAGE(I836:J836)-AVERAGE(E836:F836)</f>
        <v>0.12195249999999902</v>
      </c>
      <c r="AC836" s="12">
        <f>_xlfn.T.TEST(G836:H836,K836:L836,2,2)</f>
        <v>0.5343125318180143</v>
      </c>
      <c r="AD836" s="13">
        <f>AVERAGE(K836:L836)-AVERAGE(G836:H836)</f>
        <v>-0.45249250000000174</v>
      </c>
      <c r="AE836" s="12">
        <f>_xlfn.T.TEST(E836:F836,G836:H836,2,2)</f>
        <v>0.51091941489539938</v>
      </c>
      <c r="AF836" s="13">
        <f>AVERAGE(G836:H836)-AVERAGE(E836:F836)</f>
        <v>0.35028750000000031</v>
      </c>
      <c r="AG836" s="12">
        <f>_xlfn.T.TEST(I836:J836,K836:L836,2,2)</f>
        <v>0.66681857731810334</v>
      </c>
      <c r="AH836" s="13">
        <f>AVERAGE(K836:L836)-AVERAGE(I836:J836)</f>
        <v>-0.22415750000000045</v>
      </c>
      <c r="AI836" s="12">
        <f>_xlfn.T.TEST(E836:H836,I836:L836,2,2)</f>
        <v>0.58136660907607429</v>
      </c>
      <c r="AJ836" s="13">
        <f>AVERAGE(I836:L836)-AVERAGE(E836:H836)</f>
        <v>-0.16526999999999958</v>
      </c>
    </row>
    <row r="837" spans="1:36" x14ac:dyDescent="0.2">
      <c r="A837" t="s">
        <v>812</v>
      </c>
      <c r="B837" t="str">
        <f>VLOOKUP(A837,Gene_Lookup!A:B,2,0)</f>
        <v xml:space="preserve">copper amine oxidase-like domain-containing protein  </v>
      </c>
      <c r="C837" s="1">
        <v>8</v>
      </c>
      <c r="D837" s="1">
        <v>0.52937541564879098</v>
      </c>
      <c r="E837" s="14">
        <v>17.439309999999999</v>
      </c>
      <c r="F837" s="14">
        <v>18.261994999999999</v>
      </c>
      <c r="G837" s="14">
        <v>18.501180000000002</v>
      </c>
      <c r="H837" s="14">
        <v>17.825569999999999</v>
      </c>
      <c r="I837" s="14">
        <v>15.475490000000001</v>
      </c>
      <c r="J837" s="15">
        <v>8.8000000000000007</v>
      </c>
      <c r="K837" s="14">
        <v>17.702884999999998</v>
      </c>
      <c r="L837" s="14">
        <v>16.808219999999999</v>
      </c>
      <c r="M837" s="1">
        <f>COUNTIF(E837:L837,"&gt;8.8")</f>
        <v>7</v>
      </c>
      <c r="O837" s="16">
        <f>IF(ISBLANK(E837),500,2^E837)</f>
        <v>177727.81991619777</v>
      </c>
      <c r="P837" s="16">
        <f>IF(ISBLANK(F837),500,2^F837)</f>
        <v>314346.24411790498</v>
      </c>
      <c r="Q837" s="16">
        <f>IF(ISBLANK(G837),500,2^G837)</f>
        <v>371030.94730683631</v>
      </c>
      <c r="R837" s="16">
        <f>IF(ISBLANK(H837),500,2^H837)</f>
        <v>232290.3989177818</v>
      </c>
      <c r="S837" s="16">
        <f>IF(ISBLANK(I837),500,2^I837)</f>
        <v>45560.311801064439</v>
      </c>
      <c r="T837" s="16">
        <f>IF(ISBLANK(J837),500,2^J837)</f>
        <v>445.72188840761549</v>
      </c>
      <c r="U837" s="16">
        <f>IF(ISBLANK(K837),500,2^K837)</f>
        <v>213353.31482567033</v>
      </c>
      <c r="V837" s="16">
        <f>IF(ISBLANK(L837),500,2^L837)</f>
        <v>114756.79056756425</v>
      </c>
      <c r="X837" s="16">
        <f>SUM(O837:V837)</f>
        <v>1469511.5493414276</v>
      </c>
      <c r="Y837" s="11"/>
      <c r="Z837" s="2"/>
      <c r="AA837" s="12">
        <f>_xlfn.T.TEST(E837:F837,I837:J837,2,2)</f>
        <v>0.23146380851847548</v>
      </c>
      <c r="AB837" s="13">
        <f>AVERAGE(I837:J837)-AVERAGE(E837:F837)</f>
        <v>-5.7129074999999983</v>
      </c>
      <c r="AC837" s="12">
        <f>_xlfn.T.TEST(G837:H837,K837:L837,2,2)</f>
        <v>0.24676397497525848</v>
      </c>
      <c r="AD837" s="13">
        <f>AVERAGE(K837:L837)-AVERAGE(G837:H837)</f>
        <v>-0.90782250000000175</v>
      </c>
      <c r="AE837" s="12">
        <f>_xlfn.T.TEST(E837:F837,G837:H837,2,2)</f>
        <v>0.61634919550518763</v>
      </c>
      <c r="AF837" s="13">
        <f>AVERAGE(G837:H837)-AVERAGE(E837:F837)</f>
        <v>0.31272250000000312</v>
      </c>
      <c r="AG837" s="12">
        <f>_xlfn.T.TEST(I837:J837,K837:L837,2,2)</f>
        <v>0.26793720146496958</v>
      </c>
      <c r="AH837" s="13">
        <f>AVERAGE(K837:L837)-AVERAGE(I837:J837)</f>
        <v>5.1178074999999996</v>
      </c>
      <c r="AI837" s="12">
        <f>_xlfn.T.TEST(E837:H837,I837:L837,2,2)</f>
        <v>0.15437414513923967</v>
      </c>
      <c r="AJ837" s="13">
        <f>AVERAGE(I837:L837)-AVERAGE(E837:H837)</f>
        <v>-3.3103649999999991</v>
      </c>
    </row>
    <row r="838" spans="1:36" x14ac:dyDescent="0.2">
      <c r="A838" t="s">
        <v>813</v>
      </c>
      <c r="B838" t="str">
        <f>VLOOKUP(A838,Gene_Lookup!A:B,2,0)</f>
        <v xml:space="preserve">SSU ribosomal protein S9P  </v>
      </c>
      <c r="C838" s="1">
        <v>16</v>
      </c>
      <c r="D838" s="1">
        <v>0.425711753727672</v>
      </c>
      <c r="E838" s="14">
        <v>21.294360000000001</v>
      </c>
      <c r="F838" s="14">
        <v>21.499915000000001</v>
      </c>
      <c r="G838" s="14">
        <v>21.384340000000002</v>
      </c>
      <c r="H838" s="14">
        <v>21.3541925</v>
      </c>
      <c r="I838" s="14">
        <v>21.33738</v>
      </c>
      <c r="J838" s="14">
        <v>21.971550000000001</v>
      </c>
      <c r="K838" s="14">
        <v>21.473289999999999</v>
      </c>
      <c r="L838" s="14">
        <v>22.125451875</v>
      </c>
      <c r="M838" s="1">
        <f>COUNTIF(E838:L838,"&gt;8.8")</f>
        <v>8</v>
      </c>
      <c r="O838" s="16">
        <f>IF(ISBLANK(E838),500,2^E838)</f>
        <v>2571823.1334707635</v>
      </c>
      <c r="P838" s="16">
        <f>IF(ISBLANK(F838),500,2^F838)</f>
        <v>2965646.0671276315</v>
      </c>
      <c r="Q838" s="16">
        <f>IF(ISBLANK(G838),500,2^G838)</f>
        <v>2737333.9100413756</v>
      </c>
      <c r="R838" s="16">
        <f>IF(ISBLANK(H838),500,2^H838)</f>
        <v>2680726.3034192473</v>
      </c>
      <c r="S838" s="16">
        <f>IF(ISBLANK(I838),500,2^I838)</f>
        <v>2649667.6832088935</v>
      </c>
      <c r="T838" s="16">
        <f>IF(ISBLANK(J838),500,2^J838)</f>
        <v>4112402.3744229926</v>
      </c>
      <c r="U838" s="16">
        <f>IF(ISBLANK(K838),500,2^K838)</f>
        <v>2911416.8795698644</v>
      </c>
      <c r="V838" s="16">
        <f>IF(ISBLANK(L838),500,2^L838)</f>
        <v>4575353.7942166617</v>
      </c>
      <c r="X838" s="16">
        <f>SUM(O838:V838)</f>
        <v>25204370.145477433</v>
      </c>
      <c r="Y838" s="11"/>
      <c r="Z838" s="2"/>
      <c r="AA838" s="12">
        <f>_xlfn.T.TEST(E838:F838,I838:J838,2,2)</f>
        <v>0.52085579777783675</v>
      </c>
      <c r="AB838" s="13">
        <f>AVERAGE(I838:J838)-AVERAGE(E838:F838)</f>
        <v>0.25732750000000237</v>
      </c>
      <c r="AC838" s="12">
        <f>_xlfn.T.TEST(G838:H838,K838:L838,2,2)</f>
        <v>0.31832561082437016</v>
      </c>
      <c r="AD838" s="13">
        <f>AVERAGE(K838:L838)-AVERAGE(G838:H838)</f>
        <v>0.43010468749999831</v>
      </c>
      <c r="AE838" s="12">
        <f>_xlfn.T.TEST(E838:F838,G838:H838,2,2)</f>
        <v>0.8136011786874765</v>
      </c>
      <c r="AF838" s="13">
        <f>AVERAGE(G838:H838)-AVERAGE(E838:F838)</f>
        <v>-2.7871249999996905E-2</v>
      </c>
      <c r="AG838" s="12">
        <f>_xlfn.T.TEST(I838:J838,K838:L838,2,2)</f>
        <v>0.78022876907746652</v>
      </c>
      <c r="AH838" s="13">
        <f>AVERAGE(K838:L838)-AVERAGE(I838:J838)</f>
        <v>0.14490593749999903</v>
      </c>
      <c r="AI838" s="12">
        <f>_xlfn.T.TEST(E838:H838,I838:L838,2,2)</f>
        <v>0.12869815257934952</v>
      </c>
      <c r="AJ838" s="13">
        <f>AVERAGE(I838:L838)-AVERAGE(E838:H838)</f>
        <v>0.34371609374999679</v>
      </c>
    </row>
    <row r="839" spans="1:36" x14ac:dyDescent="0.2">
      <c r="A839" t="s">
        <v>814</v>
      </c>
      <c r="B839" t="str">
        <f>VLOOKUP(A839,Gene_Lookup!A:B,2,0)</f>
        <v xml:space="preserve">LSU ribosomal protein L13P  </v>
      </c>
      <c r="C839" s="1">
        <v>7</v>
      </c>
      <c r="D839" s="1">
        <v>0.55812569134257195</v>
      </c>
      <c r="E839" s="14">
        <v>20.526475000000001</v>
      </c>
      <c r="F839" s="14">
        <v>21.001100624999999</v>
      </c>
      <c r="G839" s="14">
        <v>20.848780000000001</v>
      </c>
      <c r="H839" s="14">
        <v>20.791395000000001</v>
      </c>
      <c r="I839" s="14">
        <v>20.808595</v>
      </c>
      <c r="J839" s="14">
        <v>21.244859999999999</v>
      </c>
      <c r="K839" s="14">
        <v>20.863352500000001</v>
      </c>
      <c r="L839" s="14">
        <v>21.411952500000002</v>
      </c>
      <c r="M839" s="1">
        <f>COUNTIF(E839:L839,"&gt;8.8")</f>
        <v>8</v>
      </c>
      <c r="O839" s="16">
        <f>IF(ISBLANK(E839),500,2^E839)</f>
        <v>1510374.6235460166</v>
      </c>
      <c r="P839" s="16">
        <f>IF(ISBLANK(F839),500,2^F839)</f>
        <v>2098752.5174533245</v>
      </c>
      <c r="Q839" s="16">
        <f>IF(ISBLANK(G839),500,2^G839)</f>
        <v>1888461.5769319732</v>
      </c>
      <c r="R839" s="16">
        <f>IF(ISBLANK(H839),500,2^H839)</f>
        <v>1814819.958166216</v>
      </c>
      <c r="S839" s="16">
        <f>IF(ISBLANK(I839),500,2^I839)</f>
        <v>1836585.9711885506</v>
      </c>
      <c r="T839" s="16">
        <f>IF(ISBLANK(J839),500,2^J839)</f>
        <v>2485078.5095417276</v>
      </c>
      <c r="U839" s="16">
        <f>IF(ISBLANK(K839),500,2^K839)</f>
        <v>1907633.3775636319</v>
      </c>
      <c r="V839" s="16">
        <f>IF(ISBLANK(L839),500,2^L839)</f>
        <v>2790229.7711528894</v>
      </c>
      <c r="X839" s="16">
        <f>SUM(O839:V839)</f>
        <v>16331936.30554433</v>
      </c>
      <c r="Y839" s="11"/>
      <c r="Z839" s="2"/>
      <c r="AA839" s="12">
        <f>_xlfn.T.TEST(E839:F839,I839:J839,2,2)</f>
        <v>0.50034901093949147</v>
      </c>
      <c r="AB839" s="13">
        <f>AVERAGE(I839:J839)-AVERAGE(E839:F839)</f>
        <v>0.26293968750000118</v>
      </c>
      <c r="AC839" s="12">
        <f>_xlfn.T.TEST(G839:H839,K839:L839,2,2)</f>
        <v>0.36861566209960417</v>
      </c>
      <c r="AD839" s="13">
        <f>AVERAGE(K839:L839)-AVERAGE(G839:H839)</f>
        <v>0.31756500000000187</v>
      </c>
      <c r="AE839" s="12">
        <f>_xlfn.T.TEST(E839:F839,G839:H839,2,2)</f>
        <v>0.83572261525765534</v>
      </c>
      <c r="AF839" s="13">
        <f>AVERAGE(G839:H839)-AVERAGE(E839:F839)</f>
        <v>5.6299687500001028E-2</v>
      </c>
      <c r="AG839" s="12">
        <f>_xlfn.T.TEST(I839:J839,K839:L839,2,2)</f>
        <v>0.78159499412127542</v>
      </c>
      <c r="AH839" s="13">
        <f>AVERAGE(K839:L839)-AVERAGE(I839:J839)</f>
        <v>0.11092500000000172</v>
      </c>
      <c r="AI839" s="12">
        <f>_xlfn.T.TEST(E839:H839,I839:L839,2,2)</f>
        <v>0.15189815369267332</v>
      </c>
      <c r="AJ839" s="13">
        <f>AVERAGE(I839:L839)-AVERAGE(E839:H839)</f>
        <v>0.29025234375000153</v>
      </c>
    </row>
    <row r="840" spans="1:36" x14ac:dyDescent="0.2">
      <c r="A840" t="s">
        <v>815</v>
      </c>
      <c r="B840" t="str">
        <f>VLOOKUP(A840,Gene_Lookup!A:B,2,0)</f>
        <v xml:space="preserve">hypothetical protein  </v>
      </c>
      <c r="C840" s="1">
        <v>4</v>
      </c>
      <c r="D840" s="1">
        <v>0.253088315225868</v>
      </c>
      <c r="E840" s="14">
        <v>18.69415</v>
      </c>
      <c r="F840" s="14">
        <v>18.658915</v>
      </c>
      <c r="G840" s="14">
        <v>19.180375000000002</v>
      </c>
      <c r="H840" s="14">
        <v>19.2489475</v>
      </c>
      <c r="I840" s="14">
        <v>18.89357</v>
      </c>
      <c r="J840" s="14">
        <v>18.572299999999998</v>
      </c>
      <c r="K840" s="14">
        <v>19.318529999999999</v>
      </c>
      <c r="L840" s="14">
        <v>18.938974999999999</v>
      </c>
      <c r="M840" s="1">
        <f>COUNTIF(E840:L840,"&gt;8.8")</f>
        <v>8</v>
      </c>
      <c r="O840" s="16">
        <f>IF(ISBLANK(E840),500,2^E840)</f>
        <v>424130.87984602357</v>
      </c>
      <c r="P840" s="16">
        <f>IF(ISBLANK(F840),500,2^F840)</f>
        <v>413897.78432507953</v>
      </c>
      <c r="Q840" s="16">
        <f>IF(ISBLANK(G840),500,2^G840)</f>
        <v>594111.83398900495</v>
      </c>
      <c r="R840" s="16">
        <f>IF(ISBLANK(H840),500,2^H840)</f>
        <v>623032.32868370216</v>
      </c>
      <c r="S840" s="16">
        <f>IF(ISBLANK(I840),500,2^I840)</f>
        <v>487002.617216738</v>
      </c>
      <c r="T840" s="16">
        <f>IF(ISBLANK(J840),500,2^J840)</f>
        <v>389779.85388610483</v>
      </c>
      <c r="U840" s="16">
        <f>IF(ISBLANK(K840),500,2^K840)</f>
        <v>653818.1947163773</v>
      </c>
      <c r="V840" s="16">
        <f>IF(ISBLANK(L840),500,2^L840)</f>
        <v>502573.473398495</v>
      </c>
      <c r="X840" s="16">
        <f>SUM(O840:V840)</f>
        <v>4088346.966061525</v>
      </c>
      <c r="Y840" s="11"/>
      <c r="Z840" s="2"/>
      <c r="AA840" s="12">
        <f>_xlfn.T.TEST(E840:F840,I840:J840,2,2)</f>
        <v>0.76038863672585932</v>
      </c>
      <c r="AB840" s="13">
        <f>AVERAGE(I840:J840)-AVERAGE(E840:F840)</f>
        <v>5.6402499999997247E-2</v>
      </c>
      <c r="AC840" s="12">
        <f>_xlfn.T.TEST(G840:H840,K840:L840,2,2)</f>
        <v>0.69955805285077521</v>
      </c>
      <c r="AD840" s="13">
        <f>AVERAGE(K840:L840)-AVERAGE(G840:H840)</f>
        <v>-8.5908750000001532E-2</v>
      </c>
      <c r="AE840" s="12">
        <f>_xlfn.T.TEST(E840:F840,G840:H840,2,2)</f>
        <v>5.0920996116803176E-3</v>
      </c>
      <c r="AF840" s="13">
        <f>AVERAGE(G840:H840)-AVERAGE(E840:F840)</f>
        <v>0.53812874999999849</v>
      </c>
      <c r="AG840" s="12">
        <f>_xlfn.T.TEST(I840:J840,K840:L840,2,2)</f>
        <v>0.25238857593370001</v>
      </c>
      <c r="AH840" s="13">
        <f>AVERAGE(K840:L840)-AVERAGE(I840:J840)</f>
        <v>0.39581749999999971</v>
      </c>
      <c r="AI840" s="12">
        <f>_xlfn.T.TEST(E840:H840,I840:L840,2,2)</f>
        <v>0.94835958794229791</v>
      </c>
      <c r="AJ840" s="13">
        <f>AVERAGE(I840:L840)-AVERAGE(E840:H840)</f>
        <v>-1.4753125000002143E-2</v>
      </c>
    </row>
    <row r="841" spans="1:36" x14ac:dyDescent="0.2">
      <c r="A841" t="s">
        <v>816</v>
      </c>
      <c r="B841" t="str">
        <f>VLOOKUP(A841,Gene_Lookup!A:B,2,0)</f>
        <v xml:space="preserve">DNA repair protein RadA  </v>
      </c>
      <c r="C841" s="1">
        <v>9</v>
      </c>
      <c r="D841" s="1">
        <v>0.39393479214684402</v>
      </c>
      <c r="E841" s="14">
        <v>13.787694999999999</v>
      </c>
      <c r="F841" s="14">
        <v>13.884475</v>
      </c>
      <c r="G841" s="14">
        <v>14.44797</v>
      </c>
      <c r="H841" s="14">
        <v>15.04637</v>
      </c>
      <c r="I841" s="14">
        <v>15.447457500000001</v>
      </c>
      <c r="J841" s="15">
        <v>8.8000000000000007</v>
      </c>
      <c r="K841" s="14">
        <v>15.61941</v>
      </c>
      <c r="L841" s="14">
        <v>12.997415</v>
      </c>
      <c r="M841" s="1">
        <f>COUNTIF(E841:L841,"&gt;8.8")</f>
        <v>7</v>
      </c>
      <c r="O841" s="16">
        <f>IF(ISBLANK(E841),500,2^E841)</f>
        <v>14141.965260308321</v>
      </c>
      <c r="P841" s="16">
        <f>IF(ISBLANK(F841),500,2^F841)</f>
        <v>15123.191413843626</v>
      </c>
      <c r="Q841" s="16">
        <f>IF(ISBLANK(G841),500,2^G841)</f>
        <v>22349.733372191014</v>
      </c>
      <c r="R841" s="16">
        <f>IF(ISBLANK(H841),500,2^H841)</f>
        <v>33838.312422383766</v>
      </c>
      <c r="S841" s="16">
        <f>IF(ISBLANK(I841),500,2^I841)</f>
        <v>44683.590618410002</v>
      </c>
      <c r="T841" s="16">
        <f>IF(ISBLANK(J841),500,2^J841)</f>
        <v>445.72188840761549</v>
      </c>
      <c r="U841" s="16">
        <f>IF(ISBLANK(K841),500,2^K841)</f>
        <v>50339.734951562175</v>
      </c>
      <c r="V841" s="16">
        <f>IF(ISBLANK(L841),500,2^L841)</f>
        <v>8177.3348358348785</v>
      </c>
      <c r="X841" s="16">
        <f>SUM(O841:V841)</f>
        <v>189099.58476294141</v>
      </c>
      <c r="Y841" s="11"/>
      <c r="Z841" s="2"/>
      <c r="AA841" s="12">
        <f>_xlfn.T.TEST(E841:F841,I841:J841,2,2)</f>
        <v>0.65774220246019954</v>
      </c>
      <c r="AB841" s="13">
        <f>AVERAGE(I841:J841)-AVERAGE(E841:F841)</f>
        <v>-1.7123562499999991</v>
      </c>
      <c r="AC841" s="12">
        <f>_xlfn.T.TEST(G841:H841,K841:L841,2,2)</f>
        <v>0.77518757864888388</v>
      </c>
      <c r="AD841" s="13">
        <f>AVERAGE(K841:L841)-AVERAGE(G841:H841)</f>
        <v>-0.43875750000000124</v>
      </c>
      <c r="AE841" s="12">
        <f>_xlfn.T.TEST(E841:F841,G841:H841,2,2)</f>
        <v>9.5137313058158646E-2</v>
      </c>
      <c r="AF841" s="13">
        <f>AVERAGE(G841:H841)-AVERAGE(E841:F841)</f>
        <v>0.91108499999999992</v>
      </c>
      <c r="AG841" s="12">
        <f>_xlfn.T.TEST(I841:J841,K841:L841,2,2)</f>
        <v>0.60314288185353226</v>
      </c>
      <c r="AH841" s="13">
        <f>AVERAGE(K841:L841)-AVERAGE(I841:J841)</f>
        <v>2.1846837499999978</v>
      </c>
      <c r="AI841" s="12">
        <f>_xlfn.T.TEST(E841:H841,I841:L841,2,2)</f>
        <v>0.53030629800135087</v>
      </c>
      <c r="AJ841" s="13">
        <f>AVERAGE(I841:L841)-AVERAGE(E841:H841)</f>
        <v>-1.0755568750000002</v>
      </c>
    </row>
    <row r="842" spans="1:36" x14ac:dyDescent="0.2">
      <c r="A842" t="s">
        <v>817</v>
      </c>
      <c r="B842" t="str">
        <f>VLOOKUP(A842,Gene_Lookup!A:B,2,0)</f>
        <v xml:space="preserve">glycoside hydrolase 15-related protein  </v>
      </c>
      <c r="C842" s="1">
        <v>8</v>
      </c>
      <c r="D842" s="1">
        <v>0.14926499048398101</v>
      </c>
      <c r="E842" s="14">
        <v>15.45852</v>
      </c>
      <c r="F842" s="14">
        <v>16.025379999999998</v>
      </c>
      <c r="G842" s="14">
        <v>15.7108525</v>
      </c>
      <c r="H842" s="14">
        <v>15.6516</v>
      </c>
      <c r="I842" s="14">
        <v>15.618477499999999</v>
      </c>
      <c r="J842" s="15">
        <v>8.8000000000000007</v>
      </c>
      <c r="K842" s="14">
        <v>14.930999999999999</v>
      </c>
      <c r="L842" s="15">
        <v>8.8000000000000007</v>
      </c>
      <c r="M842" s="1">
        <f>COUNTIF(E842:L842,"&gt;8.8")</f>
        <v>6</v>
      </c>
      <c r="O842" s="16">
        <f>IF(ISBLANK(E842),500,2^E842)</f>
        <v>45027.538742502264</v>
      </c>
      <c r="P842" s="16">
        <f>IF(ISBLANK(F842),500,2^F842)</f>
        <v>66699.115063488425</v>
      </c>
      <c r="Q842" s="16">
        <f>IF(ISBLANK(G842),500,2^G842)</f>
        <v>53633.712536060077</v>
      </c>
      <c r="R842" s="16">
        <f>IF(ISBLANK(H842),500,2^H842)</f>
        <v>51475.560017898926</v>
      </c>
      <c r="S842" s="16">
        <f>IF(ISBLANK(I842),500,2^I842)</f>
        <v>50307.207886496726</v>
      </c>
      <c r="T842" s="16">
        <f>IF(ISBLANK(J842),500,2^J842)</f>
        <v>445.72188840761549</v>
      </c>
      <c r="U842" s="16">
        <f>IF(ISBLANK(K842),500,2^K842)</f>
        <v>31237.686732002385</v>
      </c>
      <c r="V842" s="16">
        <f>IF(ISBLANK(L842),500,2^L842)</f>
        <v>445.72188840761549</v>
      </c>
      <c r="X842" s="16">
        <f>SUM(O842:V842)</f>
        <v>299272.26475526398</v>
      </c>
      <c r="Y842" s="11"/>
      <c r="Z842" s="2"/>
      <c r="AA842" s="12">
        <f>_xlfn.T.TEST(E842:F842,I842:J842,2,2)</f>
        <v>0.41028469648425625</v>
      </c>
      <c r="AB842" s="13">
        <f>AVERAGE(I842:J842)-AVERAGE(E842:F842)</f>
        <v>-3.5327112499999984</v>
      </c>
      <c r="AC842" s="12">
        <f>_xlfn.T.TEST(G842:H842,K842:L842,2,2)</f>
        <v>0.33932243678605833</v>
      </c>
      <c r="AD842" s="13">
        <f>AVERAGE(K842:L842)-AVERAGE(G842:H842)</f>
        <v>-3.8157262499999991</v>
      </c>
      <c r="AE842" s="12">
        <f>_xlfn.T.TEST(E842:F842,G842:H842,2,2)</f>
        <v>0.85100784677247621</v>
      </c>
      <c r="AF842" s="13">
        <f>AVERAGE(G842:H842)-AVERAGE(E842:F842)</f>
        <v>-6.0723749999999299E-2</v>
      </c>
      <c r="AG842" s="12">
        <f>_xlfn.T.TEST(I842:J842,K842:L842,2,2)</f>
        <v>0.94705979273231633</v>
      </c>
      <c r="AH842" s="13">
        <f>AVERAGE(K842:L842)-AVERAGE(I842:J842)</f>
        <v>-0.34373874999999998</v>
      </c>
      <c r="AI842" s="12">
        <f>_xlfn.T.TEST(E842:H842,I842:L842,2,2)</f>
        <v>9.8183185460354469E-2</v>
      </c>
      <c r="AJ842" s="13">
        <f>AVERAGE(I842:L842)-AVERAGE(E842:H842)</f>
        <v>-3.6742187499999996</v>
      </c>
    </row>
    <row r="843" spans="1:36" x14ac:dyDescent="0.2">
      <c r="A843" t="s">
        <v>818</v>
      </c>
      <c r="B843" t="str">
        <f>VLOOKUP(A843,Gene_Lookup!A:B,2,0)</f>
        <v xml:space="preserve">ATPase AAA-2 domain protein  </v>
      </c>
      <c r="C843" s="1">
        <v>43</v>
      </c>
      <c r="D843" s="1">
        <v>0.40850034660511703</v>
      </c>
      <c r="E843" s="14">
        <v>19.674029999999998</v>
      </c>
      <c r="F843" s="14">
        <v>19.676682499999998</v>
      </c>
      <c r="G843" s="14">
        <v>19.679919375000001</v>
      </c>
      <c r="H843" s="14">
        <v>19.867464999999999</v>
      </c>
      <c r="I843" s="14">
        <v>19.842739999999999</v>
      </c>
      <c r="J843" s="14">
        <v>19.6945725</v>
      </c>
      <c r="K843" s="14">
        <v>20.566020000000002</v>
      </c>
      <c r="L843" s="14">
        <v>19.616018437499999</v>
      </c>
      <c r="M843" s="1">
        <f>COUNTIF(E843:L843,"&gt;8.8")</f>
        <v>8</v>
      </c>
      <c r="O843" s="16">
        <f>IF(ISBLANK(E843),500,2^E843)</f>
        <v>836513.90721482714</v>
      </c>
      <c r="P843" s="16">
        <f>IF(ISBLANK(F843),500,2^F843)</f>
        <v>838053.31373403058</v>
      </c>
      <c r="Q843" s="16">
        <f>IF(ISBLANK(G843),500,2^G843)</f>
        <v>839935.70685199474</v>
      </c>
      <c r="R843" s="16">
        <f>IF(ISBLANK(H843),500,2^H843)</f>
        <v>956539.48681938462</v>
      </c>
      <c r="S843" s="16">
        <f>IF(ISBLANK(I843),500,2^I843)</f>
        <v>940285.92693505634</v>
      </c>
      <c r="T843" s="16">
        <f>IF(ISBLANK(J843),500,2^J843)</f>
        <v>848510.21350010531</v>
      </c>
      <c r="U843" s="16">
        <f>IF(ISBLANK(K843),500,2^K843)</f>
        <v>1552347.3743186498</v>
      </c>
      <c r="V843" s="16">
        <f>IF(ISBLANK(L843),500,2^L843)</f>
        <v>803544.52285136248</v>
      </c>
      <c r="X843" s="16">
        <f>SUM(O843:V843)</f>
        <v>7615730.4522254113</v>
      </c>
      <c r="Y843" s="11"/>
      <c r="Z843" s="2"/>
      <c r="AA843" s="12">
        <f>_xlfn.T.TEST(E843:F843,I843:J843,2,2)</f>
        <v>0.33501538653206675</v>
      </c>
      <c r="AB843" s="13">
        <f>AVERAGE(I843:J843)-AVERAGE(E843:F843)</f>
        <v>9.3299999999999272E-2</v>
      </c>
      <c r="AC843" s="12">
        <f>_xlfn.T.TEST(G843:H843,K843:L843,2,2)</f>
        <v>0.57951838815085366</v>
      </c>
      <c r="AD843" s="13">
        <f>AVERAGE(K843:L843)-AVERAGE(G843:H843)</f>
        <v>0.31732703124999873</v>
      </c>
      <c r="AE843" s="12">
        <f>_xlfn.T.TEST(E843:F843,G843:H843,2,2)</f>
        <v>0.40440903573523268</v>
      </c>
      <c r="AF843" s="13">
        <f>AVERAGE(G843:H843)-AVERAGE(E843:F843)</f>
        <v>9.8335937499999915E-2</v>
      </c>
      <c r="AG843" s="12">
        <f>_xlfn.T.TEST(I843:J843,K843:L843,2,2)</f>
        <v>0.57156902809066334</v>
      </c>
      <c r="AH843" s="13">
        <f>AVERAGE(K843:L843)-AVERAGE(I843:J843)</f>
        <v>0.32236296874999937</v>
      </c>
      <c r="AI843" s="12">
        <f>_xlfn.T.TEST(E843:H843,I843:L843,2,2)</f>
        <v>0.39147979382335102</v>
      </c>
      <c r="AJ843" s="13">
        <f>AVERAGE(I843:L843)-AVERAGE(E843:H843)</f>
        <v>0.20531351562500078</v>
      </c>
    </row>
    <row r="844" spans="1:36" x14ac:dyDescent="0.2">
      <c r="A844" t="s">
        <v>819</v>
      </c>
      <c r="B844" t="str">
        <f>VLOOKUP(A844,Gene_Lookup!A:B,2,0)</f>
        <v xml:space="preserve">ATP:guanido phosphotransferase  </v>
      </c>
      <c r="C844" s="1">
        <v>9</v>
      </c>
      <c r="D844" s="1">
        <v>0.38970852626118102</v>
      </c>
      <c r="E844" s="14">
        <v>18.256007499999999</v>
      </c>
      <c r="F844" s="14">
        <v>18.109739999999999</v>
      </c>
      <c r="G844" s="14">
        <v>18.664204999999999</v>
      </c>
      <c r="H844" s="14">
        <v>18.406255000000002</v>
      </c>
      <c r="I844" s="14">
        <v>17.558364999999998</v>
      </c>
      <c r="J844" s="14">
        <v>18.514444999999998</v>
      </c>
      <c r="K844" s="14">
        <v>17.97458</v>
      </c>
      <c r="L844" s="14">
        <v>18.535060000000001</v>
      </c>
      <c r="M844" s="1">
        <f>COUNTIF(E844:L844,"&gt;8.8")</f>
        <v>8</v>
      </c>
      <c r="O844" s="16">
        <f>IF(ISBLANK(E844),500,2^E844)</f>
        <v>313044.34190177318</v>
      </c>
      <c r="P844" s="16">
        <f>IF(ISBLANK(F844),500,2^F844)</f>
        <v>282862.22529642476</v>
      </c>
      <c r="Q844" s="16">
        <f>IF(ISBLANK(G844),500,2^G844)</f>
        <v>415418.2292813136</v>
      </c>
      <c r="R844" s="16">
        <f>IF(ISBLANK(H844),500,2^H844)</f>
        <v>347404.0385930303</v>
      </c>
      <c r="S844" s="16">
        <f>IF(ISBLANK(I844),500,2^I844)</f>
        <v>193016.54604055415</v>
      </c>
      <c r="T844" s="16">
        <f>IF(ISBLANK(J844),500,2^J844)</f>
        <v>374458.15924380411</v>
      </c>
      <c r="U844" s="16">
        <f>IF(ISBLANK(K844),500,2^K844)</f>
        <v>257565.52912486601</v>
      </c>
      <c r="V844" s="16">
        <f>IF(ISBLANK(L844),500,2^L844)</f>
        <v>379847.28923979576</v>
      </c>
      <c r="X844" s="16">
        <f>SUM(O844:V844)</f>
        <v>2563616.3587215617</v>
      </c>
      <c r="Y844" s="11"/>
      <c r="Z844" s="2"/>
      <c r="AA844" s="12">
        <f>_xlfn.T.TEST(E844:F844,I844:J844,2,2)</f>
        <v>0.79058676900017388</v>
      </c>
      <c r="AB844" s="13">
        <f>AVERAGE(I844:J844)-AVERAGE(E844:F844)</f>
        <v>-0.14646875000000037</v>
      </c>
      <c r="AC844" s="12">
        <f>_xlfn.T.TEST(G844:H844,K844:L844,2,2)</f>
        <v>0.45931619114382993</v>
      </c>
      <c r="AD844" s="13">
        <f>AVERAGE(K844:L844)-AVERAGE(G844:H844)</f>
        <v>-0.28040999999999627</v>
      </c>
      <c r="AE844" s="12">
        <f>_xlfn.T.TEST(E844:F844,G844:H844,2,2)</f>
        <v>0.14064849204293317</v>
      </c>
      <c r="AF844" s="13">
        <f>AVERAGE(G844:H844)-AVERAGE(E844:F844)</f>
        <v>0.3523562499999997</v>
      </c>
      <c r="AG844" s="12">
        <f>_xlfn.T.TEST(I844:J844,K844:L844,2,2)</f>
        <v>0.73151934049542555</v>
      </c>
      <c r="AH844" s="13">
        <f>AVERAGE(K844:L844)-AVERAGE(I844:J844)</f>
        <v>0.2184150000000038</v>
      </c>
      <c r="AI844" s="12">
        <f>_xlfn.T.TEST(E844:H844,I844:L844,2,2)</f>
        <v>0.44801331366856956</v>
      </c>
      <c r="AJ844" s="13">
        <f>AVERAGE(I844:L844)-AVERAGE(E844:H844)</f>
        <v>-0.2134393750000001</v>
      </c>
    </row>
    <row r="845" spans="1:36" x14ac:dyDescent="0.2">
      <c r="A845" t="s">
        <v>820</v>
      </c>
      <c r="B845" t="str">
        <f>VLOOKUP(A845,Gene_Lookup!A:B,2,0)</f>
        <v xml:space="preserve">UvrB/UvrC protein  </v>
      </c>
      <c r="C845" s="1">
        <v>3</v>
      </c>
      <c r="D845" s="1">
        <v>0.475226470236087</v>
      </c>
      <c r="E845" s="14">
        <v>16.618839999999999</v>
      </c>
      <c r="F845" s="14">
        <v>17.723179999999999</v>
      </c>
      <c r="G845" s="14">
        <v>17.581140000000001</v>
      </c>
      <c r="H845" s="14">
        <v>17.6952</v>
      </c>
      <c r="I845" s="15">
        <v>8.8000000000000007</v>
      </c>
      <c r="J845" s="14">
        <v>15.635104</v>
      </c>
      <c r="K845" s="15">
        <v>8.8000000000000007</v>
      </c>
      <c r="L845" s="14">
        <v>16.76802</v>
      </c>
      <c r="M845" s="1">
        <f>COUNTIF(E845:L845,"&gt;8.8")</f>
        <v>6</v>
      </c>
      <c r="O845" s="16">
        <f>IF(ISBLANK(E845),500,2^E845)</f>
        <v>100639.69991637989</v>
      </c>
      <c r="P845" s="16">
        <f>IF(ISBLANK(F845),500,2^F845)</f>
        <v>216375.85578167313</v>
      </c>
      <c r="Q845" s="16">
        <f>IF(ISBLANK(G845),500,2^G845)</f>
        <v>196087.76567230609</v>
      </c>
      <c r="R845" s="16">
        <f>IF(ISBLANK(H845),500,2^H845)</f>
        <v>212219.83829197905</v>
      </c>
      <c r="S845" s="16">
        <f>IF(ISBLANK(I845),500,2^I845)</f>
        <v>445.72188840761549</v>
      </c>
      <c r="T845" s="16">
        <f>IF(ISBLANK(J845),500,2^J845)</f>
        <v>50890.332606862154</v>
      </c>
      <c r="U845" s="16">
        <f>IF(ISBLANK(K845),500,2^K845)</f>
        <v>445.72188840761549</v>
      </c>
      <c r="V845" s="16">
        <f>IF(ISBLANK(L845),500,2^L845)</f>
        <v>111603.28752142735</v>
      </c>
      <c r="X845" s="16">
        <f>SUM(O845:V845)</f>
        <v>888708.22356744297</v>
      </c>
      <c r="Y845" s="11"/>
      <c r="Z845" s="2"/>
      <c r="AA845" s="12">
        <f>_xlfn.T.TEST(E845:F845,I845:J845,2,2)</f>
        <v>0.28876779712958611</v>
      </c>
      <c r="AB845" s="13">
        <f>AVERAGE(I845:J845)-AVERAGE(E845:F845)</f>
        <v>-4.9534579999999977</v>
      </c>
      <c r="AC845" s="12">
        <f>_xlfn.T.TEST(G845:H845,K845:L845,2,2)</f>
        <v>0.3473259046736269</v>
      </c>
      <c r="AD845" s="13">
        <f>AVERAGE(K845:L845)-AVERAGE(G845:H845)</f>
        <v>-4.854160000000002</v>
      </c>
      <c r="AE845" s="12">
        <f>_xlfn.T.TEST(E845:F845,G845:H845,2,2)</f>
        <v>0.48861789661690547</v>
      </c>
      <c r="AF845" s="13">
        <f>AVERAGE(G845:H845)-AVERAGE(E845:F845)</f>
        <v>0.46716000000000335</v>
      </c>
      <c r="AG845" s="12">
        <f>_xlfn.T.TEST(I845:J845,K845:L845,2,2)</f>
        <v>0.92391213895452717</v>
      </c>
      <c r="AH845" s="13">
        <f>AVERAGE(K845:L845)-AVERAGE(I845:J845)</f>
        <v>0.56645799999999902</v>
      </c>
      <c r="AI845" s="12">
        <f>_xlfn.T.TEST(E845:H845,I845:L845,2,2)</f>
        <v>6.4125450535646306E-2</v>
      </c>
      <c r="AJ845" s="13">
        <f>AVERAGE(I845:L845)-AVERAGE(E845:H845)</f>
        <v>-4.9038089999999972</v>
      </c>
    </row>
    <row r="846" spans="1:36" x14ac:dyDescent="0.2">
      <c r="A846" t="s">
        <v>821</v>
      </c>
      <c r="B846" t="str">
        <f>VLOOKUP(A846,Gene_Lookup!A:B,2,0)</f>
        <v xml:space="preserve">translation elongation factor G  </v>
      </c>
      <c r="C846" s="1">
        <v>12</v>
      </c>
      <c r="D846" s="1">
        <v>0.41993226173160703</v>
      </c>
      <c r="E846" s="14">
        <v>13.76721</v>
      </c>
      <c r="F846" s="14">
        <v>14.353685499999999</v>
      </c>
      <c r="G846" s="14">
        <v>12.17216</v>
      </c>
      <c r="H846" s="14">
        <v>13.974295</v>
      </c>
      <c r="I846" s="14">
        <v>13.334199999999999</v>
      </c>
      <c r="J846" s="14">
        <v>14.927495</v>
      </c>
      <c r="K846" s="15">
        <v>8.8000000000000007</v>
      </c>
      <c r="L846" s="14">
        <v>14.72322</v>
      </c>
      <c r="M846" s="1">
        <f>COUNTIF(E846:L846,"&gt;8.8")</f>
        <v>7</v>
      </c>
      <c r="O846" s="16">
        <f>IF(ISBLANK(E846),500,2^E846)</f>
        <v>13942.580691238902</v>
      </c>
      <c r="P846" s="16">
        <f>IF(ISBLANK(F846),500,2^F846)</f>
        <v>20935.815570546678</v>
      </c>
      <c r="Q846" s="16">
        <f>IF(ISBLANK(G846),500,2^G846)</f>
        <v>4615.1441674104954</v>
      </c>
      <c r="R846" s="16">
        <f>IF(ISBLANK(H846),500,2^H846)</f>
        <v>16094.665804154014</v>
      </c>
      <c r="S846" s="16">
        <f>IF(ISBLANK(I846),500,2^I846)</f>
        <v>10327.475376702998</v>
      </c>
      <c r="T846" s="16">
        <f>IF(ISBLANK(J846),500,2^J846)</f>
        <v>31161.887483425795</v>
      </c>
      <c r="U846" s="16">
        <f>IF(ISBLANK(K846),500,2^K846)</f>
        <v>445.72188840761549</v>
      </c>
      <c r="V846" s="16">
        <f>IF(ISBLANK(L846),500,2^L846)</f>
        <v>27047.731884676934</v>
      </c>
      <c r="X846" s="16">
        <f>SUM(O846:V846)</f>
        <v>124571.02286656342</v>
      </c>
      <c r="Y846" s="11"/>
      <c r="Z846" s="2"/>
      <c r="AA846" s="12">
        <f>_xlfn.T.TEST(E846:F846,I846:J846,2,2)</f>
        <v>0.94145998487235638</v>
      </c>
      <c r="AB846" s="13">
        <f>AVERAGE(I846:J846)-AVERAGE(E846:F846)</f>
        <v>7.0399749999999983E-2</v>
      </c>
      <c r="AC846" s="12">
        <f>_xlfn.T.TEST(G846:H846,K846:L846,2,2)</f>
        <v>0.71300465503978827</v>
      </c>
      <c r="AD846" s="13">
        <f>AVERAGE(K846:L846)-AVERAGE(G846:H846)</f>
        <v>-1.3116174999999988</v>
      </c>
      <c r="AE846" s="12">
        <f>_xlfn.T.TEST(E846:F846,G846:H846,2,2)</f>
        <v>0.40688243037418581</v>
      </c>
      <c r="AF846" s="13">
        <f>AVERAGE(G846:H846)-AVERAGE(E846:F846)</f>
        <v>-0.98722025000000002</v>
      </c>
      <c r="AG846" s="12">
        <f>_xlfn.T.TEST(I846:J846,K846:L846,2,2)</f>
        <v>0.52060592776918924</v>
      </c>
      <c r="AH846" s="13">
        <f>AVERAGE(K846:L846)-AVERAGE(I846:J846)</f>
        <v>-2.3692374999999988</v>
      </c>
      <c r="AI846" s="12">
        <f>_xlfn.T.TEST(E846:H846,I846:L846,2,2)</f>
        <v>0.69447960087690797</v>
      </c>
      <c r="AJ846" s="13">
        <f>AVERAGE(I846:L846)-AVERAGE(E846:H846)</f>
        <v>-0.62060887500000028</v>
      </c>
    </row>
    <row r="847" spans="1:36" x14ac:dyDescent="0.2">
      <c r="A847" t="s">
        <v>822</v>
      </c>
      <c r="B847" t="str">
        <f>VLOOKUP(A847,Gene_Lookup!A:B,2,0)</f>
        <v xml:space="preserve">3-deoxy-D-arabinoheptulosonate-7-phosphate synthase (EC 2.5.1.54)  </v>
      </c>
      <c r="C847" s="1">
        <v>30</v>
      </c>
      <c r="D847" s="1">
        <v>0.65388404029827796</v>
      </c>
      <c r="E847" s="14">
        <v>23.337702499999999</v>
      </c>
      <c r="F847" s="14">
        <v>23.713183749999999</v>
      </c>
      <c r="G847" s="14">
        <v>23.61787</v>
      </c>
      <c r="H847" s="14">
        <v>23.557490000000001</v>
      </c>
      <c r="I847" s="14">
        <v>22.500995</v>
      </c>
      <c r="J847" s="14">
        <v>22.732690000000002</v>
      </c>
      <c r="K847" s="14">
        <v>22.923114999999999</v>
      </c>
      <c r="L847" s="14">
        <v>22.819242500000001</v>
      </c>
      <c r="M847" s="1">
        <f>COUNTIF(E847:L847,"&gt;8.8")</f>
        <v>8</v>
      </c>
      <c r="O847" s="16">
        <f>IF(ISBLANK(E847),500,2^E847)</f>
        <v>10601040.224156125</v>
      </c>
      <c r="P847" s="16">
        <f>IF(ISBLANK(F847),500,2^F847)</f>
        <v>13752435.015199292</v>
      </c>
      <c r="Q847" s="16">
        <f>IF(ISBLANK(G847),500,2^G847)</f>
        <v>12873223.331617761</v>
      </c>
      <c r="R847" s="16">
        <f>IF(ISBLANK(H847),500,2^H847)</f>
        <v>12345569.041170469</v>
      </c>
      <c r="S847" s="16">
        <f>IF(ISBLANK(I847),500,2^I847)</f>
        <v>5935733.9557127999</v>
      </c>
      <c r="T847" s="16">
        <f>IF(ISBLANK(J847),500,2^J847)</f>
        <v>6969820.1575469282</v>
      </c>
      <c r="U847" s="16">
        <f>IF(ISBLANK(K847),500,2^K847)</f>
        <v>7953260.5283398898</v>
      </c>
      <c r="V847" s="16">
        <f>IF(ISBLANK(L847),500,2^L847)</f>
        <v>7400762.5590732731</v>
      </c>
      <c r="X847" s="16">
        <f>SUM(O847:V847)</f>
        <v>77831844.81281653</v>
      </c>
      <c r="Y847" s="11"/>
      <c r="Z847" s="2"/>
      <c r="AA847" s="12">
        <f>_xlfn.T.TEST(E847:F847,I847:J847,2,2)</f>
        <v>5.4202445888322126E-2</v>
      </c>
      <c r="AB847" s="13">
        <f>AVERAGE(I847:J847)-AVERAGE(E847:F847)</f>
        <v>-0.90860062499999827</v>
      </c>
      <c r="AC847" s="12">
        <f>_xlfn.T.TEST(G847:H847,K847:L847,2,2)</f>
        <v>6.9563273370063065E-3</v>
      </c>
      <c r="AD847" s="13">
        <f>AVERAGE(K847:L847)-AVERAGE(G847:H847)</f>
        <v>-0.71650125000000031</v>
      </c>
      <c r="AE847" s="12">
        <f>_xlfn.T.TEST(E847:F847,G847:H847,2,2)</f>
        <v>0.77452388512472803</v>
      </c>
      <c r="AF847" s="13">
        <f>AVERAGE(G847:H847)-AVERAGE(E847:F847)</f>
        <v>6.2236874999999969E-2</v>
      </c>
      <c r="AG847" s="12">
        <f>_xlfn.T.TEST(I847:J847,K847:L847,2,2)</f>
        <v>0.18305104207221456</v>
      </c>
      <c r="AH847" s="13">
        <f>AVERAGE(K847:L847)-AVERAGE(I847:J847)</f>
        <v>0.25433624999999793</v>
      </c>
      <c r="AI847" s="12">
        <f>_xlfn.T.TEST(E847:H847,I847:L847,2,2)</f>
        <v>5.0931188469790893E-4</v>
      </c>
      <c r="AJ847" s="13">
        <f>AVERAGE(I847:L847)-AVERAGE(E847:H847)</f>
        <v>-0.81255093749999929</v>
      </c>
    </row>
    <row r="848" spans="1:36" x14ac:dyDescent="0.2">
      <c r="A848" t="s">
        <v>823</v>
      </c>
      <c r="B848" t="str">
        <f>VLOOKUP(A848,Gene_Lookup!A:B,2,0)</f>
        <v xml:space="preserve">Prephenate dehydrogenase  </v>
      </c>
      <c r="C848" s="1">
        <v>10</v>
      </c>
      <c r="D848" s="1">
        <v>0.29661650565207898</v>
      </c>
      <c r="E848" s="14">
        <v>18.0859475</v>
      </c>
      <c r="F848" s="14">
        <v>17.077839999999998</v>
      </c>
      <c r="G848" s="14">
        <v>17.67266</v>
      </c>
      <c r="H848" s="14">
        <v>18.082112500000001</v>
      </c>
      <c r="I848" s="14">
        <v>17.724930000000001</v>
      </c>
      <c r="J848" s="14">
        <v>17.72165</v>
      </c>
      <c r="K848" s="14">
        <v>18.107099999999999</v>
      </c>
      <c r="L848" s="14">
        <v>18.150342500000001</v>
      </c>
      <c r="M848" s="1">
        <f>COUNTIF(E848:L848,"&gt;8.8")</f>
        <v>8</v>
      </c>
      <c r="O848" s="16">
        <f>IF(ISBLANK(E848),500,2^E848)</f>
        <v>278235.60044605174</v>
      </c>
      <c r="P848" s="16">
        <f>IF(ISBLANK(F848),500,2^F848)</f>
        <v>138338.19383081712</v>
      </c>
      <c r="Q848" s="16">
        <f>IF(ISBLANK(G848),500,2^G848)</f>
        <v>208929.98023067377</v>
      </c>
      <c r="R848" s="16">
        <f>IF(ISBLANK(H848),500,2^H848)</f>
        <v>277496.97131884546</v>
      </c>
      <c r="S848" s="16">
        <f>IF(ISBLANK(I848),500,2^I848)</f>
        <v>216638.48058256498</v>
      </c>
      <c r="T848" s="16">
        <f>IF(ISBLANK(J848),500,2^J848)</f>
        <v>216146.50753582164</v>
      </c>
      <c r="U848" s="16">
        <f>IF(ISBLANK(K848),500,2^K848)</f>
        <v>282345.0865925696</v>
      </c>
      <c r="V848" s="16">
        <f>IF(ISBLANK(L848),500,2^L848)</f>
        <v>290936.04055026255</v>
      </c>
      <c r="X848" s="16">
        <f>SUM(O848:V848)</f>
        <v>1909066.8610876068</v>
      </c>
      <c r="Y848" s="11"/>
      <c r="Z848" s="2"/>
      <c r="AA848" s="12">
        <f>_xlfn.T.TEST(E848:F848,I848:J848,2,2)</f>
        <v>0.80543535841162206</v>
      </c>
      <c r="AB848" s="13">
        <f>AVERAGE(I848:J848)-AVERAGE(E848:F848)</f>
        <v>0.14139624999999967</v>
      </c>
      <c r="AC848" s="12">
        <f>_xlfn.T.TEST(G848:H848,K848:L848,2,2)</f>
        <v>0.34653103185478218</v>
      </c>
      <c r="AD848" s="13">
        <f>AVERAGE(K848:L848)-AVERAGE(G848:H848)</f>
        <v>0.25133499999999742</v>
      </c>
      <c r="AE848" s="12">
        <f>_xlfn.T.TEST(E848:F848,G848:H848,2,2)</f>
        <v>0.64147334071931694</v>
      </c>
      <c r="AF848" s="13">
        <f>AVERAGE(G848:H848)-AVERAGE(E848:F848)</f>
        <v>0.29549250000000171</v>
      </c>
      <c r="AG848" s="12">
        <f>_xlfn.T.TEST(I848:J848,K848:L848,2,2)</f>
        <v>2.8481325227892504E-3</v>
      </c>
      <c r="AH848" s="13">
        <f>AVERAGE(K848:L848)-AVERAGE(I848:J848)</f>
        <v>0.40543124999999947</v>
      </c>
      <c r="AI848" s="12">
        <f>_xlfn.T.TEST(E848:H848,I848:L848,2,2)</f>
        <v>0.48713826474469069</v>
      </c>
      <c r="AJ848" s="13">
        <f>AVERAGE(I848:L848)-AVERAGE(E848:H848)</f>
        <v>0.1963656250000021</v>
      </c>
    </row>
    <row r="849" spans="1:36" x14ac:dyDescent="0.2">
      <c r="A849" t="s">
        <v>824</v>
      </c>
      <c r="B849" t="str">
        <f>VLOOKUP(A849,Gene_Lookup!A:B,2,0)</f>
        <v xml:space="preserve">3-phosphoshikimate 1-carboxyvinyltransferase (EC 2.5.1.19)  </v>
      </c>
      <c r="C849" s="1">
        <v>16</v>
      </c>
      <c r="D849" s="1">
        <v>0.39555626954023798</v>
      </c>
      <c r="E849" s="14">
        <v>19.230325000000001</v>
      </c>
      <c r="F849" s="14">
        <v>19.000005000000002</v>
      </c>
      <c r="G849" s="14">
        <v>19.305029999999999</v>
      </c>
      <c r="H849" s="14">
        <v>19.524572500000001</v>
      </c>
      <c r="I849" s="14">
        <v>18.604855000000001</v>
      </c>
      <c r="J849" s="14">
        <v>18.301157499999999</v>
      </c>
      <c r="K849" s="14">
        <v>18.980605000000001</v>
      </c>
      <c r="L849" s="14">
        <v>18.195969999999999</v>
      </c>
      <c r="M849" s="1">
        <f>COUNTIF(E849:L849,"&gt;8.8")</f>
        <v>8</v>
      </c>
      <c r="O849" s="16">
        <f>IF(ISBLANK(E849),500,2^E849)</f>
        <v>615041.8264731121</v>
      </c>
      <c r="P849" s="16">
        <f>IF(ISBLANK(F849),500,2^F849)</f>
        <v>524289.81704689364</v>
      </c>
      <c r="Q849" s="16">
        <f>IF(ISBLANK(G849),500,2^G849)</f>
        <v>647728.6354202847</v>
      </c>
      <c r="R849" s="16">
        <f>IF(ISBLANK(H849),500,2^H849)</f>
        <v>754192.09316465247</v>
      </c>
      <c r="S849" s="16">
        <f>IF(ISBLANK(I849),500,2^I849)</f>
        <v>398675.3828718774</v>
      </c>
      <c r="T849" s="16">
        <f>IF(ISBLANK(J849),500,2^J849)</f>
        <v>322996.1627516892</v>
      </c>
      <c r="U849" s="16">
        <f>IF(ISBLANK(K849),500,2^K849)</f>
        <v>517286.85302915366</v>
      </c>
      <c r="V849" s="16">
        <f>IF(ISBLANK(L849),500,2^L849)</f>
        <v>300284.39954453474</v>
      </c>
      <c r="X849" s="16">
        <f>SUM(O849:V849)</f>
        <v>4080495.1703021978</v>
      </c>
      <c r="Y849" s="11"/>
      <c r="Z849" s="2"/>
      <c r="AA849" s="12">
        <f>_xlfn.T.TEST(E849:F849,I849:J849,2,2)</f>
        <v>7.3785120665595061E-2</v>
      </c>
      <c r="AB849" s="13">
        <f>AVERAGE(I849:J849)-AVERAGE(E849:F849)</f>
        <v>-0.66215874999999969</v>
      </c>
      <c r="AC849" s="12">
        <f>_xlfn.T.TEST(G849:H849,K849:L849,2,2)</f>
        <v>0.17963662423273918</v>
      </c>
      <c r="AD849" s="13">
        <f>AVERAGE(K849:L849)-AVERAGE(G849:H849)</f>
        <v>-0.82651375000000016</v>
      </c>
      <c r="AE849" s="12">
        <f>_xlfn.T.TEST(E849:F849,G849:H849,2,2)</f>
        <v>0.20034421296872584</v>
      </c>
      <c r="AF849" s="13">
        <f>AVERAGE(G849:H849)-AVERAGE(E849:F849)</f>
        <v>0.29963624999999894</v>
      </c>
      <c r="AG849" s="12">
        <f>_xlfn.T.TEST(I849:J849,K849:L849,2,2)</f>
        <v>0.77827010379617145</v>
      </c>
      <c r="AH849" s="13">
        <f>AVERAGE(K849:L849)-AVERAGE(I849:J849)</f>
        <v>0.13528124999999847</v>
      </c>
      <c r="AI849" s="12">
        <f>_xlfn.T.TEST(E849:H849,I849:L849,2,2)</f>
        <v>1.1349821651566012E-2</v>
      </c>
      <c r="AJ849" s="13">
        <f>AVERAGE(I849:L849)-AVERAGE(E849:H849)</f>
        <v>-0.74433624999999992</v>
      </c>
    </row>
    <row r="850" spans="1:36" x14ac:dyDescent="0.2">
      <c r="A850" t="s">
        <v>825</v>
      </c>
      <c r="B850" t="str">
        <f>VLOOKUP(A850,Gene_Lookup!A:B,2,0)</f>
        <v xml:space="preserve">CoA-binding domain protein  </v>
      </c>
      <c r="C850" s="1">
        <v>2</v>
      </c>
      <c r="D850" s="1">
        <v>0.31533857602871301</v>
      </c>
      <c r="E850" s="14">
        <v>13.781599999999999</v>
      </c>
      <c r="F850" s="15">
        <v>8.8000000000000007</v>
      </c>
      <c r="G850" s="14">
        <v>17.0581225</v>
      </c>
      <c r="H850" s="15">
        <v>8.8000000000000007</v>
      </c>
      <c r="I850" s="14">
        <v>15.7505775</v>
      </c>
      <c r="J850" s="14">
        <v>16.595777500000001</v>
      </c>
      <c r="K850" s="15">
        <v>8.8000000000000007</v>
      </c>
      <c r="L850" s="14">
        <v>17.637947499999999</v>
      </c>
      <c r="M850" s="1">
        <f>COUNTIF(E850:L850,"&gt;8.8")</f>
        <v>5</v>
      </c>
      <c r="O850" s="16">
        <f>IF(ISBLANK(E850),500,2^E850)</f>
        <v>14082.345274113999</v>
      </c>
      <c r="P850" s="16">
        <f>IF(ISBLANK(F850),500,2^F850)</f>
        <v>445.72188840761549</v>
      </c>
      <c r="Q850" s="16">
        <f>IF(ISBLANK(G850),500,2^G850)</f>
        <v>136460.36928196752</v>
      </c>
      <c r="R850" s="16">
        <f>IF(ISBLANK(H850),500,2^H850)</f>
        <v>445.72188840761549</v>
      </c>
      <c r="S850" s="16">
        <f>IF(ISBLANK(I850),500,2^I850)</f>
        <v>55131.051600014704</v>
      </c>
      <c r="T850" s="16">
        <f>IF(ISBLANK(J850),500,2^J850)</f>
        <v>99043.693805965551</v>
      </c>
      <c r="U850" s="16">
        <f>IF(ISBLANK(K850),500,2^K850)</f>
        <v>445.72188840761549</v>
      </c>
      <c r="V850" s="16">
        <f>IF(ISBLANK(L850),500,2^L850)</f>
        <v>203962.93813027896</v>
      </c>
      <c r="X850" s="16">
        <f>SUM(O850:V850)</f>
        <v>510017.56375756359</v>
      </c>
      <c r="Y850" s="11"/>
      <c r="Z850" s="2"/>
      <c r="AA850" s="12">
        <f>_xlfn.T.TEST(E850:F850,I850:J850,2,2)</f>
        <v>0.19300053488908397</v>
      </c>
      <c r="AB850" s="13">
        <f>AVERAGE(I850:J850)-AVERAGE(E850:F850)</f>
        <v>4.8823775000000005</v>
      </c>
      <c r="AC850" s="12">
        <f>_xlfn.T.TEST(G850:H850,K850:L850,2,2)</f>
        <v>0.96612325575646241</v>
      </c>
      <c r="AD850" s="13">
        <f>AVERAGE(K850:L850)-AVERAGE(G850:H850)</f>
        <v>0.2899124999999998</v>
      </c>
      <c r="AE850" s="12">
        <f>_xlfn.T.TEST(E850:F850,G850:H850,2,2)</f>
        <v>0.76641597051454846</v>
      </c>
      <c r="AF850" s="13">
        <f>AVERAGE(G850:H850)-AVERAGE(E850:F850)</f>
        <v>1.6382612499999993</v>
      </c>
      <c r="AG850" s="12">
        <f>_xlfn.T.TEST(I850:J850,K850:L850,2,2)</f>
        <v>0.57421417975107913</v>
      </c>
      <c r="AH850" s="13">
        <f>AVERAGE(K850:L850)-AVERAGE(I850:J850)</f>
        <v>-2.9542037500000013</v>
      </c>
      <c r="AI850" s="12">
        <f>_xlfn.T.TEST(E850:H850,I850:L850,2,2)</f>
        <v>0.39884248261215649</v>
      </c>
      <c r="AJ850" s="13">
        <f>AVERAGE(I850:L850)-AVERAGE(E850:H850)</f>
        <v>2.5861449999999984</v>
      </c>
    </row>
    <row r="851" spans="1:36" x14ac:dyDescent="0.2">
      <c r="A851" t="s">
        <v>826</v>
      </c>
      <c r="B851" t="str">
        <f>VLOOKUP(A851,Gene_Lookup!A:B,2,0)</f>
        <v xml:space="preserve">ABC transporter related protein  </v>
      </c>
      <c r="C851" s="1">
        <v>4</v>
      </c>
      <c r="D851" s="1">
        <v>0.510441704890361</v>
      </c>
      <c r="E851" s="14">
        <v>14.2238025</v>
      </c>
      <c r="F851" s="14">
        <v>12.6949925</v>
      </c>
      <c r="G851" s="14">
        <v>14.573712499999999</v>
      </c>
      <c r="H851" s="14">
        <v>14.903537500000001</v>
      </c>
      <c r="I851" s="15">
        <v>8.8000000000000007</v>
      </c>
      <c r="J851" s="15">
        <v>8.8000000000000007</v>
      </c>
      <c r="K851" s="15">
        <v>8.8000000000000007</v>
      </c>
      <c r="L851" s="15">
        <v>8.8000000000000007</v>
      </c>
      <c r="M851" s="1">
        <f>COUNTIF(E851:L851,"&gt;8.8")</f>
        <v>4</v>
      </c>
      <c r="O851" s="16">
        <f>IF(ISBLANK(E851),500,2^E851)</f>
        <v>19133.358322955333</v>
      </c>
      <c r="P851" s="16">
        <f>IF(ISBLANK(F851),500,2^F851)</f>
        <v>6630.9161663604209</v>
      </c>
      <c r="Q851" s="16">
        <f>IF(ISBLANK(G851),500,2^G851)</f>
        <v>24385.103917437315</v>
      </c>
      <c r="R851" s="16">
        <f>IF(ISBLANK(H851),500,2^H851)</f>
        <v>30648.683829296577</v>
      </c>
      <c r="S851" s="16">
        <f>IF(ISBLANK(I851),500,2^I851)</f>
        <v>445.72188840761549</v>
      </c>
      <c r="T851" s="16">
        <f>IF(ISBLANK(J851),500,2^J851)</f>
        <v>445.72188840761549</v>
      </c>
      <c r="U851" s="16">
        <f>IF(ISBLANK(K851),500,2^K851)</f>
        <v>445.72188840761549</v>
      </c>
      <c r="V851" s="16">
        <f>IF(ISBLANK(L851),500,2^L851)</f>
        <v>445.72188840761549</v>
      </c>
      <c r="X851" s="16">
        <f>SUM(O851:V851)</f>
        <v>82580.949789680104</v>
      </c>
      <c r="Y851" s="11"/>
      <c r="Z851" s="2"/>
      <c r="AA851" s="12">
        <f>_xlfn.T.TEST(E851:F851,I851:J851,2,2)</f>
        <v>2.5874534886994229E-2</v>
      </c>
      <c r="AB851" s="13">
        <f>AVERAGE(I851:J851)-AVERAGE(E851:F851)</f>
        <v>-4.659397499999999</v>
      </c>
      <c r="AC851" s="12">
        <f>_xlfn.T.TEST(G851:H851,K851:L851,2,2)</f>
        <v>7.7025290690921084E-4</v>
      </c>
      <c r="AD851" s="13">
        <f>AVERAGE(K851:L851)-AVERAGE(G851:H851)</f>
        <v>-5.9386249999999983</v>
      </c>
      <c r="AE851" s="12">
        <f>_xlfn.T.TEST(E851:F851,G851:H851,2,2)</f>
        <v>0.24350355281034253</v>
      </c>
      <c r="AF851" s="13">
        <f>AVERAGE(G851:H851)-AVERAGE(E851:F851)</f>
        <v>1.2792274999999993</v>
      </c>
      <c r="AG851" s="12" t="e">
        <f>_xlfn.T.TEST(I851:J851,K851:L851,2,2)</f>
        <v>#DIV/0!</v>
      </c>
      <c r="AH851" s="13">
        <f>AVERAGE(K851:L851)-AVERAGE(I851:J851)</f>
        <v>0</v>
      </c>
      <c r="AI851" s="12">
        <f>_xlfn.T.TEST(E851:H851,I851:L851,2,2)</f>
        <v>3.6206292250254377E-5</v>
      </c>
      <c r="AJ851" s="13">
        <f>AVERAGE(I851:L851)-AVERAGE(E851:H851)</f>
        <v>-5.2990112499999995</v>
      </c>
    </row>
    <row r="852" spans="1:36" x14ac:dyDescent="0.2">
      <c r="A852" t="s">
        <v>827</v>
      </c>
      <c r="B852" t="str">
        <f>VLOOKUP(A852,Gene_Lookup!A:B,2,0)</f>
        <v xml:space="preserve">cobalamin (vitamin B12) biosynthesis CbiM protein  </v>
      </c>
      <c r="C852" s="1">
        <v>2</v>
      </c>
      <c r="D852" s="1">
        <v>0.18757603867553599</v>
      </c>
      <c r="E852" s="14">
        <v>15.023974000000001</v>
      </c>
      <c r="F852" s="14">
        <v>17.170745</v>
      </c>
      <c r="G852" s="14">
        <v>17.562529999999999</v>
      </c>
      <c r="H852" s="14">
        <v>17.325885</v>
      </c>
      <c r="I852" s="15">
        <v>8.8000000000000007</v>
      </c>
      <c r="J852" s="15">
        <v>8.8000000000000007</v>
      </c>
      <c r="K852" s="15">
        <v>8.8000000000000007</v>
      </c>
      <c r="L852" s="15">
        <v>8.8000000000000007</v>
      </c>
      <c r="M852" s="1">
        <f>COUNTIF(E852:L852,"&gt;8.8")</f>
        <v>4</v>
      </c>
      <c r="O852" s="16">
        <f>IF(ISBLANK(E852),500,2^E852)</f>
        <v>33317.072054521785</v>
      </c>
      <c r="P852" s="16">
        <f>IF(ISBLANK(F852),500,2^F852)</f>
        <v>147539.83481806854</v>
      </c>
      <c r="Q852" s="16">
        <f>IF(ISBLANK(G852),500,2^G852)</f>
        <v>193574.58182899916</v>
      </c>
      <c r="R852" s="16">
        <f>IF(ISBLANK(H852),500,2^H852)</f>
        <v>164289.98366225819</v>
      </c>
      <c r="S852" s="16">
        <f>IF(ISBLANK(I852),500,2^I852)</f>
        <v>445.72188840761549</v>
      </c>
      <c r="T852" s="16">
        <f>IF(ISBLANK(J852),500,2^J852)</f>
        <v>445.72188840761549</v>
      </c>
      <c r="U852" s="16">
        <f>IF(ISBLANK(K852),500,2^K852)</f>
        <v>445.72188840761549</v>
      </c>
      <c r="V852" s="16">
        <f>IF(ISBLANK(L852),500,2^L852)</f>
        <v>445.72188840761549</v>
      </c>
      <c r="X852" s="16">
        <f>SUM(O852:V852)</f>
        <v>540504.35991747817</v>
      </c>
      <c r="Y852" s="11"/>
      <c r="Z852" s="2"/>
      <c r="AA852" s="12">
        <f>_xlfn.T.TEST(E852:F852,I852:J852,2,2)</f>
        <v>2.0958362748724559E-2</v>
      </c>
      <c r="AB852" s="13">
        <f>AVERAGE(I852:J852)-AVERAGE(E852:F852)</f>
        <v>-7.2973594999999989</v>
      </c>
      <c r="AC852" s="12">
        <f>_xlfn.T.TEST(G852:H852,K852:L852,2,2)</f>
        <v>1.8731056434522709E-4</v>
      </c>
      <c r="AD852" s="13">
        <f>AVERAGE(K852:L852)-AVERAGE(G852:H852)</f>
        <v>-8.6442074999999967</v>
      </c>
      <c r="AE852" s="12">
        <f>_xlfn.T.TEST(E852:F852,G852:H852,2,2)</f>
        <v>0.33856441951058203</v>
      </c>
      <c r="AF852" s="13">
        <f>AVERAGE(G852:H852)-AVERAGE(E852:F852)</f>
        <v>1.3468479999999978</v>
      </c>
      <c r="AG852" s="12" t="e">
        <f>_xlfn.T.TEST(I852:J852,K852:L852,2,2)</f>
        <v>#DIV/0!</v>
      </c>
      <c r="AH852" s="13">
        <f>AVERAGE(K852:L852)-AVERAGE(I852:J852)</f>
        <v>0</v>
      </c>
      <c r="AI852" s="12">
        <f>_xlfn.T.TEST(E852:H852,I852:L852,2,2)</f>
        <v>9.9797441284662149E-6</v>
      </c>
      <c r="AJ852" s="13">
        <f>AVERAGE(I852:L852)-AVERAGE(E852:H852)</f>
        <v>-7.9707834999999996</v>
      </c>
    </row>
    <row r="853" spans="1:36" x14ac:dyDescent="0.2">
      <c r="A853" t="s">
        <v>1008</v>
      </c>
      <c r="B853" t="str">
        <f>VLOOKUP(A853,Gene_Lookup!A:B,2,0)</f>
        <v xml:space="preserve">copper amine oxidase-like domain-containing protein  </v>
      </c>
      <c r="C853" s="1">
        <v>1</v>
      </c>
      <c r="D853" s="1">
        <v>1</v>
      </c>
      <c r="E853" s="14">
        <v>15.38646</v>
      </c>
      <c r="F853" s="14">
        <v>15.620329999999999</v>
      </c>
      <c r="G853" s="14">
        <v>14.84141</v>
      </c>
      <c r="H853" s="14">
        <v>15.331799999999999</v>
      </c>
      <c r="I853" s="14">
        <v>15.1966</v>
      </c>
      <c r="J853" s="14">
        <v>13.89551</v>
      </c>
      <c r="K853" s="15">
        <v>8.8000000000000007</v>
      </c>
      <c r="L853" s="15">
        <v>8.8000000000000007</v>
      </c>
      <c r="M853" s="1">
        <f>COUNTIF(E853:L853,"&gt;8.8")</f>
        <v>6</v>
      </c>
      <c r="O853" s="16">
        <f>IF(ISBLANK(E853),500,2^E853)</f>
        <v>42833.739101807274</v>
      </c>
      <c r="P853" s="16">
        <f>IF(ISBLANK(F853),500,2^F853)</f>
        <v>50371.846606925152</v>
      </c>
      <c r="Q853" s="16">
        <f>IF(ISBLANK(G853),500,2^G853)</f>
        <v>29356.859068036494</v>
      </c>
      <c r="R853" s="16">
        <f>IF(ISBLANK(H853),500,2^H853)</f>
        <v>41241.237415611809</v>
      </c>
      <c r="S853" s="16">
        <f>IF(ISBLANK(I853),500,2^I853)</f>
        <v>37551.944648635377</v>
      </c>
      <c r="T853" s="16">
        <f>IF(ISBLANK(J853),500,2^J853)</f>
        <v>15239.310401059165</v>
      </c>
      <c r="U853" s="16">
        <f>IF(ISBLANK(K853),500,2^K853)</f>
        <v>445.72188840761549</v>
      </c>
      <c r="V853" s="16">
        <f>IF(ISBLANK(L853),500,2^L853)</f>
        <v>445.72188840761549</v>
      </c>
      <c r="X853" s="16">
        <f>SUM(O853:V853)</f>
        <v>217486.3810188905</v>
      </c>
      <c r="Y853" s="11"/>
      <c r="Z853" s="2"/>
      <c r="AA853" s="12">
        <f>_xlfn.T.TEST(E853:F853,I853:J853,2,2)</f>
        <v>0.28450346068842214</v>
      </c>
      <c r="AB853" s="13">
        <f>AVERAGE(I853:J853)-AVERAGE(E853:F853)</f>
        <v>-0.9573400000000003</v>
      </c>
      <c r="AC853" s="12">
        <f>_xlfn.T.TEST(G853:H853,K853:L853,2,2)</f>
        <v>1.5177535875508135E-3</v>
      </c>
      <c r="AD853" s="13">
        <f>AVERAGE(K853:L853)-AVERAGE(G853:H853)</f>
        <v>-6.286604999999998</v>
      </c>
      <c r="AE853" s="12">
        <f>_xlfn.T.TEST(E853:F853,G853:H853,2,2)</f>
        <v>0.26470752042065304</v>
      </c>
      <c r="AF853" s="13">
        <f>AVERAGE(G853:H853)-AVERAGE(E853:F853)</f>
        <v>-0.41679000000000066</v>
      </c>
      <c r="AG853" s="12">
        <f>_xlfn.T.TEST(I853:J853,K853:L853,2,2)</f>
        <v>1.2576551909386648E-2</v>
      </c>
      <c r="AH853" s="13">
        <f>AVERAGE(K853:L853)-AVERAGE(I853:J853)</f>
        <v>-5.7460549999999984</v>
      </c>
      <c r="AI853" s="12">
        <f>_xlfn.T.TEST(E853:H853,I853:L853,2,2)</f>
        <v>7.5527757231083611E-2</v>
      </c>
      <c r="AJ853" s="13">
        <f>AVERAGE(I853:L853)-AVERAGE(E853:H853)</f>
        <v>-3.6219725</v>
      </c>
    </row>
    <row r="854" spans="1:36" x14ac:dyDescent="0.2">
      <c r="A854" t="s">
        <v>1009</v>
      </c>
      <c r="B854" t="str">
        <f>VLOOKUP(A854,Gene_Lookup!A:B,2,0)</f>
        <v xml:space="preserve">  </v>
      </c>
      <c r="C854" s="1">
        <v>1</v>
      </c>
      <c r="D854" s="1">
        <v>1</v>
      </c>
      <c r="E854" s="15">
        <v>8.8000000000000007</v>
      </c>
      <c r="F854" s="14">
        <v>13.76296</v>
      </c>
      <c r="G854" s="14">
        <v>11.95426</v>
      </c>
      <c r="H854" s="14">
        <v>12.845649999999999</v>
      </c>
      <c r="I854" s="15">
        <v>8.8000000000000007</v>
      </c>
      <c r="J854" s="15">
        <v>8.8000000000000007</v>
      </c>
      <c r="K854" s="14">
        <v>14.925039999999999</v>
      </c>
      <c r="L854" s="15">
        <v>8.8000000000000007</v>
      </c>
      <c r="M854" s="1">
        <f>COUNTIF(E854:L854,"&gt;8.8")</f>
        <v>4</v>
      </c>
      <c r="O854" s="16">
        <f>IF(ISBLANK(E854),500,2^E854)</f>
        <v>445.72188840761549</v>
      </c>
      <c r="P854" s="16">
        <f>IF(ISBLANK(F854),500,2^F854)</f>
        <v>13901.568022898884</v>
      </c>
      <c r="Q854" s="16">
        <f>IF(ISBLANK(G854),500,2^G854)</f>
        <v>3968.1751762889062</v>
      </c>
      <c r="R854" s="16">
        <f>IF(ISBLANK(H854),500,2^H854)</f>
        <v>7360.8160354592437</v>
      </c>
      <c r="S854" s="16">
        <f>IF(ISBLANK(I854),500,2^I854)</f>
        <v>445.72188840761549</v>
      </c>
      <c r="T854" s="16">
        <f>IF(ISBLANK(J854),500,2^J854)</f>
        <v>445.72188840761549</v>
      </c>
      <c r="U854" s="16">
        <f>IF(ISBLANK(K854),500,2^K854)</f>
        <v>31108.905129344828</v>
      </c>
      <c r="V854" s="16">
        <f>IF(ISBLANK(L854),500,2^L854)</f>
        <v>445.72188840761549</v>
      </c>
      <c r="X854" s="16">
        <f>SUM(O854:V854)</f>
        <v>58122.35191762232</v>
      </c>
      <c r="Y854" s="11"/>
      <c r="Z854" s="2"/>
      <c r="AA854" s="12">
        <f>_xlfn.T.TEST(E854:F854,I854:J854,2,2)</f>
        <v>0.42264973081037416</v>
      </c>
      <c r="AB854" s="13">
        <f>AVERAGE(I854:J854)-AVERAGE(E854:F854)</f>
        <v>-2.4814799999999995</v>
      </c>
      <c r="AC854" s="12">
        <f>_xlfn.T.TEST(G854:H854,K854:L854,2,2)</f>
        <v>0.87812037538383936</v>
      </c>
      <c r="AD854" s="13">
        <f>AVERAGE(K854:L854)-AVERAGE(G854:H854)</f>
        <v>-0.53743499999999855</v>
      </c>
      <c r="AE854" s="12">
        <f>_xlfn.T.TEST(E854:F854,G854:H854,2,2)</f>
        <v>0.70068733931236826</v>
      </c>
      <c r="AF854" s="13">
        <f>AVERAGE(G854:H854)-AVERAGE(E854:F854)</f>
        <v>1.1184749999999983</v>
      </c>
      <c r="AG854" s="12">
        <f>_xlfn.T.TEST(I854:J854,K854:L854,2,2)</f>
        <v>0.42264973081037416</v>
      </c>
      <c r="AH854" s="13">
        <f>AVERAGE(K854:L854)-AVERAGE(I854:J854)</f>
        <v>3.0625199999999992</v>
      </c>
      <c r="AI854" s="12">
        <f>_xlfn.T.TEST(E854:H854,I854:L854,2,2)</f>
        <v>0.45106565844259194</v>
      </c>
      <c r="AJ854" s="13">
        <f>AVERAGE(I854:L854)-AVERAGE(E854:H854)</f>
        <v>-1.5094574999999999</v>
      </c>
    </row>
    <row r="855" spans="1:36" x14ac:dyDescent="0.2">
      <c r="A855" t="s">
        <v>828</v>
      </c>
      <c r="B855" t="str">
        <f>VLOOKUP(A855,Gene_Lookup!A:B,2,0)</f>
        <v xml:space="preserve">hypothetical protein  </v>
      </c>
      <c r="C855" s="1">
        <v>3</v>
      </c>
      <c r="D855" s="1">
        <v>0.43462377085784998</v>
      </c>
      <c r="E855" s="14">
        <v>16.05198</v>
      </c>
      <c r="F855" s="14">
        <v>10.9911625</v>
      </c>
      <c r="G855" s="14">
        <v>13.116412</v>
      </c>
      <c r="H855" s="14">
        <v>14.082380000000001</v>
      </c>
      <c r="I855" s="15">
        <v>8.8000000000000007</v>
      </c>
      <c r="J855" s="15">
        <v>8.8000000000000007</v>
      </c>
      <c r="K855" s="15">
        <v>8.8000000000000007</v>
      </c>
      <c r="L855" s="14">
        <v>13.679690000000001</v>
      </c>
      <c r="M855" s="1">
        <f>COUNTIF(E855:L855,"&gt;8.8")</f>
        <v>5</v>
      </c>
      <c r="O855" s="16">
        <f>IF(ISBLANK(E855),500,2^E855)</f>
        <v>67940.301497331326</v>
      </c>
      <c r="P855" s="16">
        <f>IF(ISBLANK(F855),500,2^F855)</f>
        <v>2035.4929368438768</v>
      </c>
      <c r="Q855" s="16">
        <f>IF(ISBLANK(G855),500,2^G855)</f>
        <v>8880.4187984579548</v>
      </c>
      <c r="R855" s="16">
        <f>IF(ISBLANK(H855),500,2^H855)</f>
        <v>17346.776794331927</v>
      </c>
      <c r="S855" s="16">
        <f>IF(ISBLANK(I855),500,2^I855)</f>
        <v>445.72188840761549</v>
      </c>
      <c r="T855" s="16">
        <f>IF(ISBLANK(J855),500,2^J855)</f>
        <v>445.72188840761549</v>
      </c>
      <c r="U855" s="16">
        <f>IF(ISBLANK(K855),500,2^K855)</f>
        <v>445.72188840761549</v>
      </c>
      <c r="V855" s="16">
        <f>IF(ISBLANK(L855),500,2^L855)</f>
        <v>13121.90899306848</v>
      </c>
      <c r="X855" s="16">
        <f>SUM(O855:V855)</f>
        <v>110662.06468525642</v>
      </c>
      <c r="Y855" s="11"/>
      <c r="Z855" s="2"/>
      <c r="AA855" s="12">
        <f>_xlfn.T.TEST(E855:F855,I855:J855,2,2)</f>
        <v>0.20303708610777949</v>
      </c>
      <c r="AB855" s="13">
        <f>AVERAGE(I855:J855)-AVERAGE(E855:F855)</f>
        <v>-4.7215712500000002</v>
      </c>
      <c r="AC855" s="12">
        <f>_xlfn.T.TEST(G855:H855,K855:L855,2,2)</f>
        <v>0.44291483183727687</v>
      </c>
      <c r="AD855" s="13">
        <f>AVERAGE(K855:L855)-AVERAGE(G855:H855)</f>
        <v>-2.3595509999999997</v>
      </c>
      <c r="AE855" s="12">
        <f>_xlfn.T.TEST(E855:F855,G855:H855,2,2)</f>
        <v>0.97864288627244234</v>
      </c>
      <c r="AF855" s="13">
        <f>AVERAGE(G855:H855)-AVERAGE(E855:F855)</f>
        <v>7.7824749999999554E-2</v>
      </c>
      <c r="AG855" s="12">
        <f>_xlfn.T.TEST(I855:J855,K855:L855,2,2)</f>
        <v>0.42264973081037416</v>
      </c>
      <c r="AH855" s="13">
        <f>AVERAGE(K855:L855)-AVERAGE(I855:J855)</f>
        <v>2.439845</v>
      </c>
      <c r="AI855" s="12">
        <f>_xlfn.T.TEST(E855:H855,I855:L855,2,2)</f>
        <v>7.0297493036393238E-2</v>
      </c>
      <c r="AJ855" s="13">
        <f>AVERAGE(I855:L855)-AVERAGE(E855:H855)</f>
        <v>-3.540561125</v>
      </c>
    </row>
    <row r="856" spans="1:36" x14ac:dyDescent="0.2">
      <c r="A856" t="s">
        <v>829</v>
      </c>
      <c r="B856" t="str">
        <f>VLOOKUP(A856,Gene_Lookup!A:B,2,0)</f>
        <v xml:space="preserve">copper amine oxidase-like domain-containing protein  </v>
      </c>
      <c r="C856" s="1">
        <v>5</v>
      </c>
      <c r="D856" s="1">
        <v>0.41603253553123298</v>
      </c>
      <c r="E856" s="15">
        <v>8.8000000000000007</v>
      </c>
      <c r="F856" s="15">
        <v>8.8000000000000007</v>
      </c>
      <c r="G856" s="14">
        <v>13.774229999999999</v>
      </c>
      <c r="H856" s="14">
        <v>14.885365</v>
      </c>
      <c r="I856" s="15">
        <v>8.8000000000000007</v>
      </c>
      <c r="J856" s="15">
        <v>8.8000000000000007</v>
      </c>
      <c r="K856" s="14">
        <v>14.692069999999999</v>
      </c>
      <c r="L856" s="14">
        <v>14.784155</v>
      </c>
      <c r="M856" s="1">
        <f>COUNTIF(E856:L856,"&gt;8.8")</f>
        <v>4</v>
      </c>
      <c r="O856" s="16">
        <f>IF(ISBLANK(E856),500,2^E856)</f>
        <v>445.72188840761549</v>
      </c>
      <c r="P856" s="16">
        <f>IF(ISBLANK(F856),500,2^F856)</f>
        <v>445.72188840761549</v>
      </c>
      <c r="Q856" s="16">
        <f>IF(ISBLANK(G856),500,2^G856)</f>
        <v>14010.58912662598</v>
      </c>
      <c r="R856" s="16">
        <f>IF(ISBLANK(H856),500,2^H856)</f>
        <v>30265.047607787423</v>
      </c>
      <c r="S856" s="16">
        <f>IF(ISBLANK(I856),500,2^I856)</f>
        <v>445.72188840761549</v>
      </c>
      <c r="T856" s="16">
        <f>IF(ISBLANK(J856),500,2^J856)</f>
        <v>445.72188840761549</v>
      </c>
      <c r="U856" s="16">
        <f>IF(ISBLANK(K856),500,2^K856)</f>
        <v>26469.989461453544</v>
      </c>
      <c r="V856" s="16">
        <f>IF(ISBLANK(L856),500,2^L856)</f>
        <v>28214.614157095311</v>
      </c>
      <c r="X856" s="16">
        <f>SUM(O856:V856)</f>
        <v>100743.12790659271</v>
      </c>
      <c r="Y856" s="11"/>
      <c r="Z856" s="2"/>
      <c r="AA856" s="12" t="e">
        <f>_xlfn.T.TEST(E856:F856,I856:J856,2,2)</f>
        <v>#DIV/0!</v>
      </c>
      <c r="AB856" s="13">
        <f>AVERAGE(I856:J856)-AVERAGE(E856:F856)</f>
        <v>0</v>
      </c>
      <c r="AC856" s="12">
        <f>_xlfn.T.TEST(G856:H856,K856:L856,2,2)</f>
        <v>0.54010632782933377</v>
      </c>
      <c r="AD856" s="13">
        <f>AVERAGE(K856:L856)-AVERAGE(G856:H856)</f>
        <v>0.40831499999999998</v>
      </c>
      <c r="AE856" s="12">
        <f>_xlfn.T.TEST(E856:F856,G856:H856,2,2)</f>
        <v>9.9435107872786893E-3</v>
      </c>
      <c r="AF856" s="13">
        <f>AVERAGE(G856:H856)-AVERAGE(E856:F856)</f>
        <v>5.529797499999999</v>
      </c>
      <c r="AG856" s="12">
        <f>_xlfn.T.TEST(I856:J856,K856:L856,2,2)</f>
        <v>6.0114852852891418E-5</v>
      </c>
      <c r="AH856" s="13">
        <f>AVERAGE(K856:L856)-AVERAGE(I856:J856)</f>
        <v>5.938112499999999</v>
      </c>
      <c r="AI856" s="12">
        <f>_xlfn.T.TEST(E856:H856,I856:L856,2,2)</f>
        <v>0.93369260033155788</v>
      </c>
      <c r="AJ856" s="13">
        <f>AVERAGE(I856:L856)-AVERAGE(E856:H856)</f>
        <v>0.2041574999999991</v>
      </c>
    </row>
    <row r="857" spans="1:36" x14ac:dyDescent="0.2">
      <c r="A857" t="s">
        <v>830</v>
      </c>
      <c r="B857" t="str">
        <f>VLOOKUP(A857,Gene_Lookup!A:B,2,0)</f>
        <v xml:space="preserve">copper amine oxidase-like domain-containing protein  </v>
      </c>
      <c r="C857" s="1">
        <v>3</v>
      </c>
      <c r="D857" s="1">
        <v>0.64266585407253096</v>
      </c>
      <c r="E857" s="14">
        <v>8.8139710000000004</v>
      </c>
      <c r="F857" s="14">
        <v>9.7759734999999992</v>
      </c>
      <c r="G857" s="14">
        <v>10.67592</v>
      </c>
      <c r="H857" s="14">
        <v>12.701219999999999</v>
      </c>
      <c r="I857" s="14">
        <v>13.634819999999999</v>
      </c>
      <c r="J857" s="14">
        <v>12.480399999999999</v>
      </c>
      <c r="K857" s="14">
        <v>11.447179999999999</v>
      </c>
      <c r="L857" s="14">
        <v>12.856615</v>
      </c>
      <c r="M857" s="1">
        <f>COUNTIF(E857:L857,"&gt;8.8")</f>
        <v>8</v>
      </c>
      <c r="O857" s="16">
        <f>IF(ISBLANK(E857),500,2^E857)</f>
        <v>450.05920833503978</v>
      </c>
      <c r="P857" s="16">
        <f>IF(ISBLANK(F857),500,2^F857)</f>
        <v>876.72069927092639</v>
      </c>
      <c r="Q857" s="16">
        <f>IF(ISBLANK(G857),500,2^G857)</f>
        <v>1635.9580055982776</v>
      </c>
      <c r="R857" s="16">
        <f>IF(ISBLANK(H857),500,2^H857)</f>
        <v>6659.6008724135881</v>
      </c>
      <c r="S857" s="16">
        <f>IF(ISBLANK(I857),500,2^I857)</f>
        <v>12720.078909378371</v>
      </c>
      <c r="T857" s="16">
        <f>IF(ISBLANK(J857),500,2^J857)</f>
        <v>5714.4542208820721</v>
      </c>
      <c r="U857" s="16">
        <f>IF(ISBLANK(K857),500,2^K857)</f>
        <v>2792.1872893974405</v>
      </c>
      <c r="V857" s="16">
        <f>IF(ISBLANK(L857),500,2^L857)</f>
        <v>7416.9740187257476</v>
      </c>
      <c r="X857" s="16">
        <f>SUM(O857:V857)</f>
        <v>38266.033224001461</v>
      </c>
      <c r="Y857" s="11"/>
      <c r="Z857" s="2"/>
      <c r="AA857" s="12">
        <f>_xlfn.T.TEST(E857:F857,I857:J857,2,2)</f>
        <v>3.763851004903674E-2</v>
      </c>
      <c r="AB857" s="13">
        <f>AVERAGE(I857:J857)-AVERAGE(E857:F857)</f>
        <v>3.7626377499999997</v>
      </c>
      <c r="AC857" s="12">
        <f>_xlfn.T.TEST(G857:H857,K857:L857,2,2)</f>
        <v>0.74334119747950356</v>
      </c>
      <c r="AD857" s="13">
        <f>AVERAGE(K857:L857)-AVERAGE(G857:H857)</f>
        <v>0.46332750000000189</v>
      </c>
      <c r="AE857" s="12">
        <f>_xlfn.T.TEST(E857:F857,G857:H857,2,2)</f>
        <v>0.16630016991118257</v>
      </c>
      <c r="AF857" s="13">
        <f>AVERAGE(G857:H857)-AVERAGE(E857:F857)</f>
        <v>2.3935977499999979</v>
      </c>
      <c r="AG857" s="12">
        <f>_xlfn.T.TEST(I857:J857,K857:L857,2,2)</f>
        <v>0.42486171485433954</v>
      </c>
      <c r="AH857" s="13">
        <f>AVERAGE(K857:L857)-AVERAGE(I857:J857)</f>
        <v>-0.90571249999999992</v>
      </c>
      <c r="AI857" s="12">
        <f>_xlfn.T.TEST(E857:H857,I857:L857,2,2)</f>
        <v>6.6779524649042951E-2</v>
      </c>
      <c r="AJ857" s="13">
        <f>AVERAGE(I857:L857)-AVERAGE(E857:H857)</f>
        <v>2.112982624999999</v>
      </c>
    </row>
    <row r="858" spans="1:36" x14ac:dyDescent="0.2">
      <c r="A858" t="s">
        <v>1010</v>
      </c>
      <c r="B858" t="str">
        <f>VLOOKUP(A858,Gene_Lookup!A:B,2,0)</f>
        <v xml:space="preserve">  </v>
      </c>
      <c r="C858" s="1">
        <v>1</v>
      </c>
      <c r="D858" s="1">
        <v>1</v>
      </c>
      <c r="E858" s="14">
        <v>15.08562</v>
      </c>
      <c r="F858" s="14">
        <v>15.920059999999999</v>
      </c>
      <c r="G858" s="14">
        <v>14.28218</v>
      </c>
      <c r="H858" s="14">
        <v>10.672610000000001</v>
      </c>
      <c r="I858" s="15">
        <v>8.8000000000000007</v>
      </c>
      <c r="J858" s="15">
        <v>8.8000000000000007</v>
      </c>
      <c r="K858" s="15">
        <v>8.8000000000000007</v>
      </c>
      <c r="L858" s="14">
        <v>15.301439999999999</v>
      </c>
      <c r="M858" s="1">
        <f>COUNTIF(E858:L858,"&gt;8.8")</f>
        <v>5</v>
      </c>
      <c r="O858" s="16">
        <f>IF(ISBLANK(E858),500,2^E858)</f>
        <v>34771.555818346533</v>
      </c>
      <c r="P858" s="16">
        <f>IF(ISBLANK(F858),500,2^F858)</f>
        <v>62003.412531622766</v>
      </c>
      <c r="Q858" s="16">
        <f>IF(ISBLANK(G858),500,2^G858)</f>
        <v>19923.45179980692</v>
      </c>
      <c r="R858" s="16">
        <f>IF(ISBLANK(H858),500,2^H858)</f>
        <v>1632.2089015219697</v>
      </c>
      <c r="S858" s="16">
        <f>IF(ISBLANK(I858),500,2^I858)</f>
        <v>445.72188840761549</v>
      </c>
      <c r="T858" s="16">
        <f>IF(ISBLANK(J858),500,2^J858)</f>
        <v>445.72188840761549</v>
      </c>
      <c r="U858" s="16">
        <f>IF(ISBLANK(K858),500,2^K858)</f>
        <v>445.72188840761549</v>
      </c>
      <c r="V858" s="16">
        <f>IF(ISBLANK(L858),500,2^L858)</f>
        <v>40382.427017551279</v>
      </c>
      <c r="X858" s="16">
        <f>SUM(O858:V858)</f>
        <v>160050.22173407231</v>
      </c>
      <c r="Y858" s="11"/>
      <c r="Z858" s="2"/>
      <c r="AA858" s="12">
        <f>_xlfn.T.TEST(E858:F858,I858:J858,2,2)</f>
        <v>3.8520991730362497E-3</v>
      </c>
      <c r="AB858" s="13">
        <f>AVERAGE(I858:J858)-AVERAGE(E858:F858)</f>
        <v>-6.7028399999999984</v>
      </c>
      <c r="AC858" s="12">
        <f>_xlfn.T.TEST(G858:H858,K858:L858,2,2)</f>
        <v>0.91912142501919536</v>
      </c>
      <c r="AD858" s="13">
        <f>AVERAGE(K858:L858)-AVERAGE(G858:H858)</f>
        <v>-0.42667500000000125</v>
      </c>
      <c r="AE858" s="12">
        <f>_xlfn.T.TEST(E858:F858,G858:H858,2,2)</f>
        <v>0.244015710204741</v>
      </c>
      <c r="AF858" s="13">
        <f>AVERAGE(G858:H858)-AVERAGE(E858:F858)</f>
        <v>-3.0254449999999977</v>
      </c>
      <c r="AG858" s="12">
        <f>_xlfn.T.TEST(I858:J858,K858:L858,2,2)</f>
        <v>0.42264973081037416</v>
      </c>
      <c r="AH858" s="13">
        <f>AVERAGE(K858:L858)-AVERAGE(I858:J858)</f>
        <v>3.2507199999999994</v>
      </c>
      <c r="AI858" s="12">
        <f>_xlfn.T.TEST(E858:H858,I858:L858,2,2)</f>
        <v>0.12405637395392871</v>
      </c>
      <c r="AJ858" s="13">
        <f>AVERAGE(I858:L858)-AVERAGE(E858:H858)</f>
        <v>-3.5647574999999971</v>
      </c>
    </row>
    <row r="859" spans="1:36" x14ac:dyDescent="0.2">
      <c r="A859" t="s">
        <v>831</v>
      </c>
      <c r="B859" t="str">
        <f>VLOOKUP(A859,Gene_Lookup!A:B,2,0)</f>
        <v xml:space="preserve">hypothetical protein  </v>
      </c>
      <c r="C859" s="1">
        <v>4</v>
      </c>
      <c r="D859" s="1">
        <v>0.57346075307393996</v>
      </c>
      <c r="E859" s="14">
        <v>16.161740000000002</v>
      </c>
      <c r="F859" s="14">
        <v>15.776725000000001</v>
      </c>
      <c r="G859" s="15">
        <v>8.8000000000000007</v>
      </c>
      <c r="H859" s="14">
        <v>16.50065</v>
      </c>
      <c r="I859" s="14">
        <v>14.3702405</v>
      </c>
      <c r="J859" s="15">
        <v>8.8000000000000007</v>
      </c>
      <c r="K859" s="15">
        <v>8.8000000000000007</v>
      </c>
      <c r="L859" s="15">
        <v>8.8000000000000007</v>
      </c>
      <c r="M859" s="1">
        <f>COUNTIF(E859:L859,"&gt;8.8")</f>
        <v>4</v>
      </c>
      <c r="O859" s="16">
        <f>IF(ISBLANK(E859),500,2^E859)</f>
        <v>73310.895100423164</v>
      </c>
      <c r="P859" s="16">
        <f>IF(ISBLANK(F859),500,2^F859)</f>
        <v>56139.360136977906</v>
      </c>
      <c r="Q859" s="16">
        <f>IF(ISBLANK(G859),500,2^G859)</f>
        <v>445.72188840761549</v>
      </c>
      <c r="R859" s="16">
        <f>IF(ISBLANK(H859),500,2^H859)</f>
        <v>92723.666860408965</v>
      </c>
      <c r="S859" s="16">
        <f>IF(ISBLANK(I859),500,2^I859)</f>
        <v>21177.438802145884</v>
      </c>
      <c r="T859" s="16">
        <f>IF(ISBLANK(J859),500,2^J859)</f>
        <v>445.72188840761549</v>
      </c>
      <c r="U859" s="16">
        <f>IF(ISBLANK(K859),500,2^K859)</f>
        <v>445.72188840761549</v>
      </c>
      <c r="V859" s="16">
        <f>IF(ISBLANK(L859),500,2^L859)</f>
        <v>445.72188840761549</v>
      </c>
      <c r="X859" s="16">
        <f>SUM(O859:V859)</f>
        <v>245134.24845358642</v>
      </c>
      <c r="Y859" s="11"/>
      <c r="Z859" s="2"/>
      <c r="AA859" s="12">
        <f>_xlfn.T.TEST(E859:F859,I859:J859,2,2)</f>
        <v>0.25691249549477591</v>
      </c>
      <c r="AB859" s="13">
        <f>AVERAGE(I859:J859)-AVERAGE(E859:F859)</f>
        <v>-4.3841122500000012</v>
      </c>
      <c r="AC859" s="12">
        <f>_xlfn.T.TEST(G859:H859,K859:L859,2,2)</f>
        <v>0.42264973081037416</v>
      </c>
      <c r="AD859" s="13">
        <f>AVERAGE(K859:L859)-AVERAGE(G859:H859)</f>
        <v>-3.8503249999999998</v>
      </c>
      <c r="AE859" s="12">
        <f>_xlfn.T.TEST(E859:F859,G859:H859,2,2)</f>
        <v>0.48001774315785495</v>
      </c>
      <c r="AF859" s="13">
        <f>AVERAGE(G859:H859)-AVERAGE(E859:F859)</f>
        <v>-3.3189074999999999</v>
      </c>
      <c r="AG859" s="12">
        <f>_xlfn.T.TEST(I859:J859,K859:L859,2,2)</f>
        <v>0.42264973081037438</v>
      </c>
      <c r="AH859" s="13">
        <f>AVERAGE(K859:L859)-AVERAGE(I859:J859)</f>
        <v>-2.7851202499999985</v>
      </c>
      <c r="AI859" s="12">
        <f>_xlfn.T.TEST(E859:H859,I859:L859,2,2)</f>
        <v>0.12491422006843987</v>
      </c>
      <c r="AJ859" s="13">
        <f>AVERAGE(I859:L859)-AVERAGE(E859:H859)</f>
        <v>-4.1172186250000014</v>
      </c>
    </row>
    <row r="860" spans="1:36" x14ac:dyDescent="0.2">
      <c r="A860" t="s">
        <v>832</v>
      </c>
      <c r="B860" t="str">
        <f>VLOOKUP(A860,Gene_Lookup!A:B,2,0)</f>
        <v xml:space="preserve">glycoside hydrolase family 10  </v>
      </c>
      <c r="C860" s="1">
        <v>26</v>
      </c>
      <c r="D860" s="1">
        <v>0.70870806996795899</v>
      </c>
      <c r="E860" s="14">
        <v>20.247965000000001</v>
      </c>
      <c r="F860" s="14">
        <v>21.102209999999999</v>
      </c>
      <c r="G860" s="14">
        <v>21.011150000000001</v>
      </c>
      <c r="H860" s="14">
        <v>21.541757499999999</v>
      </c>
      <c r="I860" s="14">
        <v>19.478237499999999</v>
      </c>
      <c r="J860" s="14">
        <v>19.639250624999999</v>
      </c>
      <c r="K860" s="14">
        <v>20.147921875000002</v>
      </c>
      <c r="L860" s="14">
        <v>20.044505000000001</v>
      </c>
      <c r="M860" s="1">
        <f>COUNTIF(E860:L860,"&gt;8.8")</f>
        <v>8</v>
      </c>
      <c r="O860" s="16">
        <f>IF(ISBLANK(E860),500,2^E860)</f>
        <v>1245216.3549089551</v>
      </c>
      <c r="P860" s="16">
        <f>IF(ISBLANK(F860),500,2^F860)</f>
        <v>2251117.6070061494</v>
      </c>
      <c r="Q860" s="16">
        <f>IF(ISBLANK(G860),500,2^G860)</f>
        <v>2113422.8244903698</v>
      </c>
      <c r="R860" s="16">
        <f>IF(ISBLANK(H860),500,2^H860)</f>
        <v>3052918.1920350445</v>
      </c>
      <c r="S860" s="16">
        <f>IF(ISBLANK(I860),500,2^I860)</f>
        <v>730354.56844339962</v>
      </c>
      <c r="T860" s="16">
        <f>IF(ISBLANK(J860),500,2^J860)</f>
        <v>816589.00958626042</v>
      </c>
      <c r="U860" s="16">
        <f>IF(ISBLANK(K860),500,2^K860)</f>
        <v>1161793.2119218581</v>
      </c>
      <c r="V860" s="16">
        <f>IF(ISBLANK(L860),500,2^L860)</f>
        <v>1081427.1116214655</v>
      </c>
      <c r="X860" s="16">
        <f>SUM(O860:V860)</f>
        <v>12452838.880013501</v>
      </c>
      <c r="Y860" s="11"/>
      <c r="Z860" s="2"/>
      <c r="AA860" s="12">
        <f>_xlfn.T.TEST(E860:F860,I860:J860,2,2)</f>
        <v>0.12401274876376556</v>
      </c>
      <c r="AB860" s="13">
        <f>AVERAGE(I860:J860)-AVERAGE(E860:F860)</f>
        <v>-1.116343437500003</v>
      </c>
      <c r="AC860" s="12">
        <f>_xlfn.T.TEST(G860:H860,K860:L860,2,2)</f>
        <v>4.8653167787227919E-2</v>
      </c>
      <c r="AD860" s="13">
        <f>AVERAGE(K860:L860)-AVERAGE(G860:H860)</f>
        <v>-1.1802403125000005</v>
      </c>
      <c r="AE860" s="12">
        <f>_xlfn.T.TEST(E860:F860,G860:H860,2,2)</f>
        <v>0.35425777121965407</v>
      </c>
      <c r="AF860" s="13">
        <f>AVERAGE(G860:H860)-AVERAGE(E860:F860)</f>
        <v>0.60136625000000166</v>
      </c>
      <c r="AG860" s="12">
        <f>_xlfn.T.TEST(I860:J860,K860:L860,2,2)</f>
        <v>3.0261129176854706E-2</v>
      </c>
      <c r="AH860" s="13">
        <f>AVERAGE(K860:L860)-AVERAGE(I860:J860)</f>
        <v>0.53746937500000413</v>
      </c>
      <c r="AI860" s="12">
        <f>_xlfn.T.TEST(E860:H860,I860:L860,2,2)</f>
        <v>1.0448260968384445E-2</v>
      </c>
      <c r="AJ860" s="13">
        <f>AVERAGE(I860:L860)-AVERAGE(E860:H860)</f>
        <v>-1.1482918750000017</v>
      </c>
    </row>
    <row r="861" spans="1:36" x14ac:dyDescent="0.2">
      <c r="A861" t="s">
        <v>833</v>
      </c>
      <c r="B861" t="str">
        <f>VLOOKUP(A861,Gene_Lookup!A:B,2,0)</f>
        <v xml:space="preserve">cysteine synthase A  </v>
      </c>
      <c r="C861" s="1">
        <v>25</v>
      </c>
      <c r="D861" s="1">
        <v>0.86776607340910905</v>
      </c>
      <c r="E861" s="14">
        <v>21.78245171875</v>
      </c>
      <c r="F861" s="14">
        <v>21.689802499999999</v>
      </c>
      <c r="G861" s="14">
        <v>21.532654999999998</v>
      </c>
      <c r="H861" s="14">
        <v>21.631485000000001</v>
      </c>
      <c r="I861" s="14">
        <v>22.424785</v>
      </c>
      <c r="J861" s="14">
        <v>23.0993434375</v>
      </c>
      <c r="K861" s="14">
        <v>22.555024374999999</v>
      </c>
      <c r="L861" s="14">
        <v>23.782199375000001</v>
      </c>
      <c r="M861" s="1">
        <f>COUNTIF(E861:L861,"&gt;8.8")</f>
        <v>8</v>
      </c>
      <c r="O861" s="16">
        <f>IF(ISBLANK(E861),500,2^E861)</f>
        <v>3607209.3370533609</v>
      </c>
      <c r="P861" s="16">
        <f>IF(ISBLANK(F861),500,2^F861)</f>
        <v>3382837.626710888</v>
      </c>
      <c r="Q861" s="16">
        <f>IF(ISBLANK(G861),500,2^G861)</f>
        <v>3033716.8327903845</v>
      </c>
      <c r="R861" s="16">
        <f>IF(ISBLANK(H861),500,2^H861)</f>
        <v>3248821.3892616509</v>
      </c>
      <c r="S861" s="16">
        <f>IF(ISBLANK(I861),500,2^I861)</f>
        <v>5630318.0887680538</v>
      </c>
      <c r="T861" s="16">
        <f>IF(ISBLANK(J861),500,2^J861)</f>
        <v>8986596.7609951459</v>
      </c>
      <c r="U861" s="16">
        <f>IF(ISBLANK(K861),500,2^K861)</f>
        <v>6162243.9883165937</v>
      </c>
      <c r="V861" s="16">
        <f>IF(ISBLANK(L861),500,2^L861)</f>
        <v>14426313.801371247</v>
      </c>
      <c r="X861" s="16">
        <f>SUM(O861:V861)</f>
        <v>48478057.825267322</v>
      </c>
      <c r="Y861" s="11"/>
      <c r="Z861" s="2"/>
      <c r="AA861" s="12">
        <f>_xlfn.T.TEST(E861:F861,I861:J861,2,2)</f>
        <v>9.4729301657345721E-2</v>
      </c>
      <c r="AB861" s="13">
        <f>AVERAGE(I861:J861)-AVERAGE(E861:F861)</f>
        <v>1.0259371093750005</v>
      </c>
      <c r="AC861" s="12">
        <f>_xlfn.T.TEST(G861:H861,K861:L861,2,2)</f>
        <v>0.12330739589799622</v>
      </c>
      <c r="AD861" s="13">
        <f>AVERAGE(K861:L861)-AVERAGE(G861:H861)</f>
        <v>1.5865418749999982</v>
      </c>
      <c r="AE861" s="12">
        <f>_xlfn.T.TEST(E861:F861,G861:H861,2,2)</f>
        <v>0.15077460062765347</v>
      </c>
      <c r="AF861" s="13">
        <f>AVERAGE(G861:H861)-AVERAGE(E861:F861)</f>
        <v>-0.15405710937499606</v>
      </c>
      <c r="AG861" s="12">
        <f>_xlfn.T.TEST(I861:J861,K861:L861,2,2)</f>
        <v>0.62019399024103783</v>
      </c>
      <c r="AH861" s="13">
        <f>AVERAGE(K861:L861)-AVERAGE(I861:J861)</f>
        <v>0.40654765625000167</v>
      </c>
      <c r="AI861" s="12">
        <f>_xlfn.T.TEST(E861:H861,I861:L861,2,2)</f>
        <v>5.8924616662352925E-3</v>
      </c>
      <c r="AJ861" s="13">
        <f>AVERAGE(I861:L861)-AVERAGE(E861:H861)</f>
        <v>1.3062394921875047</v>
      </c>
    </row>
    <row r="862" spans="1:36" x14ac:dyDescent="0.2">
      <c r="A862" t="s">
        <v>834</v>
      </c>
      <c r="B862" t="str">
        <f>VLOOKUP(A862,Gene_Lookup!A:B,2,0)</f>
        <v xml:space="preserve">PP-loop domain protein  </v>
      </c>
      <c r="C862" s="1">
        <v>10</v>
      </c>
      <c r="D862" s="1">
        <v>0.48250026520346601</v>
      </c>
      <c r="E862" s="14">
        <v>18.277619999999999</v>
      </c>
      <c r="F862" s="14">
        <v>18.290019999999998</v>
      </c>
      <c r="G862" s="14">
        <v>18.125505</v>
      </c>
      <c r="H862" s="14">
        <v>18.64977</v>
      </c>
      <c r="I862" s="14">
        <v>18.52599</v>
      </c>
      <c r="J862" s="14">
        <v>18.2671375</v>
      </c>
      <c r="K862" s="14">
        <v>19.367329999999999</v>
      </c>
      <c r="L862" s="14">
        <v>19.146149999999999</v>
      </c>
      <c r="M862" s="1">
        <f>COUNTIF(E862:L862,"&gt;8.8")</f>
        <v>8</v>
      </c>
      <c r="O862" s="16">
        <f>IF(ISBLANK(E862),500,2^E862)</f>
        <v>317769.25028938282</v>
      </c>
      <c r="P862" s="16">
        <f>IF(ISBLANK(F862),500,2^F862)</f>
        <v>320512.25616784522</v>
      </c>
      <c r="Q862" s="16">
        <f>IF(ISBLANK(G862),500,2^G862)</f>
        <v>285970.14235017425</v>
      </c>
      <c r="R862" s="16">
        <f>IF(ISBLANK(H862),500,2^H862)</f>
        <v>411282.45405835123</v>
      </c>
      <c r="S862" s="16">
        <f>IF(ISBLANK(I862),500,2^I862)</f>
        <v>377466.73915158591</v>
      </c>
      <c r="T862" s="16">
        <f>IF(ISBLANK(J862),500,2^J862)</f>
        <v>315468.73362606775</v>
      </c>
      <c r="U862" s="16">
        <f>IF(ISBLANK(K862),500,2^K862)</f>
        <v>676312.26880940178</v>
      </c>
      <c r="V862" s="16">
        <f>IF(ISBLANK(L862),500,2^L862)</f>
        <v>580183.60401660076</v>
      </c>
      <c r="X862" s="16">
        <f>SUM(O862:V862)</f>
        <v>3284965.4484694097</v>
      </c>
      <c r="Y862" s="11"/>
      <c r="Z862" s="2"/>
      <c r="AA862" s="12">
        <f>_xlfn.T.TEST(E862:F862,I862:J862,2,2)</f>
        <v>0.47598069916378949</v>
      </c>
      <c r="AB862" s="13">
        <f>AVERAGE(I862:J862)-AVERAGE(E862:F862)</f>
        <v>0.11274374999999992</v>
      </c>
      <c r="AC862" s="12">
        <f>_xlfn.T.TEST(G862:H862,K862:L862,2,2)</f>
        <v>9.2529034626771089E-2</v>
      </c>
      <c r="AD862" s="13">
        <f>AVERAGE(K862:L862)-AVERAGE(G862:H862)</f>
        <v>0.86910250000000033</v>
      </c>
      <c r="AE862" s="12">
        <f>_xlfn.T.TEST(E862:F862,G862:H862,2,2)</f>
        <v>0.73039585124062834</v>
      </c>
      <c r="AF862" s="13">
        <f>AVERAGE(G862:H862)-AVERAGE(E862:F862)</f>
        <v>0.10381750000000167</v>
      </c>
      <c r="AG862" s="12">
        <f>_xlfn.T.TEST(I862:J862,K862:L862,2,2)</f>
        <v>3.7008339197089686E-2</v>
      </c>
      <c r="AH862" s="13">
        <f>AVERAGE(K862:L862)-AVERAGE(I862:J862)</f>
        <v>0.86017625000000209</v>
      </c>
      <c r="AI862" s="12">
        <f>_xlfn.T.TEST(E862:H862,I862:L862,2,2)</f>
        <v>0.13099186967961238</v>
      </c>
      <c r="AJ862" s="13">
        <f>AVERAGE(I862:L862)-AVERAGE(E862:H862)</f>
        <v>0.4909231249999948</v>
      </c>
    </row>
    <row r="863" spans="1:36" x14ac:dyDescent="0.2">
      <c r="A863" t="s">
        <v>835</v>
      </c>
      <c r="B863" t="str">
        <f>VLOOKUP(A863,Gene_Lookup!A:B,2,0)</f>
        <v xml:space="preserve">O-acetylhomoserine sulfhydrylase (EC 2.5.1.49)  </v>
      </c>
      <c r="C863" s="1">
        <v>18</v>
      </c>
      <c r="D863" s="1">
        <v>0.51768434073166503</v>
      </c>
      <c r="E863" s="14">
        <v>21.610244999999999</v>
      </c>
      <c r="F863" s="14">
        <v>21.55143</v>
      </c>
      <c r="G863" s="14">
        <v>21.519472499999999</v>
      </c>
      <c r="H863" s="14">
        <v>21.786752499999999</v>
      </c>
      <c r="I863" s="14">
        <v>21.671679999999999</v>
      </c>
      <c r="J863" s="14">
        <v>20.85737</v>
      </c>
      <c r="K863" s="14">
        <v>21.751492500000001</v>
      </c>
      <c r="L863" s="14">
        <v>21.617363749999999</v>
      </c>
      <c r="M863" s="1">
        <f>COUNTIF(E863:L863,"&gt;8.8")</f>
        <v>8</v>
      </c>
      <c r="O863" s="16">
        <f>IF(ISBLANK(E863),500,2^E863)</f>
        <v>3201341.161577655</v>
      </c>
      <c r="P863" s="16">
        <f>IF(ISBLANK(F863),500,2^F863)</f>
        <v>3073455.1463008844</v>
      </c>
      <c r="Q863" s="16">
        <f>IF(ISBLANK(G863),500,2^G863)</f>
        <v>3006122.7712060106</v>
      </c>
      <c r="R863" s="16">
        <f>IF(ISBLANK(H863),500,2^H863)</f>
        <v>3617978.7406762308</v>
      </c>
      <c r="S863" s="16">
        <f>IF(ISBLANK(I863),500,2^I863)</f>
        <v>3340609.6892886232</v>
      </c>
      <c r="T863" s="16">
        <f>IF(ISBLANK(J863),500,2^J863)</f>
        <v>1899739.2718828274</v>
      </c>
      <c r="U863" s="16">
        <f>IF(ISBLANK(K863),500,2^K863)</f>
        <v>3530625.8201082605</v>
      </c>
      <c r="V863" s="16">
        <f>IF(ISBLANK(L863),500,2^L863)</f>
        <v>3217176.7089693518</v>
      </c>
      <c r="X863" s="16">
        <f>SUM(O863:V863)</f>
        <v>24887049.310009845</v>
      </c>
      <c r="Y863" s="11"/>
      <c r="Z863" s="2"/>
      <c r="AA863" s="12">
        <f>_xlfn.T.TEST(E863:F863,I863:J863,2,2)</f>
        <v>0.51948695952041479</v>
      </c>
      <c r="AB863" s="13">
        <f>AVERAGE(I863:J863)-AVERAGE(E863:F863)</f>
        <v>-0.31631250000000222</v>
      </c>
      <c r="AC863" s="12">
        <f>_xlfn.T.TEST(G863:H863,K863:L863,2,2)</f>
        <v>0.85350403671829822</v>
      </c>
      <c r="AD863" s="13">
        <f>AVERAGE(K863:L863)-AVERAGE(G863:H863)</f>
        <v>3.131562500000129E-2</v>
      </c>
      <c r="AE863" s="12">
        <f>_xlfn.T.TEST(E863:F863,G863:H863,2,2)</f>
        <v>0.65012439270660316</v>
      </c>
      <c r="AF863" s="13">
        <f>AVERAGE(G863:H863)-AVERAGE(E863:F863)</f>
        <v>7.2274999999997647E-2</v>
      </c>
      <c r="AG863" s="12">
        <f>_xlfn.T.TEST(I863:J863,K863:L863,2,2)</f>
        <v>0.41593545235238816</v>
      </c>
      <c r="AH863" s="13">
        <f>AVERAGE(K863:L863)-AVERAGE(I863:J863)</f>
        <v>0.41990312500000115</v>
      </c>
      <c r="AI863" s="12">
        <f>_xlfn.T.TEST(E863:H863,I863:L863,2,2)</f>
        <v>0.53380737332449246</v>
      </c>
      <c r="AJ863" s="13">
        <f>AVERAGE(I863:L863)-AVERAGE(E863:H863)</f>
        <v>-0.14249843750000579</v>
      </c>
    </row>
    <row r="864" spans="1:36" x14ac:dyDescent="0.2">
      <c r="A864" t="s">
        <v>836</v>
      </c>
      <c r="B864" t="str">
        <f>VLOOKUP(A864,Gene_Lookup!A:B,2,0)</f>
        <v xml:space="preserve">transcriptional regulator, BadM/Rrf2 family  </v>
      </c>
      <c r="C864" s="1">
        <v>6</v>
      </c>
      <c r="D864" s="1">
        <v>0.21948571973490799</v>
      </c>
      <c r="E864" s="14">
        <v>17.02664</v>
      </c>
      <c r="F864" s="14">
        <v>16.599640000000001</v>
      </c>
      <c r="G864" s="14">
        <v>16.421812500000001</v>
      </c>
      <c r="H864" s="14">
        <v>16.620249999999999</v>
      </c>
      <c r="I864" s="14">
        <v>17.387329999999999</v>
      </c>
      <c r="J864" s="14">
        <v>17.161964999999999</v>
      </c>
      <c r="K864" s="14">
        <v>17.208469999999998</v>
      </c>
      <c r="L864" s="14">
        <v>16.598680000000002</v>
      </c>
      <c r="M864" s="1">
        <f>COUNTIF(E864:L864,"&gt;8.8")</f>
        <v>8</v>
      </c>
      <c r="O864" s="16">
        <f>IF(ISBLANK(E864),500,2^E864)</f>
        <v>133514.78642264003</v>
      </c>
      <c r="P864" s="16">
        <f>IF(ISBLANK(F864),500,2^F864)</f>
        <v>99309.216885411632</v>
      </c>
      <c r="Q864" s="16">
        <f>IF(ISBLANK(G864),500,2^G864)</f>
        <v>87792.647447344527</v>
      </c>
      <c r="R864" s="16">
        <f>IF(ISBLANK(H864),500,2^H864)</f>
        <v>100738.10695218295</v>
      </c>
      <c r="S864" s="16">
        <f>IF(ISBLANK(I864),500,2^I864)</f>
        <v>171438.30906439861</v>
      </c>
      <c r="T864" s="16">
        <f>IF(ISBLANK(J864),500,2^J864)</f>
        <v>146644.65884218417</v>
      </c>
      <c r="U864" s="16">
        <f>IF(ISBLANK(K864),500,2^K864)</f>
        <v>151448.73476094042</v>
      </c>
      <c r="V864" s="16">
        <f>IF(ISBLANK(L864),500,2^L864)</f>
        <v>99243.156399335989</v>
      </c>
      <c r="X864" s="16">
        <f>SUM(O864:V864)</f>
        <v>990129.6167744383</v>
      </c>
      <c r="Y864" s="11"/>
      <c r="Z864" s="2"/>
      <c r="AA864" s="12">
        <f>_xlfn.T.TEST(E864:F864,I864:J864,2,2)</f>
        <v>0.1960682457282622</v>
      </c>
      <c r="AB864" s="13">
        <f>AVERAGE(I864:J864)-AVERAGE(E864:F864)</f>
        <v>0.46150749999999974</v>
      </c>
      <c r="AC864" s="12">
        <f>_xlfn.T.TEST(G864:H864,K864:L864,2,2)</f>
        <v>0.35517717509994773</v>
      </c>
      <c r="AD864" s="13">
        <f>AVERAGE(K864:L864)-AVERAGE(G864:H864)</f>
        <v>0.38254374999999996</v>
      </c>
      <c r="AE864" s="12">
        <f>_xlfn.T.TEST(E864:F864,G864:H864,2,2)</f>
        <v>0.34049760156657993</v>
      </c>
      <c r="AF864" s="13">
        <f>AVERAGE(G864:H864)-AVERAGE(E864:F864)</f>
        <v>-0.29210875000000058</v>
      </c>
      <c r="AG864" s="12">
        <f>_xlfn.T.TEST(I864:J864,K864:L864,2,2)</f>
        <v>0.37188530342906234</v>
      </c>
      <c r="AH864" s="13">
        <f>AVERAGE(K864:L864)-AVERAGE(I864:J864)</f>
        <v>-0.37107250000000036</v>
      </c>
      <c r="AI864" s="12">
        <f>_xlfn.T.TEST(E864:H864,I864:L864,2,2)</f>
        <v>9.5030260988073587E-2</v>
      </c>
      <c r="AJ864" s="13">
        <f>AVERAGE(I864:L864)-AVERAGE(E864:H864)</f>
        <v>0.4220256250000034</v>
      </c>
    </row>
    <row r="865" spans="1:36" x14ac:dyDescent="0.2">
      <c r="A865" t="s">
        <v>837</v>
      </c>
      <c r="B865" t="str">
        <f>VLOOKUP(A865,Gene_Lookup!A:B,2,0)</f>
        <v xml:space="preserve">homoserine O-succinyltransferase (EC 2.3.1.46)  </v>
      </c>
      <c r="C865" s="1">
        <v>7</v>
      </c>
      <c r="D865" s="1">
        <v>0.53908995787499603</v>
      </c>
      <c r="E865" s="14">
        <v>19.749220000000001</v>
      </c>
      <c r="F865" s="14">
        <v>19.616144062499998</v>
      </c>
      <c r="G865" s="14">
        <v>19.161535000000001</v>
      </c>
      <c r="H865" s="14">
        <v>19.316859999999998</v>
      </c>
      <c r="I865" s="14">
        <v>20.035139999999998</v>
      </c>
      <c r="J865" s="14">
        <v>19.820129999999999</v>
      </c>
      <c r="K865" s="14">
        <v>20.235637499999999</v>
      </c>
      <c r="L865" s="14">
        <v>19.72907</v>
      </c>
      <c r="M865" s="1">
        <f>COUNTIF(E865:L865,"&gt;8.8")</f>
        <v>8</v>
      </c>
      <c r="O865" s="16">
        <f>IF(ISBLANK(E865),500,2^E865)</f>
        <v>881267.20934975089</v>
      </c>
      <c r="P865" s="16">
        <f>IF(ISBLANK(F865),500,2^F865)</f>
        <v>803614.49583451927</v>
      </c>
      <c r="Q865" s="16">
        <f>IF(ISBLANK(G865),500,2^G865)</f>
        <v>586403.8297299986</v>
      </c>
      <c r="R865" s="16">
        <f>IF(ISBLANK(H865),500,2^H865)</f>
        <v>653061.80154657969</v>
      </c>
      <c r="S865" s="16">
        <f>IF(ISBLANK(I865),500,2^I865)</f>
        <v>1074429.9535427368</v>
      </c>
      <c r="T865" s="16">
        <f>IF(ISBLANK(J865),500,2^J865)</f>
        <v>925664.58411410288</v>
      </c>
      <c r="U865" s="16">
        <f>IF(ISBLANK(K865),500,2^K865)</f>
        <v>1234621.5945974141</v>
      </c>
      <c r="V865" s="16">
        <f>IF(ISBLANK(L865),500,2^L865)</f>
        <v>869044.18223218573</v>
      </c>
      <c r="X865" s="16">
        <f>SUM(O865:V865)</f>
        <v>7028107.6509472877</v>
      </c>
      <c r="Y865" s="11"/>
      <c r="Z865" s="2"/>
      <c r="AA865" s="12">
        <f>_xlfn.T.TEST(E865:F865,I865:J865,2,2)</f>
        <v>0.19228758487974962</v>
      </c>
      <c r="AB865" s="13">
        <f>AVERAGE(I865:J865)-AVERAGE(E865:F865)</f>
        <v>0.24495296874999894</v>
      </c>
      <c r="AC865" s="12">
        <f>_xlfn.T.TEST(G865:H865,K865:L865,2,2)</f>
        <v>0.10705772197576302</v>
      </c>
      <c r="AD865" s="13">
        <f>AVERAGE(K865:L865)-AVERAGE(G865:H865)</f>
        <v>0.74315625000000196</v>
      </c>
      <c r="AE865" s="12">
        <f>_xlfn.T.TEST(E865:F865,G865:H865,2,2)</f>
        <v>4.9279271921407457E-2</v>
      </c>
      <c r="AF865" s="13">
        <f>AVERAGE(G865:H865)-AVERAGE(E865:F865)</f>
        <v>-0.4434845312500002</v>
      </c>
      <c r="AG865" s="12">
        <f>_xlfn.T.TEST(I865:J865,K865:L865,2,2)</f>
        <v>0.86075080932277848</v>
      </c>
      <c r="AH865" s="13">
        <f>AVERAGE(K865:L865)-AVERAGE(I865:J865)</f>
        <v>5.4718750000002814E-2</v>
      </c>
      <c r="AI865" s="12">
        <f>_xlfn.T.TEST(E865:H865,I865:L865,2,2)</f>
        <v>3.0918464570685925E-2</v>
      </c>
      <c r="AJ865" s="13">
        <f>AVERAGE(I865:L865)-AVERAGE(E865:H865)</f>
        <v>0.49405460937499868</v>
      </c>
    </row>
    <row r="866" spans="1:36" x14ac:dyDescent="0.2">
      <c r="A866" t="s">
        <v>838</v>
      </c>
      <c r="B866" t="str">
        <f>VLOOKUP(A866,Gene_Lookup!A:B,2,0)</f>
        <v xml:space="preserve">integral membrane sensor signal transduction histidine kinase  </v>
      </c>
      <c r="C866" s="1">
        <v>5</v>
      </c>
      <c r="D866" s="1">
        <v>0.63277081414282899</v>
      </c>
      <c r="E866" s="14">
        <v>13.55613</v>
      </c>
      <c r="F866" s="14">
        <v>12.52125</v>
      </c>
      <c r="G866" s="14">
        <v>13.174155000000001</v>
      </c>
      <c r="H866" s="14">
        <v>14.11581</v>
      </c>
      <c r="I866" s="14">
        <v>13.340595</v>
      </c>
      <c r="J866" s="15">
        <v>8.8000000000000007</v>
      </c>
      <c r="K866" s="14">
        <v>14.410385</v>
      </c>
      <c r="L866" s="15">
        <v>8.8000000000000007</v>
      </c>
      <c r="M866" s="1">
        <f>COUNTIF(E866:L866,"&gt;8.8")</f>
        <v>6</v>
      </c>
      <c r="O866" s="16">
        <f>IF(ISBLANK(E866),500,2^E866)</f>
        <v>12044.859962694474</v>
      </c>
      <c r="P866" s="16">
        <f>IF(ISBLANK(F866),500,2^F866)</f>
        <v>5878.5718843741934</v>
      </c>
      <c r="Q866" s="16">
        <f>IF(ISBLANK(G866),500,2^G866)</f>
        <v>9243.0610709666271</v>
      </c>
      <c r="R866" s="16">
        <f>IF(ISBLANK(H866),500,2^H866)</f>
        <v>17753.427996490645</v>
      </c>
      <c r="S866" s="16">
        <f>IF(ISBLANK(I866),500,2^I866)</f>
        <v>10373.355341606204</v>
      </c>
      <c r="T866" s="16">
        <f>IF(ISBLANK(J866),500,2^J866)</f>
        <v>445.72188840761549</v>
      </c>
      <c r="U866" s="16">
        <f>IF(ISBLANK(K866),500,2^K866)</f>
        <v>21774.998515219911</v>
      </c>
      <c r="V866" s="16">
        <f>IF(ISBLANK(L866),500,2^L866)</f>
        <v>445.72188840761549</v>
      </c>
      <c r="X866" s="16">
        <f>SUM(O866:V866)</f>
        <v>77959.718548167279</v>
      </c>
      <c r="Y866" s="11"/>
      <c r="Z866" s="2"/>
      <c r="AA866" s="12">
        <f>_xlfn.T.TEST(E866:F866,I866:J866,2,2)</f>
        <v>0.48692712186949294</v>
      </c>
      <c r="AB866" s="13">
        <f>AVERAGE(I866:J866)-AVERAGE(E866:F866)</f>
        <v>-1.9683924999999984</v>
      </c>
      <c r="AC866" s="12">
        <f>_xlfn.T.TEST(G866:H866,K866:L866,2,2)</f>
        <v>0.54774297492108381</v>
      </c>
      <c r="AD866" s="13">
        <f>AVERAGE(K866:L866)-AVERAGE(G866:H866)</f>
        <v>-2.03979</v>
      </c>
      <c r="AE866" s="12">
        <f>_xlfn.T.TEST(E866:F866,G866:H866,2,2)</f>
        <v>0.47749633277178305</v>
      </c>
      <c r="AF866" s="13">
        <f>AVERAGE(G866:H866)-AVERAGE(E866:F866)</f>
        <v>0.60629250000000212</v>
      </c>
      <c r="AG866" s="12">
        <f>_xlfn.T.TEST(I866:J866,K866:L866,2,2)</f>
        <v>0.89576350021250417</v>
      </c>
      <c r="AH866" s="13">
        <f>AVERAGE(K866:L866)-AVERAGE(I866:J866)</f>
        <v>0.53489500000000056</v>
      </c>
      <c r="AI866" s="12">
        <f>_xlfn.T.TEST(E866:H866,I866:L866,2,2)</f>
        <v>0.23509409781305574</v>
      </c>
      <c r="AJ866" s="13">
        <f>AVERAGE(I866:L866)-AVERAGE(E866:H866)</f>
        <v>-2.0040912499999983</v>
      </c>
    </row>
    <row r="867" spans="1:36" x14ac:dyDescent="0.2">
      <c r="A867" t="s">
        <v>839</v>
      </c>
      <c r="B867" t="str">
        <f>VLOOKUP(A867,Gene_Lookup!A:B,2,0)</f>
        <v xml:space="preserve">copper-translocating P-type ATPase  </v>
      </c>
      <c r="C867" s="1">
        <v>16</v>
      </c>
      <c r="D867" s="1">
        <v>0.49259501534372202</v>
      </c>
      <c r="E867" s="14">
        <v>16.331655000000001</v>
      </c>
      <c r="F867" s="14">
        <v>16.083085000000001</v>
      </c>
      <c r="G867" s="14">
        <v>16.282905</v>
      </c>
      <c r="H867" s="14">
        <v>16.761835000000001</v>
      </c>
      <c r="I867" s="14">
        <v>16.230070312500001</v>
      </c>
      <c r="J867" s="14">
        <v>15.636520000000001</v>
      </c>
      <c r="K867" s="14">
        <v>17.178090000000001</v>
      </c>
      <c r="L867" s="14">
        <v>15.365995</v>
      </c>
      <c r="M867" s="1">
        <f>COUNTIF(E867:L867,"&gt;8.8")</f>
        <v>8</v>
      </c>
      <c r="O867" s="16">
        <f>IF(ISBLANK(E867),500,2^E867)</f>
        <v>82474.185236052261</v>
      </c>
      <c r="P867" s="16">
        <f>IF(ISBLANK(F867),500,2^F867)</f>
        <v>69421.022775182937</v>
      </c>
      <c r="Q867" s="16">
        <f>IF(ISBLANK(G867),500,2^G867)</f>
        <v>79733.865928657382</v>
      </c>
      <c r="R867" s="16">
        <f>IF(ISBLANK(H867),500,2^H867)</f>
        <v>111125.85549297201</v>
      </c>
      <c r="S867" s="16">
        <f>IF(ISBLANK(I867),500,2^I867)</f>
        <v>76866.657385021856</v>
      </c>
      <c r="T867" s="16">
        <f>IF(ISBLANK(J867),500,2^J867)</f>
        <v>50940.305805746946</v>
      </c>
      <c r="U867" s="16">
        <f>IF(ISBLANK(K867),500,2^K867)</f>
        <v>148292.89997808696</v>
      </c>
      <c r="V867" s="16">
        <f>IF(ISBLANK(L867),500,2^L867)</f>
        <v>42230.420731994061</v>
      </c>
      <c r="X867" s="16">
        <f>SUM(O867:V867)</f>
        <v>661085.2133337144</v>
      </c>
      <c r="Y867" s="11"/>
      <c r="Z867" s="2"/>
      <c r="AA867" s="12">
        <f>_xlfn.T.TEST(E867:F867,I867:J867,2,2)</f>
        <v>0.48403496154465941</v>
      </c>
      <c r="AB867" s="13">
        <f>AVERAGE(I867:J867)-AVERAGE(E867:F867)</f>
        <v>-0.27407484375000024</v>
      </c>
      <c r="AC867" s="12">
        <f>_xlfn.T.TEST(G867:H867,K867:L867,2,2)</f>
        <v>0.81440386052895142</v>
      </c>
      <c r="AD867" s="13">
        <f>AVERAGE(K867:L867)-AVERAGE(G867:H867)</f>
        <v>-0.25032750000000092</v>
      </c>
      <c r="AE867" s="12">
        <f>_xlfn.T.TEST(E867:F867,G867:H867,2,2)</f>
        <v>0.36335112950480453</v>
      </c>
      <c r="AF867" s="13">
        <f>AVERAGE(G867:H867)-AVERAGE(E867:F867)</f>
        <v>0.31500000000000128</v>
      </c>
      <c r="AG867" s="12">
        <f>_xlfn.T.TEST(I867:J867,K867:L867,2,2)</f>
        <v>0.75633753629757217</v>
      </c>
      <c r="AH867" s="13">
        <f>AVERAGE(K867:L867)-AVERAGE(I867:J867)</f>
        <v>0.3387473437500006</v>
      </c>
      <c r="AI867" s="12">
        <f>_xlfn.T.TEST(E867:H867,I867:L867,2,2)</f>
        <v>0.56081873887050138</v>
      </c>
      <c r="AJ867" s="13">
        <f>AVERAGE(I867:L867)-AVERAGE(E867:H867)</f>
        <v>-0.26220117187499881</v>
      </c>
    </row>
    <row r="868" spans="1:36" x14ac:dyDescent="0.2">
      <c r="A868" t="s">
        <v>840</v>
      </c>
      <c r="B868" t="str">
        <f>VLOOKUP(A868,Gene_Lookup!A:B,2,0)</f>
        <v xml:space="preserve">Hsp33 protein  </v>
      </c>
      <c r="C868" s="1">
        <v>6</v>
      </c>
      <c r="D868" s="1">
        <v>0.44357788079268201</v>
      </c>
      <c r="E868" s="14">
        <v>15.55264</v>
      </c>
      <c r="F868" s="14">
        <v>16.866</v>
      </c>
      <c r="G868" s="14">
        <v>16.588450000000002</v>
      </c>
      <c r="H868" s="14">
        <v>17.76116</v>
      </c>
      <c r="I868" s="14">
        <v>15.83663</v>
      </c>
      <c r="J868" s="14">
        <v>17.951809999999998</v>
      </c>
      <c r="K868" s="14">
        <v>16.249919999999999</v>
      </c>
      <c r="L868" s="14">
        <v>17.398340000000001</v>
      </c>
      <c r="M868" s="1">
        <f>COUNTIF(E868:L868,"&gt;8.8")</f>
        <v>8</v>
      </c>
      <c r="O868" s="16">
        <f>IF(ISBLANK(E868),500,2^E868)</f>
        <v>48063.030613689742</v>
      </c>
      <c r="P868" s="16">
        <f>IF(ISBLANK(F868),500,2^F868)</f>
        <v>119446.08145567136</v>
      </c>
      <c r="Q868" s="16">
        <f>IF(ISBLANK(G868),500,2^G868)</f>
        <v>98541.922658481752</v>
      </c>
      <c r="R868" s="16">
        <f>IF(ISBLANK(H868),500,2^H868)</f>
        <v>222147.74943419202</v>
      </c>
      <c r="S868" s="16">
        <f>IF(ISBLANK(I868),500,2^I868)</f>
        <v>58519.507201467291</v>
      </c>
      <c r="T868" s="16">
        <f>IF(ISBLANK(J868),500,2^J868)</f>
        <v>253532.29426450012</v>
      </c>
      <c r="U868" s="16">
        <f>IF(ISBLANK(K868),500,2^K868)</f>
        <v>77931.555925938912</v>
      </c>
      <c r="V868" s="16">
        <f>IF(ISBLANK(L868),500,2^L868)</f>
        <v>172751.65422623054</v>
      </c>
      <c r="X868" s="16">
        <f>SUM(O868:V868)</f>
        <v>1050933.7957801716</v>
      </c>
      <c r="Y868" s="11"/>
      <c r="Z868" s="2"/>
      <c r="AA868" s="12">
        <f>_xlfn.T.TEST(E868:F868,I868:J868,2,2)</f>
        <v>0.63743825814203314</v>
      </c>
      <c r="AB868" s="13">
        <f>AVERAGE(I868:J868)-AVERAGE(E868:F868)</f>
        <v>0.68489999999999895</v>
      </c>
      <c r="AC868" s="12">
        <f>_xlfn.T.TEST(G868:H868,K868:L868,2,2)</f>
        <v>0.71077124111571233</v>
      </c>
      <c r="AD868" s="13">
        <f>AVERAGE(K868:L868)-AVERAGE(G868:H868)</f>
        <v>-0.35067499999999896</v>
      </c>
      <c r="AE868" s="12">
        <f>_xlfn.T.TEST(E868:F868,G868:H868,2,2)</f>
        <v>0.3871934591816788</v>
      </c>
      <c r="AF868" s="13">
        <f>AVERAGE(G868:H868)-AVERAGE(E868:F868)</f>
        <v>0.96548500000000104</v>
      </c>
      <c r="AG868" s="12">
        <f>_xlfn.T.TEST(I868:J868,K868:L868,2,2)</f>
        <v>0.95885124101276209</v>
      </c>
      <c r="AH868" s="13">
        <f>AVERAGE(K868:L868)-AVERAGE(I868:J868)</f>
        <v>-7.0089999999996877E-2</v>
      </c>
      <c r="AI868" s="12">
        <f>_xlfn.T.TEST(E868:H868,I868:L868,2,2)</f>
        <v>0.81129894977370121</v>
      </c>
      <c r="AJ868" s="13">
        <f>AVERAGE(I868:L868)-AVERAGE(E868:H868)</f>
        <v>0.16711250000000177</v>
      </c>
    </row>
    <row r="869" spans="1:36" x14ac:dyDescent="0.2">
      <c r="A869" t="s">
        <v>841</v>
      </c>
      <c r="B869" t="str">
        <f>VLOOKUP(A869,Gene_Lookup!A:B,2,0)</f>
        <v xml:space="preserve">cold-shock DNA-binding protein family  </v>
      </c>
      <c r="C869" s="1">
        <v>8</v>
      </c>
      <c r="D869" s="1">
        <v>0.698314430460939</v>
      </c>
      <c r="E869" s="14">
        <v>19.991035</v>
      </c>
      <c r="F869" s="14">
        <v>20.034585</v>
      </c>
      <c r="G869" s="14">
        <v>21.098655000000001</v>
      </c>
      <c r="H869" s="14">
        <v>20.711657500000001</v>
      </c>
      <c r="I869" s="14">
        <v>21.271004999999999</v>
      </c>
      <c r="J869" s="14">
        <v>20.611577499999999</v>
      </c>
      <c r="K869" s="14">
        <v>22.0417925</v>
      </c>
      <c r="L869" s="14">
        <v>21.1443525</v>
      </c>
      <c r="M869" s="1">
        <f>COUNTIF(E869:L869,"&gt;8.8")</f>
        <v>8</v>
      </c>
      <c r="O869" s="16">
        <f>IF(ISBLANK(E869),500,2^E869)</f>
        <v>1042080.2844305198</v>
      </c>
      <c r="P869" s="16">
        <f>IF(ISBLANK(F869),500,2^F869)</f>
        <v>1074016.7033941967</v>
      </c>
      <c r="Q869" s="16">
        <f>IF(ISBLANK(G869),500,2^G869)</f>
        <v>2245577.3708147435</v>
      </c>
      <c r="R869" s="16">
        <f>IF(ISBLANK(H869),500,2^H869)</f>
        <v>1717236.7236002418</v>
      </c>
      <c r="S869" s="16">
        <f>IF(ISBLANK(I869),500,2^I869)</f>
        <v>2530524.479644578</v>
      </c>
      <c r="T869" s="16">
        <f>IF(ISBLANK(J869),500,2^J869)</f>
        <v>1602149.6728920394</v>
      </c>
      <c r="U869" s="16">
        <f>IF(ISBLANK(K869),500,2^K869)</f>
        <v>4317583.0559392255</v>
      </c>
      <c r="V869" s="16">
        <f>IF(ISBLANK(L869),500,2^L869)</f>
        <v>2317844.7392058447</v>
      </c>
      <c r="X869" s="16">
        <f>SUM(O869:V869)</f>
        <v>16847013.02992139</v>
      </c>
      <c r="Y869" s="11"/>
      <c r="Z869" s="2"/>
      <c r="AA869" s="12">
        <f>_xlfn.T.TEST(E869:F869,I869:J869,2,2)</f>
        <v>0.1067537666222178</v>
      </c>
      <c r="AB869" s="13">
        <f>AVERAGE(I869:J869)-AVERAGE(E869:F869)</f>
        <v>0.92848124999999726</v>
      </c>
      <c r="AC869" s="12">
        <f>_xlfn.T.TEST(G869:H869,K869:L869,2,2)</f>
        <v>0.29451410019889102</v>
      </c>
      <c r="AD869" s="13">
        <f>AVERAGE(K869:L869)-AVERAGE(G869:H869)</f>
        <v>0.68791624999999712</v>
      </c>
      <c r="AE869" s="12">
        <f>_xlfn.T.TEST(E869:F869,G869:H869,2,2)</f>
        <v>4.4464431898671233E-2</v>
      </c>
      <c r="AF869" s="13">
        <f>AVERAGE(G869:H869)-AVERAGE(E869:F869)</f>
        <v>0.89234624999999923</v>
      </c>
      <c r="AG869" s="12">
        <f>_xlfn.T.TEST(I869:J869,K869:L869,2,2)</f>
        <v>0.36238855347209509</v>
      </c>
      <c r="AH869" s="13">
        <f>AVERAGE(K869:L869)-AVERAGE(I869:J869)</f>
        <v>0.65178124999999909</v>
      </c>
      <c r="AI869" s="12">
        <f>_xlfn.T.TEST(E869:H869,I869:L869,2,2)</f>
        <v>8.964564985917145E-2</v>
      </c>
      <c r="AJ869" s="13">
        <f>AVERAGE(I869:L869)-AVERAGE(E869:H869)</f>
        <v>0.80819874999999541</v>
      </c>
    </row>
    <row r="870" spans="1:36" x14ac:dyDescent="0.2">
      <c r="A870" t="s">
        <v>842</v>
      </c>
      <c r="B870" t="str">
        <f>VLOOKUP(A870,Gene_Lookup!A:B,2,0)</f>
        <v xml:space="preserve">carboxyl-terminal protease  </v>
      </c>
      <c r="C870" s="1">
        <v>15</v>
      </c>
      <c r="D870" s="1">
        <v>0.46040853162589701</v>
      </c>
      <c r="E870" s="14">
        <v>18.700127500000001</v>
      </c>
      <c r="F870" s="14">
        <v>18.870895000000001</v>
      </c>
      <c r="G870" s="14">
        <v>19.217782499999998</v>
      </c>
      <c r="H870" s="14">
        <v>19.575620000000001</v>
      </c>
      <c r="I870" s="14">
        <v>18.8865075</v>
      </c>
      <c r="J870" s="14">
        <v>18.927724999999999</v>
      </c>
      <c r="K870" s="14">
        <v>19.781960000000002</v>
      </c>
      <c r="L870" s="14">
        <v>19.225864999999999</v>
      </c>
      <c r="M870" s="1">
        <f>COUNTIF(E870:L870,"&gt;8.8")</f>
        <v>8</v>
      </c>
      <c r="O870" s="16">
        <f>IF(ISBLANK(E870),500,2^E870)</f>
        <v>425891.82144637709</v>
      </c>
      <c r="P870" s="16">
        <f>IF(ISBLANK(F870),500,2^F870)</f>
        <v>479408.18002900842</v>
      </c>
      <c r="Q870" s="16">
        <f>IF(ISBLANK(G870),500,2^G870)</f>
        <v>609717.95263286657</v>
      </c>
      <c r="R870" s="16">
        <f>IF(ISBLANK(H870),500,2^H870)</f>
        <v>781355.73424823268</v>
      </c>
      <c r="S870" s="16">
        <f>IF(ISBLANK(I870),500,2^I870)</f>
        <v>484624.39386827592</v>
      </c>
      <c r="T870" s="16">
        <f>IF(ISBLANK(J870),500,2^J870)</f>
        <v>498669.69324120006</v>
      </c>
      <c r="U870" s="16">
        <f>IF(ISBLANK(K870),500,2^K870)</f>
        <v>901495.02222292568</v>
      </c>
      <c r="V870" s="16">
        <f>IF(ISBLANK(L870),500,2^L870)</f>
        <v>613143.39971242636</v>
      </c>
      <c r="X870" s="16">
        <f>SUM(O870:V870)</f>
        <v>4794306.1974013131</v>
      </c>
      <c r="Y870" s="11"/>
      <c r="Z870" s="2"/>
      <c r="AA870" s="12">
        <f>_xlfn.T.TEST(E870:F870,I870:J870,2,2)</f>
        <v>0.30045014779749279</v>
      </c>
      <c r="AB870" s="13">
        <f>AVERAGE(I870:J870)-AVERAGE(E870:F870)</f>
        <v>0.12160500000000241</v>
      </c>
      <c r="AC870" s="12">
        <f>_xlfn.T.TEST(G870:H870,K870:L870,2,2)</f>
        <v>0.77651656956193349</v>
      </c>
      <c r="AD870" s="13">
        <f>AVERAGE(K870:L870)-AVERAGE(G870:H870)</f>
        <v>0.10721124999999887</v>
      </c>
      <c r="AE870" s="12">
        <f>_xlfn.T.TEST(E870:F870,G870:H870,2,2)</f>
        <v>9.1068373819410464E-2</v>
      </c>
      <c r="AF870" s="13">
        <f>AVERAGE(G870:H870)-AVERAGE(E870:F870)</f>
        <v>0.61119000000000057</v>
      </c>
      <c r="AG870" s="12">
        <f>_xlfn.T.TEST(I870:J870,K870:L870,2,2)</f>
        <v>0.16565527315926509</v>
      </c>
      <c r="AH870" s="13">
        <f>AVERAGE(K870:L870)-AVERAGE(I870:J870)</f>
        <v>0.59679624999999703</v>
      </c>
      <c r="AI870" s="12">
        <f>_xlfn.T.TEST(E870:H870,I870:L870,2,2)</f>
        <v>0.70042956972334269</v>
      </c>
      <c r="AJ870" s="13">
        <f>AVERAGE(I870:L870)-AVERAGE(E870:H870)</f>
        <v>0.11440812500000064</v>
      </c>
    </row>
    <row r="871" spans="1:36" x14ac:dyDescent="0.2">
      <c r="A871" t="s">
        <v>843</v>
      </c>
      <c r="B871" t="str">
        <f>VLOOKUP(A871,Gene_Lookup!A:B,2,0)</f>
        <v xml:space="preserve">Peptidase M23  </v>
      </c>
      <c r="C871" s="1">
        <v>4</v>
      </c>
      <c r="D871" s="1">
        <v>0.571308767896203</v>
      </c>
      <c r="E871" s="14">
        <v>15.779489999999999</v>
      </c>
      <c r="F871" s="14">
        <v>14.889620000000001</v>
      </c>
      <c r="G871" s="15">
        <v>8.8000000000000007</v>
      </c>
      <c r="H871" s="14">
        <v>16.152165</v>
      </c>
      <c r="I871" s="14">
        <v>15.747210000000001</v>
      </c>
      <c r="J871" s="14">
        <v>16.43938</v>
      </c>
      <c r="K871" s="14">
        <v>16.662469999999999</v>
      </c>
      <c r="L871" s="14">
        <v>15.595165</v>
      </c>
      <c r="M871" s="1">
        <f>COUNTIF(E871:L871,"&gt;8.8")</f>
        <v>7</v>
      </c>
      <c r="O871" s="16">
        <f>IF(ISBLANK(E871),500,2^E871)</f>
        <v>56247.057308004572</v>
      </c>
      <c r="P871" s="16">
        <f>IF(ISBLANK(F871),500,2^F871)</f>
        <v>30354.441322715189</v>
      </c>
      <c r="Q871" s="16">
        <f>IF(ISBLANK(G871),500,2^G871)</f>
        <v>445.72188840761549</v>
      </c>
      <c r="R871" s="16">
        <f>IF(ISBLANK(H871),500,2^H871)</f>
        <v>72825.950216705154</v>
      </c>
      <c r="S871" s="16">
        <f>IF(ISBLANK(I871),500,2^I871)</f>
        <v>55002.516250949804</v>
      </c>
      <c r="T871" s="16">
        <f>IF(ISBLANK(J871),500,2^J871)</f>
        <v>88868.221766508068</v>
      </c>
      <c r="U871" s="16">
        <f>IF(ISBLANK(K871),500,2^K871)</f>
        <v>103729.73582479678</v>
      </c>
      <c r="V871" s="16">
        <f>IF(ISBLANK(L871),500,2^L871)</f>
        <v>49500.826734141549</v>
      </c>
      <c r="X871" s="16">
        <f>SUM(O871:V871)</f>
        <v>456974.47131222876</v>
      </c>
      <c r="Y871" s="11"/>
      <c r="Z871" s="2"/>
      <c r="AA871" s="12">
        <f>_xlfn.T.TEST(E871:F871,I871:J871,2,2)</f>
        <v>0.3105697025119265</v>
      </c>
      <c r="AB871" s="13">
        <f>AVERAGE(I871:J871)-AVERAGE(E871:F871)</f>
        <v>0.7587400000000013</v>
      </c>
      <c r="AC871" s="12">
        <f>_xlfn.T.TEST(G871:H871,K871:L871,2,2)</f>
        <v>0.42911524278587487</v>
      </c>
      <c r="AD871" s="13">
        <f>AVERAGE(K871:L871)-AVERAGE(G871:H871)</f>
        <v>3.6527349999999998</v>
      </c>
      <c r="AE871" s="12">
        <f>_xlfn.T.TEST(E871:F871,G871:H871,2,2)</f>
        <v>0.52087830405797086</v>
      </c>
      <c r="AF871" s="13">
        <f>AVERAGE(G871:H871)-AVERAGE(E871:F871)</f>
        <v>-2.8584724999999995</v>
      </c>
      <c r="AG871" s="12">
        <f>_xlfn.T.TEST(I871:J871,K871:L871,2,2)</f>
        <v>0.96053984669375936</v>
      </c>
      <c r="AH871" s="13">
        <f>AVERAGE(K871:L871)-AVERAGE(I871:J871)</f>
        <v>3.5522499999999013E-2</v>
      </c>
      <c r="AI871" s="12">
        <f>_xlfn.T.TEST(E871:H871,I871:L871,2,2)</f>
        <v>0.25231524295843166</v>
      </c>
      <c r="AJ871" s="13">
        <f>AVERAGE(I871:L871)-AVERAGE(E871:H871)</f>
        <v>2.2057375000000015</v>
      </c>
    </row>
    <row r="872" spans="1:36" x14ac:dyDescent="0.2">
      <c r="A872" t="s">
        <v>844</v>
      </c>
      <c r="B872" t="str">
        <f>VLOOKUP(A872,Gene_Lookup!A:B,2,0)</f>
        <v xml:space="preserve">cell division ATP-binding protein FtsE  </v>
      </c>
      <c r="C872" s="1">
        <v>7</v>
      </c>
      <c r="D872" s="1">
        <v>0.35007775010051601</v>
      </c>
      <c r="E872" s="14">
        <v>14.476240000000001</v>
      </c>
      <c r="F872" s="14">
        <v>14.392101875</v>
      </c>
      <c r="G872" s="14">
        <v>14.322089999999999</v>
      </c>
      <c r="H872" s="14">
        <v>14.598369999999999</v>
      </c>
      <c r="I872" s="14">
        <v>15.127330000000001</v>
      </c>
      <c r="J872" s="14">
        <v>13.91785</v>
      </c>
      <c r="K872" s="14">
        <v>14.90864</v>
      </c>
      <c r="L872" s="14">
        <v>14.26474</v>
      </c>
      <c r="M872" s="1">
        <f>COUNTIF(E872:L872,"&gt;8.8")</f>
        <v>8</v>
      </c>
      <c r="O872" s="16">
        <f>IF(ISBLANK(E872),500,2^E872)</f>
        <v>22792.001479915562</v>
      </c>
      <c r="P872" s="16">
        <f>IF(ISBLANK(F872),500,2^F872)</f>
        <v>21500.787406166412</v>
      </c>
      <c r="Q872" s="16">
        <f>IF(ISBLANK(G872),500,2^G872)</f>
        <v>20482.29847797145</v>
      </c>
      <c r="R872" s="16">
        <f>IF(ISBLANK(H872),500,2^H872)</f>
        <v>24805.458438730315</v>
      </c>
      <c r="S872" s="16">
        <f>IF(ISBLANK(I872),500,2^I872)</f>
        <v>35791.515206726661</v>
      </c>
      <c r="T872" s="16">
        <f>IF(ISBLANK(J872),500,2^J872)</f>
        <v>15477.12624707676</v>
      </c>
      <c r="U872" s="16">
        <f>IF(ISBLANK(K872),500,2^K872)</f>
        <v>30757.273504107961</v>
      </c>
      <c r="V872" s="16">
        <f>IF(ISBLANK(L872),500,2^L872)</f>
        <v>19684.057289082066</v>
      </c>
      <c r="X872" s="16">
        <f>SUM(O872:V872)</f>
        <v>191290.51804977719</v>
      </c>
      <c r="Y872" s="11"/>
      <c r="Z872" s="2"/>
      <c r="AA872" s="12">
        <f>_xlfn.T.TEST(E872:F872,I872:J872,2,2)</f>
        <v>0.89740734949419587</v>
      </c>
      <c r="AB872" s="13">
        <f>AVERAGE(I872:J872)-AVERAGE(E872:F872)</f>
        <v>8.8419062500001644E-2</v>
      </c>
      <c r="AC872" s="12">
        <f>_xlfn.T.TEST(G872:H872,K872:L872,2,2)</f>
        <v>0.75268544733081366</v>
      </c>
      <c r="AD872" s="13">
        <f>AVERAGE(K872:L872)-AVERAGE(G872:H872)</f>
        <v>0.12646000000000157</v>
      </c>
      <c r="AE872" s="12">
        <f>_xlfn.T.TEST(E872:F872,G872:H872,2,2)</f>
        <v>0.87342212909095829</v>
      </c>
      <c r="AF872" s="13">
        <f>AVERAGE(G872:H872)-AVERAGE(E872:F872)</f>
        <v>2.6059062499999897E-2</v>
      </c>
      <c r="AG872" s="12">
        <f>_xlfn.T.TEST(I872:J872,K872:L872,2,2)</f>
        <v>0.9339853140666512</v>
      </c>
      <c r="AH872" s="13">
        <f>AVERAGE(K872:L872)-AVERAGE(I872:J872)</f>
        <v>6.4099999999999824E-2</v>
      </c>
      <c r="AI872" s="12">
        <f>_xlfn.T.TEST(E872:H872,I872:L872,2,2)</f>
        <v>0.72058443034344477</v>
      </c>
      <c r="AJ872" s="13">
        <f>AVERAGE(I872:L872)-AVERAGE(E872:H872)</f>
        <v>0.10743953124999805</v>
      </c>
    </row>
    <row r="873" spans="1:36" x14ac:dyDescent="0.2">
      <c r="A873" t="s">
        <v>845</v>
      </c>
      <c r="B873" t="str">
        <f>VLOOKUP(A873,Gene_Lookup!A:B,2,0)</f>
        <v xml:space="preserve">transcriptional regulator, CdaR family  </v>
      </c>
      <c r="C873" s="1">
        <v>4</v>
      </c>
      <c r="D873" s="1">
        <v>0.49026501824971602</v>
      </c>
      <c r="E873" s="15">
        <v>8.8000000000000007</v>
      </c>
      <c r="F873" s="14">
        <v>14.2435425</v>
      </c>
      <c r="G873" s="14">
        <v>14.970874999999999</v>
      </c>
      <c r="H873" s="14">
        <v>16.364450000000001</v>
      </c>
      <c r="I873" s="15">
        <v>8.8000000000000007</v>
      </c>
      <c r="J873" s="14">
        <v>16.1877</v>
      </c>
      <c r="K873" s="14">
        <v>15.68384</v>
      </c>
      <c r="L873" s="14">
        <v>16.233830000000001</v>
      </c>
      <c r="M873" s="1">
        <f>COUNTIF(E873:L873,"&gt;8.8")</f>
        <v>6</v>
      </c>
      <c r="O873" s="16">
        <f>IF(ISBLANK(E873),500,2^E873)</f>
        <v>445.72188840761549</v>
      </c>
      <c r="P873" s="16">
        <f>IF(ISBLANK(F873),500,2^F873)</f>
        <v>19396.954051324785</v>
      </c>
      <c r="Q873" s="16">
        <f>IF(ISBLANK(G873),500,2^G873)</f>
        <v>32113.115131979495</v>
      </c>
      <c r="R873" s="16">
        <f>IF(ISBLANK(H873),500,2^H873)</f>
        <v>84370.439716875117</v>
      </c>
      <c r="S873" s="16">
        <f>IF(ISBLANK(I873),500,2^I873)</f>
        <v>445.72188840761549</v>
      </c>
      <c r="T873" s="16">
        <f>IF(ISBLANK(J873),500,2^J873)</f>
        <v>74641.998828416064</v>
      </c>
      <c r="U873" s="16">
        <f>IF(ISBLANK(K873),500,2^K873)</f>
        <v>52638.83721388234</v>
      </c>
      <c r="V873" s="16">
        <f>IF(ISBLANK(L873),500,2^L873)</f>
        <v>77067.234424841488</v>
      </c>
      <c r="X873" s="16">
        <f>SUM(O873:V873)</f>
        <v>341120.02314413455</v>
      </c>
      <c r="Y873" s="11"/>
      <c r="Z873" s="2"/>
      <c r="AA873" s="12">
        <f>_xlfn.T.TEST(E873:F873,I873:J873,2,2)</f>
        <v>0.85184561251334612</v>
      </c>
      <c r="AB873" s="13">
        <f>AVERAGE(I873:J873)-AVERAGE(E873:F873)</f>
        <v>0.97207874999999966</v>
      </c>
      <c r="AC873" s="12">
        <f>_xlfn.T.TEST(G873:H873,K873:L873,2,2)</f>
        <v>0.73497463362171334</v>
      </c>
      <c r="AD873" s="13">
        <f>AVERAGE(K873:L873)-AVERAGE(G873:H873)</f>
        <v>0.29117250000000006</v>
      </c>
      <c r="AE873" s="12">
        <f>_xlfn.T.TEST(E873:F873,G873:H873,2,2)</f>
        <v>0.27802510385894907</v>
      </c>
      <c r="AF873" s="13">
        <f>AVERAGE(G873:H873)-AVERAGE(E873:F873)</f>
        <v>4.14589125</v>
      </c>
      <c r="AG873" s="12">
        <f>_xlfn.T.TEST(I873:J873,K873:L873,2,2)</f>
        <v>0.4483068964908663</v>
      </c>
      <c r="AH873" s="13">
        <f>AVERAGE(K873:L873)-AVERAGE(I873:J873)</f>
        <v>3.4649850000000004</v>
      </c>
      <c r="AI873" s="12">
        <f>_xlfn.T.TEST(E873:H873,I873:L873,2,2)</f>
        <v>0.80568541885095368</v>
      </c>
      <c r="AJ873" s="13">
        <f>AVERAGE(I873:L873)-AVERAGE(E873:H873)</f>
        <v>0.63162562500000163</v>
      </c>
    </row>
    <row r="874" spans="1:36" x14ac:dyDescent="0.2">
      <c r="A874" t="s">
        <v>846</v>
      </c>
      <c r="B874" t="str">
        <f>VLOOKUP(A874,Gene_Lookup!A:B,2,0)</f>
        <v xml:space="preserve">carbohydrate ABC transporter ATP-binding protein, CUT1 family (TC 3.A.1.1.-)  </v>
      </c>
      <c r="C874" s="1">
        <v>34</v>
      </c>
      <c r="D874" s="1">
        <v>0.57645616442994196</v>
      </c>
      <c r="E874" s="14">
        <v>23.951361250000001</v>
      </c>
      <c r="F874" s="14">
        <v>24.29092</v>
      </c>
      <c r="G874" s="14">
        <v>24.7194</v>
      </c>
      <c r="H874" s="14">
        <v>24.694279999999999</v>
      </c>
      <c r="I874" s="14">
        <v>23.215675000000001</v>
      </c>
      <c r="J874" s="14">
        <v>23.435302499999999</v>
      </c>
      <c r="K874" s="14">
        <v>23.913081093750002</v>
      </c>
      <c r="L874" s="14">
        <v>23.594270000000002</v>
      </c>
      <c r="M874" s="1">
        <f>COUNTIF(E874:L874,"&gt;8.8")</f>
        <v>8</v>
      </c>
      <c r="O874" s="16">
        <f>IF(ISBLANK(E874),500,2^E874)</f>
        <v>16221020.502999691</v>
      </c>
      <c r="P874" s="16">
        <f>IF(ISBLANK(F874),500,2^F874)</f>
        <v>20525584.927822825</v>
      </c>
      <c r="Q874" s="16">
        <f>IF(ISBLANK(G874),500,2^G874)</f>
        <v>27623638.047351982</v>
      </c>
      <c r="R874" s="16">
        <f>IF(ISBLANK(H874),500,2^H874)</f>
        <v>27146822.376578283</v>
      </c>
      <c r="S874" s="16">
        <f>IF(ISBLANK(I874),500,2^I874)</f>
        <v>9741246.7552495953</v>
      </c>
      <c r="T874" s="16">
        <f>IF(ISBLANK(J874),500,2^J874)</f>
        <v>11343028.152263569</v>
      </c>
      <c r="U874" s="16">
        <f>IF(ISBLANK(K874),500,2^K874)</f>
        <v>15796275.441130884</v>
      </c>
      <c r="V874" s="16">
        <f>IF(ISBLANK(L874),500,2^L874)</f>
        <v>12664352.663460946</v>
      </c>
      <c r="X874" s="16">
        <f>SUM(O874:V874)</f>
        <v>141061968.86685777</v>
      </c>
      <c r="Y874" s="11"/>
      <c r="Z874" s="2"/>
      <c r="AA874" s="12">
        <f>_xlfn.T.TEST(E874:F874,I874:J874,2,2)</f>
        <v>5.893054924894281E-2</v>
      </c>
      <c r="AB874" s="13">
        <f>AVERAGE(I874:J874)-AVERAGE(E874:F874)</f>
        <v>-0.79565187500000434</v>
      </c>
      <c r="AC874" s="12">
        <f>_xlfn.T.TEST(G874:H874,K874:L874,2,2)</f>
        <v>2.700739491719337E-2</v>
      </c>
      <c r="AD874" s="13">
        <f>AVERAGE(K874:L874)-AVERAGE(G874:H874)</f>
        <v>-0.95316445312499809</v>
      </c>
      <c r="AE874" s="12">
        <f>_xlfn.T.TEST(E874:F874,G874:H874,2,2)</f>
        <v>7.5094167809100831E-2</v>
      </c>
      <c r="AF874" s="13">
        <f>AVERAGE(G874:H874)-AVERAGE(E874:F874)</f>
        <v>0.58569937499999725</v>
      </c>
      <c r="AG874" s="12">
        <f>_xlfn.T.TEST(I874:J874,K874:L874,2,2)</f>
        <v>0.15746889867756031</v>
      </c>
      <c r="AH874" s="13">
        <f>AVERAGE(K874:L874)-AVERAGE(I874:J874)</f>
        <v>0.42818679687500349</v>
      </c>
      <c r="AI874" s="12">
        <f>_xlfn.T.TEST(E874:H874,I874:L874,2,2)</f>
        <v>9.7310229441137496E-3</v>
      </c>
      <c r="AJ874" s="13">
        <f>AVERAGE(I874:L874)-AVERAGE(E874:H874)</f>
        <v>-0.87440816406250121</v>
      </c>
    </row>
    <row r="875" spans="1:36" x14ac:dyDescent="0.2">
      <c r="A875" t="s">
        <v>847</v>
      </c>
      <c r="B875" t="str">
        <f>VLOOKUP(A875,Gene_Lookup!A:B,2,0)</f>
        <v xml:space="preserve">N-acetyl-gamma-glutamyl-phosphate reductase (EC 1.2.1.38)  </v>
      </c>
      <c r="C875" s="1">
        <v>8</v>
      </c>
      <c r="D875" s="1">
        <v>0.59361799356574596</v>
      </c>
      <c r="E875" s="14">
        <v>17.216660000000001</v>
      </c>
      <c r="F875" s="14">
        <v>18.020955000000001</v>
      </c>
      <c r="G875" s="14">
        <v>18.409960000000002</v>
      </c>
      <c r="H875" s="14">
        <v>18.516594999999999</v>
      </c>
      <c r="I875" s="14">
        <v>16.073497499999998</v>
      </c>
      <c r="J875" s="14">
        <v>16.483958749999999</v>
      </c>
      <c r="K875" s="14">
        <v>17.923372499999999</v>
      </c>
      <c r="L875" s="14">
        <v>16.375585000000001</v>
      </c>
      <c r="M875" s="1">
        <f>COUNTIF(E875:L875,"&gt;8.8")</f>
        <v>8</v>
      </c>
      <c r="O875" s="16">
        <f>IF(ISBLANK(E875),500,2^E875)</f>
        <v>152310.93534614233</v>
      </c>
      <c r="P875" s="16">
        <f>IF(ISBLANK(F875),500,2^F875)</f>
        <v>265979.40215223812</v>
      </c>
      <c r="Q875" s="16">
        <f>IF(ISBLANK(G875),500,2^G875)</f>
        <v>348297.35706340044</v>
      </c>
      <c r="R875" s="16">
        <f>IF(ISBLANK(H875),500,2^H875)</f>
        <v>375016.61769362265</v>
      </c>
      <c r="S875" s="16">
        <f>IF(ISBLANK(I875),500,2^I875)</f>
        <v>68961.21153610936</v>
      </c>
      <c r="T875" s="16">
        <f>IF(ISBLANK(J875),500,2^J875)</f>
        <v>91657.082872127998</v>
      </c>
      <c r="U875" s="16">
        <f>IF(ISBLANK(K875),500,2^K875)</f>
        <v>248583.75612218084</v>
      </c>
      <c r="V875" s="16">
        <f>IF(ISBLANK(L875),500,2^L875)</f>
        <v>85024.146599373766</v>
      </c>
      <c r="X875" s="16">
        <f>SUM(O875:V875)</f>
        <v>1635830.5093851956</v>
      </c>
      <c r="Y875" s="11"/>
      <c r="Z875" s="2"/>
      <c r="AA875" s="12">
        <f>_xlfn.T.TEST(E875:F875,I875:J875,2,2)</f>
        <v>9.7235912673726332E-2</v>
      </c>
      <c r="AB875" s="13">
        <f>AVERAGE(I875:J875)-AVERAGE(E875:F875)</f>
        <v>-1.340079375000002</v>
      </c>
      <c r="AC875" s="12">
        <f>_xlfn.T.TEST(G875:H875,K875:L875,2,2)</f>
        <v>0.23241500030535722</v>
      </c>
      <c r="AD875" s="13">
        <f>AVERAGE(K875:L875)-AVERAGE(G875:H875)</f>
        <v>-1.3137987500000001</v>
      </c>
      <c r="AE875" s="12">
        <f>_xlfn.T.TEST(E875:F875,G875:H875,2,2)</f>
        <v>0.1728274294157276</v>
      </c>
      <c r="AF875" s="13">
        <f>AVERAGE(G875:H875)-AVERAGE(E875:F875)</f>
        <v>0.84446999999999761</v>
      </c>
      <c r="AG875" s="12">
        <f>_xlfn.T.TEST(I875:J875,K875:L875,2,2)</f>
        <v>0.39039280313622882</v>
      </c>
      <c r="AH875" s="13">
        <f>AVERAGE(K875:L875)-AVERAGE(I875:J875)</f>
        <v>0.87075062499999945</v>
      </c>
      <c r="AI875" s="12">
        <f>_xlfn.T.TEST(E875:H875,I875:L875,2,2)</f>
        <v>3.968657782664449E-2</v>
      </c>
      <c r="AJ875" s="13">
        <f>AVERAGE(I875:L875)-AVERAGE(E875:H875)</f>
        <v>-1.3269390624999993</v>
      </c>
    </row>
    <row r="876" spans="1:36" x14ac:dyDescent="0.2">
      <c r="A876" t="s">
        <v>848</v>
      </c>
      <c r="B876" t="str">
        <f>VLOOKUP(A876,Gene_Lookup!A:B,2,0)</f>
        <v xml:space="preserve">N-acetylglutamate kinase (EC 2.7.2.8)  </v>
      </c>
      <c r="C876" s="1">
        <v>24</v>
      </c>
      <c r="D876" s="1">
        <v>0.50850855147232799</v>
      </c>
      <c r="E876" s="14">
        <v>18.078669999999999</v>
      </c>
      <c r="F876" s="14">
        <v>18.29279</v>
      </c>
      <c r="G876" s="14">
        <v>18.864049999999999</v>
      </c>
      <c r="H876" s="14">
        <v>18.76361</v>
      </c>
      <c r="I876" s="14">
        <v>16.785195000000002</v>
      </c>
      <c r="J876" s="14">
        <v>17.202500000000001</v>
      </c>
      <c r="K876" s="14">
        <v>18.482990000000001</v>
      </c>
      <c r="L876" s="14">
        <v>17.301850000000002</v>
      </c>
      <c r="M876" s="1">
        <f>COUNTIF(E876:L876,"&gt;8.8")</f>
        <v>8</v>
      </c>
      <c r="O876" s="16">
        <f>IF(ISBLANK(E876),500,2^E876)</f>
        <v>276835.6087483252</v>
      </c>
      <c r="P876" s="16">
        <f>IF(ISBLANK(F876),500,2^F876)</f>
        <v>321128.23652695841</v>
      </c>
      <c r="Q876" s="16">
        <f>IF(ISBLANK(G876),500,2^G876)</f>
        <v>477138.97108980262</v>
      </c>
      <c r="R876" s="16">
        <f>IF(ISBLANK(H876),500,2^H876)</f>
        <v>445050.64720967901</v>
      </c>
      <c r="S876" s="16">
        <f>IF(ISBLANK(I876),500,2^I876)</f>
        <v>112939.84258118273</v>
      </c>
      <c r="T876" s="16">
        <f>IF(ISBLANK(J876),500,2^J876)</f>
        <v>150823.32136834151</v>
      </c>
      <c r="U876" s="16">
        <f>IF(ISBLANK(K876),500,2^K876)</f>
        <v>366382.22821203957</v>
      </c>
      <c r="V876" s="16">
        <f>IF(ISBLANK(L876),500,2^L876)</f>
        <v>161575.6197770357</v>
      </c>
      <c r="X876" s="16">
        <f>SUM(O876:V876)</f>
        <v>2311874.4755133651</v>
      </c>
      <c r="Y876" s="11"/>
      <c r="Z876" s="2"/>
      <c r="AA876" s="12">
        <f>_xlfn.T.TEST(E876:F876,I876:J876,2,2)</f>
        <v>3.6602480695556654E-2</v>
      </c>
      <c r="AB876" s="13">
        <f>AVERAGE(I876:J876)-AVERAGE(E876:F876)</f>
        <v>-1.1918824999999984</v>
      </c>
      <c r="AC876" s="12">
        <f>_xlfn.T.TEST(G876:H876,K876:L876,2,2)</f>
        <v>0.2602841094149223</v>
      </c>
      <c r="AD876" s="13">
        <f>AVERAGE(K876:L876)-AVERAGE(G876:H876)</f>
        <v>-0.92140999999999806</v>
      </c>
      <c r="AE876" s="12">
        <f>_xlfn.T.TEST(E876:F876,G876:H876,2,2)</f>
        <v>3.366645535109692E-2</v>
      </c>
      <c r="AF876" s="13">
        <f>AVERAGE(G876:H876)-AVERAGE(E876:F876)</f>
        <v>0.62809999999999988</v>
      </c>
      <c r="AG876" s="12">
        <f>_xlfn.T.TEST(I876:J876,K876:L876,2,2)</f>
        <v>0.28784462663006183</v>
      </c>
      <c r="AH876" s="13">
        <f>AVERAGE(K876:L876)-AVERAGE(I876:J876)</f>
        <v>0.89857250000000022</v>
      </c>
      <c r="AI876" s="12">
        <f>_xlfn.T.TEST(E876:H876,I876:L876,2,2)</f>
        <v>4.1831559719287516E-2</v>
      </c>
      <c r="AJ876" s="13">
        <f>AVERAGE(I876:L876)-AVERAGE(E876:H876)</f>
        <v>-1.05664625</v>
      </c>
    </row>
    <row r="877" spans="1:36" x14ac:dyDescent="0.2">
      <c r="A877" t="s">
        <v>849</v>
      </c>
      <c r="B877" t="str">
        <f>VLOOKUP(A877,Gene_Lookup!A:B,2,0)</f>
        <v xml:space="preserve">acetylornithine aminotransferase apoenzyme (EC 2.6.1.11)  </v>
      </c>
      <c r="C877" s="1">
        <v>24</v>
      </c>
      <c r="D877" s="1">
        <v>0.46239676541388702</v>
      </c>
      <c r="E877" s="14">
        <v>21.434541249999999</v>
      </c>
      <c r="F877" s="14">
        <v>21.399087421874999</v>
      </c>
      <c r="G877" s="14">
        <v>21.329149999999998</v>
      </c>
      <c r="H877" s="14">
        <v>21.368939999999998</v>
      </c>
      <c r="I877" s="14">
        <v>20.665479999999999</v>
      </c>
      <c r="J877" s="14">
        <v>20.886156249999999</v>
      </c>
      <c r="K877" s="14">
        <v>21.47214</v>
      </c>
      <c r="L877" s="14">
        <v>20.729669999999999</v>
      </c>
      <c r="M877" s="1">
        <f>COUNTIF(E877:L877,"&gt;8.8")</f>
        <v>8</v>
      </c>
      <c r="O877" s="16">
        <f>IF(ISBLANK(E877),500,2^E877)</f>
        <v>2834261.1220538761</v>
      </c>
      <c r="P877" s="16">
        <f>IF(ISBLANK(F877),500,2^F877)</f>
        <v>2765458.8071101015</v>
      </c>
      <c r="Q877" s="16">
        <f>IF(ISBLANK(G877),500,2^G877)</f>
        <v>2634595.4170179418</v>
      </c>
      <c r="R877" s="16">
        <f>IF(ISBLANK(H877),500,2^H877)</f>
        <v>2708269.7289874414</v>
      </c>
      <c r="S877" s="16">
        <f>IF(ISBLANK(I877),500,2^I877)</f>
        <v>1663142.090699336</v>
      </c>
      <c r="T877" s="16">
        <f>IF(ISBLANK(J877),500,2^J877)</f>
        <v>1938025.6708969527</v>
      </c>
      <c r="U877" s="16">
        <f>IF(ISBLANK(K877),500,2^K877)</f>
        <v>2909097.0578182596</v>
      </c>
      <c r="V877" s="16">
        <f>IF(ISBLANK(L877),500,2^L877)</f>
        <v>1738811.365427406</v>
      </c>
      <c r="X877" s="16">
        <f>SUM(O877:V877)</f>
        <v>19191661.260011315</v>
      </c>
      <c r="Y877" s="11"/>
      <c r="Z877" s="2"/>
      <c r="AA877" s="12">
        <f>_xlfn.T.TEST(E877:F877,I877:J877,2,2)</f>
        <v>2.9076244360777728E-2</v>
      </c>
      <c r="AB877" s="13">
        <f>AVERAGE(I877:J877)-AVERAGE(E877:F877)</f>
        <v>-0.64099621093749803</v>
      </c>
      <c r="AC877" s="12">
        <f>_xlfn.T.TEST(G877:H877,K877:L877,2,2)</f>
        <v>0.57318365624472967</v>
      </c>
      <c r="AD877" s="13">
        <f>AVERAGE(K877:L877)-AVERAGE(G877:H877)</f>
        <v>-0.24813999999999936</v>
      </c>
      <c r="AE877" s="12">
        <f>_xlfn.T.TEST(E877:F877,G877:H877,2,2)</f>
        <v>0.1260327814063178</v>
      </c>
      <c r="AF877" s="13">
        <f>AVERAGE(G877:H877)-AVERAGE(E877:F877)</f>
        <v>-6.7769335937502007E-2</v>
      </c>
      <c r="AG877" s="12">
        <f>_xlfn.T.TEST(I877:J877,K877:L877,2,2)</f>
        <v>0.48959181475298119</v>
      </c>
      <c r="AH877" s="13">
        <f>AVERAGE(K877:L877)-AVERAGE(I877:J877)</f>
        <v>0.32508687499999667</v>
      </c>
      <c r="AI877" s="12">
        <f>_xlfn.T.TEST(E877:H877,I877:L877,2,2)</f>
        <v>5.3278466848812829E-2</v>
      </c>
      <c r="AJ877" s="13">
        <f>AVERAGE(I877:L877)-AVERAGE(E877:H877)</f>
        <v>-0.44456810546875047</v>
      </c>
    </row>
    <row r="878" spans="1:36" x14ac:dyDescent="0.2">
      <c r="A878" t="s">
        <v>850</v>
      </c>
      <c r="B878" t="str">
        <f>VLOOKUP(A878,Gene_Lookup!A:B,2,0)</f>
        <v xml:space="preserve">carbamoyl-phosphate synthase small subunit  </v>
      </c>
      <c r="C878" s="1">
        <v>13</v>
      </c>
      <c r="D878" s="1">
        <v>0.40711959340675902</v>
      </c>
      <c r="E878" s="14">
        <v>19.515577499999999</v>
      </c>
      <c r="F878" s="14">
        <v>20.176424999999998</v>
      </c>
      <c r="G878" s="14">
        <v>19.872589999999999</v>
      </c>
      <c r="H878" s="14">
        <v>19.924990000000001</v>
      </c>
      <c r="I878" s="14">
        <v>19.66788</v>
      </c>
      <c r="J878" s="14">
        <v>18.90907</v>
      </c>
      <c r="K878" s="14">
        <v>19.233499999999999</v>
      </c>
      <c r="L878" s="14">
        <v>18.73075</v>
      </c>
      <c r="M878" s="1">
        <f>COUNTIF(E878:L878,"&gt;8.8")</f>
        <v>8</v>
      </c>
      <c r="O878" s="16">
        <f>IF(ISBLANK(E878),500,2^E878)</f>
        <v>749504.44050034054</v>
      </c>
      <c r="P878" s="16">
        <f>IF(ISBLANK(F878),500,2^F878)</f>
        <v>1184974.842690767</v>
      </c>
      <c r="Q878" s="16">
        <f>IF(ISBLANK(G878),500,2^G878)</f>
        <v>959943.52052204218</v>
      </c>
      <c r="R878" s="16">
        <f>IF(ISBLANK(H878),500,2^H878)</f>
        <v>995450.4638570745</v>
      </c>
      <c r="S878" s="16">
        <f>IF(ISBLANK(I878),500,2^I878)</f>
        <v>832955.55933798268</v>
      </c>
      <c r="T878" s="16">
        <f>IF(ISBLANK(J878),500,2^J878)</f>
        <v>492263.07483045396</v>
      </c>
      <c r="U878" s="16">
        <f>IF(ISBLANK(K878),500,2^K878)</f>
        <v>616396.86553482991</v>
      </c>
      <c r="V878" s="16">
        <f>IF(ISBLANK(L878),500,2^L878)</f>
        <v>435028.38128385128</v>
      </c>
      <c r="X878" s="16">
        <f>SUM(O878:V878)</f>
        <v>6266517.1485573426</v>
      </c>
      <c r="Y878" s="11"/>
      <c r="Z878" s="2"/>
      <c r="AA878" s="12">
        <f>_xlfn.T.TEST(E878:F878,I878:J878,2,2)</f>
        <v>0.3832204524923194</v>
      </c>
      <c r="AB878" s="13">
        <f>AVERAGE(I878:J878)-AVERAGE(E878:F878)</f>
        <v>-0.55752625000000222</v>
      </c>
      <c r="AC878" s="12">
        <f>_xlfn.T.TEST(G878:H878,K878:L878,2,2)</f>
        <v>6.8319400062429092E-2</v>
      </c>
      <c r="AD878" s="13">
        <f>AVERAGE(K878:L878)-AVERAGE(G878:H878)</f>
        <v>-0.91666499999999829</v>
      </c>
      <c r="AE878" s="12">
        <f>_xlfn.T.TEST(E878:F878,G878:H878,2,2)</f>
        <v>0.88809291244435984</v>
      </c>
      <c r="AF878" s="13">
        <f>AVERAGE(G878:H878)-AVERAGE(E878:F878)</f>
        <v>5.2788749999997719E-2</v>
      </c>
      <c r="AG878" s="12">
        <f>_xlfn.T.TEST(I878:J878,K878:L878,2,2)</f>
        <v>0.57023363092605228</v>
      </c>
      <c r="AH878" s="13">
        <f>AVERAGE(K878:L878)-AVERAGE(I878:J878)</f>
        <v>-0.30634999999999835</v>
      </c>
      <c r="AI878" s="12">
        <f>_xlfn.T.TEST(E878:H878,I878:L878,2,2)</f>
        <v>2.4409005993709067E-2</v>
      </c>
      <c r="AJ878" s="13">
        <f>AVERAGE(I878:L878)-AVERAGE(E878:H878)</f>
        <v>-0.73709562500000203</v>
      </c>
    </row>
    <row r="879" spans="1:36" x14ac:dyDescent="0.2">
      <c r="A879" t="s">
        <v>851</v>
      </c>
      <c r="B879" t="str">
        <f>VLOOKUP(A879,Gene_Lookup!A:B,2,0)</f>
        <v xml:space="preserve">carbamoyl-phosphate synthase, large subunit  </v>
      </c>
      <c r="C879" s="1">
        <v>37</v>
      </c>
      <c r="D879" s="1">
        <v>0.394388909617235</v>
      </c>
      <c r="E879" s="14">
        <v>19.126940000000001</v>
      </c>
      <c r="F879" s="14">
        <v>18.84891</v>
      </c>
      <c r="G879" s="14">
        <v>19.0076</v>
      </c>
      <c r="H879" s="14">
        <v>19.510514824218799</v>
      </c>
      <c r="I879" s="14">
        <v>18.0776</v>
      </c>
      <c r="J879" s="14">
        <v>18.15474</v>
      </c>
      <c r="K879" s="14">
        <v>19.113634999999999</v>
      </c>
      <c r="L879" s="14">
        <v>17.78942</v>
      </c>
      <c r="M879" s="1">
        <f>COUNTIF(E879:L879,"&gt;8.8")</f>
        <v>8</v>
      </c>
      <c r="O879" s="16">
        <f>IF(ISBLANK(E879),500,2^E879)</f>
        <v>572509.45739380037</v>
      </c>
      <c r="P879" s="16">
        <f>IF(ISBLANK(F879),500,2^F879)</f>
        <v>472157.93805883126</v>
      </c>
      <c r="Q879" s="16">
        <f>IF(ISBLANK(G879),500,2^G879)</f>
        <v>527057.19403276674</v>
      </c>
      <c r="R879" s="16">
        <f>IF(ISBLANK(H879),500,2^H879)</f>
        <v>746878.90435772086</v>
      </c>
      <c r="S879" s="16">
        <f>IF(ISBLANK(I879),500,2^I879)</f>
        <v>276630.36489987792</v>
      </c>
      <c r="T879" s="16">
        <f>IF(ISBLANK(J879),500,2^J879)</f>
        <v>291824.19989807328</v>
      </c>
      <c r="U879" s="16">
        <f>IF(ISBLANK(K879),500,2^K879)</f>
        <v>567253.86177161743</v>
      </c>
      <c r="V879" s="16">
        <f>IF(ISBLANK(L879),500,2^L879)</f>
        <v>226542.15396207382</v>
      </c>
      <c r="X879" s="16">
        <f>SUM(O879:V879)</f>
        <v>3680854.0743747624</v>
      </c>
      <c r="Y879" s="11"/>
      <c r="Z879" s="2"/>
      <c r="AA879" s="12">
        <f>_xlfn.T.TEST(E879:F879,I879:J879,2,2)</f>
        <v>2.6310789290903455E-2</v>
      </c>
      <c r="AB879" s="13">
        <f>AVERAGE(I879:J879)-AVERAGE(E879:F879)</f>
        <v>-0.87175500000000028</v>
      </c>
      <c r="AC879" s="12">
        <f>_xlfn.T.TEST(G879:H879,K879:L879,2,2)</f>
        <v>0.37235343343701099</v>
      </c>
      <c r="AD879" s="13">
        <f>AVERAGE(K879:L879)-AVERAGE(G879:H879)</f>
        <v>-0.80752991210940195</v>
      </c>
      <c r="AE879" s="12">
        <f>_xlfn.T.TEST(E879:F879,G879:H879,2,2)</f>
        <v>0.44496079276273892</v>
      </c>
      <c r="AF879" s="13">
        <f>AVERAGE(G879:H879)-AVERAGE(E879:F879)</f>
        <v>0.27113241210939876</v>
      </c>
      <c r="AG879" s="12">
        <f>_xlfn.T.TEST(I879:J879,K879:L879,2,2)</f>
        <v>0.66332904655180891</v>
      </c>
      <c r="AH879" s="13">
        <f>AVERAGE(K879:L879)-AVERAGE(I879:J879)</f>
        <v>0.33535749999999709</v>
      </c>
      <c r="AI879" s="12">
        <f>_xlfn.T.TEST(E879:H879,I879:L879,2,2)</f>
        <v>3.9495643261993368E-2</v>
      </c>
      <c r="AJ879" s="13">
        <f>AVERAGE(I879:L879)-AVERAGE(E879:H879)</f>
        <v>-0.83964245605470467</v>
      </c>
    </row>
    <row r="880" spans="1:36" x14ac:dyDescent="0.2">
      <c r="A880" t="s">
        <v>852</v>
      </c>
      <c r="B880" t="str">
        <f>VLOOKUP(A880,Gene_Lookup!A:B,2,0)</f>
        <v xml:space="preserve">ornithine carbamoyltransferase  </v>
      </c>
      <c r="C880" s="1">
        <v>13</v>
      </c>
      <c r="D880" s="1">
        <v>0.57042099613113595</v>
      </c>
      <c r="E880" s="14">
        <v>20.221335</v>
      </c>
      <c r="F880" s="14">
        <v>20.111805</v>
      </c>
      <c r="G880" s="14">
        <v>20.43337</v>
      </c>
      <c r="H880" s="14">
        <v>20.392980000000001</v>
      </c>
      <c r="I880" s="14">
        <v>20.380115</v>
      </c>
      <c r="J880" s="14">
        <v>19.589939999999999</v>
      </c>
      <c r="K880" s="14">
        <v>20.684213750000001</v>
      </c>
      <c r="L880" s="14">
        <v>19.224345</v>
      </c>
      <c r="M880" s="1">
        <f>COUNTIF(E880:L880,"&gt;8.8")</f>
        <v>8</v>
      </c>
      <c r="O880" s="16">
        <f>IF(ISBLANK(E880),500,2^E880)</f>
        <v>1222442.3507984229</v>
      </c>
      <c r="P880" s="16">
        <f>IF(ISBLANK(F880),500,2^F880)</f>
        <v>1133069.5589440146</v>
      </c>
      <c r="Q880" s="16">
        <f>IF(ISBLANK(G880),500,2^G880)</f>
        <v>1415980.5324027773</v>
      </c>
      <c r="R880" s="16">
        <f>IF(ISBLANK(H880),500,2^H880)</f>
        <v>1376888.2093568454</v>
      </c>
      <c r="S880" s="16">
        <f>IF(ISBLANK(I880),500,2^I880)</f>
        <v>1364664.6131207959</v>
      </c>
      <c r="T880" s="16">
        <f>IF(ISBLANK(J880),500,2^J880)</f>
        <v>789149.98619889526</v>
      </c>
      <c r="U880" s="16">
        <f>IF(ISBLANK(K880),500,2^K880)</f>
        <v>1684879.2254547572</v>
      </c>
      <c r="V880" s="16">
        <f>IF(ISBLANK(L880),500,2^L880)</f>
        <v>612497.74199881731</v>
      </c>
      <c r="X880" s="16">
        <f>SUM(O880:V880)</f>
        <v>9599572.2182753272</v>
      </c>
      <c r="Y880" s="11"/>
      <c r="Z880" s="2"/>
      <c r="AA880" s="12">
        <f>_xlfn.T.TEST(E880:F880,I880:J880,2,2)</f>
        <v>0.69363759780257728</v>
      </c>
      <c r="AB880" s="13">
        <f>AVERAGE(I880:J880)-AVERAGE(E880:F880)</f>
        <v>-0.18154249999999905</v>
      </c>
      <c r="AC880" s="12">
        <f>_xlfn.T.TEST(G880:H880,K880:L880,2,2)</f>
        <v>0.59391504936997652</v>
      </c>
      <c r="AD880" s="13">
        <f>AVERAGE(K880:L880)-AVERAGE(G880:H880)</f>
        <v>-0.4588956250000038</v>
      </c>
      <c r="AE880" s="12">
        <f>_xlfn.T.TEST(E880:F880,G880:H880,2,2)</f>
        <v>5.1716389612984193E-2</v>
      </c>
      <c r="AF880" s="13">
        <f>AVERAGE(G880:H880)-AVERAGE(E880:F880)</f>
        <v>0.24660500000000241</v>
      </c>
      <c r="AG880" s="12">
        <f>_xlfn.T.TEST(I880:J880,K880:L880,2,2)</f>
        <v>0.97381352025458079</v>
      </c>
      <c r="AH880" s="13">
        <f>AVERAGE(K880:L880)-AVERAGE(I880:J880)</f>
        <v>-3.0748125000002346E-2</v>
      </c>
      <c r="AI880" s="12">
        <f>_xlfn.T.TEST(E880:H880,I880:L880,2,2)</f>
        <v>0.39192341406259834</v>
      </c>
      <c r="AJ880" s="13">
        <f>AVERAGE(I880:L880)-AVERAGE(E880:H880)</f>
        <v>-0.32021906250000143</v>
      </c>
    </row>
    <row r="881" spans="1:36" x14ac:dyDescent="0.2">
      <c r="A881" t="s">
        <v>853</v>
      </c>
      <c r="B881" t="str">
        <f>VLOOKUP(A881,Gene_Lookup!A:B,2,0)</f>
        <v xml:space="preserve">GCN5-related N-acetyltransferase  </v>
      </c>
      <c r="C881" s="1">
        <v>5</v>
      </c>
      <c r="D881" s="1">
        <v>0.35468252411227302</v>
      </c>
      <c r="E881" s="15">
        <v>8.8000000000000007</v>
      </c>
      <c r="F881" s="14">
        <v>16.508500000000002</v>
      </c>
      <c r="G881" s="15">
        <v>8.8000000000000007</v>
      </c>
      <c r="H881" s="14">
        <v>16.726990000000001</v>
      </c>
      <c r="I881" s="14">
        <v>17.085840000000001</v>
      </c>
      <c r="J881" s="14">
        <v>16.775759999999998</v>
      </c>
      <c r="K881" s="14">
        <v>17.940580000000001</v>
      </c>
      <c r="L881" s="15">
        <v>8.8000000000000007</v>
      </c>
      <c r="M881" s="1">
        <f>COUNTIF(E881:L881,"&gt;8.8")</f>
        <v>5</v>
      </c>
      <c r="O881" s="16">
        <f>IF(ISBLANK(E881),500,2^E881)</f>
        <v>445.72188840761549</v>
      </c>
      <c r="P881" s="16">
        <f>IF(ISBLANK(F881),500,2^F881)</f>
        <v>93229.570488805533</v>
      </c>
      <c r="Q881" s="16">
        <f>IF(ISBLANK(G881),500,2^G881)</f>
        <v>445.72188840761549</v>
      </c>
      <c r="R881" s="16">
        <f>IF(ISBLANK(H881),500,2^H881)</f>
        <v>108474.01798979944</v>
      </c>
      <c r="S881" s="16">
        <f>IF(ISBLANK(I881),500,2^I881)</f>
        <v>139107.43447979234</v>
      </c>
      <c r="T881" s="16">
        <f>IF(ISBLANK(J881),500,2^J881)</f>
        <v>112203.64360600853</v>
      </c>
      <c r="U881" s="16">
        <f>IF(ISBLANK(K881),500,2^K881)</f>
        <v>251566.44906292579</v>
      </c>
      <c r="V881" s="16">
        <f>IF(ISBLANK(L881),500,2^L881)</f>
        <v>445.72188840761549</v>
      </c>
      <c r="X881" s="16">
        <f>SUM(O881:V881)</f>
        <v>705918.28129255446</v>
      </c>
      <c r="Y881" s="11"/>
      <c r="Z881" s="2"/>
      <c r="AA881" s="12">
        <f>_xlfn.T.TEST(E881:F881,I881:J881,2,2)</f>
        <v>0.38303798867681293</v>
      </c>
      <c r="AB881" s="13">
        <f>AVERAGE(I881:J881)-AVERAGE(E881:F881)</f>
        <v>4.2765499999999967</v>
      </c>
      <c r="AC881" s="12">
        <f>_xlfn.T.TEST(G881:H881,K881:L881,2,2)</f>
        <v>0.92925177250843383</v>
      </c>
      <c r="AD881" s="13">
        <f>AVERAGE(K881:L881)-AVERAGE(G881:H881)</f>
        <v>0.60679499999999997</v>
      </c>
      <c r="AE881" s="12">
        <f>_xlfn.T.TEST(E881:F881,G881:H881,2,2)</f>
        <v>0.98602874949889197</v>
      </c>
      <c r="AF881" s="13">
        <f>AVERAGE(G881:H881)-AVERAGE(E881:F881)</f>
        <v>0.10924499999999959</v>
      </c>
      <c r="AG881" s="12">
        <f>_xlfn.T.TEST(I881:J881,K881:L881,2,2)</f>
        <v>0.51770547196222672</v>
      </c>
      <c r="AH881" s="13">
        <f>AVERAGE(K881:L881)-AVERAGE(I881:J881)</f>
        <v>-3.5605099999999972</v>
      </c>
      <c r="AI881" s="12">
        <f>_xlfn.T.TEST(E881:H881,I881:L881,2,2)</f>
        <v>0.4614770615123247</v>
      </c>
      <c r="AJ881" s="13">
        <f>AVERAGE(I881:L881)-AVERAGE(E881:H881)</f>
        <v>2.4416724999999957</v>
      </c>
    </row>
    <row r="882" spans="1:36" x14ac:dyDescent="0.2">
      <c r="A882" t="s">
        <v>854</v>
      </c>
      <c r="B882" t="str">
        <f>VLOOKUP(A882,Gene_Lookup!A:B,2,0)</f>
        <v xml:space="preserve">copper amine oxidase-like domain-containing protein  </v>
      </c>
      <c r="C882" s="1">
        <v>6</v>
      </c>
      <c r="D882" s="1">
        <v>0.49241213020545299</v>
      </c>
      <c r="E882" s="15">
        <v>8.8000000000000007</v>
      </c>
      <c r="F882" s="14">
        <v>12.7439295</v>
      </c>
      <c r="G882" s="14">
        <v>14.2921</v>
      </c>
      <c r="H882" s="14">
        <v>13.761915</v>
      </c>
      <c r="I882" s="15">
        <v>8.8000000000000007</v>
      </c>
      <c r="J882" s="15">
        <v>8.8000000000000007</v>
      </c>
      <c r="K882" s="14">
        <v>14.963925</v>
      </c>
      <c r="L882" s="14">
        <v>13.419565</v>
      </c>
      <c r="M882" s="1">
        <f>COUNTIF(E882:L882,"&gt;8.8")</f>
        <v>5</v>
      </c>
      <c r="O882" s="16">
        <f>IF(ISBLANK(E882),500,2^E882)</f>
        <v>445.72188840761549</v>
      </c>
      <c r="P882" s="16">
        <f>IF(ISBLANK(F882),500,2^F882)</f>
        <v>6859.698725429922</v>
      </c>
      <c r="Q882" s="16">
        <f>IF(ISBLANK(G882),500,2^G882)</f>
        <v>20060.917921764107</v>
      </c>
      <c r="R882" s="16">
        <f>IF(ISBLANK(H882),500,2^H882)</f>
        <v>13891.502223712419</v>
      </c>
      <c r="S882" s="16">
        <f>IF(ISBLANK(I882),500,2^I882)</f>
        <v>445.72188840761549</v>
      </c>
      <c r="T882" s="16">
        <f>IF(ISBLANK(J882),500,2^J882)</f>
        <v>445.72188840761549</v>
      </c>
      <c r="U882" s="16">
        <f>IF(ISBLANK(K882),500,2^K882)</f>
        <v>31958.786309455074</v>
      </c>
      <c r="V882" s="16">
        <f>IF(ISBLANK(L882),500,2^L882)</f>
        <v>10956.998287262486</v>
      </c>
      <c r="X882" s="16">
        <f>SUM(O882:V882)</f>
        <v>85065.069132846853</v>
      </c>
      <c r="Y882" s="11"/>
      <c r="Z882" s="2"/>
      <c r="AA882" s="12">
        <f>_xlfn.T.TEST(E882:F882,I882:J882,2,2)</f>
        <v>0.42264973081037416</v>
      </c>
      <c r="AB882" s="13">
        <f>AVERAGE(I882:J882)-AVERAGE(E882:F882)</f>
        <v>-1.9719647499999997</v>
      </c>
      <c r="AC882" s="12">
        <f>_xlfn.T.TEST(G882:H882,K882:L882,2,2)</f>
        <v>0.85874968567654042</v>
      </c>
      <c r="AD882" s="13">
        <f>AVERAGE(K882:L882)-AVERAGE(G882:H882)</f>
        <v>0.16473750000000109</v>
      </c>
      <c r="AE882" s="12">
        <f>_xlfn.T.TEST(E882:F882,G882:H882,2,2)</f>
        <v>0.24348657643126426</v>
      </c>
      <c r="AF882" s="13">
        <f>AVERAGE(G882:H882)-AVERAGE(E882:F882)</f>
        <v>3.2550427499999994</v>
      </c>
      <c r="AG882" s="12">
        <f>_xlfn.T.TEST(I882:J882,K882:L882,2,2)</f>
        <v>1.9900399419568185E-2</v>
      </c>
      <c r="AH882" s="13">
        <f>AVERAGE(K882:L882)-AVERAGE(I882:J882)</f>
        <v>5.3917450000000002</v>
      </c>
      <c r="AI882" s="12">
        <f>_xlfn.T.TEST(E882:H882,I882:L882,2,2)</f>
        <v>0.66974200457693311</v>
      </c>
      <c r="AJ882" s="13">
        <f>AVERAGE(I882:L882)-AVERAGE(E882:H882)</f>
        <v>-0.90361362500000197</v>
      </c>
    </row>
    <row r="883" spans="1:36" x14ac:dyDescent="0.2">
      <c r="A883" t="s">
        <v>855</v>
      </c>
      <c r="B883" t="str">
        <f>VLOOKUP(A883,Gene_Lookup!A:B,2,0)</f>
        <v xml:space="preserve">Carbohydrate binding family 6  </v>
      </c>
      <c r="C883" s="1">
        <v>22</v>
      </c>
      <c r="D883" s="1">
        <v>0.55096316624401198</v>
      </c>
      <c r="E883" s="14">
        <v>13.91249</v>
      </c>
      <c r="F883" s="14">
        <v>15.312905000000001</v>
      </c>
      <c r="G883" s="14">
        <v>16.282399999999999</v>
      </c>
      <c r="H883" s="14">
        <v>14.912582499999999</v>
      </c>
      <c r="I883" s="14">
        <v>13.859355000000001</v>
      </c>
      <c r="J883" s="14">
        <v>12.438715</v>
      </c>
      <c r="K883" s="14">
        <v>14.279904999999999</v>
      </c>
      <c r="L883" s="14">
        <v>14.520602500000001</v>
      </c>
      <c r="M883" s="1">
        <f>COUNTIF(E883:L883,"&gt;8.8")</f>
        <v>8</v>
      </c>
      <c r="O883" s="16">
        <f>IF(ISBLANK(E883),500,2^E883)</f>
        <v>15419.731246408232</v>
      </c>
      <c r="P883" s="16">
        <f>IF(ISBLANK(F883),500,2^F883)</f>
        <v>40704.6219713354</v>
      </c>
      <c r="Q883" s="16">
        <f>IF(ISBLANK(G883),500,2^G883)</f>
        <v>79705.960824180569</v>
      </c>
      <c r="R883" s="16">
        <f>IF(ISBLANK(H883),500,2^H883)</f>
        <v>30841.439862705512</v>
      </c>
      <c r="S883" s="16">
        <f>IF(ISBLANK(I883),500,2^I883)</f>
        <v>14862.147787154439</v>
      </c>
      <c r="T883" s="16">
        <f>IF(ISBLANK(J883),500,2^J883)</f>
        <v>5551.7042520159694</v>
      </c>
      <c r="U883" s="16">
        <f>IF(ISBLANK(K883),500,2^K883)</f>
        <v>19892.059070957879</v>
      </c>
      <c r="V883" s="16">
        <f>IF(ISBLANK(L883),500,2^L883)</f>
        <v>23503.736392202529</v>
      </c>
      <c r="X883" s="16">
        <f>SUM(O883:V883)</f>
        <v>230481.40140696053</v>
      </c>
      <c r="Y883" s="11"/>
      <c r="Z883" s="2"/>
      <c r="AA883" s="12">
        <f>_xlfn.T.TEST(E883:F883,I883:J883,2,2)</f>
        <v>0.27995291841720182</v>
      </c>
      <c r="AB883" s="13">
        <f>AVERAGE(I883:J883)-AVERAGE(E883:F883)</f>
        <v>-1.4636624999999981</v>
      </c>
      <c r="AC883" s="12">
        <f>_xlfn.T.TEST(G883:H883,K883:L883,2,2)</f>
        <v>0.22727429129268628</v>
      </c>
      <c r="AD883" s="13">
        <f>AVERAGE(K883:L883)-AVERAGE(G883:H883)</f>
        <v>-1.1972374999999982</v>
      </c>
      <c r="AE883" s="12">
        <f>_xlfn.T.TEST(E883:F883,G883:H883,2,2)</f>
        <v>0.42056917598427423</v>
      </c>
      <c r="AF883" s="13">
        <f>AVERAGE(G883:H883)-AVERAGE(E883:F883)</f>
        <v>0.98479374999999969</v>
      </c>
      <c r="AG883" s="12">
        <f>_xlfn.T.TEST(I883:J883,K883:L883,2,2)</f>
        <v>0.22456745107838882</v>
      </c>
      <c r="AH883" s="13">
        <f>AVERAGE(K883:L883)-AVERAGE(I883:J883)</f>
        <v>1.2512187499999996</v>
      </c>
      <c r="AI883" s="12">
        <f>_xlfn.T.TEST(E883:H883,I883:L883,2,2)</f>
        <v>9.6806006221763816E-2</v>
      </c>
      <c r="AJ883" s="13">
        <f>AVERAGE(I883:L883)-AVERAGE(E883:H883)</f>
        <v>-1.330449999999999</v>
      </c>
    </row>
    <row r="884" spans="1:36" x14ac:dyDescent="0.2">
      <c r="A884" t="s">
        <v>856</v>
      </c>
      <c r="B884" t="str">
        <f>VLOOKUP(A884,Gene_Lookup!A:B,2,0)</f>
        <v xml:space="preserve">copper amine oxidase-like domain-containing protein  </v>
      </c>
      <c r="C884" s="1">
        <v>21</v>
      </c>
      <c r="D884" s="1">
        <v>0.72583512864460897</v>
      </c>
      <c r="E884" s="14">
        <v>21.247949999999999</v>
      </c>
      <c r="F884" s="14">
        <v>21.5161075</v>
      </c>
      <c r="G884" s="14">
        <v>21.932639999999999</v>
      </c>
      <c r="H884" s="14">
        <v>21.376619999999999</v>
      </c>
      <c r="I884" s="14">
        <v>19.712530000000001</v>
      </c>
      <c r="J884" s="14">
        <v>18.669029999999999</v>
      </c>
      <c r="K884" s="14">
        <v>20.579180000000001</v>
      </c>
      <c r="L884" s="14">
        <v>19.164860000000001</v>
      </c>
      <c r="M884" s="1">
        <f>COUNTIF(E884:L884,"&gt;8.8")</f>
        <v>8</v>
      </c>
      <c r="O884" s="16">
        <f>IF(ISBLANK(E884),500,2^E884)</f>
        <v>2490406.8164063487</v>
      </c>
      <c r="P884" s="16">
        <f>IF(ISBLANK(F884),500,2^F884)</f>
        <v>2999119.3401375278</v>
      </c>
      <c r="Q884" s="16">
        <f>IF(ISBLANK(G884),500,2^G884)</f>
        <v>4002971.7399668065</v>
      </c>
      <c r="R884" s="16">
        <f>IF(ISBLANK(H884),500,2^H884)</f>
        <v>2722725.2937789527</v>
      </c>
      <c r="S884" s="16">
        <f>IF(ISBLANK(I884),500,2^I884)</f>
        <v>859137.78626302711</v>
      </c>
      <c r="T884" s="16">
        <f>IF(ISBLANK(J884),500,2^J884)</f>
        <v>416809.89447751571</v>
      </c>
      <c r="U884" s="16">
        <f>IF(ISBLANK(K884),500,2^K884)</f>
        <v>1566572.3831538702</v>
      </c>
      <c r="V884" s="16">
        <f>IF(ISBLANK(L884),500,2^L884)</f>
        <v>587756.88166635029</v>
      </c>
      <c r="X884" s="16">
        <f>SUM(O884:V884)</f>
        <v>15645500.1358504</v>
      </c>
      <c r="Y884" s="11"/>
      <c r="Z884" s="2"/>
      <c r="AA884" s="12">
        <f>_xlfn.T.TEST(E884:F884,I884:J884,2,2)</f>
        <v>5.5458623618184877E-2</v>
      </c>
      <c r="AB884" s="13">
        <f>AVERAGE(I884:J884)-AVERAGE(E884:F884)</f>
        <v>-2.1912487499999997</v>
      </c>
      <c r="AC884" s="12">
        <f>_xlfn.T.TEST(G884:H884,K884:L884,2,2)</f>
        <v>0.14357239309352909</v>
      </c>
      <c r="AD884" s="13">
        <f>AVERAGE(K884:L884)-AVERAGE(G884:H884)</f>
        <v>-1.7826099999999983</v>
      </c>
      <c r="AE884" s="12">
        <f>_xlfn.T.TEST(E884:F884,G884:H884,2,2)</f>
        <v>0.47029736809794953</v>
      </c>
      <c r="AF884" s="13">
        <f>AVERAGE(G884:H884)-AVERAGE(E884:F884)</f>
        <v>0.27260124999999746</v>
      </c>
      <c r="AG884" s="12">
        <f>_xlfn.T.TEST(I884:J884,K884:L884,2,2)</f>
        <v>0.51933304524678814</v>
      </c>
      <c r="AH884" s="13">
        <f>AVERAGE(K884:L884)-AVERAGE(I884:J884)</f>
        <v>0.68123999999999896</v>
      </c>
      <c r="AI884" s="12">
        <f>_xlfn.T.TEST(E884:H884,I884:L884,2,2)</f>
        <v>3.8314043585884372E-3</v>
      </c>
      <c r="AJ884" s="13">
        <f>AVERAGE(I884:L884)-AVERAGE(E884:H884)</f>
        <v>-1.986929374999999</v>
      </c>
    </row>
    <row r="885" spans="1:36" x14ac:dyDescent="0.2">
      <c r="A885" t="s">
        <v>857</v>
      </c>
      <c r="B885" t="str">
        <f>VLOOKUP(A885,Gene_Lookup!A:B,2,0)</f>
        <v xml:space="preserve">arginine decarboxylase (EC 4.1.1.19)  </v>
      </c>
      <c r="C885" s="1">
        <v>14</v>
      </c>
      <c r="D885" s="1">
        <v>0.227762379779788</v>
      </c>
      <c r="E885" s="14">
        <v>16.83587</v>
      </c>
      <c r="F885" s="14">
        <v>16.088650000000001</v>
      </c>
      <c r="G885" s="14">
        <v>17.4663</v>
      </c>
      <c r="H885" s="14">
        <v>17.390664999999998</v>
      </c>
      <c r="I885" s="14">
        <v>17.197575000000001</v>
      </c>
      <c r="J885" s="14">
        <v>16.31456</v>
      </c>
      <c r="K885" s="14">
        <v>16.204619999999998</v>
      </c>
      <c r="L885" s="14">
        <v>16.8676125</v>
      </c>
      <c r="M885" s="1">
        <f>COUNTIF(E885:L885,"&gt;8.8")</f>
        <v>8</v>
      </c>
      <c r="O885" s="16">
        <f>IF(ISBLANK(E885),500,2^E885)</f>
        <v>116977.37544004692</v>
      </c>
      <c r="P885" s="16">
        <f>IF(ISBLANK(F885),500,2^F885)</f>
        <v>69689.322064775712</v>
      </c>
      <c r="Q885" s="16">
        <f>IF(ISBLANK(G885),500,2^G885)</f>
        <v>181084.05592311796</v>
      </c>
      <c r="R885" s="16">
        <f>IF(ISBLANK(H885),500,2^H885)</f>
        <v>171835.07213075814</v>
      </c>
      <c r="S885" s="16">
        <f>IF(ISBLANK(I885),500,2^I885)</f>
        <v>150309.32610029328</v>
      </c>
      <c r="T885" s="16">
        <f>IF(ISBLANK(J885),500,2^J885)</f>
        <v>81502.686842327341</v>
      </c>
      <c r="U885" s="16">
        <f>IF(ISBLANK(K885),500,2^K885)</f>
        <v>75522.557469644365</v>
      </c>
      <c r="V885" s="16">
        <f>IF(ISBLANK(L885),500,2^L885)</f>
        <v>119579.66095743449</v>
      </c>
      <c r="X885" s="16">
        <f>SUM(O885:V885)</f>
        <v>966500.0569283982</v>
      </c>
      <c r="Y885" s="11"/>
      <c r="Z885" s="2"/>
      <c r="AA885" s="12">
        <f>_xlfn.T.TEST(E885:F885,I885:J885,2,2)</f>
        <v>0.66194379070911458</v>
      </c>
      <c r="AB885" s="13">
        <f>AVERAGE(I885:J885)-AVERAGE(E885:F885)</f>
        <v>0.29380749999999978</v>
      </c>
      <c r="AC885" s="12">
        <f>_xlfn.T.TEST(G885:H885,K885:L885,2,2)</f>
        <v>0.11597381848244337</v>
      </c>
      <c r="AD885" s="13">
        <f>AVERAGE(K885:L885)-AVERAGE(G885:H885)</f>
        <v>-0.89236625000000203</v>
      </c>
      <c r="AE885" s="12">
        <f>_xlfn.T.TEST(E885:F885,G885:H885,2,2)</f>
        <v>0.12364695180969199</v>
      </c>
      <c r="AF885" s="13">
        <f>AVERAGE(G885:H885)-AVERAGE(E885:F885)</f>
        <v>0.96622250000000065</v>
      </c>
      <c r="AG885" s="12">
        <f>_xlfn.T.TEST(I885:J885,K885:L885,2,2)</f>
        <v>0.72885083880522061</v>
      </c>
      <c r="AH885" s="13">
        <f>AVERAGE(K885:L885)-AVERAGE(I885:J885)</f>
        <v>-0.21995125000000115</v>
      </c>
      <c r="AI885" s="12">
        <f>_xlfn.T.TEST(E885:H885,I885:L885,2,2)</f>
        <v>0.47749052826341509</v>
      </c>
      <c r="AJ885" s="13">
        <f>AVERAGE(I885:L885)-AVERAGE(E885:H885)</f>
        <v>-0.29927937500000112</v>
      </c>
    </row>
    <row r="886" spans="1:36" x14ac:dyDescent="0.2">
      <c r="A886" t="s">
        <v>858</v>
      </c>
      <c r="B886" t="str">
        <f>VLOOKUP(A886,Gene_Lookup!A:B,2,0)</f>
        <v xml:space="preserve">CTP synthase (EC 6.3.4.2)  </v>
      </c>
      <c r="C886" s="1">
        <v>15</v>
      </c>
      <c r="D886" s="1">
        <v>0.54226420079105697</v>
      </c>
      <c r="E886" s="14">
        <v>18.770399999999999</v>
      </c>
      <c r="F886" s="14">
        <v>19.007359999999998</v>
      </c>
      <c r="G886" s="14">
        <v>19.474260000000001</v>
      </c>
      <c r="H886" s="14">
        <v>19.431039999999999</v>
      </c>
      <c r="I886" s="14">
        <v>17.2749475</v>
      </c>
      <c r="J886" s="14">
        <v>18.1678225</v>
      </c>
      <c r="K886" s="14">
        <v>18.381419999999999</v>
      </c>
      <c r="L886" s="14">
        <v>18.079537500000001</v>
      </c>
      <c r="M886" s="1">
        <f>COUNTIF(E886:L886,"&gt;8.8")</f>
        <v>8</v>
      </c>
      <c r="O886" s="16">
        <f>IF(ISBLANK(E886),500,2^E886)</f>
        <v>447150.20131058298</v>
      </c>
      <c r="P886" s="16">
        <f>IF(ISBLANK(F886),500,2^F886)</f>
        <v>526969.52255534788</v>
      </c>
      <c r="Q886" s="16">
        <f>IF(ISBLANK(G886),500,2^G886)</f>
        <v>728343.75924295932</v>
      </c>
      <c r="R886" s="16">
        <f>IF(ISBLANK(H886),500,2^H886)</f>
        <v>706847.76144659088</v>
      </c>
      <c r="S886" s="16">
        <f>IF(ISBLANK(I886),500,2^I886)</f>
        <v>158590.57401015807</v>
      </c>
      <c r="T886" s="16">
        <f>IF(ISBLANK(J886),500,2^J886)</f>
        <v>294482.52509897557</v>
      </c>
      <c r="U886" s="16">
        <f>IF(ISBLANK(K886),500,2^K886)</f>
        <v>341474.89715358318</v>
      </c>
      <c r="V886" s="16">
        <f>IF(ISBLANK(L886),500,2^L886)</f>
        <v>277002.1214911057</v>
      </c>
      <c r="X886" s="16">
        <f>SUM(O886:V886)</f>
        <v>3480861.3623093041</v>
      </c>
      <c r="Y886" s="11"/>
      <c r="Z886" s="2"/>
      <c r="AA886" s="12">
        <f>_xlfn.T.TEST(E886:F886,I886:J886,2,2)</f>
        <v>0.12730805061579775</v>
      </c>
      <c r="AB886" s="13">
        <f>AVERAGE(I886:J886)-AVERAGE(E886:F886)</f>
        <v>-1.1674950000000024</v>
      </c>
      <c r="AC886" s="12">
        <f>_xlfn.T.TEST(G886:H886,K886:L886,2,2)</f>
        <v>1.5211267687120399E-2</v>
      </c>
      <c r="AD886" s="13">
        <f>AVERAGE(K886:L886)-AVERAGE(G886:H886)</f>
        <v>-1.2221712499999988</v>
      </c>
      <c r="AE886" s="12">
        <f>_xlfn.T.TEST(E886:F886,G886:H886,2,2)</f>
        <v>4.2731306486563363E-2</v>
      </c>
      <c r="AF886" s="13">
        <f>AVERAGE(G886:H886)-AVERAGE(E886:F886)</f>
        <v>0.56376999999999811</v>
      </c>
      <c r="AG886" s="12">
        <f>_xlfn.T.TEST(I886:J886,K886:L886,2,2)</f>
        <v>0.39296991862302311</v>
      </c>
      <c r="AH886" s="13">
        <f>AVERAGE(K886:L886)-AVERAGE(I886:J886)</f>
        <v>0.50909375000000168</v>
      </c>
      <c r="AI886" s="12">
        <f>_xlfn.T.TEST(E886:H886,I886:L886,2,2)</f>
        <v>6.8113122530068342E-3</v>
      </c>
      <c r="AJ886" s="13">
        <f>AVERAGE(I886:L886)-AVERAGE(E886:H886)</f>
        <v>-1.1948331249999988</v>
      </c>
    </row>
    <row r="887" spans="1:36" x14ac:dyDescent="0.2">
      <c r="A887" t="s">
        <v>859</v>
      </c>
      <c r="B887" t="str">
        <f>VLOOKUP(A887,Gene_Lookup!A:B,2,0)</f>
        <v xml:space="preserve">carboxyl-terminal protease  </v>
      </c>
      <c r="C887" s="1">
        <v>7</v>
      </c>
      <c r="D887" s="1">
        <v>0.42561295234324997</v>
      </c>
      <c r="E887" s="14">
        <v>14.9627</v>
      </c>
      <c r="F887" s="14">
        <v>16.65878</v>
      </c>
      <c r="G887" s="14">
        <v>16.760870000000001</v>
      </c>
      <c r="H887" s="14">
        <v>16.852807500000001</v>
      </c>
      <c r="I887" s="14">
        <v>14.8864</v>
      </c>
      <c r="J887" s="15">
        <v>8.8000000000000007</v>
      </c>
      <c r="K887" s="14">
        <v>16.0444</v>
      </c>
      <c r="L887" s="15">
        <v>8.8000000000000007</v>
      </c>
      <c r="M887" s="1">
        <f>COUNTIF(E887:L887,"&gt;8.8")</f>
        <v>6</v>
      </c>
      <c r="O887" s="16">
        <f>IF(ISBLANK(E887),500,2^E887)</f>
        <v>31931.661452299722</v>
      </c>
      <c r="P887" s="16">
        <f>IF(ISBLANK(F887),500,2^F887)</f>
        <v>103464.76392650443</v>
      </c>
      <c r="Q887" s="16">
        <f>IF(ISBLANK(G887),500,2^G887)</f>
        <v>111051.54970347934</v>
      </c>
      <c r="R887" s="16">
        <f>IF(ISBLANK(H887),500,2^H887)</f>
        <v>118358.80417120985</v>
      </c>
      <c r="S887" s="16">
        <f>IF(ISBLANK(I887),500,2^I887)</f>
        <v>30286.767765009405</v>
      </c>
      <c r="T887" s="16">
        <f>IF(ISBLANK(J887),500,2^J887)</f>
        <v>445.72188840761549</v>
      </c>
      <c r="U887" s="16">
        <f>IF(ISBLANK(K887),500,2^K887)</f>
        <v>67584.275483090343</v>
      </c>
      <c r="V887" s="16">
        <f>IF(ISBLANK(L887),500,2^L887)</f>
        <v>445.72188840761549</v>
      </c>
      <c r="X887" s="16">
        <f>SUM(O887:V887)</f>
        <v>463569.26627840835</v>
      </c>
      <c r="Y887" s="11"/>
      <c r="Z887" s="2"/>
      <c r="AA887" s="12">
        <f>_xlfn.T.TEST(E887:F887,I887:J887,2,2)</f>
        <v>0.33598795938165316</v>
      </c>
      <c r="AB887" s="13">
        <f>AVERAGE(I887:J887)-AVERAGE(E887:F887)</f>
        <v>-3.9675399999999996</v>
      </c>
      <c r="AC887" s="12">
        <f>_xlfn.T.TEST(G887:H887,K887:L887,2,2)</f>
        <v>0.34976314015118137</v>
      </c>
      <c r="AD887" s="13">
        <f>AVERAGE(K887:L887)-AVERAGE(G887:H887)</f>
        <v>-4.3846387500000006</v>
      </c>
      <c r="AE887" s="12">
        <f>_xlfn.T.TEST(E887:F887,G887:H887,2,2)</f>
        <v>0.36163025546689209</v>
      </c>
      <c r="AF887" s="13">
        <f>AVERAGE(G887:H887)-AVERAGE(E887:F887)</f>
        <v>0.99609875000000159</v>
      </c>
      <c r="AG887" s="12">
        <f>_xlfn.T.TEST(I887:J887,K887:L887,2,2)</f>
        <v>0.91378164469332723</v>
      </c>
      <c r="AH887" s="13">
        <f>AVERAGE(K887:L887)-AVERAGE(I887:J887)</f>
        <v>0.57900000000000063</v>
      </c>
      <c r="AI887" s="12">
        <f>_xlfn.T.TEST(E887:H887,I887:L887,2,2)</f>
        <v>8.0669213801978376E-2</v>
      </c>
      <c r="AJ887" s="13">
        <f>AVERAGE(I887:L887)-AVERAGE(E887:H887)</f>
        <v>-4.1760893750000001</v>
      </c>
    </row>
    <row r="888" spans="1:36" x14ac:dyDescent="0.2">
      <c r="A888" t="s">
        <v>860</v>
      </c>
      <c r="B888" t="str">
        <f>VLOOKUP(A888,Gene_Lookup!A:B,2,0)</f>
        <v xml:space="preserve">Zn-dependent hydrolase of the beta-lactamase fold-like protein  </v>
      </c>
      <c r="C888" s="1">
        <v>7</v>
      </c>
      <c r="D888" s="1">
        <v>0.77729204666657703</v>
      </c>
      <c r="E888" s="14">
        <v>15.409765</v>
      </c>
      <c r="F888" s="14">
        <v>17.399570000000001</v>
      </c>
      <c r="G888" s="14">
        <v>16.874632500000001</v>
      </c>
      <c r="H888" s="14">
        <v>17.751637500000001</v>
      </c>
      <c r="I888" s="14">
        <v>18.285620000000002</v>
      </c>
      <c r="J888" s="14">
        <v>18.461600000000001</v>
      </c>
      <c r="K888" s="14">
        <v>18.866505</v>
      </c>
      <c r="L888" s="14">
        <v>18.283635</v>
      </c>
      <c r="M888" s="1">
        <f>COUNTIF(E888:L888,"&gt;8.8")</f>
        <v>8</v>
      </c>
      <c r="O888" s="16">
        <f>IF(ISBLANK(E888),500,2^E888)</f>
        <v>43531.285385658099</v>
      </c>
      <c r="P888" s="16">
        <f>IF(ISBLANK(F888),500,2^F888)</f>
        <v>172899.00008484951</v>
      </c>
      <c r="Q888" s="16">
        <f>IF(ISBLANK(G888),500,2^G888)</f>
        <v>120162.94075519405</v>
      </c>
      <c r="R888" s="16">
        <f>IF(ISBLANK(H888),500,2^H888)</f>
        <v>220686.29301402939</v>
      </c>
      <c r="S888" s="16">
        <f>IF(ISBLANK(I888),500,2^I888)</f>
        <v>319536.23175377806</v>
      </c>
      <c r="T888" s="16">
        <f>IF(ISBLANK(J888),500,2^J888)</f>
        <v>360990.16335709766</v>
      </c>
      <c r="U888" s="16">
        <f>IF(ISBLANK(K888),500,2^K888)</f>
        <v>477951.59840043919</v>
      </c>
      <c r="V888" s="16">
        <f>IF(ISBLANK(L888),500,2^L888)</f>
        <v>319096.88507932564</v>
      </c>
      <c r="X888" s="16">
        <f>SUM(O888:V888)</f>
        <v>2034854.3978303715</v>
      </c>
      <c r="Y888" s="11"/>
      <c r="Z888" s="2"/>
      <c r="AA888" s="12">
        <f>_xlfn.T.TEST(E888:F888,I888:J888,2,2)</f>
        <v>0.18746063573180882</v>
      </c>
      <c r="AB888" s="13">
        <f>AVERAGE(I888:J888)-AVERAGE(E888:F888)</f>
        <v>1.9689424999999972</v>
      </c>
      <c r="AC888" s="12">
        <f>_xlfn.T.TEST(G888:H888,K888:L888,2,2)</f>
        <v>0.1387498651540674</v>
      </c>
      <c r="AD888" s="13">
        <f>AVERAGE(K888:L888)-AVERAGE(G888:H888)</f>
        <v>1.2619349999999976</v>
      </c>
      <c r="AE888" s="12">
        <f>_xlfn.T.TEST(E888:F888,G888:H888,2,2)</f>
        <v>0.49131949609461933</v>
      </c>
      <c r="AF888" s="13">
        <f>AVERAGE(G888:H888)-AVERAGE(E888:F888)</f>
        <v>0.90846750000000043</v>
      </c>
      <c r="AG888" s="12">
        <f>_xlfn.T.TEST(I888:J888,K888:L888,2,2)</f>
        <v>0.57616881239986784</v>
      </c>
      <c r="AH888" s="13">
        <f>AVERAGE(K888:L888)-AVERAGE(I888:J888)</f>
        <v>0.20146000000000086</v>
      </c>
      <c r="AI888" s="12">
        <f>_xlfn.T.TEST(E888:H888,I888:L888,2,2)</f>
        <v>2.315759653128974E-2</v>
      </c>
      <c r="AJ888" s="13">
        <f>AVERAGE(I888:L888)-AVERAGE(E888:H888)</f>
        <v>1.6154387499999991</v>
      </c>
    </row>
    <row r="889" spans="1:36" x14ac:dyDescent="0.2">
      <c r="A889" t="s">
        <v>861</v>
      </c>
      <c r="B889" t="str">
        <f>VLOOKUP(A889,Gene_Lookup!A:B,2,0)</f>
        <v xml:space="preserve">arginyl-tRNA synthetase (EC 6.1.1.19)  </v>
      </c>
      <c r="C889" s="1">
        <v>29</v>
      </c>
      <c r="D889" s="1">
        <v>0.38994008376692002</v>
      </c>
      <c r="E889" s="14">
        <v>17.562460000000002</v>
      </c>
      <c r="F889" s="14">
        <v>18.455639999999999</v>
      </c>
      <c r="G889" s="14">
        <v>17.972169999999998</v>
      </c>
      <c r="H889" s="14">
        <v>18.942779999999999</v>
      </c>
      <c r="I889" s="14">
        <v>18.690429999999999</v>
      </c>
      <c r="J889" s="14">
        <v>19.244070000000001</v>
      </c>
      <c r="K889" s="14">
        <v>19.158071249999999</v>
      </c>
      <c r="L889" s="14">
        <v>18.236000000000001</v>
      </c>
      <c r="M889" s="1">
        <f>COUNTIF(E889:L889,"&gt;8.8")</f>
        <v>8</v>
      </c>
      <c r="O889" s="16">
        <f>IF(ISBLANK(E889),500,2^E889)</f>
        <v>193565.18975956101</v>
      </c>
      <c r="P889" s="16">
        <f>IF(ISBLANK(F889),500,2^F889)</f>
        <v>359501.93242054968</v>
      </c>
      <c r="Q889" s="16">
        <f>IF(ISBLANK(G889),500,2^G889)</f>
        <v>257135.62901863563</v>
      </c>
      <c r="R889" s="16">
        <f>IF(ISBLANK(H889),500,2^H889)</f>
        <v>503900.72274359805</v>
      </c>
      <c r="S889" s="16">
        <f>IF(ISBLANK(I889),500,2^I889)</f>
        <v>423038.66393502027</v>
      </c>
      <c r="T889" s="16">
        <f>IF(ISBLANK(J889),500,2^J889)</f>
        <v>620929.52179294243</v>
      </c>
      <c r="U889" s="16">
        <f>IF(ISBLANK(K889),500,2^K889)</f>
        <v>584997.6282334883</v>
      </c>
      <c r="V889" s="16">
        <f>IF(ISBLANK(L889),500,2^L889)</f>
        <v>308732.96295558673</v>
      </c>
      <c r="X889" s="16">
        <f>SUM(O889:V889)</f>
        <v>3251802.2508593821</v>
      </c>
      <c r="Y889" s="11"/>
      <c r="Z889" s="2"/>
      <c r="AA889" s="12">
        <f>_xlfn.T.TEST(E889:F889,I889:J889,2,2)</f>
        <v>0.20976820555913156</v>
      </c>
      <c r="AB889" s="13">
        <f>AVERAGE(I889:J889)-AVERAGE(E889:F889)</f>
        <v>0.95819999999999794</v>
      </c>
      <c r="AC889" s="12">
        <f>_xlfn.T.TEST(G889:H889,K889:L889,2,2)</f>
        <v>0.75467249849017359</v>
      </c>
      <c r="AD889" s="13">
        <f>AVERAGE(K889:L889)-AVERAGE(G889:H889)</f>
        <v>0.23956062499999931</v>
      </c>
      <c r="AE889" s="12">
        <f>_xlfn.T.TEST(E889:F889,G889:H889,2,2)</f>
        <v>0.56669607455159765</v>
      </c>
      <c r="AF889" s="13">
        <f>AVERAGE(G889:H889)-AVERAGE(E889:F889)</f>
        <v>0.44842499999999674</v>
      </c>
      <c r="AG889" s="12">
        <f>_xlfn.T.TEST(I889:J889,K889:L889,2,2)</f>
        <v>0.665196083484906</v>
      </c>
      <c r="AH889" s="13">
        <f>AVERAGE(K889:L889)-AVERAGE(I889:J889)</f>
        <v>-0.27021437500000189</v>
      </c>
      <c r="AI889" s="12">
        <f>_xlfn.T.TEST(E889:H889,I889:L889,2,2)</f>
        <v>0.16501732955840059</v>
      </c>
      <c r="AJ889" s="13">
        <f>AVERAGE(I889:L889)-AVERAGE(E889:H889)</f>
        <v>0.59888031249999685</v>
      </c>
    </row>
    <row r="890" spans="1:36" x14ac:dyDescent="0.2">
      <c r="A890" t="s">
        <v>862</v>
      </c>
      <c r="B890" t="str">
        <f>VLOOKUP(A890,Gene_Lookup!A:B,2,0)</f>
        <v xml:space="preserve">glutamate racemase (EC 5.1.1.3)  </v>
      </c>
      <c r="C890" s="1">
        <v>8</v>
      </c>
      <c r="D890" s="1">
        <v>0.32606769288538401</v>
      </c>
      <c r="E890" s="14">
        <v>17.075790000000001</v>
      </c>
      <c r="F890" s="14">
        <v>17.457419999999999</v>
      </c>
      <c r="G890" s="14">
        <v>16.940167500000001</v>
      </c>
      <c r="H890" s="14">
        <v>17.753260000000001</v>
      </c>
      <c r="I890" s="14">
        <v>17.051817499999999</v>
      </c>
      <c r="J890" s="14">
        <v>17.523530000000001</v>
      </c>
      <c r="K890" s="14">
        <v>18.223289999999999</v>
      </c>
      <c r="L890" s="14">
        <v>17.136810000000001</v>
      </c>
      <c r="M890" s="1">
        <f>COUNTIF(E890:L890,"&gt;8.8")</f>
        <v>8</v>
      </c>
      <c r="O890" s="16">
        <f>IF(ISBLANK(E890),500,2^E890)</f>
        <v>138141.76152979082</v>
      </c>
      <c r="P890" s="16">
        <f>IF(ISBLANK(F890),500,2^F890)</f>
        <v>179972.88017933958</v>
      </c>
      <c r="Q890" s="16">
        <f>IF(ISBLANK(G890),500,2^G890)</f>
        <v>125747.26532892202</v>
      </c>
      <c r="R890" s="16">
        <f>IF(ISBLANK(H890),500,2^H890)</f>
        <v>220934.62334059016</v>
      </c>
      <c r="S890" s="16">
        <f>IF(ISBLANK(I890),500,2^I890)</f>
        <v>135865.29875234666</v>
      </c>
      <c r="T890" s="16">
        <f>IF(ISBLANK(J890),500,2^J890)</f>
        <v>188411.82658456278</v>
      </c>
      <c r="U890" s="16">
        <f>IF(ISBLANK(K890),500,2^K890)</f>
        <v>306025.00216743158</v>
      </c>
      <c r="V890" s="16">
        <f>IF(ISBLANK(L890),500,2^L890)</f>
        <v>144109.907691676</v>
      </c>
      <c r="X890" s="16">
        <f>SUM(O890:V890)</f>
        <v>1439208.5655746595</v>
      </c>
      <c r="Y890" s="11"/>
      <c r="Z890" s="2"/>
      <c r="AA890" s="12">
        <f>_xlfn.T.TEST(E890:F890,I890:J890,2,2)</f>
        <v>0.95095260853884278</v>
      </c>
      <c r="AB890" s="13">
        <f>AVERAGE(I890:J890)-AVERAGE(E890:F890)</f>
        <v>2.1068750000001302E-2</v>
      </c>
      <c r="AC890" s="12">
        <f>_xlfn.T.TEST(G890:H890,K890:L890,2,2)</f>
        <v>0.67185530358001067</v>
      </c>
      <c r="AD890" s="13">
        <f>AVERAGE(K890:L890)-AVERAGE(G890:H890)</f>
        <v>0.33333625000000211</v>
      </c>
      <c r="AE890" s="12">
        <f>_xlfn.T.TEST(E890:F890,G890:H890,2,2)</f>
        <v>0.87486029728098291</v>
      </c>
      <c r="AF890" s="13">
        <f>AVERAGE(G890:H890)-AVERAGE(E890:F890)</f>
        <v>8.0108750000000839E-2</v>
      </c>
      <c r="AG890" s="12">
        <f>_xlfn.T.TEST(I890:J890,K890:L890,2,2)</f>
        <v>0.57576231857174942</v>
      </c>
      <c r="AH890" s="13">
        <f>AVERAGE(K890:L890)-AVERAGE(I890:J890)</f>
        <v>0.39237625000000165</v>
      </c>
      <c r="AI890" s="12">
        <f>_xlfn.T.TEST(E890:H890,I890:L890,2,2)</f>
        <v>0.60493372010945246</v>
      </c>
      <c r="AJ890" s="13">
        <f>AVERAGE(I890:L890)-AVERAGE(E890:H890)</f>
        <v>0.17720249999999993</v>
      </c>
    </row>
    <row r="891" spans="1:36" x14ac:dyDescent="0.2">
      <c r="A891" t="s">
        <v>863</v>
      </c>
      <c r="B891" t="str">
        <f>VLOOKUP(A891,Gene_Lookup!A:B,2,0)</f>
        <v xml:space="preserve">D-alanine/D-alanine ligase  </v>
      </c>
      <c r="C891" s="1">
        <v>14</v>
      </c>
      <c r="D891" s="1">
        <v>0.32067235328724902</v>
      </c>
      <c r="E891" s="14">
        <v>19.312629999999999</v>
      </c>
      <c r="F891" s="14">
        <v>18.8946325</v>
      </c>
      <c r="G891" s="14">
        <v>18.571280000000002</v>
      </c>
      <c r="H891" s="14">
        <v>18.82161</v>
      </c>
      <c r="I891" s="14">
        <v>19.618320000000001</v>
      </c>
      <c r="J891" s="14">
        <v>19.196365</v>
      </c>
      <c r="K891" s="14">
        <v>18.601672499999999</v>
      </c>
      <c r="L891" s="14">
        <v>18.442892499999999</v>
      </c>
      <c r="M891" s="1">
        <f>COUNTIF(E891:L891,"&gt;8.8")</f>
        <v>8</v>
      </c>
      <c r="O891" s="16">
        <f>IF(ISBLANK(E891),500,2^E891)</f>
        <v>651149.82047898904</v>
      </c>
      <c r="P891" s="16">
        <f>IF(ISBLANK(F891),500,2^F891)</f>
        <v>487361.41159270611</v>
      </c>
      <c r="Q891" s="16">
        <f>IF(ISBLANK(G891),500,2^G891)</f>
        <v>389504.37297858106</v>
      </c>
      <c r="R891" s="16">
        <f>IF(ISBLANK(H891),500,2^H891)</f>
        <v>463307.33580856759</v>
      </c>
      <c r="S891" s="16">
        <f>IF(ISBLANK(I891),500,2^I891)</f>
        <v>804827.4578261025</v>
      </c>
      <c r="T891" s="16">
        <f>IF(ISBLANK(J891),500,2^J891)</f>
        <v>600733.25321632705</v>
      </c>
      <c r="U891" s="16">
        <f>IF(ISBLANK(K891),500,2^K891)</f>
        <v>397796.89783739997</v>
      </c>
      <c r="V891" s="16">
        <f>IF(ISBLANK(L891),500,2^L891)</f>
        <v>356339.40402441355</v>
      </c>
      <c r="X891" s="16">
        <f>SUM(O891:V891)</f>
        <v>4151019.9537630873</v>
      </c>
      <c r="Y891" s="11"/>
      <c r="Z891" s="2"/>
      <c r="AA891" s="12">
        <f>_xlfn.T.TEST(E891:F891,I891:J891,2,2)</f>
        <v>0.41401286997509135</v>
      </c>
      <c r="AB891" s="13">
        <f>AVERAGE(I891:J891)-AVERAGE(E891:F891)</f>
        <v>0.30371124999999921</v>
      </c>
      <c r="AC891" s="12">
        <f>_xlfn.T.TEST(G891:H891,K891:L891,2,2)</f>
        <v>0.36093362929508788</v>
      </c>
      <c r="AD891" s="13">
        <f>AVERAGE(K891:L891)-AVERAGE(G891:H891)</f>
        <v>-0.17416250000000133</v>
      </c>
      <c r="AE891" s="12">
        <f>_xlfn.T.TEST(E891:F891,G891:H891,2,2)</f>
        <v>0.23659248178068648</v>
      </c>
      <c r="AF891" s="13">
        <f>AVERAGE(G891:H891)-AVERAGE(E891:F891)</f>
        <v>-0.40718624999999875</v>
      </c>
      <c r="AG891" s="12">
        <f>_xlfn.T.TEST(I891:J891,K891:L891,2,2)</f>
        <v>5.9170444478904405E-2</v>
      </c>
      <c r="AH891" s="13">
        <f>AVERAGE(K891:L891)-AVERAGE(I891:J891)</f>
        <v>-0.88505999999999929</v>
      </c>
      <c r="AI891" s="12">
        <f>_xlfn.T.TEST(E891:H891,I891:L891,2,2)</f>
        <v>0.84248854026638043</v>
      </c>
      <c r="AJ891" s="13">
        <f>AVERAGE(I891:L891)-AVERAGE(E891:H891)</f>
        <v>6.477437499999894E-2</v>
      </c>
    </row>
    <row r="892" spans="1:36" x14ac:dyDescent="0.2">
      <c r="A892" t="s">
        <v>864</v>
      </c>
      <c r="B892" t="str">
        <f>VLOOKUP(A892,Gene_Lookup!A:B,2,0)</f>
        <v xml:space="preserve">deoxyribose-phosphate aldolase  </v>
      </c>
      <c r="C892" s="1">
        <v>10</v>
      </c>
      <c r="D892" s="1">
        <v>0.198907049813145</v>
      </c>
      <c r="E892" s="14">
        <v>18.9171175</v>
      </c>
      <c r="F892" s="14">
        <v>19.665410000000001</v>
      </c>
      <c r="G892" s="14">
        <v>19.417267500000001</v>
      </c>
      <c r="H892" s="14">
        <v>19.626582500000001</v>
      </c>
      <c r="I892" s="14">
        <v>19.372710000000001</v>
      </c>
      <c r="J892" s="14">
        <v>19.92839</v>
      </c>
      <c r="K892" s="14">
        <v>19.332875000000001</v>
      </c>
      <c r="L892" s="14">
        <v>19.880710000000001</v>
      </c>
      <c r="M892" s="1">
        <f>COUNTIF(E892:L892,"&gt;8.8")</f>
        <v>8</v>
      </c>
      <c r="O892" s="16">
        <f>IF(ISBLANK(E892),500,2^E892)</f>
        <v>495016.64113792853</v>
      </c>
      <c r="P892" s="16">
        <f>IF(ISBLANK(F892),500,2^F892)</f>
        <v>831530.69824971736</v>
      </c>
      <c r="Q892" s="16">
        <f>IF(ISBLANK(G892),500,2^G892)</f>
        <v>700132.03789569694</v>
      </c>
      <c r="R892" s="16">
        <f>IF(ISBLANK(H892),500,2^H892)</f>
        <v>809450.03256620769</v>
      </c>
      <c r="S892" s="16">
        <f>IF(ISBLANK(I892),500,2^I892)</f>
        <v>678839.03481257136</v>
      </c>
      <c r="T892" s="16">
        <f>IF(ISBLANK(J892),500,2^J892)</f>
        <v>997799.20893443027</v>
      </c>
      <c r="U892" s="16">
        <f>IF(ISBLANK(K892),500,2^K892)</f>
        <v>660351.66533605976</v>
      </c>
      <c r="V892" s="16">
        <f>IF(ISBLANK(L892),500,2^L892)</f>
        <v>965361.65683182608</v>
      </c>
      <c r="X892" s="16">
        <f>SUM(O892:V892)</f>
        <v>6138480.9757644376</v>
      </c>
      <c r="Y892" s="11"/>
      <c r="Z892" s="2"/>
      <c r="AA892" s="12">
        <f>_xlfn.T.TEST(E892:F892,I892:J892,2,2)</f>
        <v>0.5213546540057038</v>
      </c>
      <c r="AB892" s="13">
        <f>AVERAGE(I892:J892)-AVERAGE(E892:F892)</f>
        <v>0.3592862500000038</v>
      </c>
      <c r="AC892" s="12">
        <f>_xlfn.T.TEST(G892:H892,K892:L892,2,2)</f>
        <v>0.79950285554317801</v>
      </c>
      <c r="AD892" s="13">
        <f>AVERAGE(K892:L892)-AVERAGE(G892:H892)</f>
        <v>8.4867499999997875E-2</v>
      </c>
      <c r="AE892" s="12">
        <f>_xlfn.T.TEST(E892:F892,G892:H892,2,2)</f>
        <v>0.61291136839926985</v>
      </c>
      <c r="AF892" s="13">
        <f>AVERAGE(G892:H892)-AVERAGE(E892:F892)</f>
        <v>0.23066125000000426</v>
      </c>
      <c r="AG892" s="12">
        <f>_xlfn.T.TEST(I892:J892,K892:L892,2,2)</f>
        <v>0.92094453384408215</v>
      </c>
      <c r="AH892" s="13">
        <f>AVERAGE(K892:L892)-AVERAGE(I892:J892)</f>
        <v>-4.375750000000167E-2</v>
      </c>
      <c r="AI892" s="12">
        <f>_xlfn.T.TEST(E892:H892,I892:L892,2,2)</f>
        <v>0.38071702803137047</v>
      </c>
      <c r="AJ892" s="13">
        <f>AVERAGE(I892:L892)-AVERAGE(E892:H892)</f>
        <v>0.22207687500000262</v>
      </c>
    </row>
    <row r="893" spans="1:36" x14ac:dyDescent="0.2">
      <c r="A893" t="s">
        <v>865</v>
      </c>
      <c r="B893" t="str">
        <f>VLOOKUP(A893,Gene_Lookup!A:B,2,0)</f>
        <v xml:space="preserve">FAD-dependent pyridine nucleotide-disulfide oxidoreductase  </v>
      </c>
      <c r="C893" s="1">
        <v>16</v>
      </c>
      <c r="D893" s="1">
        <v>0.51790380513393597</v>
      </c>
      <c r="E893" s="14">
        <v>19.456704999999999</v>
      </c>
      <c r="F893" s="14">
        <v>19.144188750000001</v>
      </c>
      <c r="G893" s="14">
        <v>18.551179999999999</v>
      </c>
      <c r="H893" s="14">
        <v>19.587632500000002</v>
      </c>
      <c r="I893" s="14">
        <v>18.532820000000001</v>
      </c>
      <c r="J893" s="14">
        <v>18.774709999999999</v>
      </c>
      <c r="K893" s="14">
        <v>19.274874375</v>
      </c>
      <c r="L893" s="14">
        <v>18.414159999999999</v>
      </c>
      <c r="M893" s="1">
        <f>COUNTIF(E893:L893,"&gt;8.8")</f>
        <v>8</v>
      </c>
      <c r="O893" s="16">
        <f>IF(ISBLANK(E893),500,2^E893)</f>
        <v>719534.83070629183</v>
      </c>
      <c r="P893" s="16">
        <f>IF(ISBLANK(F893),500,2^F893)</f>
        <v>579395.41803747718</v>
      </c>
      <c r="Q893" s="16">
        <f>IF(ISBLANK(G893),500,2^G893)</f>
        <v>384115.32540640555</v>
      </c>
      <c r="R893" s="16">
        <f>IF(ISBLANK(H893),500,2^H893)</f>
        <v>787888.79928184871</v>
      </c>
      <c r="S893" s="16">
        <f>IF(ISBLANK(I893),500,2^I893)</f>
        <v>379257.97708207369</v>
      </c>
      <c r="T893" s="16">
        <f>IF(ISBLANK(J893),500,2^J893)</f>
        <v>448488.04397891875</v>
      </c>
      <c r="U893" s="16">
        <f>IF(ISBLANK(K893),500,2^K893)</f>
        <v>634330.14332228899</v>
      </c>
      <c r="V893" s="16">
        <f>IF(ISBLANK(L893),500,2^L893)</f>
        <v>349312.80403043824</v>
      </c>
      <c r="X893" s="16">
        <f>SUM(O893:V893)</f>
        <v>4282323.3418457434</v>
      </c>
      <c r="Y893" s="11"/>
      <c r="Z893" s="2"/>
      <c r="AA893" s="12">
        <f>_xlfn.T.TEST(E893:F893,I893:J893,2,2)</f>
        <v>8.2038090459858548E-2</v>
      </c>
      <c r="AB893" s="13">
        <f>AVERAGE(I893:J893)-AVERAGE(E893:F893)</f>
        <v>-0.64668187499999874</v>
      </c>
      <c r="AC893" s="12">
        <f>_xlfn.T.TEST(G893:H893,K893:L893,2,2)</f>
        <v>0.77024687987492801</v>
      </c>
      <c r="AD893" s="13">
        <f>AVERAGE(K893:L893)-AVERAGE(G893:H893)</f>
        <v>-0.22488906250000085</v>
      </c>
      <c r="AE893" s="12">
        <f>_xlfn.T.TEST(E893:F893,G893:H893,2,2)</f>
        <v>0.71104790052267353</v>
      </c>
      <c r="AF893" s="13">
        <f>AVERAGE(G893:H893)-AVERAGE(E893:F893)</f>
        <v>-0.23104062499999856</v>
      </c>
      <c r="AG893" s="12">
        <f>_xlfn.T.TEST(I893:J893,K893:L893,2,2)</f>
        <v>0.71113282504616837</v>
      </c>
      <c r="AH893" s="13">
        <f>AVERAGE(K893:L893)-AVERAGE(I893:J893)</f>
        <v>0.19075218749999934</v>
      </c>
      <c r="AI893" s="12">
        <f>_xlfn.T.TEST(E893:H893,I893:L893,2,2)</f>
        <v>0.1957148291449009</v>
      </c>
      <c r="AJ893" s="13">
        <f>AVERAGE(I893:L893)-AVERAGE(E893:H893)</f>
        <v>-0.43578546875000157</v>
      </c>
    </row>
    <row r="894" spans="1:36" x14ac:dyDescent="0.2">
      <c r="A894" t="s">
        <v>866</v>
      </c>
      <c r="B894" t="str">
        <f>VLOOKUP(A894,Gene_Lookup!A:B,2,0)</f>
        <v xml:space="preserve">FAD-dependent pyridine nucleotide-disulfide oxidoreductase  </v>
      </c>
      <c r="C894" s="1">
        <v>14</v>
      </c>
      <c r="D894" s="1">
        <v>0.300509012592729</v>
      </c>
      <c r="E894" s="14">
        <v>18.986149999999999</v>
      </c>
      <c r="F894" s="14">
        <v>18.67642</v>
      </c>
      <c r="G894" s="14">
        <v>18.587499999999999</v>
      </c>
      <c r="H894" s="14">
        <v>19.070450000000001</v>
      </c>
      <c r="I894" s="14">
        <v>18.623190000000001</v>
      </c>
      <c r="J894" s="14">
        <v>18.286795000000001</v>
      </c>
      <c r="K894" s="14">
        <v>18.41995</v>
      </c>
      <c r="L894" s="14">
        <v>18.542649999999998</v>
      </c>
      <c r="M894" s="1">
        <f>COUNTIF(E894:L894,"&gt;8.8")</f>
        <v>8</v>
      </c>
      <c r="O894" s="16">
        <f>IF(ISBLANK(E894),500,2^E894)</f>
        <v>519278.87133620435</v>
      </c>
      <c r="P894" s="16">
        <f>IF(ISBLANK(F894),500,2^F894)</f>
        <v>418950.42142701987</v>
      </c>
      <c r="Q894" s="16">
        <f>IF(ISBLANK(G894),500,2^G894)</f>
        <v>393908.22066021111</v>
      </c>
      <c r="R894" s="16">
        <f>IF(ISBLANK(H894),500,2^H894)</f>
        <v>550525.55170065607</v>
      </c>
      <c r="S894" s="16">
        <f>IF(ISBLANK(I894),500,2^I894)</f>
        <v>403774.42277395044</v>
      </c>
      <c r="T894" s="16">
        <f>IF(ISBLANK(J894),500,2^J894)</f>
        <v>319796.58338561031</v>
      </c>
      <c r="U894" s="16">
        <f>IF(ISBLANK(K894),500,2^K894)</f>
        <v>350717.52576801088</v>
      </c>
      <c r="V894" s="16">
        <f>IF(ISBLANK(L894),500,2^L894)</f>
        <v>381850.92686308571</v>
      </c>
      <c r="X894" s="16">
        <f>SUM(O894:V894)</f>
        <v>3338802.5239147488</v>
      </c>
      <c r="Y894" s="11"/>
      <c r="Z894" s="2"/>
      <c r="AA894" s="12">
        <f>_xlfn.T.TEST(E894:F894,I894:J894,2,2)</f>
        <v>0.24154178644173296</v>
      </c>
      <c r="AB894" s="13">
        <f>AVERAGE(I894:J894)-AVERAGE(E894:F894)</f>
        <v>-0.37629249999999814</v>
      </c>
      <c r="AC894" s="12">
        <f>_xlfn.T.TEST(G894:H894,K894:L894,2,2)</f>
        <v>0.29762755525265827</v>
      </c>
      <c r="AD894" s="13">
        <f>AVERAGE(K894:L894)-AVERAGE(G894:H894)</f>
        <v>-0.3476750000000024</v>
      </c>
      <c r="AE894" s="12">
        <f>_xlfn.T.TEST(E894:F894,G894:H894,2,2)</f>
        <v>0.99430612947623775</v>
      </c>
      <c r="AF894" s="13">
        <f>AVERAGE(G894:H894)-AVERAGE(E894:F894)</f>
        <v>-2.3100000000013665E-3</v>
      </c>
      <c r="AG894" s="12">
        <f>_xlfn.T.TEST(I894:J894,K894:L894,2,2)</f>
        <v>0.89665480043536094</v>
      </c>
      <c r="AH894" s="13">
        <f>AVERAGE(K894:L894)-AVERAGE(I894:J894)</f>
        <v>2.6307499999994377E-2</v>
      </c>
      <c r="AI894" s="12">
        <f>_xlfn.T.TEST(E894:H894,I894:L894,2,2)</f>
        <v>3.9685922642156417E-2</v>
      </c>
      <c r="AJ894" s="13">
        <f>AVERAGE(I894:L894)-AVERAGE(E894:H894)</f>
        <v>-0.36198375000000027</v>
      </c>
    </row>
    <row r="895" spans="1:36" x14ac:dyDescent="0.2">
      <c r="A895" t="s">
        <v>867</v>
      </c>
      <c r="B895" t="str">
        <f>VLOOKUP(A895,Gene_Lookup!A:B,2,0)</f>
        <v xml:space="preserve">alkyl hydroperoxide reductase/ Thiol specific antioxidant/ Mal allergen  </v>
      </c>
      <c r="C895" s="1">
        <v>7</v>
      </c>
      <c r="D895" s="1">
        <v>0.51251978865431203</v>
      </c>
      <c r="E895" s="14">
        <v>14.763904999999999</v>
      </c>
      <c r="F895" s="14">
        <v>14.77857</v>
      </c>
      <c r="G895" s="14">
        <v>16.261900000000001</v>
      </c>
      <c r="H895" s="14">
        <v>16.669930000000001</v>
      </c>
      <c r="I895" s="15">
        <v>8.8000000000000007</v>
      </c>
      <c r="J895" s="14">
        <v>13.68318</v>
      </c>
      <c r="K895" s="14">
        <v>15.052515</v>
      </c>
      <c r="L895" s="14">
        <v>13.16048</v>
      </c>
      <c r="M895" s="1">
        <f>COUNTIF(E895:L895,"&gt;8.8")</f>
        <v>7</v>
      </c>
      <c r="O895" s="16">
        <f>IF(ISBLANK(E895),500,2^E895)</f>
        <v>27821.353735425182</v>
      </c>
      <c r="P895" s="16">
        <f>IF(ISBLANK(F895),500,2^F895)</f>
        <v>28105.600126053421</v>
      </c>
      <c r="Q895" s="16">
        <f>IF(ISBLANK(G895),500,2^G895)</f>
        <v>78581.386354797054</v>
      </c>
      <c r="R895" s="16">
        <f>IF(ISBLANK(H895),500,2^H895)</f>
        <v>104267.49878539193</v>
      </c>
      <c r="S895" s="16">
        <f>IF(ISBLANK(I895),500,2^I895)</f>
        <v>445.72188840761549</v>
      </c>
      <c r="T895" s="16">
        <f>IF(ISBLANK(J895),500,2^J895)</f>
        <v>13153.690414163226</v>
      </c>
      <c r="U895" s="16">
        <f>IF(ISBLANK(K895),500,2^K895)</f>
        <v>33982.750362807157</v>
      </c>
      <c r="V895" s="16">
        <f>IF(ISBLANK(L895),500,2^L895)</f>
        <v>9155.8619811440185</v>
      </c>
      <c r="X895" s="16">
        <f>SUM(O895:V895)</f>
        <v>295513.86364818958</v>
      </c>
      <c r="Y895" s="11"/>
      <c r="Z895" s="2"/>
      <c r="AA895" s="12">
        <f>_xlfn.T.TEST(E895:F895,I895:J895,2,2)</f>
        <v>0.28516893357552453</v>
      </c>
      <c r="AB895" s="13">
        <f>AVERAGE(I895:J895)-AVERAGE(E895:F895)</f>
        <v>-3.5296474999999994</v>
      </c>
      <c r="AC895" s="12">
        <f>_xlfn.T.TEST(G895:H895,K895:L895,2,2)</f>
        <v>0.13499519258512904</v>
      </c>
      <c r="AD895" s="13">
        <f>AVERAGE(K895:L895)-AVERAGE(G895:H895)</f>
        <v>-2.3594175000000028</v>
      </c>
      <c r="AE895" s="12">
        <f>_xlfn.T.TEST(E895:F895,G895:H895,2,2)</f>
        <v>1.4203024166109813E-2</v>
      </c>
      <c r="AF895" s="13">
        <f>AVERAGE(G895:H895)-AVERAGE(E895:F895)</f>
        <v>1.6946775000000027</v>
      </c>
      <c r="AG895" s="12">
        <f>_xlfn.T.TEST(I895:J895,K895:L895,2,2)</f>
        <v>0.38809050454403948</v>
      </c>
      <c r="AH895" s="13">
        <f>AVERAGE(K895:L895)-AVERAGE(I895:J895)</f>
        <v>2.8649074999999993</v>
      </c>
      <c r="AI895" s="12">
        <f>_xlfn.T.TEST(E895:H895,I895:L895,2,2)</f>
        <v>8.6825884815493345E-2</v>
      </c>
      <c r="AJ895" s="13">
        <f>AVERAGE(I895:L895)-AVERAGE(E895:H895)</f>
        <v>-2.9445324999999993</v>
      </c>
    </row>
    <row r="896" spans="1:36" x14ac:dyDescent="0.2">
      <c r="A896" t="s">
        <v>868</v>
      </c>
      <c r="B896" t="str">
        <f>VLOOKUP(A896,Gene_Lookup!A:B,2,0)</f>
        <v xml:space="preserve">Tex-like protein  </v>
      </c>
      <c r="C896" s="1">
        <v>8</v>
      </c>
      <c r="D896" s="1">
        <v>0.119338207347203</v>
      </c>
      <c r="E896" s="14">
        <v>16.966587499999999</v>
      </c>
      <c r="F896" s="14">
        <v>17.04346</v>
      </c>
      <c r="G896" s="14">
        <v>17.46163</v>
      </c>
      <c r="H896" s="14">
        <v>17.126200000000001</v>
      </c>
      <c r="I896" s="14">
        <v>17.200900000000001</v>
      </c>
      <c r="J896" s="14">
        <v>16.461200000000002</v>
      </c>
      <c r="K896" s="14">
        <v>17.327559999999998</v>
      </c>
      <c r="L896" s="14">
        <v>17.166640000000001</v>
      </c>
      <c r="M896" s="1">
        <f>COUNTIF(E896:L896,"&gt;8.8")</f>
        <v>8</v>
      </c>
      <c r="O896" s="16">
        <f>IF(ISBLANK(E896),500,2^E896)</f>
        <v>128071.28338674246</v>
      </c>
      <c r="P896" s="16">
        <f>IF(ISBLANK(F896),500,2^F896)</f>
        <v>135080.50945338426</v>
      </c>
      <c r="Q896" s="16">
        <f>IF(ISBLANK(G896),500,2^G896)</f>
        <v>180498.83500728183</v>
      </c>
      <c r="R896" s="16">
        <f>IF(ISBLANK(H896),500,2^H896)</f>
        <v>143053.96900985131</v>
      </c>
      <c r="S896" s="16">
        <f>IF(ISBLANK(I896),500,2^I896)</f>
        <v>150656.14567141634</v>
      </c>
      <c r="T896" s="16">
        <f>IF(ISBLANK(J896),500,2^J896)</f>
        <v>90222.522376336012</v>
      </c>
      <c r="U896" s="16">
        <f>IF(ISBLANK(K896),500,2^K896)</f>
        <v>164480.83864196352</v>
      </c>
      <c r="V896" s="16">
        <f>IF(ISBLANK(L896),500,2^L896)</f>
        <v>147120.62620428039</v>
      </c>
      <c r="X896" s="16">
        <f>SUM(O896:V896)</f>
        <v>1139184.7297512561</v>
      </c>
      <c r="Y896" s="11"/>
      <c r="Z896" s="2"/>
      <c r="AA896" s="12">
        <f>_xlfn.T.TEST(E896:F896,I896:J896,2,2)</f>
        <v>0.68590839461585684</v>
      </c>
      <c r="AB896" s="13">
        <f>AVERAGE(I896:J896)-AVERAGE(E896:F896)</f>
        <v>-0.17397374999999826</v>
      </c>
      <c r="AC896" s="12">
        <f>_xlfn.T.TEST(G896:H896,K896:L896,2,2)</f>
        <v>0.82479424741343088</v>
      </c>
      <c r="AD896" s="13">
        <f>AVERAGE(K896:L896)-AVERAGE(G896:H896)</f>
        <v>-4.6814999999998719E-2</v>
      </c>
      <c r="AE896" s="12">
        <f>_xlfn.T.TEST(E896:F896,G896:H896,2,2)</f>
        <v>0.23516309112522304</v>
      </c>
      <c r="AF896" s="13">
        <f>AVERAGE(G896:H896)-AVERAGE(E896:F896)</f>
        <v>0.28889124999999893</v>
      </c>
      <c r="AG896" s="12">
        <f>_xlfn.T.TEST(I896:J896,K896:L896,2,2)</f>
        <v>0.38631639364562076</v>
      </c>
      <c r="AH896" s="13">
        <f>AVERAGE(K896:L896)-AVERAGE(I896:J896)</f>
        <v>0.41604999999999848</v>
      </c>
      <c r="AI896" s="12">
        <f>_xlfn.T.TEST(E896:H896,I896:L896,2,2)</f>
        <v>0.63969510954028319</v>
      </c>
      <c r="AJ896" s="13">
        <f>AVERAGE(I896:L896)-AVERAGE(E896:H896)</f>
        <v>-0.11039437499999849</v>
      </c>
    </row>
    <row r="897" spans="1:36" x14ac:dyDescent="0.2">
      <c r="A897" t="s">
        <v>869</v>
      </c>
      <c r="B897" t="str">
        <f>VLOOKUP(A897,Gene_Lookup!A:B,2,0)</f>
        <v xml:space="preserve">1-phosphofructokinase  </v>
      </c>
      <c r="C897" s="1">
        <v>2</v>
      </c>
      <c r="D897" s="1">
        <v>0.27689630258527997</v>
      </c>
      <c r="E897" s="14">
        <v>15.18211</v>
      </c>
      <c r="F897" s="14">
        <v>15.559475000000001</v>
      </c>
      <c r="G897" s="14">
        <v>16.473479999999999</v>
      </c>
      <c r="H897" s="15">
        <v>8.8000000000000007</v>
      </c>
      <c r="I897" s="15">
        <v>8.8000000000000007</v>
      </c>
      <c r="J897" s="15">
        <v>8.8000000000000007</v>
      </c>
      <c r="K897" s="15">
        <v>8.8000000000000007</v>
      </c>
      <c r="L897" s="15">
        <v>8.8000000000000007</v>
      </c>
      <c r="M897" s="1">
        <f>COUNTIF(E897:L897,"&gt;8.8")</f>
        <v>3</v>
      </c>
      <c r="O897" s="16">
        <f>IF(ISBLANK(E897),500,2^E897)</f>
        <v>37176.671801897748</v>
      </c>
      <c r="P897" s="16">
        <f>IF(ISBLANK(F897),500,2^F897)</f>
        <v>48291.277208936524</v>
      </c>
      <c r="Q897" s="16">
        <f>IF(ISBLANK(G897),500,2^G897)</f>
        <v>90993.760390486888</v>
      </c>
      <c r="R897" s="16">
        <f>IF(ISBLANK(H897),500,2^H897)</f>
        <v>445.72188840761549</v>
      </c>
      <c r="S897" s="16">
        <f>IF(ISBLANK(I897),500,2^I897)</f>
        <v>445.72188840761549</v>
      </c>
      <c r="T897" s="16">
        <f>IF(ISBLANK(J897),500,2^J897)</f>
        <v>445.72188840761549</v>
      </c>
      <c r="U897" s="16">
        <f>IF(ISBLANK(K897),500,2^K897)</f>
        <v>445.72188840761549</v>
      </c>
      <c r="V897" s="16">
        <f>IF(ISBLANK(L897),500,2^L897)</f>
        <v>445.72188840761549</v>
      </c>
      <c r="X897" s="16">
        <f>SUM(O897:V897)</f>
        <v>178690.3188433593</v>
      </c>
      <c r="Y897" s="11"/>
      <c r="Z897" s="2"/>
      <c r="AA897" s="12">
        <f>_xlfn.T.TEST(E897:F897,I897:J897,2,2)</f>
        <v>8.235519205967367E-4</v>
      </c>
      <c r="AB897" s="13">
        <f>AVERAGE(I897:J897)-AVERAGE(E897:F897)</f>
        <v>-6.5707924999999996</v>
      </c>
      <c r="AC897" s="12">
        <f>_xlfn.T.TEST(G897:H897,K897:L897,2,2)</f>
        <v>0.42264973081037416</v>
      </c>
      <c r="AD897" s="13">
        <f>AVERAGE(K897:L897)-AVERAGE(G897:H897)</f>
        <v>-3.8367399999999989</v>
      </c>
      <c r="AE897" s="12">
        <f>_xlfn.T.TEST(E897:F897,G897:H897,2,2)</f>
        <v>0.55044794274955655</v>
      </c>
      <c r="AF897" s="13">
        <f>AVERAGE(G897:H897)-AVERAGE(E897:F897)</f>
        <v>-2.7340525000000007</v>
      </c>
      <c r="AG897" s="12" t="e">
        <f>_xlfn.T.TEST(I897:J897,K897:L897,2,2)</f>
        <v>#DIV/0!</v>
      </c>
      <c r="AH897" s="13">
        <f>AVERAGE(K897:L897)-AVERAGE(I897:J897)</f>
        <v>0</v>
      </c>
      <c r="AI897" s="12">
        <f>_xlfn.T.TEST(E897:H897,I897:L897,2,2)</f>
        <v>2.5151482258944872E-2</v>
      </c>
      <c r="AJ897" s="13">
        <f>AVERAGE(I897:L897)-AVERAGE(E897:H897)</f>
        <v>-5.2037662499999975</v>
      </c>
    </row>
    <row r="898" spans="1:36" x14ac:dyDescent="0.2">
      <c r="A898" t="s">
        <v>870</v>
      </c>
      <c r="B898" t="str">
        <f>VLOOKUP(A898,Gene_Lookup!A:B,2,0)</f>
        <v xml:space="preserve">nucleotidyltransferase  </v>
      </c>
      <c r="C898" s="1">
        <v>27</v>
      </c>
      <c r="D898" s="1">
        <v>0.63852164715263204</v>
      </c>
      <c r="E898" s="14">
        <v>18.853725000000001</v>
      </c>
      <c r="F898" s="14">
        <v>18.876010000000001</v>
      </c>
      <c r="G898" s="14">
        <v>18.778414999999999</v>
      </c>
      <c r="H898" s="14">
        <v>19.161852499999998</v>
      </c>
      <c r="I898" s="14">
        <v>19.378969999999999</v>
      </c>
      <c r="J898" s="14">
        <v>18.52233</v>
      </c>
      <c r="K898" s="14">
        <v>19.978929999999998</v>
      </c>
      <c r="L898" s="14">
        <v>18.421340000000001</v>
      </c>
      <c r="M898" s="1">
        <f>COUNTIF(E898:L898,"&gt;8.8")</f>
        <v>8</v>
      </c>
      <c r="O898" s="16">
        <f>IF(ISBLANK(E898),500,2^E898)</f>
        <v>473736.39950724266</v>
      </c>
      <c r="P898" s="16">
        <f>IF(ISBLANK(F898),500,2^F898)</f>
        <v>481110.91341243545</v>
      </c>
      <c r="Q898" s="16">
        <f>IF(ISBLANK(G898),500,2^G898)</f>
        <v>449641.29094475461</v>
      </c>
      <c r="R898" s="16">
        <f>IF(ISBLANK(H898),500,2^H898)</f>
        <v>586532.89630278503</v>
      </c>
      <c r="S898" s="16">
        <f>IF(ISBLANK(I898),500,2^I898)</f>
        <v>681790.98596121243</v>
      </c>
      <c r="T898" s="16">
        <f>IF(ISBLANK(J898),500,2^J898)</f>
        <v>376510.35038283927</v>
      </c>
      <c r="U898" s="16">
        <f>IF(ISBLANK(K898),500,2^K898)</f>
        <v>1033373.2407317422</v>
      </c>
      <c r="V898" s="16">
        <f>IF(ISBLANK(L898),500,2^L898)</f>
        <v>351055.59602408943</v>
      </c>
      <c r="X898" s="16">
        <f>SUM(O898:V898)</f>
        <v>4433751.6732671009</v>
      </c>
      <c r="Y898" s="11"/>
      <c r="Z898" s="2"/>
      <c r="AA898" s="12">
        <f>_xlfn.T.TEST(E898:F898,I898:J898,2,2)</f>
        <v>0.85982858534428852</v>
      </c>
      <c r="AB898" s="13">
        <f>AVERAGE(I898:J898)-AVERAGE(E898:F898)</f>
        <v>8.5782499999996986E-2</v>
      </c>
      <c r="AC898" s="12">
        <f>_xlfn.T.TEST(G898:H898,K898:L898,2,2)</f>
        <v>0.80126884148985145</v>
      </c>
      <c r="AD898" s="13">
        <f>AVERAGE(K898:L898)-AVERAGE(G898:H898)</f>
        <v>0.23000125000000082</v>
      </c>
      <c r="AE898" s="12">
        <f>_xlfn.T.TEST(E898:F898,G898:H898,2,2)</f>
        <v>0.63860253231676989</v>
      </c>
      <c r="AF898" s="13">
        <f>AVERAGE(G898:H898)-AVERAGE(E898:F898)</f>
        <v>0.10526624999999612</v>
      </c>
      <c r="AG898" s="12">
        <f>_xlfn.T.TEST(I898:J898,K898:L898,2,2)</f>
        <v>0.80531560770467614</v>
      </c>
      <c r="AH898" s="13">
        <f>AVERAGE(K898:L898)-AVERAGE(I898:J898)</f>
        <v>0.24948499999999996</v>
      </c>
      <c r="AI898" s="12">
        <f>_xlfn.T.TEST(E898:H898,I898:L898,2,2)</f>
        <v>0.69174315292277599</v>
      </c>
      <c r="AJ898" s="13">
        <f>AVERAGE(I898:L898)-AVERAGE(E898:H898)</f>
        <v>0.15789187500000068</v>
      </c>
    </row>
    <row r="899" spans="1:36" x14ac:dyDescent="0.2">
      <c r="A899" t="s">
        <v>871</v>
      </c>
      <c r="B899" t="str">
        <f>VLOOKUP(A899,Gene_Lookup!A:B,2,0)</f>
        <v xml:space="preserve">glycoside hydrolase family 10  </v>
      </c>
      <c r="C899" s="1">
        <v>20</v>
      </c>
      <c r="D899" s="1">
        <v>0.55002005666653797</v>
      </c>
      <c r="E899" s="14">
        <v>17.206790000000002</v>
      </c>
      <c r="F899" s="14">
        <v>18.024515000000001</v>
      </c>
      <c r="G899" s="14">
        <v>18.570049999999998</v>
      </c>
      <c r="H899" s="14">
        <v>18.735455000000002</v>
      </c>
      <c r="I899" s="14">
        <v>17.580091249999999</v>
      </c>
      <c r="J899" s="14">
        <v>16.9159525</v>
      </c>
      <c r="K899" s="14">
        <v>18.792369999999998</v>
      </c>
      <c r="L899" s="14">
        <v>17.250807500000001</v>
      </c>
      <c r="M899" s="1">
        <f>COUNTIF(E899:L899,"&gt;8.8")</f>
        <v>8</v>
      </c>
      <c r="O899" s="16">
        <f>IF(ISBLANK(E899),500,2^E899)</f>
        <v>151272.47728297426</v>
      </c>
      <c r="P899" s="16">
        <f>IF(ISBLANK(F899),500,2^F899)</f>
        <v>266636.54442900495</v>
      </c>
      <c r="Q899" s="16">
        <f>IF(ISBLANK(G899),500,2^G899)</f>
        <v>389172.43435404112</v>
      </c>
      <c r="R899" s="16">
        <f>IF(ISBLANK(H899),500,2^H899)</f>
        <v>436449.43680276693</v>
      </c>
      <c r="S899" s="16">
        <f>IF(ISBLANK(I899),500,2^I899)</f>
        <v>195945.27380105472</v>
      </c>
      <c r="T899" s="16">
        <f>IF(ISBLANK(J899),500,2^J899)</f>
        <v>123654.26710052018</v>
      </c>
      <c r="U899" s="16">
        <f>IF(ISBLANK(K899),500,2^K899)</f>
        <v>454011.71540133323</v>
      </c>
      <c r="V899" s="16">
        <f>IF(ISBLANK(L899),500,2^L899)</f>
        <v>155959.02336763023</v>
      </c>
      <c r="X899" s="16">
        <f>SUM(O899:V899)</f>
        <v>2173101.1725393259</v>
      </c>
      <c r="Y899" s="11"/>
      <c r="Z899" s="2"/>
      <c r="AA899" s="12">
        <f>_xlfn.T.TEST(E899:F899,I899:J899,2,2)</f>
        <v>0.55743419767691937</v>
      </c>
      <c r="AB899" s="13">
        <f>AVERAGE(I899:J899)-AVERAGE(E899:F899)</f>
        <v>-0.36763062500000387</v>
      </c>
      <c r="AC899" s="12">
        <f>_xlfn.T.TEST(G899:H899,K899:L899,2,2)</f>
        <v>0.50106093192793244</v>
      </c>
      <c r="AD899" s="13">
        <f>AVERAGE(K899:L899)-AVERAGE(G899:H899)</f>
        <v>-0.63116374999999891</v>
      </c>
      <c r="AE899" s="12">
        <f>_xlfn.T.TEST(E899:F899,G899:H899,2,2)</f>
        <v>0.13078397017354981</v>
      </c>
      <c r="AF899" s="13">
        <f>AVERAGE(G899:H899)-AVERAGE(E899:F899)</f>
        <v>1.0370999999999952</v>
      </c>
      <c r="AG899" s="12">
        <f>_xlfn.T.TEST(I899:J899,K899:L899,2,2)</f>
        <v>0.4539812072718703</v>
      </c>
      <c r="AH899" s="13">
        <f>AVERAGE(K899:L899)-AVERAGE(I899:J899)</f>
        <v>0.77356687500000021</v>
      </c>
      <c r="AI899" s="12">
        <f>_xlfn.T.TEST(E899:H899,I899:L899,2,2)</f>
        <v>0.38635447822125063</v>
      </c>
      <c r="AJ899" s="13">
        <f>AVERAGE(I899:L899)-AVERAGE(E899:H899)</f>
        <v>-0.49939718750000139</v>
      </c>
    </row>
    <row r="900" spans="1:36" x14ac:dyDescent="0.2">
      <c r="A900" t="s">
        <v>872</v>
      </c>
      <c r="B900" t="str">
        <f>VLOOKUP(A900,Gene_Lookup!A:B,2,0)</f>
        <v xml:space="preserve">alkyl hydroperoxide reductase, F subunit  </v>
      </c>
      <c r="C900" s="1">
        <v>35</v>
      </c>
      <c r="D900" s="1">
        <v>0.59302441609451695</v>
      </c>
      <c r="E900" s="14">
        <v>22.091854999999999</v>
      </c>
      <c r="F900" s="14">
        <v>22.285875000000001</v>
      </c>
      <c r="G900" s="14">
        <v>22.156220000000001</v>
      </c>
      <c r="H900" s="14">
        <v>22.448869999999999</v>
      </c>
      <c r="I900" s="14">
        <v>23.452760273437502</v>
      </c>
      <c r="J900" s="14">
        <v>22.574280000000002</v>
      </c>
      <c r="K900" s="14">
        <v>23.812650000000001</v>
      </c>
      <c r="L900" s="14">
        <v>22.2233375</v>
      </c>
      <c r="M900" s="1">
        <f>COUNTIF(E900:L900,"&gt;8.8")</f>
        <v>8</v>
      </c>
      <c r="O900" s="16">
        <f>IF(ISBLANK(E900),500,2^E900)</f>
        <v>4470035.9389416967</v>
      </c>
      <c r="P900" s="16">
        <f>IF(ISBLANK(F900),500,2^F900)</f>
        <v>5113483.4493309287</v>
      </c>
      <c r="Q900" s="16">
        <f>IF(ISBLANK(G900),500,2^G900)</f>
        <v>4673979.5783333862</v>
      </c>
      <c r="R900" s="16">
        <f>IF(ISBLANK(H900),500,2^H900)</f>
        <v>5725102.1340646436</v>
      </c>
      <c r="S900" s="16">
        <f>IF(ISBLANK(I900),500,2^I900)</f>
        <v>11481121.777380329</v>
      </c>
      <c r="T900" s="16">
        <f>IF(ISBLANK(J900),500,2^J900)</f>
        <v>6245042.6761585902</v>
      </c>
      <c r="U900" s="16">
        <f>IF(ISBLANK(K900),500,2^K900)</f>
        <v>14734042.771919407</v>
      </c>
      <c r="V900" s="16">
        <f>IF(ISBLANK(L900),500,2^L900)</f>
        <v>4896561.2488120887</v>
      </c>
      <c r="X900" s="16">
        <f>SUM(O900:V900)</f>
        <v>57339369.574941069</v>
      </c>
      <c r="Y900" s="11"/>
      <c r="Z900" s="2"/>
      <c r="AA900" s="12">
        <f>_xlfn.T.TEST(E900:F900,I900:J900,2,2)</f>
        <v>0.20821150573637959</v>
      </c>
      <c r="AB900" s="13">
        <f>AVERAGE(I900:J900)-AVERAGE(E900:F900)</f>
        <v>0.82465513671875357</v>
      </c>
      <c r="AC900" s="12">
        <f>_xlfn.T.TEST(G900:H900,K900:L900,2,2)</f>
        <v>0.46933081171962243</v>
      </c>
      <c r="AD900" s="13">
        <f>AVERAGE(K900:L900)-AVERAGE(G900:H900)</f>
        <v>0.71544875000000019</v>
      </c>
      <c r="AE900" s="12">
        <f>_xlfn.T.TEST(E900:F900,G900:H900,2,2)</f>
        <v>0.58369595476966807</v>
      </c>
      <c r="AF900" s="13">
        <f>AVERAGE(G900:H900)-AVERAGE(E900:F900)</f>
        <v>0.11368000000000222</v>
      </c>
      <c r="AG900" s="12">
        <f>_xlfn.T.TEST(I900:J900,K900:L900,2,2)</f>
        <v>0.99651607288703237</v>
      </c>
      <c r="AH900" s="13">
        <f>AVERAGE(K900:L900)-AVERAGE(I900:J900)</f>
        <v>4.4736132812488449E-3</v>
      </c>
      <c r="AI900" s="12">
        <f>_xlfn.T.TEST(E900:H900,I900:L900,2,2)</f>
        <v>8.8422610034043891E-2</v>
      </c>
      <c r="AJ900" s="13">
        <f>AVERAGE(I900:L900)-AVERAGE(E900:H900)</f>
        <v>0.77005194335937688</v>
      </c>
    </row>
    <row r="901" spans="1:36" x14ac:dyDescent="0.2">
      <c r="A901" t="s">
        <v>873</v>
      </c>
      <c r="B901" t="str">
        <f>VLOOKUP(A901,Gene_Lookup!A:B,2,0)</f>
        <v xml:space="preserve">peroxiredoxin  </v>
      </c>
      <c r="C901" s="1">
        <v>21</v>
      </c>
      <c r="D901" s="1">
        <v>0.75504991788263898</v>
      </c>
      <c r="E901" s="14">
        <v>24.32686</v>
      </c>
      <c r="F901" s="14">
        <v>24.5078225</v>
      </c>
      <c r="G901" s="14">
        <v>24.190642499999999</v>
      </c>
      <c r="H901" s="14">
        <v>24.643730000000001</v>
      </c>
      <c r="I901" s="14">
        <v>25.54317</v>
      </c>
      <c r="J901" s="14">
        <v>24.835731249999998</v>
      </c>
      <c r="K901" s="14">
        <v>25.982060000000001</v>
      </c>
      <c r="L901" s="14">
        <v>24.6844</v>
      </c>
      <c r="M901" s="1">
        <f>COUNTIF(E901:L901,"&gt;8.8")</f>
        <v>8</v>
      </c>
      <c r="O901" s="16">
        <f>IF(ISBLANK(E901),500,2^E901)</f>
        <v>21043334.579115767</v>
      </c>
      <c r="P901" s="16">
        <f>IF(ISBLANK(F901),500,2^F901)</f>
        <v>23855564.668995012</v>
      </c>
      <c r="Q901" s="16">
        <f>IF(ISBLANK(G901),500,2^G901)</f>
        <v>19147364.590176374</v>
      </c>
      <c r="R901" s="16">
        <f>IF(ISBLANK(H901),500,2^H901)</f>
        <v>26212107.176867425</v>
      </c>
      <c r="S901" s="16">
        <f>IF(ISBLANK(I901),500,2^I901)</f>
        <v>48894538.840908065</v>
      </c>
      <c r="T901" s="16">
        <f>IF(ISBLANK(J901),500,2^J901)</f>
        <v>29943328.19939195</v>
      </c>
      <c r="U901" s="16">
        <f>IF(ISBLANK(K901),500,2^K901)</f>
        <v>66279528.327793017</v>
      </c>
      <c r="V901" s="16">
        <f>IF(ISBLANK(L901),500,2^L901)</f>
        <v>26961548.082402054</v>
      </c>
      <c r="X901" s="16">
        <f>SUM(O901:V901)</f>
        <v>262337314.46564966</v>
      </c>
      <c r="Y901" s="11"/>
      <c r="Z901" s="2"/>
      <c r="AA901" s="12">
        <f>_xlfn.T.TEST(E901:F901,I901:J901,2,2)</f>
        <v>0.16874652412467328</v>
      </c>
      <c r="AB901" s="13">
        <f>AVERAGE(I901:J901)-AVERAGE(E901:F901)</f>
        <v>0.77210937499999943</v>
      </c>
      <c r="AC901" s="12">
        <f>_xlfn.T.TEST(G901:H901,K901:L901,2,2)</f>
        <v>0.31411656413919831</v>
      </c>
      <c r="AD901" s="13">
        <f>AVERAGE(K901:L901)-AVERAGE(G901:H901)</f>
        <v>0.91604375000000005</v>
      </c>
      <c r="AE901" s="12">
        <f>_xlfn.T.TEST(E901:F901,G901:H901,2,2)</f>
        <v>0.9995507111967723</v>
      </c>
      <c r="AF901" s="13">
        <f>AVERAGE(G901:H901)-AVERAGE(E901:F901)</f>
        <v>-1.5499999999946112E-4</v>
      </c>
      <c r="AG901" s="12">
        <f>_xlfn.T.TEST(I901:J901,K901:L901,2,2)</f>
        <v>0.86370662170550261</v>
      </c>
      <c r="AH901" s="13">
        <f>AVERAGE(K901:L901)-AVERAGE(I901:J901)</f>
        <v>0.14377937500000115</v>
      </c>
      <c r="AI901" s="12">
        <f>_xlfn.T.TEST(E901:H901,I901:L901,2,2)</f>
        <v>3.8828530891044127E-2</v>
      </c>
      <c r="AJ901" s="13">
        <f>AVERAGE(I901:L901)-AVERAGE(E901:H901)</f>
        <v>0.84407656249999974</v>
      </c>
    </row>
    <row r="902" spans="1:36" x14ac:dyDescent="0.2">
      <c r="A902" t="s">
        <v>874</v>
      </c>
      <c r="B902" t="str">
        <f>VLOOKUP(A902,Gene_Lookup!A:B,2,0)</f>
        <v xml:space="preserve">Dockerin type 1  </v>
      </c>
      <c r="C902" s="1">
        <v>13</v>
      </c>
      <c r="D902" s="1">
        <v>0.39790488898101301</v>
      </c>
      <c r="E902" s="14">
        <v>17.019729999999999</v>
      </c>
      <c r="F902" s="14">
        <v>16.004055000000001</v>
      </c>
      <c r="G902" s="14">
        <v>17.064430000000002</v>
      </c>
      <c r="H902" s="14">
        <v>17.43486</v>
      </c>
      <c r="I902" s="14">
        <v>15.6717475</v>
      </c>
      <c r="J902" s="14">
        <v>16.818695000000002</v>
      </c>
      <c r="K902" s="14">
        <v>15.2128</v>
      </c>
      <c r="L902" s="14">
        <v>16.790814999999998</v>
      </c>
      <c r="M902" s="1">
        <f>COUNTIF(E902:L902,"&gt;8.8")</f>
        <v>8</v>
      </c>
      <c r="O902" s="16">
        <f>IF(ISBLANK(E902),500,2^E902)</f>
        <v>132876.82674447511</v>
      </c>
      <c r="P902" s="16">
        <f>IF(ISBLANK(F902),500,2^F902)</f>
        <v>65720.461922864313</v>
      </c>
      <c r="Q902" s="16">
        <f>IF(ISBLANK(G902),500,2^G902)</f>
        <v>137058.28363889459</v>
      </c>
      <c r="R902" s="16">
        <f>IF(ISBLANK(H902),500,2^H902)</f>
        <v>177180.46217309911</v>
      </c>
      <c r="S902" s="16">
        <f>IF(ISBLANK(I902),500,2^I902)</f>
        <v>52199.468617230348</v>
      </c>
      <c r="T902" s="16">
        <f>IF(ISBLANK(J902),500,2^J902)</f>
        <v>115593.03932404012</v>
      </c>
      <c r="U902" s="16">
        <f>IF(ISBLANK(K902),500,2^K902)</f>
        <v>37975.991196829316</v>
      </c>
      <c r="V902" s="16">
        <f>IF(ISBLANK(L902),500,2^L902)</f>
        <v>113380.6563219098</v>
      </c>
      <c r="X902" s="16">
        <f>SUM(O902:V902)</f>
        <v>831985.18993934267</v>
      </c>
      <c r="Y902" s="11"/>
      <c r="Z902" s="2"/>
      <c r="AA902" s="12">
        <f>_xlfn.T.TEST(E902:F902,I902:J902,2,2)</f>
        <v>0.76097045663080498</v>
      </c>
      <c r="AB902" s="13">
        <f>AVERAGE(I902:J902)-AVERAGE(E902:F902)</f>
        <v>-0.26667125000000169</v>
      </c>
      <c r="AC902" s="12">
        <f>_xlfn.T.TEST(G902:H902,K902:L902,2,2)</f>
        <v>0.26352402413265896</v>
      </c>
      <c r="AD902" s="13">
        <f>AVERAGE(K902:L902)-AVERAGE(G902:H902)</f>
        <v>-1.2478375000000028</v>
      </c>
      <c r="AE902" s="12">
        <f>_xlfn.T.TEST(E902:F902,G902:H902,2,2)</f>
        <v>0.30557689889456807</v>
      </c>
      <c r="AF902" s="13">
        <f>AVERAGE(G902:H902)-AVERAGE(E902:F902)</f>
        <v>0.73775249999999915</v>
      </c>
      <c r="AG902" s="12">
        <f>_xlfn.T.TEST(I902:J902,K902:L902,2,2)</f>
        <v>0.82622434181517002</v>
      </c>
      <c r="AH902" s="13">
        <f>AVERAGE(K902:L902)-AVERAGE(I902:J902)</f>
        <v>-0.24341375000000198</v>
      </c>
      <c r="AI902" s="12">
        <f>_xlfn.T.TEST(E902:H902,I902:L902,2,2)</f>
        <v>0.18627205131669838</v>
      </c>
      <c r="AJ902" s="13">
        <f>AVERAGE(I902:L902)-AVERAGE(E902:H902)</f>
        <v>-0.75725437500000226</v>
      </c>
    </row>
    <row r="903" spans="1:36" x14ac:dyDescent="0.2">
      <c r="A903" t="s">
        <v>875</v>
      </c>
      <c r="B903" t="str">
        <f>VLOOKUP(A903,Gene_Lookup!A:B,2,0)</f>
        <v xml:space="preserve">hypothetical protein  </v>
      </c>
      <c r="C903" s="1">
        <v>2</v>
      </c>
      <c r="D903" s="1">
        <v>0.38625981685095101</v>
      </c>
      <c r="E903" s="14">
        <v>12.710229999999999</v>
      </c>
      <c r="F903" s="15">
        <v>8.8000000000000007</v>
      </c>
      <c r="G903" s="14">
        <v>11.977658</v>
      </c>
      <c r="H903" s="14">
        <v>13.467813</v>
      </c>
      <c r="I903" s="15">
        <v>8.8000000000000007</v>
      </c>
      <c r="J903" s="14">
        <v>9.8821890000000003</v>
      </c>
      <c r="K903" s="14">
        <v>11.428143</v>
      </c>
      <c r="L903" s="14">
        <v>13.32142</v>
      </c>
      <c r="M903" s="1">
        <f>COUNTIF(E903:L903,"&gt;8.8")</f>
        <v>6</v>
      </c>
      <c r="O903" s="16">
        <f>IF(ISBLANK(E903),500,2^E903)</f>
        <v>6701.3219291018531</v>
      </c>
      <c r="P903" s="16">
        <f>IF(ISBLANK(F903),500,2^F903)</f>
        <v>445.72188840761549</v>
      </c>
      <c r="Q903" s="16">
        <f>IF(ISBLANK(G903),500,2^G903)</f>
        <v>4033.0567751099943</v>
      </c>
      <c r="R903" s="16">
        <f>IF(ISBLANK(H903),500,2^H903)</f>
        <v>11329.629007903901</v>
      </c>
      <c r="S903" s="16">
        <f>IF(ISBLANK(I903),500,2^I903)</f>
        <v>445.72188840761549</v>
      </c>
      <c r="T903" s="16">
        <f>IF(ISBLANK(J903),500,2^J903)</f>
        <v>943.70294820193817</v>
      </c>
      <c r="U903" s="16">
        <f>IF(ISBLANK(K903),500,2^K903)</f>
        <v>2755.5851632470317</v>
      </c>
      <c r="V903" s="16">
        <f>IF(ISBLANK(L903),500,2^L903)</f>
        <v>10236.394265303677</v>
      </c>
      <c r="X903" s="16">
        <f>SUM(O903:V903)</f>
        <v>36891.133865683631</v>
      </c>
      <c r="Y903" s="11"/>
      <c r="Z903" s="2"/>
      <c r="AA903" s="12">
        <f>_xlfn.T.TEST(E903:F903,I903:J903,2,2)</f>
        <v>0.55790202098873087</v>
      </c>
      <c r="AB903" s="13">
        <f>AVERAGE(I903:J903)-AVERAGE(E903:F903)</f>
        <v>-1.4140204999999995</v>
      </c>
      <c r="AC903" s="12">
        <f>_xlfn.T.TEST(G903:H903,K903:L903,2,2)</f>
        <v>0.79989426649064188</v>
      </c>
      <c r="AD903" s="13">
        <f>AVERAGE(K903:L903)-AVERAGE(G903:H903)</f>
        <v>-0.34795399999999788</v>
      </c>
      <c r="AE903" s="12">
        <f>_xlfn.T.TEST(E903:F903,G903:H903,2,2)</f>
        <v>0.44627342973615269</v>
      </c>
      <c r="AF903" s="13">
        <f>AVERAGE(G903:H903)-AVERAGE(E903:F903)</f>
        <v>1.9676204999999989</v>
      </c>
      <c r="AG903" s="12">
        <f>_xlfn.T.TEST(I903:J903,K903:L903,2,2)</f>
        <v>0.10855123961415503</v>
      </c>
      <c r="AH903" s="13">
        <f>AVERAGE(K903:L903)-AVERAGE(I903:J903)</f>
        <v>3.0336870000000005</v>
      </c>
      <c r="AI903" s="12">
        <f>_xlfn.T.TEST(E903:H903,I903:L903,2,2)</f>
        <v>0.55788663955504969</v>
      </c>
      <c r="AJ903" s="13">
        <f>AVERAGE(I903:L903)-AVERAGE(E903:H903)</f>
        <v>-0.88098724999999867</v>
      </c>
    </row>
    <row r="904" spans="1:36" x14ac:dyDescent="0.2">
      <c r="A904" t="s">
        <v>876</v>
      </c>
      <c r="B904" t="str">
        <f>VLOOKUP(A904,Gene_Lookup!A:B,2,0)</f>
        <v xml:space="preserve">RNA methyltransferase, TrmH family, group 3  </v>
      </c>
      <c r="C904" s="1">
        <v>5</v>
      </c>
      <c r="D904" s="1">
        <v>0.337980476953812</v>
      </c>
      <c r="E904" s="14">
        <v>16.26595</v>
      </c>
      <c r="F904" s="14">
        <v>15.48725</v>
      </c>
      <c r="G904" s="14">
        <v>16.344347500000001</v>
      </c>
      <c r="H904" s="14">
        <v>16.363025</v>
      </c>
      <c r="I904" s="15">
        <v>8.8000000000000007</v>
      </c>
      <c r="J904" s="14">
        <v>15.767915</v>
      </c>
      <c r="K904" s="15">
        <v>8.8000000000000007</v>
      </c>
      <c r="L904" s="15">
        <v>8.8000000000000007</v>
      </c>
      <c r="M904" s="1">
        <f>COUNTIF(E904:L904,"&gt;8.8")</f>
        <v>5</v>
      </c>
      <c r="O904" s="16">
        <f>IF(ISBLANK(E904),500,2^E904)</f>
        <v>78802.293569083995</v>
      </c>
      <c r="P904" s="16">
        <f>IF(ISBLANK(F904),500,2^F904)</f>
        <v>45933.210380686658</v>
      </c>
      <c r="Q904" s="16">
        <f>IF(ISBLANK(G904),500,2^G904)</f>
        <v>83202.975360720418</v>
      </c>
      <c r="R904" s="16">
        <f>IF(ISBLANK(H904),500,2^H904)</f>
        <v>84287.145246380212</v>
      </c>
      <c r="S904" s="16">
        <f>IF(ISBLANK(I904),500,2^I904)</f>
        <v>445.72188840761549</v>
      </c>
      <c r="T904" s="16">
        <f>IF(ISBLANK(J904),500,2^J904)</f>
        <v>55797.582639536136</v>
      </c>
      <c r="U904" s="16">
        <f>IF(ISBLANK(K904),500,2^K904)</f>
        <v>445.72188840761549</v>
      </c>
      <c r="V904" s="16">
        <f>IF(ISBLANK(L904),500,2^L904)</f>
        <v>445.72188840761549</v>
      </c>
      <c r="X904" s="16">
        <f>SUM(O904:V904)</f>
        <v>349360.37286163017</v>
      </c>
      <c r="Y904" s="11"/>
      <c r="Z904" s="2"/>
      <c r="AA904" s="12">
        <f>_xlfn.T.TEST(E904:F904,I904:J904,2,2)</f>
        <v>0.41321585416868178</v>
      </c>
      <c r="AB904" s="13">
        <f>AVERAGE(I904:J904)-AVERAGE(E904:F904)</f>
        <v>-3.5926425000000002</v>
      </c>
      <c r="AC904" s="12">
        <f>_xlfn.T.TEST(G904:H904,K904:L904,2,2)</f>
        <v>1.5284759832784749E-6</v>
      </c>
      <c r="AD904" s="13">
        <f>AVERAGE(K904:L904)-AVERAGE(G904:H904)</f>
        <v>-7.5536862500000019</v>
      </c>
      <c r="AE904" s="12">
        <f>_xlfn.T.TEST(E904:F904,G904:H904,2,2)</f>
        <v>0.34527207984740238</v>
      </c>
      <c r="AF904" s="13">
        <f>AVERAGE(G904:H904)-AVERAGE(E904:F904)</f>
        <v>0.47708625000000282</v>
      </c>
      <c r="AG904" s="12">
        <f>_xlfn.T.TEST(I904:J904,K904:L904,2,2)</f>
        <v>0.42264973081037438</v>
      </c>
      <c r="AH904" s="13">
        <f>AVERAGE(K904:L904)-AVERAGE(I904:J904)</f>
        <v>-3.4839574999999989</v>
      </c>
      <c r="AI904" s="12">
        <f>_xlfn.T.TEST(E904:H904,I904:L904,2,2)</f>
        <v>1.9166418353962347E-2</v>
      </c>
      <c r="AJ904" s="13">
        <f>AVERAGE(I904:L904)-AVERAGE(E904:H904)</f>
        <v>-5.5731643750000046</v>
      </c>
    </row>
    <row r="905" spans="1:36" x14ac:dyDescent="0.2">
      <c r="A905" t="s">
        <v>1011</v>
      </c>
      <c r="B905" t="str">
        <f>VLOOKUP(A905,Gene_Lookup!A:B,2,0)</f>
        <v xml:space="preserve">germination protein, Ger(x)C family  </v>
      </c>
      <c r="C905" s="1">
        <v>1</v>
      </c>
      <c r="D905" s="1">
        <v>1</v>
      </c>
      <c r="E905" s="15">
        <v>8.8000000000000007</v>
      </c>
      <c r="F905" s="15">
        <v>8.8000000000000007</v>
      </c>
      <c r="G905" s="14">
        <v>11.30536</v>
      </c>
      <c r="H905" s="14">
        <v>12.8879</v>
      </c>
      <c r="I905" s="15">
        <v>8.8000000000000007</v>
      </c>
      <c r="J905" s="15">
        <v>8.8000000000000007</v>
      </c>
      <c r="K905" s="15">
        <v>8.8000000000000007</v>
      </c>
      <c r="L905" s="15">
        <v>8.8000000000000007</v>
      </c>
      <c r="M905" s="1">
        <f>COUNTIF(E905:L905,"&gt;8.8")</f>
        <v>2</v>
      </c>
      <c r="O905" s="16">
        <f>IF(ISBLANK(E905),500,2^E905)</f>
        <v>445.72188840761549</v>
      </c>
      <c r="P905" s="16">
        <f>IF(ISBLANK(F905),500,2^F905)</f>
        <v>445.72188840761549</v>
      </c>
      <c r="Q905" s="16">
        <f>IF(ISBLANK(G905),500,2^G905)</f>
        <v>2530.7688003442795</v>
      </c>
      <c r="R905" s="16">
        <f>IF(ISBLANK(H905),500,2^H905)</f>
        <v>7579.5684806253139</v>
      </c>
      <c r="S905" s="16">
        <f>IF(ISBLANK(I905),500,2^I905)</f>
        <v>445.72188840761549</v>
      </c>
      <c r="T905" s="16">
        <f>IF(ISBLANK(J905),500,2^J905)</f>
        <v>445.72188840761549</v>
      </c>
      <c r="U905" s="16">
        <f>IF(ISBLANK(K905),500,2^K905)</f>
        <v>445.72188840761549</v>
      </c>
      <c r="V905" s="16">
        <f>IF(ISBLANK(L905),500,2^L905)</f>
        <v>445.72188840761549</v>
      </c>
      <c r="X905" s="16">
        <f>SUM(O905:V905)</f>
        <v>12784.668611415287</v>
      </c>
      <c r="Y905" s="11"/>
      <c r="Z905" s="2"/>
      <c r="AA905" s="12" t="e">
        <f>_xlfn.T.TEST(E905:F905,I905:J905,2,2)</f>
        <v>#DIV/0!</v>
      </c>
      <c r="AB905" s="13">
        <f>AVERAGE(I905:J905)-AVERAGE(E905:F905)</f>
        <v>0</v>
      </c>
      <c r="AC905" s="12">
        <f>_xlfn.T.TEST(G905:H905,K905:L905,2,2)</f>
        <v>5.3067218934825022E-2</v>
      </c>
      <c r="AD905" s="13">
        <f>AVERAGE(K905:L905)-AVERAGE(G905:H905)</f>
        <v>-3.2966300000000004</v>
      </c>
      <c r="AE905" s="12">
        <f>_xlfn.T.TEST(E905:F905,G905:H905,2,2)</f>
        <v>5.3067218934825022E-2</v>
      </c>
      <c r="AF905" s="13">
        <f>AVERAGE(G905:H905)-AVERAGE(E905:F905)</f>
        <v>3.2966300000000004</v>
      </c>
      <c r="AG905" s="12" t="e">
        <f>_xlfn.T.TEST(I905:J905,K905:L905,2,2)</f>
        <v>#DIV/0!</v>
      </c>
      <c r="AH905" s="13">
        <f>AVERAGE(K905:L905)-AVERAGE(I905:J905)</f>
        <v>0</v>
      </c>
      <c r="AI905" s="12">
        <f>_xlfn.T.TEST(E905:H905,I905:L905,2,2)</f>
        <v>0.15208748488704685</v>
      </c>
      <c r="AJ905" s="13">
        <f>AVERAGE(I905:L905)-AVERAGE(E905:H905)</f>
        <v>-1.6483150000000002</v>
      </c>
    </row>
    <row r="906" spans="1:36" x14ac:dyDescent="0.2">
      <c r="A906" t="s">
        <v>877</v>
      </c>
      <c r="B906" t="str">
        <f>VLOOKUP(A906,Gene_Lookup!A:B,2,0)</f>
        <v xml:space="preserve">cysteinyl-tRNA synthetase (EC 6.1.1.16)  </v>
      </c>
      <c r="C906" s="1">
        <v>17</v>
      </c>
      <c r="D906" s="1">
        <v>0.67850183926864505</v>
      </c>
      <c r="E906" s="14">
        <v>18.188974999999999</v>
      </c>
      <c r="F906" s="14">
        <v>18.567789999999999</v>
      </c>
      <c r="G906" s="14">
        <v>18.267994999999999</v>
      </c>
      <c r="H906" s="14">
        <v>17.74306</v>
      </c>
      <c r="I906" s="14">
        <v>20.157117499999998</v>
      </c>
      <c r="J906" s="14">
        <v>19.000309999999999</v>
      </c>
      <c r="K906" s="14">
        <v>20.195836249999999</v>
      </c>
      <c r="L906" s="14">
        <v>18.980930000000001</v>
      </c>
      <c r="M906" s="1">
        <f>COUNTIF(E906:L906,"&gt;8.8")</f>
        <v>8</v>
      </c>
      <c r="O906" s="16">
        <f>IF(ISBLANK(E906),500,2^E906)</f>
        <v>298831.97518856061</v>
      </c>
      <c r="P906" s="16">
        <f>IF(ISBLANK(F906),500,2^F906)</f>
        <v>388563.26807903388</v>
      </c>
      <c r="Q906" s="16">
        <f>IF(ISBLANK(G906),500,2^G906)</f>
        <v>315656.29568227514</v>
      </c>
      <c r="R906" s="16">
        <f>IF(ISBLANK(H906),500,2^H906)</f>
        <v>219378.10205105058</v>
      </c>
      <c r="S906" s="16">
        <f>IF(ISBLANK(I906),500,2^I906)</f>
        <v>1169222.0409387753</v>
      </c>
      <c r="T906" s="16">
        <f>IF(ISBLANK(J906),500,2^J906)</f>
        <v>524400.66881664796</v>
      </c>
      <c r="U906" s="16">
        <f>IF(ISBLANK(K906),500,2^K906)</f>
        <v>1201026.247752354</v>
      </c>
      <c r="V906" s="16">
        <f>IF(ISBLANK(L906),500,2^L906)</f>
        <v>517403.39683094498</v>
      </c>
      <c r="X906" s="16">
        <f>SUM(O906:V906)</f>
        <v>4634481.9953396423</v>
      </c>
      <c r="Y906" s="11"/>
      <c r="Z906" s="2"/>
      <c r="AA906" s="12">
        <f>_xlfn.T.TEST(E906:F906,I906:J906,2,2)</f>
        <v>0.18734007896721305</v>
      </c>
      <c r="AB906" s="13">
        <f>AVERAGE(I906:J906)-AVERAGE(E906:F906)</f>
        <v>1.2003312499999979</v>
      </c>
      <c r="AC906" s="12">
        <f>_xlfn.T.TEST(G906:H906,K906:L906,2,2)</f>
        <v>0.13919396744923807</v>
      </c>
      <c r="AD906" s="13">
        <f>AVERAGE(K906:L906)-AVERAGE(G906:H906)</f>
        <v>1.5828556250000005</v>
      </c>
      <c r="AE906" s="12">
        <f>_xlfn.T.TEST(E906:F906,G906:H906,2,2)</f>
        <v>0.36845011820382711</v>
      </c>
      <c r="AF906" s="13">
        <f>AVERAGE(G906:H906)-AVERAGE(E906:F906)</f>
        <v>-0.37285500000000127</v>
      </c>
      <c r="AG906" s="12">
        <f>_xlfn.T.TEST(I906:J906,K906:L906,2,2)</f>
        <v>0.99184880218268268</v>
      </c>
      <c r="AH906" s="13">
        <f>AVERAGE(K906:L906)-AVERAGE(I906:J906)</f>
        <v>9.6693750000014234E-3</v>
      </c>
      <c r="AI906" s="12">
        <f>_xlfn.T.TEST(E906:H906,I906:L906,2,2)</f>
        <v>1.0859741486432635E-2</v>
      </c>
      <c r="AJ906" s="13">
        <f>AVERAGE(I906:L906)-AVERAGE(E906:H906)</f>
        <v>1.3915934374999992</v>
      </c>
    </row>
    <row r="907" spans="1:36" x14ac:dyDescent="0.2">
      <c r="A907" t="s">
        <v>878</v>
      </c>
      <c r="B907" t="str">
        <f>VLOOKUP(A907,Gene_Lookup!A:B,2,0)</f>
        <v xml:space="preserve">serine O-acetyltransferase  </v>
      </c>
      <c r="C907" s="1">
        <v>3</v>
      </c>
      <c r="D907" s="1">
        <v>0.55432466519042101</v>
      </c>
      <c r="E907" s="14">
        <v>18.3784575</v>
      </c>
      <c r="F907" s="14">
        <v>17.6345925</v>
      </c>
      <c r="G907" s="14">
        <v>18.16254</v>
      </c>
      <c r="H907" s="14">
        <v>18.400179999999999</v>
      </c>
      <c r="I907" s="14">
        <v>18.535902499999999</v>
      </c>
      <c r="J907" s="14">
        <v>17.783782500000001</v>
      </c>
      <c r="K907" s="14">
        <v>19.325389999999999</v>
      </c>
      <c r="L907" s="14">
        <v>17.6602</v>
      </c>
      <c r="M907" s="1">
        <f>COUNTIF(E907:L907,"&gt;8.8")</f>
        <v>8</v>
      </c>
      <c r="O907" s="16">
        <f>IF(ISBLANK(E907),500,2^E907)</f>
        <v>340774.41547825525</v>
      </c>
      <c r="P907" s="16">
        <f>IF(ISBLANK(F907),500,2^F907)</f>
        <v>203489.17161227582</v>
      </c>
      <c r="Q907" s="16">
        <f>IF(ISBLANK(G907),500,2^G907)</f>
        <v>293406.23426352919</v>
      </c>
      <c r="R907" s="16">
        <f>IF(ISBLANK(H907),500,2^H907)</f>
        <v>345944.2413187499</v>
      </c>
      <c r="S907" s="16">
        <f>IF(ISBLANK(I907),500,2^I907)</f>
        <v>380069.17591215135</v>
      </c>
      <c r="T907" s="16">
        <f>IF(ISBLANK(J907),500,2^J907)</f>
        <v>225658.64127676544</v>
      </c>
      <c r="U907" s="16">
        <f>IF(ISBLANK(K907),500,2^K907)</f>
        <v>656934.49659086764</v>
      </c>
      <c r="V907" s="16">
        <f>IF(ISBLANK(L907),500,2^L907)</f>
        <v>207133.30243976586</v>
      </c>
      <c r="X907" s="16">
        <f>SUM(O907:V907)</f>
        <v>2653409.6788923605</v>
      </c>
      <c r="Y907" s="11"/>
      <c r="Z907" s="2"/>
      <c r="AA907" s="12">
        <f>_xlfn.T.TEST(E907:F907,I907:J907,2,2)</f>
        <v>0.79920566060803366</v>
      </c>
      <c r="AB907" s="13">
        <f>AVERAGE(I907:J907)-AVERAGE(E907:F907)</f>
        <v>0.1533175</v>
      </c>
      <c r="AC907" s="12">
        <f>_xlfn.T.TEST(G907:H907,K907:L907,2,2)</f>
        <v>0.82497738386396557</v>
      </c>
      <c r="AD907" s="13">
        <f>AVERAGE(K907:L907)-AVERAGE(G907:H907)</f>
        <v>0.21143500000000159</v>
      </c>
      <c r="AE907" s="12">
        <f>_xlfn.T.TEST(E907:F907,G907:H907,2,2)</f>
        <v>0.55441561603249823</v>
      </c>
      <c r="AF907" s="13">
        <f>AVERAGE(G907:H907)-AVERAGE(E907:F907)</f>
        <v>0.2748349999999995</v>
      </c>
      <c r="AG907" s="12">
        <f>_xlfn.T.TEST(I907:J907,K907:L907,2,2)</f>
        <v>0.75045055654414605</v>
      </c>
      <c r="AH907" s="13">
        <f>AVERAGE(K907:L907)-AVERAGE(I907:J907)</f>
        <v>0.33295250000000109</v>
      </c>
      <c r="AI907" s="12">
        <f>_xlfn.T.TEST(E907:H907,I907:L907,2,2)</f>
        <v>0.68234225871653442</v>
      </c>
      <c r="AJ907" s="13">
        <f>AVERAGE(I907:L907)-AVERAGE(E907:H907)</f>
        <v>0.18237624999999724</v>
      </c>
    </row>
    <row r="908" spans="1:36" x14ac:dyDescent="0.2">
      <c r="A908" t="s">
        <v>879</v>
      </c>
      <c r="B908" t="str">
        <f>VLOOKUP(A908,Gene_Lookup!A:B,2,0)</f>
        <v xml:space="preserve">DNA-(apurinic or apyrimidinic site) lyase  </v>
      </c>
      <c r="C908" s="1">
        <v>8</v>
      </c>
      <c r="D908" s="1">
        <v>0.650022412694098</v>
      </c>
      <c r="E908" s="15">
        <v>8.8000000000000007</v>
      </c>
      <c r="F908" s="15">
        <v>8.8000000000000007</v>
      </c>
      <c r="G908" s="15">
        <v>8.8000000000000007</v>
      </c>
      <c r="H908" s="15">
        <v>8.8000000000000007</v>
      </c>
      <c r="I908" s="14">
        <v>17.884409999999999</v>
      </c>
      <c r="J908" s="14">
        <v>16.005849999999999</v>
      </c>
      <c r="K908" s="14">
        <v>17.75619</v>
      </c>
      <c r="L908" s="14">
        <v>16.47128</v>
      </c>
      <c r="M908" s="1">
        <f>COUNTIF(E908:L908,"&gt;8.8")</f>
        <v>4</v>
      </c>
      <c r="O908" s="16">
        <f>IF(ISBLANK(E908),500,2^E908)</f>
        <v>445.72188840761549</v>
      </c>
      <c r="P908" s="16">
        <f>IF(ISBLANK(F908),500,2^F908)</f>
        <v>445.72188840761549</v>
      </c>
      <c r="Q908" s="16">
        <f>IF(ISBLANK(G908),500,2^G908)</f>
        <v>445.72188840761549</v>
      </c>
      <c r="R908" s="16">
        <f>IF(ISBLANK(H908),500,2^H908)</f>
        <v>445.72188840761549</v>
      </c>
      <c r="S908" s="16">
        <f>IF(ISBLANK(I908),500,2^I908)</f>
        <v>241960.16096569534</v>
      </c>
      <c r="T908" s="16">
        <f>IF(ISBLANK(J908),500,2^J908)</f>
        <v>65802.282158076414</v>
      </c>
      <c r="U908" s="16">
        <f>IF(ISBLANK(K908),500,2^K908)</f>
        <v>221383.78010619516</v>
      </c>
      <c r="V908" s="16">
        <f>IF(ISBLANK(L908),500,2^L908)</f>
        <v>90855.107584218378</v>
      </c>
      <c r="X908" s="16">
        <f>SUM(O908:V908)</f>
        <v>621784.21836781572</v>
      </c>
      <c r="Y908" s="11"/>
      <c r="Z908" s="2"/>
      <c r="AA908" s="12">
        <f>_xlfn.T.TEST(E908:F908,I908:J908,2,2)</f>
        <v>1.3038719174616584E-2</v>
      </c>
      <c r="AB908" s="13">
        <f>AVERAGE(I908:J908)-AVERAGE(E908:F908)</f>
        <v>8.1451299999999982</v>
      </c>
      <c r="AC908" s="12">
        <f>_xlfn.T.TEST(G908:H908,K908:L908,2,2)</f>
        <v>5.9186687715086107E-3</v>
      </c>
      <c r="AD908" s="13">
        <f>AVERAGE(K908:L908)-AVERAGE(G908:H908)</f>
        <v>8.3137349999999977</v>
      </c>
      <c r="AE908" s="12" t="e">
        <f>_xlfn.T.TEST(E908:F908,G908:H908,2,2)</f>
        <v>#DIV/0!</v>
      </c>
      <c r="AF908" s="13">
        <f>AVERAGE(G908:H908)-AVERAGE(E908:F908)</f>
        <v>0</v>
      </c>
      <c r="AG908" s="12">
        <f>_xlfn.T.TEST(I908:J908,K908:L908,2,2)</f>
        <v>0.89580402744315002</v>
      </c>
      <c r="AH908" s="13">
        <f>AVERAGE(K908:L908)-AVERAGE(I908:J908)</f>
        <v>0.16860499999999945</v>
      </c>
      <c r="AI908" s="12">
        <f>_xlfn.T.TEST(E908:H908,I908:L908,2,2)</f>
        <v>2.1469619633160722E-6</v>
      </c>
      <c r="AJ908" s="13">
        <f>AVERAGE(I908:L908)-AVERAGE(E908:H908)</f>
        <v>8.2294324999999979</v>
      </c>
    </row>
    <row r="909" spans="1:36" x14ac:dyDescent="0.2">
      <c r="A909" t="s">
        <v>880</v>
      </c>
      <c r="B909" t="str">
        <f>VLOOKUP(A909,Gene_Lookup!A:B,2,0)</f>
        <v xml:space="preserve">hypothetical protein  </v>
      </c>
      <c r="C909" s="1">
        <v>5</v>
      </c>
      <c r="D909" s="1">
        <v>0.186585674291395</v>
      </c>
      <c r="E909" s="15">
        <v>8.8000000000000007</v>
      </c>
      <c r="F909" s="15">
        <v>8.8000000000000007</v>
      </c>
      <c r="G909" s="14">
        <v>15.070914999999999</v>
      </c>
      <c r="H909" s="14">
        <v>14.350440000000001</v>
      </c>
      <c r="I909" s="15">
        <v>8.8000000000000007</v>
      </c>
      <c r="J909" s="14">
        <v>15.41958</v>
      </c>
      <c r="K909" s="14">
        <v>12.564985</v>
      </c>
      <c r="L909" s="14">
        <v>15.92944</v>
      </c>
      <c r="M909" s="1">
        <f>COUNTIF(E909:L909,"&gt;8.8")</f>
        <v>5</v>
      </c>
      <c r="O909" s="16">
        <f>IF(ISBLANK(E909),500,2^E909)</f>
        <v>445.72188840761549</v>
      </c>
      <c r="P909" s="16">
        <f>IF(ISBLANK(F909),500,2^F909)</f>
        <v>445.72188840761549</v>
      </c>
      <c r="Q909" s="16">
        <f>IF(ISBLANK(G909),500,2^G909)</f>
        <v>34418.938880216781</v>
      </c>
      <c r="R909" s="16">
        <f>IF(ISBLANK(H909),500,2^H909)</f>
        <v>20888.771103435785</v>
      </c>
      <c r="S909" s="16">
        <f>IF(ISBLANK(I909),500,2^I909)</f>
        <v>445.72188840761549</v>
      </c>
      <c r="T909" s="16">
        <f>IF(ISBLANK(J909),500,2^J909)</f>
        <v>43828.448840167031</v>
      </c>
      <c r="U909" s="16">
        <f>IF(ISBLANK(K909),500,2^K909)</f>
        <v>6059.5082355899731</v>
      </c>
      <c r="V909" s="16">
        <f>IF(ISBLANK(L909),500,2^L909)</f>
        <v>62407.854753703636</v>
      </c>
      <c r="X909" s="16">
        <f>SUM(O909:V909)</f>
        <v>168940.68747833604</v>
      </c>
      <c r="Y909" s="11"/>
      <c r="Z909" s="2"/>
      <c r="AA909" s="12">
        <f>_xlfn.T.TEST(E909:F909,I909:J909,2,2)</f>
        <v>0.42264973081037416</v>
      </c>
      <c r="AB909" s="13">
        <f>AVERAGE(I909:J909)-AVERAGE(E909:F909)</f>
        <v>3.3097899999999996</v>
      </c>
      <c r="AC909" s="12">
        <f>_xlfn.T.TEST(G909:H909,K909:L909,2,2)</f>
        <v>0.81287113389424126</v>
      </c>
      <c r="AD909" s="13">
        <f>AVERAGE(K909:L909)-AVERAGE(G909:H909)</f>
        <v>-0.46346499999999935</v>
      </c>
      <c r="AE909" s="12">
        <f>_xlfn.T.TEST(E909:F909,G909:H909,2,2)</f>
        <v>3.6939559833437099E-3</v>
      </c>
      <c r="AF909" s="13">
        <f>AVERAGE(G909:H909)-AVERAGE(E909:F909)</f>
        <v>5.9106774999999985</v>
      </c>
      <c r="AG909" s="12">
        <f>_xlfn.T.TEST(I909:J909,K909:L909,2,2)</f>
        <v>0.62296429029521483</v>
      </c>
      <c r="AH909" s="13">
        <f>AVERAGE(K909:L909)-AVERAGE(I909:J909)</f>
        <v>2.1374224999999996</v>
      </c>
      <c r="AI909" s="12">
        <f>_xlfn.T.TEST(E909:H909,I909:L909,2,2)</f>
        <v>0.56995714400138509</v>
      </c>
      <c r="AJ909" s="13">
        <f>AVERAGE(I909:L909)-AVERAGE(E909:H909)</f>
        <v>1.4231625000000001</v>
      </c>
    </row>
    <row r="910" spans="1:36" x14ac:dyDescent="0.2">
      <c r="A910" t="s">
        <v>881</v>
      </c>
      <c r="B910" t="str">
        <f>VLOOKUP(A910,Gene_Lookup!A:B,2,0)</f>
        <v xml:space="preserve">hypothetical protein  </v>
      </c>
      <c r="C910" s="1">
        <v>6</v>
      </c>
      <c r="D910" s="1">
        <v>0.44408887439658701</v>
      </c>
      <c r="E910" s="14">
        <v>15.181290000000001</v>
      </c>
      <c r="F910" s="14">
        <v>16.244240000000001</v>
      </c>
      <c r="G910" s="14">
        <v>17.01164</v>
      </c>
      <c r="H910" s="14">
        <v>16.992349999999998</v>
      </c>
      <c r="I910" s="14">
        <v>15.658077499999999</v>
      </c>
      <c r="J910" s="14">
        <v>13.97171</v>
      </c>
      <c r="K910" s="14">
        <v>14.7849925</v>
      </c>
      <c r="L910" s="15">
        <v>8.8000000000000007</v>
      </c>
      <c r="M910" s="1">
        <f>COUNTIF(E910:L910,"&gt;8.8")</f>
        <v>7</v>
      </c>
      <c r="O910" s="16">
        <f>IF(ISBLANK(E910),500,2^E910)</f>
        <v>37155.547303546424</v>
      </c>
      <c r="P910" s="16">
        <f>IF(ISBLANK(F910),500,2^F910)</f>
        <v>77625.336668374293</v>
      </c>
      <c r="Q910" s="16">
        <f>IF(ISBLANK(G910),500,2^G910)</f>
        <v>132133.79711302038</v>
      </c>
      <c r="R910" s="16">
        <f>IF(ISBLANK(H910),500,2^H910)</f>
        <v>130378.82021096248</v>
      </c>
      <c r="S910" s="16">
        <f>IF(ISBLANK(I910),500,2^I910)</f>
        <v>51707.197741622658</v>
      </c>
      <c r="T910" s="16">
        <f>IF(ISBLANK(J910),500,2^J910)</f>
        <v>16065.853436453746</v>
      </c>
      <c r="U910" s="16">
        <f>IF(ISBLANK(K910),500,2^K910)</f>
        <v>28230.997799287899</v>
      </c>
      <c r="V910" s="16">
        <f>IF(ISBLANK(L910),500,2^L910)</f>
        <v>445.72188840761549</v>
      </c>
      <c r="X910" s="16">
        <f>SUM(O910:V910)</f>
        <v>473743.2721616755</v>
      </c>
      <c r="Y910" s="11"/>
      <c r="Z910" s="2"/>
      <c r="AA910" s="12">
        <f>_xlfn.T.TEST(E910:F910,I910:J910,2,2)</f>
        <v>0.46274940832777367</v>
      </c>
      <c r="AB910" s="13">
        <f>AVERAGE(I910:J910)-AVERAGE(E910:F910)</f>
        <v>-0.89787125000000145</v>
      </c>
      <c r="AC910" s="12">
        <f>_xlfn.T.TEST(G910:H910,K910:L910,2,2)</f>
        <v>0.22383736840515001</v>
      </c>
      <c r="AD910" s="13">
        <f>AVERAGE(K910:L910)-AVERAGE(G910:H910)</f>
        <v>-5.2094987500000016</v>
      </c>
      <c r="AE910" s="12">
        <f>_xlfn.T.TEST(E910:F910,G910:H910,2,2)</f>
        <v>0.13613131177760085</v>
      </c>
      <c r="AF910" s="13">
        <f>AVERAGE(G910:H910)-AVERAGE(E910:F910)</f>
        <v>1.2892299999999999</v>
      </c>
      <c r="AG910" s="12">
        <f>_xlfn.T.TEST(I910:J910,K910:L910,2,2)</f>
        <v>0.43352374849095865</v>
      </c>
      <c r="AH910" s="13">
        <f>AVERAGE(K910:L910)-AVERAGE(I910:J910)</f>
        <v>-3.0223975000000003</v>
      </c>
      <c r="AI910" s="12">
        <f>_xlfn.T.TEST(E910:H910,I910:L910,2,2)</f>
        <v>0.10480115440749312</v>
      </c>
      <c r="AJ910" s="13">
        <f>AVERAGE(I910:L910)-AVERAGE(E910:H910)</f>
        <v>-3.053684999999998</v>
      </c>
    </row>
    <row r="911" spans="1:36" x14ac:dyDescent="0.2">
      <c r="A911" t="s">
        <v>882</v>
      </c>
      <c r="B911" t="str">
        <f>VLOOKUP(A911,Gene_Lookup!A:B,2,0)</f>
        <v xml:space="preserve">amidohydrolase  </v>
      </c>
      <c r="C911" s="1">
        <v>4</v>
      </c>
      <c r="D911" s="1">
        <v>0.40838238468000398</v>
      </c>
      <c r="E911" s="15">
        <v>8.8000000000000007</v>
      </c>
      <c r="F911" s="14">
        <v>14.564735000000001</v>
      </c>
      <c r="G911" s="14">
        <v>13.4233925</v>
      </c>
      <c r="H911" s="14">
        <v>14.128145</v>
      </c>
      <c r="I911" s="14">
        <v>13.7778125</v>
      </c>
      <c r="J911" s="15">
        <v>8.8000000000000007</v>
      </c>
      <c r="K911" s="15">
        <v>8.8000000000000007</v>
      </c>
      <c r="L911" s="15">
        <v>8.8000000000000007</v>
      </c>
      <c r="M911" s="1">
        <f>COUNTIF(E911:L911,"&gt;8.8")</f>
        <v>4</v>
      </c>
      <c r="O911" s="16">
        <f>IF(ISBLANK(E911),500,2^E911)</f>
        <v>445.72188840761549</v>
      </c>
      <c r="P911" s="16">
        <f>IF(ISBLANK(F911),500,2^F911)</f>
        <v>24233.833175203446</v>
      </c>
      <c r="Q911" s="16">
        <f>IF(ISBLANK(G911),500,2^G911)</f>
        <v>10986.106026638781</v>
      </c>
      <c r="R911" s="16">
        <f>IF(ISBLANK(H911),500,2^H911)</f>
        <v>17905.870040478156</v>
      </c>
      <c r="S911" s="16">
        <f>IF(ISBLANK(I911),500,2^I911)</f>
        <v>14045.423450776883</v>
      </c>
      <c r="T911" s="16">
        <f>IF(ISBLANK(J911),500,2^J911)</f>
        <v>445.72188840761549</v>
      </c>
      <c r="U911" s="16">
        <f>IF(ISBLANK(K911),500,2^K911)</f>
        <v>445.72188840761549</v>
      </c>
      <c r="V911" s="16">
        <f>IF(ISBLANK(L911),500,2^L911)</f>
        <v>445.72188840761549</v>
      </c>
      <c r="X911" s="16">
        <f>SUM(O911:V911)</f>
        <v>68954.120246727718</v>
      </c>
      <c r="Y911" s="11"/>
      <c r="Z911" s="2"/>
      <c r="AA911" s="12">
        <f>_xlfn.T.TEST(E911:F911,I911:J911,2,2)</f>
        <v>0.92713706193462386</v>
      </c>
      <c r="AB911" s="13">
        <f>AVERAGE(I911:J911)-AVERAGE(E911:F911)</f>
        <v>-0.39346125000000143</v>
      </c>
      <c r="AC911" s="12">
        <f>_xlfn.T.TEST(G911:H911,K911:L911,2,2)</f>
        <v>4.9778368927246974E-3</v>
      </c>
      <c r="AD911" s="13">
        <f>AVERAGE(K911:L911)-AVERAGE(G911:H911)</f>
        <v>-4.9757687500000003</v>
      </c>
      <c r="AE911" s="12">
        <f>_xlfn.T.TEST(E911:F911,G911:H911,2,2)</f>
        <v>0.54584279504125577</v>
      </c>
      <c r="AF911" s="13">
        <f>AVERAGE(G911:H911)-AVERAGE(E911:F911)</f>
        <v>2.0934012499999994</v>
      </c>
      <c r="AG911" s="12">
        <f>_xlfn.T.TEST(I911:J911,K911:L911,2,2)</f>
        <v>0.42264973081037416</v>
      </c>
      <c r="AH911" s="13">
        <f>AVERAGE(K911:L911)-AVERAGE(I911:J911)</f>
        <v>-2.4889062499999994</v>
      </c>
      <c r="AI911" s="12">
        <f>_xlfn.T.TEST(E911:H911,I911:L911,2,2)</f>
        <v>0.19103651698790239</v>
      </c>
      <c r="AJ911" s="13">
        <f>AVERAGE(I911:L911)-AVERAGE(E911:H911)</f>
        <v>-2.6846150000000009</v>
      </c>
    </row>
    <row r="912" spans="1:36" x14ac:dyDescent="0.2">
      <c r="A912" t="s">
        <v>883</v>
      </c>
      <c r="B912" t="str">
        <f>VLOOKUP(A912,Gene_Lookup!A:B,2,0)</f>
        <v xml:space="preserve">protein of unknown function DUF28  </v>
      </c>
      <c r="C912" s="1">
        <v>6</v>
      </c>
      <c r="D912" s="1">
        <v>0.54084735664600403</v>
      </c>
      <c r="E912" s="14">
        <v>17.153110000000002</v>
      </c>
      <c r="F912" s="14">
        <v>17.580157499999999</v>
      </c>
      <c r="G912" s="14">
        <v>17.009902499999999</v>
      </c>
      <c r="H912" s="14">
        <v>17.66761</v>
      </c>
      <c r="I912" s="14">
        <v>18.57639</v>
      </c>
      <c r="J912" s="14">
        <v>17.042355000000001</v>
      </c>
      <c r="K912" s="14">
        <v>18.307784999999999</v>
      </c>
      <c r="L912" s="14">
        <v>17.398479999999999</v>
      </c>
      <c r="M912" s="1">
        <f>COUNTIF(E912:L912,"&gt;8.8")</f>
        <v>8</v>
      </c>
      <c r="O912" s="16">
        <f>IF(ISBLANK(E912),500,2^E912)</f>
        <v>145747.33718958657</v>
      </c>
      <c r="P912" s="16">
        <f>IF(ISBLANK(F912),500,2^F912)</f>
        <v>195954.27201071431</v>
      </c>
      <c r="Q912" s="16">
        <f>IF(ISBLANK(G912),500,2^G912)</f>
        <v>131974.758457299</v>
      </c>
      <c r="R912" s="16">
        <f>IF(ISBLANK(H912),500,2^H912)</f>
        <v>208199.92162722422</v>
      </c>
      <c r="S912" s="16">
        <f>IF(ISBLANK(I912),500,2^I912)</f>
        <v>390886.43667020171</v>
      </c>
      <c r="T912" s="16">
        <f>IF(ISBLANK(J912),500,2^J912)</f>
        <v>134977.08717035747</v>
      </c>
      <c r="U912" s="16">
        <f>IF(ISBLANK(K912),500,2^K912)</f>
        <v>324483.36653080623</v>
      </c>
      <c r="V912" s="16">
        <f>IF(ISBLANK(L912),500,2^L912)</f>
        <v>172768.4189647364</v>
      </c>
      <c r="X912" s="16">
        <f>SUM(O912:V912)</f>
        <v>1704991.5986209258</v>
      </c>
      <c r="Y912" s="11"/>
      <c r="Z912" s="2"/>
      <c r="AA912" s="12">
        <f>_xlfn.T.TEST(E912:F912,I912:J912,2,2)</f>
        <v>0.63406697282898516</v>
      </c>
      <c r="AB912" s="13">
        <f>AVERAGE(I912:J912)-AVERAGE(E912:F912)</f>
        <v>0.44273875000000373</v>
      </c>
      <c r="AC912" s="12">
        <f>_xlfn.T.TEST(G912:H912,K912:L912,2,2)</f>
        <v>0.45607170801675179</v>
      </c>
      <c r="AD912" s="13">
        <f>AVERAGE(K912:L912)-AVERAGE(G912:H912)</f>
        <v>0.51437625000000153</v>
      </c>
      <c r="AE912" s="12">
        <f>_xlfn.T.TEST(E912:F912,G912:H912,2,2)</f>
        <v>0.94978872914001933</v>
      </c>
      <c r="AF912" s="13">
        <f>AVERAGE(G912:H912)-AVERAGE(E912:F912)</f>
        <v>-2.7877499999998889E-2</v>
      </c>
      <c r="AG912" s="12">
        <f>_xlfn.T.TEST(I912:J912,K912:L912,2,2)</f>
        <v>0.96531748084609004</v>
      </c>
      <c r="AH912" s="13">
        <f>AVERAGE(K912:L912)-AVERAGE(I912:J912)</f>
        <v>4.3759999999998911E-2</v>
      </c>
      <c r="AI912" s="12">
        <f>_xlfn.T.TEST(E912:H912,I912:L912,2,2)</f>
        <v>0.27442907891685936</v>
      </c>
      <c r="AJ912" s="13">
        <f>AVERAGE(I912:L912)-AVERAGE(E912:H912)</f>
        <v>0.47855750000000086</v>
      </c>
    </row>
    <row r="913" spans="1:36" x14ac:dyDescent="0.2">
      <c r="A913" t="s">
        <v>884</v>
      </c>
      <c r="B913" t="str">
        <f>VLOOKUP(A913,Gene_Lookup!A:B,2,0)</f>
        <v xml:space="preserve">signal peptidase I  </v>
      </c>
      <c r="C913" s="1">
        <v>4</v>
      </c>
      <c r="D913" s="1">
        <v>0.48765769200522002</v>
      </c>
      <c r="E913" s="14">
        <v>15.674200000000001</v>
      </c>
      <c r="F913" s="15">
        <v>8.8000000000000007</v>
      </c>
      <c r="G913" s="14">
        <v>17.862228250000001</v>
      </c>
      <c r="H913" s="14">
        <v>17.542767749999999</v>
      </c>
      <c r="I913" s="14">
        <v>17.934165</v>
      </c>
      <c r="J913" s="14">
        <v>16.7984945</v>
      </c>
      <c r="K913" s="14">
        <v>17.417619999999999</v>
      </c>
      <c r="L913" s="14">
        <v>15.439925000000001</v>
      </c>
      <c r="M913" s="1">
        <f>COUNTIF(E913:L913,"&gt;8.8")</f>
        <v>7</v>
      </c>
      <c r="O913" s="16">
        <f>IF(ISBLANK(E913),500,2^E913)</f>
        <v>52288.280228510099</v>
      </c>
      <c r="P913" s="16">
        <f>IF(ISBLANK(F913),500,2^F913)</f>
        <v>445.72188840761549</v>
      </c>
      <c r="Q913" s="16">
        <f>IF(ISBLANK(G913),500,2^G913)</f>
        <v>238268.42422491533</v>
      </c>
      <c r="R913" s="16">
        <f>IF(ISBLANK(H913),500,2^H913)</f>
        <v>190941.04703733249</v>
      </c>
      <c r="S913" s="16">
        <f>IF(ISBLANK(I913),500,2^I913)</f>
        <v>250450.33226249021</v>
      </c>
      <c r="T913" s="16">
        <f>IF(ISBLANK(J913),500,2^J913)</f>
        <v>113985.79340159478</v>
      </c>
      <c r="U913" s="16">
        <f>IF(ISBLANK(K913),500,2^K913)</f>
        <v>175075.78128107305</v>
      </c>
      <c r="V913" s="16">
        <f>IF(ISBLANK(L913),500,2^L913)</f>
        <v>44450.899715553096</v>
      </c>
      <c r="X913" s="16">
        <f>SUM(O913:V913)</f>
        <v>1065906.2800398765</v>
      </c>
      <c r="Y913" s="11"/>
      <c r="Z913" s="2"/>
      <c r="AA913" s="12">
        <f>_xlfn.T.TEST(E913:F913,I913:J913,2,2)</f>
        <v>0.27879678287245802</v>
      </c>
      <c r="AB913" s="13">
        <f>AVERAGE(I913:J913)-AVERAGE(E913:F913)</f>
        <v>5.1292297499999968</v>
      </c>
      <c r="AC913" s="12">
        <f>_xlfn.T.TEST(G913:H913,K913:L913,2,2)</f>
        <v>0.33137934030663152</v>
      </c>
      <c r="AD913" s="13">
        <f>AVERAGE(K913:L913)-AVERAGE(G913:H913)</f>
        <v>-1.2737254999999976</v>
      </c>
      <c r="AE913" s="12">
        <f>_xlfn.T.TEST(E913:F913,G913:H913,2,2)</f>
        <v>0.2531275270702148</v>
      </c>
      <c r="AF913" s="13">
        <f>AVERAGE(G913:H913)-AVERAGE(E913:F913)</f>
        <v>5.4653979999999969</v>
      </c>
      <c r="AG913" s="12">
        <f>_xlfn.T.TEST(I913:J913,K913:L913,2,2)</f>
        <v>0.49738233583221536</v>
      </c>
      <c r="AH913" s="13">
        <f>AVERAGE(K913:L913)-AVERAGE(I913:J913)</f>
        <v>-0.93755724999999757</v>
      </c>
      <c r="AI913" s="12">
        <f>_xlfn.T.TEST(E913:H913,I913:L913,2,2)</f>
        <v>0.410569968381442</v>
      </c>
      <c r="AJ913" s="13">
        <f>AVERAGE(I913:L913)-AVERAGE(E913:H913)</f>
        <v>1.9277521249999978</v>
      </c>
    </row>
    <row r="914" spans="1:36" x14ac:dyDescent="0.2">
      <c r="A914" t="s">
        <v>1012</v>
      </c>
      <c r="B914" t="str">
        <f>VLOOKUP(A914,Gene_Lookup!A:B,2,0)</f>
        <v xml:space="preserve">GTP-binding proten HflX  </v>
      </c>
      <c r="C914" s="1">
        <v>1</v>
      </c>
      <c r="D914" s="1">
        <v>1</v>
      </c>
      <c r="E914" s="14">
        <v>12.563459999999999</v>
      </c>
      <c r="F914" s="15">
        <v>8.8000000000000007</v>
      </c>
      <c r="G914" s="14">
        <v>16.747340000000001</v>
      </c>
      <c r="H914" s="14">
        <v>18.704160000000002</v>
      </c>
      <c r="I914" s="14">
        <v>15.20776</v>
      </c>
      <c r="J914" s="14">
        <v>18.23986</v>
      </c>
      <c r="K914" s="15">
        <v>8.8000000000000007</v>
      </c>
      <c r="L914" s="14">
        <v>18.361809999999998</v>
      </c>
      <c r="M914" s="1">
        <f>COUNTIF(E914:L914,"&gt;8.8")</f>
        <v>6</v>
      </c>
      <c r="O914" s="16">
        <f>IF(ISBLANK(E914),500,2^E914)</f>
        <v>6053.1064198541189</v>
      </c>
      <c r="P914" s="16">
        <f>IF(ISBLANK(F914),500,2^F914)</f>
        <v>445.72188840761549</v>
      </c>
      <c r="Q914" s="16">
        <f>IF(ISBLANK(G914),500,2^G914)</f>
        <v>110014.94540667087</v>
      </c>
      <c r="R914" s="16">
        <f>IF(ISBLANK(H914),500,2^H914)</f>
        <v>427083.90372117079</v>
      </c>
      <c r="S914" s="16">
        <f>IF(ISBLANK(I914),500,2^I914)</f>
        <v>37843.554987753625</v>
      </c>
      <c r="T914" s="16">
        <f>IF(ISBLANK(J914),500,2^J914)</f>
        <v>309560.09888082522</v>
      </c>
      <c r="U914" s="16">
        <f>IF(ISBLANK(K914),500,2^K914)</f>
        <v>445.72188840761549</v>
      </c>
      <c r="V914" s="16">
        <f>IF(ISBLANK(L914),500,2^L914)</f>
        <v>336864.76280458411</v>
      </c>
      <c r="X914" s="16">
        <f>SUM(O914:V914)</f>
        <v>1228311.8159976739</v>
      </c>
      <c r="Y914" s="11"/>
      <c r="Z914" s="2"/>
      <c r="AA914" s="12">
        <f>_xlfn.T.TEST(E914:F914,I914:J914,2,2)</f>
        <v>0.12957990186407431</v>
      </c>
      <c r="AB914" s="13">
        <f>AVERAGE(I914:J914)-AVERAGE(E914:F914)</f>
        <v>6.0420800000000003</v>
      </c>
      <c r="AC914" s="12">
        <f>_xlfn.T.TEST(G914:H914,K914:L914,2,2)</f>
        <v>0.4851359297383312</v>
      </c>
      <c r="AD914" s="13">
        <f>AVERAGE(K914:L914)-AVERAGE(G914:H914)</f>
        <v>-4.1448450000000019</v>
      </c>
      <c r="AE914" s="12">
        <f>_xlfn.T.TEST(E914:F914,G914:H914,2,2)</f>
        <v>7.993680770314926E-2</v>
      </c>
      <c r="AF914" s="13">
        <f>AVERAGE(G914:H914)-AVERAGE(E914:F914)</f>
        <v>7.0440200000000015</v>
      </c>
      <c r="AG914" s="12">
        <f>_xlfn.T.TEST(I914:J914,K914:L914,2,2)</f>
        <v>0.59488948904006245</v>
      </c>
      <c r="AH914" s="13">
        <f>AVERAGE(K914:L914)-AVERAGE(I914:J914)</f>
        <v>-3.1429050000000007</v>
      </c>
      <c r="AI914" s="12">
        <f>_xlfn.T.TEST(E914:H914,I914:L914,2,2)</f>
        <v>0.77321966619233806</v>
      </c>
      <c r="AJ914" s="13">
        <f>AVERAGE(I914:L914)-AVERAGE(E914:H914)</f>
        <v>0.94861749999999923</v>
      </c>
    </row>
    <row r="915" spans="1:36" x14ac:dyDescent="0.2">
      <c r="A915" t="s">
        <v>885</v>
      </c>
      <c r="B915" t="str">
        <f>VLOOKUP(A915,Gene_Lookup!A:B,2,0)</f>
        <v xml:space="preserve">deoxyuridine 5'-triphosphate nucleotidohydrolase Dut  </v>
      </c>
      <c r="C915" s="1">
        <v>3</v>
      </c>
      <c r="D915" s="1">
        <v>0.60996867769920804</v>
      </c>
      <c r="E915" s="15">
        <v>8.8000000000000007</v>
      </c>
      <c r="F915" s="15">
        <v>8.8000000000000007</v>
      </c>
      <c r="G915" s="15">
        <v>8.8000000000000007</v>
      </c>
      <c r="H915" s="15">
        <v>8.8000000000000007</v>
      </c>
      <c r="I915" s="14">
        <v>12.363</v>
      </c>
      <c r="J915" s="14">
        <v>10.75137</v>
      </c>
      <c r="K915" s="15">
        <v>8.8000000000000007</v>
      </c>
      <c r="L915" s="14">
        <v>13.860245000000001</v>
      </c>
      <c r="M915" s="1">
        <f>COUNTIF(E915:L915,"&gt;8.8")</f>
        <v>3</v>
      </c>
      <c r="O915" s="16">
        <f>IF(ISBLANK(E915),500,2^E915)</f>
        <v>445.72188840761549</v>
      </c>
      <c r="P915" s="16">
        <f>IF(ISBLANK(F915),500,2^F915)</f>
        <v>445.72188840761549</v>
      </c>
      <c r="Q915" s="16">
        <f>IF(ISBLANK(G915),500,2^G915)</f>
        <v>445.72188840761549</v>
      </c>
      <c r="R915" s="16">
        <f>IF(ISBLANK(H915),500,2^H915)</f>
        <v>445.72188840761549</v>
      </c>
      <c r="S915" s="16">
        <f>IF(ISBLANK(I915),500,2^I915)</f>
        <v>5267.8552921317514</v>
      </c>
      <c r="T915" s="16">
        <f>IF(ISBLANK(J915),500,2^J915)</f>
        <v>1723.7920144175671</v>
      </c>
      <c r="U915" s="16">
        <f>IF(ISBLANK(K915),500,2^K915)</f>
        <v>445.72188840761549</v>
      </c>
      <c r="V915" s="16">
        <f>IF(ISBLANK(L915),500,2^L915)</f>
        <v>14871.319089450113</v>
      </c>
      <c r="X915" s="16">
        <f>SUM(O915:V915)</f>
        <v>24091.575838037512</v>
      </c>
      <c r="Y915" s="11"/>
      <c r="Z915" s="2"/>
      <c r="AA915" s="12">
        <f>_xlfn.T.TEST(E915:F915,I915:J915,2,2)</f>
        <v>7.5828154767493605E-2</v>
      </c>
      <c r="AB915" s="13">
        <f>AVERAGE(I915:J915)-AVERAGE(E915:F915)</f>
        <v>2.7571849999999998</v>
      </c>
      <c r="AC915" s="12">
        <f>_xlfn.T.TEST(G915:H915,K915:L915,2,2)</f>
        <v>0.42264973081037416</v>
      </c>
      <c r="AD915" s="13">
        <f>AVERAGE(K915:L915)-AVERAGE(G915:H915)</f>
        <v>2.5301225000000009</v>
      </c>
      <c r="AE915" s="12" t="e">
        <f>_xlfn.T.TEST(E915:F915,G915:H915,2,2)</f>
        <v>#DIV/0!</v>
      </c>
      <c r="AF915" s="13">
        <f>AVERAGE(G915:H915)-AVERAGE(E915:F915)</f>
        <v>0</v>
      </c>
      <c r="AG915" s="12">
        <f>_xlfn.T.TEST(I915:J915,K915:L915,2,2)</f>
        <v>0.93964448259094779</v>
      </c>
      <c r="AH915" s="13">
        <f>AVERAGE(K915:L915)-AVERAGE(I915:J915)</f>
        <v>-0.22706249999999883</v>
      </c>
      <c r="AI915" s="12">
        <f>_xlfn.T.TEST(E915:H915,I915:L915,2,2)</f>
        <v>5.0867052851928531E-2</v>
      </c>
      <c r="AJ915" s="13">
        <f>AVERAGE(I915:L915)-AVERAGE(E915:H915)</f>
        <v>2.6436537500000004</v>
      </c>
    </row>
    <row r="916" spans="1:36" x14ac:dyDescent="0.2">
      <c r="A916" t="s">
        <v>886</v>
      </c>
      <c r="B916" t="str">
        <f>VLOOKUP(A916,Gene_Lookup!A:B,2,0)</f>
        <v xml:space="preserve">peptidase U32  </v>
      </c>
      <c r="C916" s="1">
        <v>2</v>
      </c>
      <c r="D916" s="1">
        <v>0.29275608833939798</v>
      </c>
      <c r="E916" s="15">
        <v>8.8000000000000007</v>
      </c>
      <c r="F916" s="15">
        <v>8.8000000000000007</v>
      </c>
      <c r="G916" s="14">
        <v>11.290632</v>
      </c>
      <c r="H916" s="14">
        <v>13.009410000000001</v>
      </c>
      <c r="I916" s="15">
        <v>8.8000000000000007</v>
      </c>
      <c r="J916" s="15">
        <v>8.8000000000000007</v>
      </c>
      <c r="K916" s="15">
        <v>8.8000000000000007</v>
      </c>
      <c r="L916" s="14">
        <v>14.780049999999999</v>
      </c>
      <c r="M916" s="1">
        <f>COUNTIF(E916:L916,"&gt;8.8")</f>
        <v>3</v>
      </c>
      <c r="O916" s="16">
        <f>IF(ISBLANK(E916),500,2^E916)</f>
        <v>445.72188840761549</v>
      </c>
      <c r="P916" s="16">
        <f>IF(ISBLANK(F916),500,2^F916)</f>
        <v>445.72188840761549</v>
      </c>
      <c r="Q916" s="16">
        <f>IF(ISBLANK(G916),500,2^G916)</f>
        <v>2505.06443950125</v>
      </c>
      <c r="R916" s="16">
        <f>IF(ISBLANK(H916),500,2^H916)</f>
        <v>8245.6070790631766</v>
      </c>
      <c r="S916" s="16">
        <f>IF(ISBLANK(I916),500,2^I916)</f>
        <v>445.72188840761549</v>
      </c>
      <c r="T916" s="16">
        <f>IF(ISBLANK(J916),500,2^J916)</f>
        <v>445.72188840761549</v>
      </c>
      <c r="U916" s="16">
        <f>IF(ISBLANK(K916),500,2^K916)</f>
        <v>445.72188840761549</v>
      </c>
      <c r="V916" s="16">
        <f>IF(ISBLANK(L916),500,2^L916)</f>
        <v>28134.447269935994</v>
      </c>
      <c r="X916" s="16">
        <f>SUM(O916:V916)</f>
        <v>41113.728230538502</v>
      </c>
      <c r="Y916" s="11"/>
      <c r="Z916" s="2"/>
      <c r="AA916" s="12" t="e">
        <f>_xlfn.T.TEST(E916:F916,I916:J916,2,2)</f>
        <v>#DIV/0!</v>
      </c>
      <c r="AB916" s="13">
        <f>AVERAGE(I916:J916)-AVERAGE(E916:F916)</f>
        <v>0</v>
      </c>
      <c r="AC916" s="12">
        <f>_xlfn.T.TEST(G916:H916,K916:L916,2,2)</f>
        <v>0.91845017950010155</v>
      </c>
      <c r="AD916" s="13">
        <f>AVERAGE(K916:L916)-AVERAGE(G916:H916)</f>
        <v>-0.35999600000000065</v>
      </c>
      <c r="AE916" s="12">
        <f>_xlfn.T.TEST(E916:F916,G916:H916,2,2)</f>
        <v>5.9951801905047675E-2</v>
      </c>
      <c r="AF916" s="13">
        <f>AVERAGE(G916:H916)-AVERAGE(E916:F916)</f>
        <v>3.3500209999999999</v>
      </c>
      <c r="AG916" s="12">
        <f>_xlfn.T.TEST(I916:J916,K916:L916,2,2)</f>
        <v>0.42264973081037416</v>
      </c>
      <c r="AH916" s="13">
        <f>AVERAGE(K916:L916)-AVERAGE(I916:J916)</f>
        <v>2.9900249999999993</v>
      </c>
      <c r="AI916" s="12">
        <f>_xlfn.T.TEST(E916:H916,I916:L916,2,2)</f>
        <v>0.92422200936407606</v>
      </c>
      <c r="AJ916" s="13">
        <f>AVERAGE(I916:L916)-AVERAGE(E916:H916)</f>
        <v>-0.17999800000000121</v>
      </c>
    </row>
    <row r="917" spans="1:36" x14ac:dyDescent="0.2">
      <c r="A917" t="s">
        <v>887</v>
      </c>
      <c r="B917" t="str">
        <f>VLOOKUP(A917,Gene_Lookup!A:B,2,0)</f>
        <v xml:space="preserve">cellulose 1,4-beta-cellobiosidase (EC 3.2.1.91)  </v>
      </c>
      <c r="C917" s="1">
        <v>30</v>
      </c>
      <c r="D917" s="1">
        <v>0.55961251584739302</v>
      </c>
      <c r="E917" s="14">
        <v>19.781884999999999</v>
      </c>
      <c r="F917" s="14">
        <v>20.827210000000001</v>
      </c>
      <c r="G917" s="14">
        <v>20.7152728051758</v>
      </c>
      <c r="H917" s="14">
        <v>21.337499999999999</v>
      </c>
      <c r="I917" s="14">
        <v>18.843597500000001</v>
      </c>
      <c r="J917" s="14">
        <v>20.69886</v>
      </c>
      <c r="K917" s="14">
        <v>19.525355000000001</v>
      </c>
      <c r="L917" s="14">
        <v>20.575289999999999</v>
      </c>
      <c r="M917" s="1">
        <f>COUNTIF(E917:L917,"&gt;8.8")</f>
        <v>8</v>
      </c>
      <c r="O917" s="16">
        <f>IF(ISBLANK(E917),500,2^E917)</f>
        <v>901448.15828609886</v>
      </c>
      <c r="P917" s="16">
        <f>IF(ISBLANK(F917),500,2^F917)</f>
        <v>1860436.8625127804</v>
      </c>
      <c r="Q917" s="16">
        <f>IF(ISBLANK(G917),500,2^G917)</f>
        <v>1721545.409769854</v>
      </c>
      <c r="R917" s="16">
        <f>IF(ISBLANK(H917),500,2^H917)</f>
        <v>2649888.0855371249</v>
      </c>
      <c r="S917" s="16">
        <f>IF(ISBLANK(I917),500,2^I917)</f>
        <v>470422.48714623344</v>
      </c>
      <c r="T917" s="16">
        <f>IF(ISBLANK(J917),500,2^J917)</f>
        <v>1702071.2500869653</v>
      </c>
      <c r="U917" s="16">
        <f>IF(ISBLANK(K917),500,2^K917)</f>
        <v>754601.26861171029</v>
      </c>
      <c r="V917" s="16">
        <f>IF(ISBLANK(L917),500,2^L917)</f>
        <v>1562354.0569889429</v>
      </c>
      <c r="X917" s="16">
        <f>SUM(O917:V917)</f>
        <v>11622767.578939712</v>
      </c>
      <c r="Y917" s="11"/>
      <c r="Z917" s="2"/>
      <c r="AA917" s="12">
        <f>_xlfn.T.TEST(E917:F917,I917:J917,2,2)</f>
        <v>0.66613938269657169</v>
      </c>
      <c r="AB917" s="13">
        <f>AVERAGE(I917:J917)-AVERAGE(E917:F917)</f>
        <v>-0.5333187499999994</v>
      </c>
      <c r="AC917" s="12">
        <f>_xlfn.T.TEST(G917:H917,K917:L917,2,2)</f>
        <v>0.25083456664903037</v>
      </c>
      <c r="AD917" s="13">
        <f>AVERAGE(K917:L917)-AVERAGE(G917:H917)</f>
        <v>-0.97606390258789943</v>
      </c>
      <c r="AE917" s="12">
        <f>_xlfn.T.TEST(E917:F917,G917:H917,2,2)</f>
        <v>0.3571864937412158</v>
      </c>
      <c r="AF917" s="13">
        <f>AVERAGE(G917:H917)-AVERAGE(E917:F917)</f>
        <v>0.72183890258790129</v>
      </c>
      <c r="AG917" s="12">
        <f>_xlfn.T.TEST(I917:J917,K917:L917,2,2)</f>
        <v>0.81794219940500468</v>
      </c>
      <c r="AH917" s="13">
        <f>AVERAGE(K917:L917)-AVERAGE(I917:J917)</f>
        <v>0.27909375000000125</v>
      </c>
      <c r="AI917" s="12">
        <f>_xlfn.T.TEST(E917:H917,I917:L917,2,2)</f>
        <v>0.21804429237563103</v>
      </c>
      <c r="AJ917" s="13">
        <f>AVERAGE(I917:L917)-AVERAGE(E917:H917)</f>
        <v>-0.75469132629395119</v>
      </c>
    </row>
    <row r="918" spans="1:36" x14ac:dyDescent="0.2">
      <c r="A918" t="s">
        <v>888</v>
      </c>
      <c r="B918" t="str">
        <f>VLOOKUP(A918,Gene_Lookup!A:B,2,0)</f>
        <v xml:space="preserve">hypothetical protein  </v>
      </c>
      <c r="C918" s="1">
        <v>11</v>
      </c>
      <c r="D918" s="1">
        <v>0.73558175686044303</v>
      </c>
      <c r="E918" s="14">
        <v>17.2332325</v>
      </c>
      <c r="F918" s="14">
        <v>17.534033125000001</v>
      </c>
      <c r="G918" s="14">
        <v>17.95383</v>
      </c>
      <c r="H918" s="14">
        <v>18.416824999999999</v>
      </c>
      <c r="I918" s="14">
        <v>18.9898475</v>
      </c>
      <c r="J918" s="14">
        <v>20.969560000000001</v>
      </c>
      <c r="K918" s="14">
        <v>18.555150000000001</v>
      </c>
      <c r="L918" s="14">
        <v>21.595475</v>
      </c>
      <c r="M918" s="1">
        <f>COUNTIF(E918:L918,"&gt;8.8")</f>
        <v>8</v>
      </c>
      <c r="O918" s="16">
        <f>IF(ISBLANK(E918),500,2^E918)</f>
        <v>154070.64643796979</v>
      </c>
      <c r="P918" s="16">
        <f>IF(ISBLANK(F918),500,2^F918)</f>
        <v>189788.50971925215</v>
      </c>
      <c r="Q918" s="16">
        <f>IF(ISBLANK(G918),500,2^G918)</f>
        <v>253887.52799181486</v>
      </c>
      <c r="R918" s="16">
        <f>IF(ISBLANK(H918),500,2^H918)</f>
        <v>349958.66399375361</v>
      </c>
      <c r="S918" s="16">
        <f>IF(ISBLANK(I918),500,2^I918)</f>
        <v>520611.44413496734</v>
      </c>
      <c r="T918" s="16">
        <f>IF(ISBLANK(J918),500,2^J918)</f>
        <v>2053366.8948091604</v>
      </c>
      <c r="U918" s="16">
        <f>IF(ISBLANK(K918),500,2^K918)</f>
        <v>385173.78743899835</v>
      </c>
      <c r="V918" s="16">
        <f>IF(ISBLANK(L918),500,2^L918)</f>
        <v>3168733.7214795956</v>
      </c>
      <c r="X918" s="16">
        <f>SUM(O918:V918)</f>
        <v>7075591.196005512</v>
      </c>
      <c r="Y918" s="11"/>
      <c r="Z918" s="2"/>
      <c r="AA918" s="12">
        <f>_xlfn.T.TEST(E918:F918,I918:J918,2,2)</f>
        <v>0.12208965509447933</v>
      </c>
      <c r="AB918" s="13">
        <f>AVERAGE(I918:J918)-AVERAGE(E918:F918)</f>
        <v>2.5960709374999986</v>
      </c>
      <c r="AC918" s="12">
        <f>_xlfn.T.TEST(G918:H918,K918:L918,2,2)</f>
        <v>0.34401668030176125</v>
      </c>
      <c r="AD918" s="13">
        <f>AVERAGE(K918:L918)-AVERAGE(G918:H918)</f>
        <v>1.8899850000000029</v>
      </c>
      <c r="AE918" s="12">
        <f>_xlfn.T.TEST(E918:F918,G918:H918,2,2)</f>
        <v>0.10094138579116174</v>
      </c>
      <c r="AF918" s="13">
        <f>AVERAGE(G918:H918)-AVERAGE(E918:F918)</f>
        <v>0.8016946874999995</v>
      </c>
      <c r="AG918" s="12">
        <f>_xlfn.T.TEST(I918:J918,K918:L918,2,2)</f>
        <v>0.96275770077236211</v>
      </c>
      <c r="AH918" s="13">
        <f>AVERAGE(K918:L918)-AVERAGE(I918:J918)</f>
        <v>9.5608750000003795E-2</v>
      </c>
      <c r="AI918" s="12">
        <f>_xlfn.T.TEST(E918:H918,I918:L918,2,2)</f>
        <v>2.8835609760191932E-2</v>
      </c>
      <c r="AJ918" s="13">
        <f>AVERAGE(I918:L918)-AVERAGE(E918:H918)</f>
        <v>2.2430279687499954</v>
      </c>
    </row>
    <row r="919" spans="1:36" x14ac:dyDescent="0.2">
      <c r="A919" t="s">
        <v>889</v>
      </c>
      <c r="B919" t="str">
        <f>VLOOKUP(A919,Gene_Lookup!A:B,2,0)</f>
        <v xml:space="preserve">3D domain-containing protein  </v>
      </c>
      <c r="C919" s="1">
        <v>2</v>
      </c>
      <c r="D919" s="1">
        <v>0.48742254455836498</v>
      </c>
      <c r="E919" s="15">
        <v>8.8000000000000007</v>
      </c>
      <c r="F919" s="15">
        <v>8.8000000000000007</v>
      </c>
      <c r="G919" s="15">
        <v>8.8000000000000007</v>
      </c>
      <c r="H919" s="15">
        <v>8.8000000000000007</v>
      </c>
      <c r="I919" s="14">
        <v>15.060136999999999</v>
      </c>
      <c r="J919" s="14">
        <v>16.257452499999999</v>
      </c>
      <c r="K919" s="14">
        <v>16.8917675</v>
      </c>
      <c r="L919" s="14">
        <v>16.073987500000001</v>
      </c>
      <c r="M919" s="1">
        <f>COUNTIF(E919:L919,"&gt;8.8")</f>
        <v>4</v>
      </c>
      <c r="O919" s="16">
        <f>IF(ISBLANK(E919),500,2^E919)</f>
        <v>445.72188840761549</v>
      </c>
      <c r="P919" s="16">
        <f>IF(ISBLANK(F919),500,2^F919)</f>
        <v>445.72188840761549</v>
      </c>
      <c r="Q919" s="16">
        <f>IF(ISBLANK(G919),500,2^G919)</f>
        <v>445.72188840761549</v>
      </c>
      <c r="R919" s="16">
        <f>IF(ISBLANK(H919),500,2^H919)</f>
        <v>445.72188840761549</v>
      </c>
      <c r="S919" s="16">
        <f>IF(ISBLANK(I919),500,2^I919)</f>
        <v>34162.762032852348</v>
      </c>
      <c r="T919" s="16">
        <f>IF(ISBLANK(J919),500,2^J919)</f>
        <v>78339.510865557502</v>
      </c>
      <c r="U919" s="16">
        <f>IF(ISBLANK(K919),500,2^K919)</f>
        <v>121598.63429191461</v>
      </c>
      <c r="V919" s="16">
        <f>IF(ISBLANK(L919),500,2^L919)</f>
        <v>68984.637646109884</v>
      </c>
      <c r="X919" s="16">
        <f>SUM(O919:V919)</f>
        <v>304868.43239006482</v>
      </c>
      <c r="Y919" s="11"/>
      <c r="Z919" s="2"/>
      <c r="AA919" s="12">
        <f>_xlfn.T.TEST(E919:F919,I919:J919,2,2)</f>
        <v>7.5323937089457806E-3</v>
      </c>
      <c r="AB919" s="13">
        <f>AVERAGE(I919:J919)-AVERAGE(E919:F919)</f>
        <v>6.8587947499999977</v>
      </c>
      <c r="AC919" s="12">
        <f>_xlfn.T.TEST(G919:H919,K919:L919,2,2)</f>
        <v>2.8204911851362996E-3</v>
      </c>
      <c r="AD919" s="13">
        <f>AVERAGE(K919:L919)-AVERAGE(G919:H919)</f>
        <v>7.6828775</v>
      </c>
      <c r="AE919" s="12" t="e">
        <f>_xlfn.T.TEST(E919:F919,G919:H919,2,2)</f>
        <v>#DIV/0!</v>
      </c>
      <c r="AF919" s="13">
        <f>AVERAGE(G919:H919)-AVERAGE(E919:F919)</f>
        <v>0</v>
      </c>
      <c r="AG919" s="12">
        <f>_xlfn.T.TEST(I919:J919,K919:L919,2,2)</f>
        <v>0.37351157645863808</v>
      </c>
      <c r="AH919" s="13">
        <f>AVERAGE(K919:L919)-AVERAGE(I919:J919)</f>
        <v>0.82408275000000231</v>
      </c>
      <c r="AI919" s="12">
        <f>_xlfn.T.TEST(E919:H919,I919:L919,2,2)</f>
        <v>1.312475710239843E-6</v>
      </c>
      <c r="AJ919" s="13">
        <f>AVERAGE(I919:L919)-AVERAGE(E919:H919)</f>
        <v>7.2708361249999989</v>
      </c>
    </row>
    <row r="920" spans="1:36" x14ac:dyDescent="0.2">
      <c r="A920" t="s">
        <v>890</v>
      </c>
      <c r="B920" t="str">
        <f>VLOOKUP(A920,Gene_Lookup!A:B,2,0)</f>
        <v xml:space="preserve">hydrolase, TatD family  </v>
      </c>
      <c r="C920" s="1">
        <v>2</v>
      </c>
      <c r="D920" s="1">
        <v>-1.1102315194169699E-2</v>
      </c>
      <c r="E920" s="14">
        <v>17.477879999999999</v>
      </c>
      <c r="F920" s="14">
        <v>17.281690000000001</v>
      </c>
      <c r="G920" s="14">
        <v>17.294339999999998</v>
      </c>
      <c r="H920" s="14">
        <v>16.817599999999999</v>
      </c>
      <c r="I920" s="14">
        <v>17.171959999999999</v>
      </c>
      <c r="J920" s="15">
        <v>8.8000000000000007</v>
      </c>
      <c r="K920" s="14">
        <v>15.796625000000001</v>
      </c>
      <c r="L920" s="14">
        <v>15.372545000000001</v>
      </c>
      <c r="M920" s="1">
        <f>COUNTIF(E920:L920,"&gt;8.8")</f>
        <v>7</v>
      </c>
      <c r="O920" s="16">
        <f>IF(ISBLANK(E920),500,2^E920)</f>
        <v>182543.40222941831</v>
      </c>
      <c r="P920" s="16">
        <f>IF(ISBLANK(F920),500,2^F920)</f>
        <v>159333.48884362192</v>
      </c>
      <c r="Q920" s="16">
        <f>IF(ISBLANK(G920),500,2^G920)</f>
        <v>160736.71754242553</v>
      </c>
      <c r="R920" s="16">
        <f>IF(ISBLANK(H920),500,2^H920)</f>
        <v>115505.33793747463</v>
      </c>
      <c r="S920" s="16">
        <f>IF(ISBLANK(I920),500,2^I920)</f>
        <v>147664.1413415086</v>
      </c>
      <c r="T920" s="16">
        <f>IF(ISBLANK(J920),500,2^J920)</f>
        <v>445.72188840761549</v>
      </c>
      <c r="U920" s="16">
        <f>IF(ISBLANK(K920),500,2^K920)</f>
        <v>56919.090932757237</v>
      </c>
      <c r="V920" s="16">
        <f>IF(ISBLANK(L920),500,2^L920)</f>
        <v>42422.587557326406</v>
      </c>
      <c r="X920" s="16">
        <f>SUM(O920:V920)</f>
        <v>865570.48827294016</v>
      </c>
      <c r="Y920" s="11"/>
      <c r="Z920" s="2"/>
      <c r="AA920" s="12">
        <f>_xlfn.T.TEST(E920:F920,I920:J920,2,2)</f>
        <v>0.4041147836365091</v>
      </c>
      <c r="AB920" s="13">
        <f>AVERAGE(I920:J920)-AVERAGE(E920:F920)</f>
        <v>-4.3938049999999986</v>
      </c>
      <c r="AC920" s="12">
        <f>_xlfn.T.TEST(G920:H920,K920:L920,2,2)</f>
        <v>4.3937451879422058E-2</v>
      </c>
      <c r="AD920" s="13">
        <f>AVERAGE(K920:L920)-AVERAGE(G920:H920)</f>
        <v>-1.4713849999999979</v>
      </c>
      <c r="AE920" s="12">
        <f>_xlfn.T.TEST(E920:F920,G920:H920,2,2)</f>
        <v>0.33588380011508978</v>
      </c>
      <c r="AF920" s="13">
        <f>AVERAGE(G920:H920)-AVERAGE(E920:F920)</f>
        <v>-0.32381499999999974</v>
      </c>
      <c r="AG920" s="12">
        <f>_xlfn.T.TEST(I920:J920,K920:L920,2,2)</f>
        <v>0.59848857336077665</v>
      </c>
      <c r="AH920" s="13">
        <f>AVERAGE(K920:L920)-AVERAGE(I920:J920)</f>
        <v>2.5986050000000009</v>
      </c>
      <c r="AI920" s="12">
        <f>_xlfn.T.TEST(E920:H920,I920:L920,2,2)</f>
        <v>0.16857200910280865</v>
      </c>
      <c r="AJ920" s="13">
        <f>AVERAGE(I920:L920)-AVERAGE(E920:H920)</f>
        <v>-2.9325949999999992</v>
      </c>
    </row>
    <row r="921" spans="1:36" x14ac:dyDescent="0.2">
      <c r="A921" t="s">
        <v>891</v>
      </c>
      <c r="B921" t="str">
        <f>VLOOKUP(A921,Gene_Lookup!A:B,2,0)</f>
        <v xml:space="preserve">methionyl-tRNA synthetase (EC 6.1.1.10)  </v>
      </c>
      <c r="C921" s="1">
        <v>33</v>
      </c>
      <c r="D921" s="1">
        <v>0.45233433766971298</v>
      </c>
      <c r="E921" s="14">
        <v>19.500074999999999</v>
      </c>
      <c r="F921" s="14">
        <v>19.679232500000001</v>
      </c>
      <c r="G921" s="14">
        <v>19.305573124999999</v>
      </c>
      <c r="H921" s="14">
        <v>19.839314999999999</v>
      </c>
      <c r="I921" s="14">
        <v>20.283850000000001</v>
      </c>
      <c r="J921" s="14">
        <v>19.647667500000001</v>
      </c>
      <c r="K921" s="14">
        <v>20.711639999999999</v>
      </c>
      <c r="L921" s="14">
        <v>19.57882421875</v>
      </c>
      <c r="M921" s="1">
        <f>COUNTIF(E921:L921,"&gt;8.8")</f>
        <v>8</v>
      </c>
      <c r="O921" s="16">
        <f>IF(ISBLANK(E921),500,2^E921)</f>
        <v>741493.74651000567</v>
      </c>
      <c r="P921" s="16">
        <f>IF(ISBLANK(F921),500,2^F921)</f>
        <v>839535.90404951398</v>
      </c>
      <c r="Q921" s="16">
        <f>IF(ISBLANK(G921),500,2^G921)</f>
        <v>647972.52885118569</v>
      </c>
      <c r="R921" s="16">
        <f>IF(ISBLANK(H921),500,2^H921)</f>
        <v>938056.30842516664</v>
      </c>
      <c r="S921" s="16">
        <f>IF(ISBLANK(I921),500,2^I921)</f>
        <v>1276577.7702429639</v>
      </c>
      <c r="T921" s="16">
        <f>IF(ISBLANK(J921),500,2^J921)</f>
        <v>821367.02284810471</v>
      </c>
      <c r="U921" s="16">
        <f>IF(ISBLANK(K921),500,2^K921)</f>
        <v>1717215.8935151903</v>
      </c>
      <c r="V921" s="16">
        <f>IF(ISBLANK(L921),500,2^L921)</f>
        <v>783093.0501485744</v>
      </c>
      <c r="X921" s="16">
        <f>SUM(O921:V921)</f>
        <v>7765312.2245907057</v>
      </c>
      <c r="Y921" s="11"/>
      <c r="Z921" s="2"/>
      <c r="AA921" s="12">
        <f>_xlfn.T.TEST(E921:F921,I921:J921,2,2)</f>
        <v>0.37304317393439501</v>
      </c>
      <c r="AB921" s="13">
        <f>AVERAGE(I921:J921)-AVERAGE(E921:F921)</f>
        <v>0.37610499999999902</v>
      </c>
      <c r="AC921" s="12">
        <f>_xlfn.T.TEST(G921:H921,K921:L921,2,2)</f>
        <v>0.45686236948268244</v>
      </c>
      <c r="AD921" s="13">
        <f>AVERAGE(K921:L921)-AVERAGE(G921:H921)</f>
        <v>0.5727880468750044</v>
      </c>
      <c r="AE921" s="12">
        <f>_xlfn.T.TEST(E921:F921,G921:H921,2,2)</f>
        <v>0.95681149727214654</v>
      </c>
      <c r="AF921" s="13">
        <f>AVERAGE(G921:H921)-AVERAGE(E921:F921)</f>
        <v>-1.7209687500002957E-2</v>
      </c>
      <c r="AG921" s="12">
        <f>_xlfn.T.TEST(I921:J921,K921:L921,2,2)</f>
        <v>0.80826749432795264</v>
      </c>
      <c r="AH921" s="13">
        <f>AVERAGE(K921:L921)-AVERAGE(I921:J921)</f>
        <v>0.17947335937500242</v>
      </c>
      <c r="AI921" s="12">
        <f>_xlfn.T.TEST(E921:H921,I921:L921,2,2)</f>
        <v>0.15732836822272495</v>
      </c>
      <c r="AJ921" s="13">
        <f>AVERAGE(I921:L921)-AVERAGE(E921:H921)</f>
        <v>0.47444652343749993</v>
      </c>
    </row>
    <row r="922" spans="1:36" x14ac:dyDescent="0.2">
      <c r="A922" t="s">
        <v>892</v>
      </c>
      <c r="B922" t="str">
        <f>VLOOKUP(A922,Gene_Lookup!A:B,2,0)</f>
        <v xml:space="preserve">transcriptional regulator, AbrB family  </v>
      </c>
      <c r="C922" s="1">
        <v>16</v>
      </c>
      <c r="D922" s="1">
        <v>0.387534105299085</v>
      </c>
      <c r="E922" s="14">
        <v>24.68525</v>
      </c>
      <c r="F922" s="14">
        <v>25.242114999999998</v>
      </c>
      <c r="G922" s="14">
        <v>25.112772499999998</v>
      </c>
      <c r="H922" s="14">
        <v>25.155085</v>
      </c>
      <c r="I922" s="14">
        <v>25.242552499999999</v>
      </c>
      <c r="J922" s="14">
        <v>24.834524999999999</v>
      </c>
      <c r="K922" s="14">
        <v>25.600010000000001</v>
      </c>
      <c r="L922" s="14">
        <v>24.694759999999999</v>
      </c>
      <c r="M922" s="1">
        <f>COUNTIF(E922:L922,"&gt;8.8")</f>
        <v>8</v>
      </c>
      <c r="O922" s="16">
        <f>IF(ISBLANK(E922),500,2^E922)</f>
        <v>26977437.835747227</v>
      </c>
      <c r="P922" s="16">
        <f>IF(ISBLANK(F922),500,2^F922)</f>
        <v>39685674.774267651</v>
      </c>
      <c r="Q922" s="16">
        <f>IF(ISBLANK(G922),500,2^G922)</f>
        <v>36282549.528972365</v>
      </c>
      <c r="R922" s="16">
        <f>IF(ISBLANK(H922),500,2^H922)</f>
        <v>37362431.212765709</v>
      </c>
      <c r="S922" s="16">
        <f>IF(ISBLANK(I922),500,2^I922)</f>
        <v>39697711.355173923</v>
      </c>
      <c r="T922" s="16">
        <f>IF(ISBLANK(J922),500,2^J922)</f>
        <v>29918302.783029009</v>
      </c>
      <c r="U922" s="16">
        <f>IF(ISBLANK(K922),500,2^K922)</f>
        <v>50859360.991251543</v>
      </c>
      <c r="V922" s="16">
        <f>IF(ISBLANK(L922),500,2^L922)</f>
        <v>27155855.916100204</v>
      </c>
      <c r="X922" s="16">
        <f>SUM(O922:V922)</f>
        <v>287939324.39730763</v>
      </c>
      <c r="Y922" s="11"/>
      <c r="Z922" s="2"/>
      <c r="AA922" s="12">
        <f>_xlfn.T.TEST(E922:F922,I922:J922,2,2)</f>
        <v>0.84842564300349343</v>
      </c>
      <c r="AB922" s="13">
        <f>AVERAGE(I922:J922)-AVERAGE(E922:F922)</f>
        <v>7.4856250000003399E-2</v>
      </c>
      <c r="AC922" s="12">
        <f>_xlfn.T.TEST(G922:H922,K922:L922,2,2)</f>
        <v>0.97900572472646319</v>
      </c>
      <c r="AD922" s="13">
        <f>AVERAGE(K922:L922)-AVERAGE(G922:H922)</f>
        <v>1.3456250000000836E-2</v>
      </c>
      <c r="AE922" s="12">
        <f>_xlfn.T.TEST(E922:F922,G922:H922,2,2)</f>
        <v>0.60410875563758215</v>
      </c>
      <c r="AF922" s="13">
        <f>AVERAGE(G922:H922)-AVERAGE(E922:F922)</f>
        <v>0.17024625000000171</v>
      </c>
      <c r="AG922" s="12">
        <f>_xlfn.T.TEST(I922:J922,K922:L922,2,2)</f>
        <v>0.84680622956034646</v>
      </c>
      <c r="AH922" s="13">
        <f>AVERAGE(K922:L922)-AVERAGE(I922:J922)</f>
        <v>0.10884624999999915</v>
      </c>
      <c r="AI922" s="12">
        <f>_xlfn.T.TEST(E922:H922,I922:L922,2,2)</f>
        <v>0.85994197246721193</v>
      </c>
      <c r="AJ922" s="13">
        <f>AVERAGE(I922:L922)-AVERAGE(E922:H922)</f>
        <v>4.4156250000003894E-2</v>
      </c>
    </row>
    <row r="923" spans="1:36" x14ac:dyDescent="0.2">
      <c r="A923" t="s">
        <v>893</v>
      </c>
      <c r="B923" t="str">
        <f>VLOOKUP(A923,Gene_Lookup!A:B,2,0)</f>
        <v xml:space="preserve">PSP1 domain protein  </v>
      </c>
      <c r="C923" s="1">
        <v>6</v>
      </c>
      <c r="D923" s="1">
        <v>4.7057406750165197E-2</v>
      </c>
      <c r="E923" s="14">
        <v>15.008905</v>
      </c>
      <c r="F923" s="14">
        <v>15.773070000000001</v>
      </c>
      <c r="G923" s="15">
        <v>8.8000000000000007</v>
      </c>
      <c r="H923" s="14">
        <v>15.82185</v>
      </c>
      <c r="I923" s="14">
        <v>15.964740000000001</v>
      </c>
      <c r="J923" s="14">
        <v>16.036460000000002</v>
      </c>
      <c r="K923" s="14">
        <v>15.176545000000001</v>
      </c>
      <c r="L923" s="14">
        <v>16.375154999999999</v>
      </c>
      <c r="M923" s="1">
        <f>COUNTIF(E923:L923,"&gt;8.8")</f>
        <v>7</v>
      </c>
      <c r="O923" s="16">
        <f>IF(ISBLANK(E923),500,2^E923)</f>
        <v>32970.885189660963</v>
      </c>
      <c r="P923" s="16">
        <f>IF(ISBLANK(F923),500,2^F923)</f>
        <v>55997.313719644291</v>
      </c>
      <c r="Q923" s="16">
        <f>IF(ISBLANK(G923),500,2^G923)</f>
        <v>445.72188840761549</v>
      </c>
      <c r="R923" s="16">
        <f>IF(ISBLANK(H923),500,2^H923)</f>
        <v>57923.051982672536</v>
      </c>
      <c r="S923" s="16">
        <f>IF(ISBLANK(I923),500,2^I923)</f>
        <v>63953.690812281391</v>
      </c>
      <c r="T923" s="16">
        <f>IF(ISBLANK(J923),500,2^J923)</f>
        <v>67213.341105472515</v>
      </c>
      <c r="U923" s="16">
        <f>IF(ISBLANK(K923),500,2^K923)</f>
        <v>37033.544069580355</v>
      </c>
      <c r="V923" s="16">
        <f>IF(ISBLANK(L923),500,2^L923)</f>
        <v>84998.808649168146</v>
      </c>
      <c r="X923" s="16">
        <f>SUM(O923:V923)</f>
        <v>400536.35741688777</v>
      </c>
      <c r="Y923" s="11"/>
      <c r="Z923" s="2"/>
      <c r="AA923" s="12">
        <f>_xlfn.T.TEST(E923:F923,I923:J923,2,2)</f>
        <v>0.25310382536349607</v>
      </c>
      <c r="AB923" s="13">
        <f>AVERAGE(I923:J923)-AVERAGE(E923:F923)</f>
        <v>0.60961250000000078</v>
      </c>
      <c r="AC923" s="12">
        <f>_xlfn.T.TEST(G923:H923,K923:L923,2,2)</f>
        <v>0.43325160374849225</v>
      </c>
      <c r="AD923" s="13">
        <f>AVERAGE(K923:L923)-AVERAGE(G923:H923)</f>
        <v>3.4649249999999991</v>
      </c>
      <c r="AE923" s="12">
        <f>_xlfn.T.TEST(E923:F923,G923:H923,2,2)</f>
        <v>0.4750973882899967</v>
      </c>
      <c r="AF923" s="13">
        <f>AVERAGE(G923:H923)-AVERAGE(E923:F923)</f>
        <v>-3.0800625000000004</v>
      </c>
      <c r="AG923" s="12">
        <f>_xlfn.T.TEST(I923:J923,K923:L923,2,2)</f>
        <v>0.74410901681069674</v>
      </c>
      <c r="AH923" s="13">
        <f>AVERAGE(K923:L923)-AVERAGE(I923:J923)</f>
        <v>-0.224750000000002</v>
      </c>
      <c r="AI923" s="12">
        <f>_xlfn.T.TEST(E923:H923,I923:L923,2,2)</f>
        <v>0.27919286473782678</v>
      </c>
      <c r="AJ923" s="13">
        <f>AVERAGE(I923:L923)-AVERAGE(E923:H923)</f>
        <v>2.0372687500000008</v>
      </c>
    </row>
    <row r="924" spans="1:36" x14ac:dyDescent="0.2">
      <c r="A924" t="s">
        <v>894</v>
      </c>
      <c r="B924" t="str">
        <f>VLOOKUP(A924,Gene_Lookup!A:B,2,0)</f>
        <v xml:space="preserve">hypothetical protein  </v>
      </c>
      <c r="C924" s="1">
        <v>3</v>
      </c>
      <c r="D924" s="1">
        <v>0.61176543929342797</v>
      </c>
      <c r="E924" s="14">
        <v>14.136117499999999</v>
      </c>
      <c r="F924" s="14">
        <v>14.090987500000001</v>
      </c>
      <c r="G924" s="14">
        <v>15.326700000000001</v>
      </c>
      <c r="H924" s="14">
        <v>15.500764999999999</v>
      </c>
      <c r="I924" s="14">
        <v>14.6399475</v>
      </c>
      <c r="J924" s="14">
        <v>16.349902499999999</v>
      </c>
      <c r="K924" s="15">
        <v>8.8000000000000007</v>
      </c>
      <c r="L924" s="14">
        <v>15.582940000000001</v>
      </c>
      <c r="M924" s="1">
        <f>COUNTIF(E924:L924,"&gt;8.8")</f>
        <v>7</v>
      </c>
      <c r="O924" s="16">
        <f>IF(ISBLANK(E924),500,2^E924)</f>
        <v>18005.093862220456</v>
      </c>
      <c r="P924" s="16">
        <f>IF(ISBLANK(F924),500,2^F924)</f>
        <v>17450.581605974745</v>
      </c>
      <c r="Q924" s="16">
        <f>IF(ISBLANK(G924),500,2^G924)</f>
        <v>41095.704937574221</v>
      </c>
      <c r="R924" s="16">
        <f>IF(ISBLANK(H924),500,2^H924)</f>
        <v>46365.529168524401</v>
      </c>
      <c r="S924" s="16">
        <f>IF(ISBLANK(I924),500,2^I924)</f>
        <v>25530.735860137604</v>
      </c>
      <c r="T924" s="16">
        <f>IF(ISBLANK(J924),500,2^J924)</f>
        <v>83523.960377480587</v>
      </c>
      <c r="U924" s="16">
        <f>IF(ISBLANK(K924),500,2^K924)</f>
        <v>445.72188840761549</v>
      </c>
      <c r="V924" s="16">
        <f>IF(ISBLANK(L924),500,2^L924)</f>
        <v>49083.142546251023</v>
      </c>
      <c r="X924" s="16">
        <f>SUM(O924:V924)</f>
        <v>281500.47024657071</v>
      </c>
      <c r="Y924" s="11"/>
      <c r="Z924" s="2"/>
      <c r="AA924" s="12">
        <f>_xlfn.T.TEST(E924:F924,I924:J924,2,2)</f>
        <v>0.24765031180948183</v>
      </c>
      <c r="AB924" s="13">
        <f>AVERAGE(I924:J924)-AVERAGE(E924:F924)</f>
        <v>1.3813724999999977</v>
      </c>
      <c r="AC924" s="12">
        <f>_xlfn.T.TEST(G924:H924,K924:L924,2,2)</f>
        <v>0.44246392282846347</v>
      </c>
      <c r="AD924" s="13">
        <f>AVERAGE(K924:L924)-AVERAGE(G924:H924)</f>
        <v>-3.2222624999999994</v>
      </c>
      <c r="AE924" s="12">
        <f>_xlfn.T.TEST(E924:F924,G924:H924,2,2)</f>
        <v>4.7479798284603683E-3</v>
      </c>
      <c r="AF924" s="13">
        <f>AVERAGE(G924:H924)-AVERAGE(E924:F924)</f>
        <v>1.3001799999999992</v>
      </c>
      <c r="AG924" s="12">
        <f>_xlfn.T.TEST(I924:J924,K924:L924,2,2)</f>
        <v>0.44461253221140029</v>
      </c>
      <c r="AH924" s="13">
        <f>AVERAGE(K924:L924)-AVERAGE(I924:J924)</f>
        <v>-3.3034549999999978</v>
      </c>
      <c r="AI924" s="12">
        <f>_xlfn.T.TEST(E924:H924,I924:L924,2,2)</f>
        <v>0.61933541092589073</v>
      </c>
      <c r="AJ924" s="13">
        <f>AVERAGE(I924:L924)-AVERAGE(E924:H924)</f>
        <v>-0.92044500000000085</v>
      </c>
    </row>
    <row r="925" spans="1:36" x14ac:dyDescent="0.2">
      <c r="A925" t="s">
        <v>895</v>
      </c>
      <c r="B925" t="str">
        <f>VLOOKUP(A925,Gene_Lookup!A:B,2,0)</f>
        <v xml:space="preserve">Beta propeller domain  </v>
      </c>
      <c r="C925" s="1">
        <v>2</v>
      </c>
      <c r="D925" s="1">
        <v>7.4979114260545598E-2</v>
      </c>
      <c r="E925" s="15">
        <v>8.8000000000000007</v>
      </c>
      <c r="F925" s="14">
        <v>16.598929999999999</v>
      </c>
      <c r="G925" s="14">
        <v>9.6400190000000006</v>
      </c>
      <c r="H925" s="14">
        <v>13.986575</v>
      </c>
      <c r="I925" s="15">
        <v>8.8000000000000007</v>
      </c>
      <c r="J925" s="15">
        <v>8.8000000000000007</v>
      </c>
      <c r="K925" s="15">
        <v>8.8000000000000007</v>
      </c>
      <c r="L925" s="15">
        <v>8.8000000000000007</v>
      </c>
      <c r="M925" s="1">
        <f>COUNTIF(E925:L925,"&gt;8.8")</f>
        <v>3</v>
      </c>
      <c r="O925" s="16">
        <f>IF(ISBLANK(E925),500,2^E925)</f>
        <v>445.72188840761549</v>
      </c>
      <c r="P925" s="16">
        <f>IF(ISBLANK(F925),500,2^F925)</f>
        <v>99260.355417986269</v>
      </c>
      <c r="Q925" s="16">
        <f>IF(ISBLANK(G925),500,2^G925)</f>
        <v>797.87503735497796</v>
      </c>
      <c r="R925" s="16">
        <f>IF(ISBLANK(H925),500,2^H925)</f>
        <v>16232.245842555558</v>
      </c>
      <c r="S925" s="16">
        <f>IF(ISBLANK(I925),500,2^I925)</f>
        <v>445.72188840761549</v>
      </c>
      <c r="T925" s="16">
        <f>IF(ISBLANK(J925),500,2^J925)</f>
        <v>445.72188840761549</v>
      </c>
      <c r="U925" s="16">
        <f>IF(ISBLANK(K925),500,2^K925)</f>
        <v>445.72188840761549</v>
      </c>
      <c r="V925" s="16">
        <f>IF(ISBLANK(L925),500,2^L925)</f>
        <v>445.72188840761549</v>
      </c>
      <c r="X925" s="16">
        <f>SUM(O925:V925)</f>
        <v>118519.08573993488</v>
      </c>
      <c r="Y925" s="11"/>
      <c r="Z925" s="2"/>
      <c r="AA925" s="12">
        <f>_xlfn.T.TEST(E925:F925,I925:J925,2,2)</f>
        <v>0.42264973081037416</v>
      </c>
      <c r="AB925" s="13">
        <f>AVERAGE(I925:J925)-AVERAGE(E925:F925)</f>
        <v>-3.8994649999999993</v>
      </c>
      <c r="AC925" s="12">
        <f>_xlfn.T.TEST(G925:H925,K925:L925,2,2)</f>
        <v>0.2999188659655766</v>
      </c>
      <c r="AD925" s="13">
        <f>AVERAGE(K925:L925)-AVERAGE(G925:H925)</f>
        <v>-3.0132969999999997</v>
      </c>
      <c r="AE925" s="12">
        <f>_xlfn.T.TEST(E925:F925,G925:H925,2,2)</f>
        <v>0.86099769747878852</v>
      </c>
      <c r="AF925" s="13">
        <f>AVERAGE(G925:H925)-AVERAGE(E925:F925)</f>
        <v>-0.88616799999999962</v>
      </c>
      <c r="AG925" s="12" t="e">
        <f>_xlfn.T.TEST(I925:J925,K925:L925,2,2)</f>
        <v>#DIV/0!</v>
      </c>
      <c r="AH925" s="13">
        <f>AVERAGE(K925:L925)-AVERAGE(I925:J925)</f>
        <v>0</v>
      </c>
      <c r="AI925" s="12">
        <f>_xlfn.T.TEST(E925:H925,I925:L925,2,2)</f>
        <v>0.10944328538665807</v>
      </c>
      <c r="AJ925" s="13">
        <f>AVERAGE(I925:L925)-AVERAGE(E925:H925)</f>
        <v>-3.4563810000000004</v>
      </c>
    </row>
    <row r="926" spans="1:36" x14ac:dyDescent="0.2">
      <c r="A926" t="s">
        <v>896</v>
      </c>
      <c r="B926" t="str">
        <f>VLOOKUP(A926,Gene_Lookup!A:B,2,0)</f>
        <v xml:space="preserve">NMT1/THI5 like domain protein  </v>
      </c>
      <c r="C926" s="1">
        <v>6</v>
      </c>
      <c r="D926" s="1">
        <v>0.61791607468716403</v>
      </c>
      <c r="E926" s="14">
        <v>15.65732</v>
      </c>
      <c r="F926" s="14">
        <v>15.71772</v>
      </c>
      <c r="G926" s="14">
        <v>15.747439999999999</v>
      </c>
      <c r="H926" s="14">
        <v>16.426380000000002</v>
      </c>
      <c r="I926" s="14">
        <v>15.338995000000001</v>
      </c>
      <c r="J926" s="14">
        <v>16.044550000000001</v>
      </c>
      <c r="K926" s="14">
        <v>15.878819999999999</v>
      </c>
      <c r="L926" s="14">
        <v>16.017605</v>
      </c>
      <c r="M926" s="1">
        <f>COUNTIF(E926:L926,"&gt;8.8")</f>
        <v>8</v>
      </c>
      <c r="O926" s="16">
        <f>IF(ISBLANK(E926),500,2^E926)</f>
        <v>51680.055538890694</v>
      </c>
      <c r="P926" s="16">
        <f>IF(ISBLANK(F926),500,2^F926)</f>
        <v>53889.627723945079</v>
      </c>
      <c r="Q926" s="16">
        <f>IF(ISBLANK(G926),500,2^G926)</f>
        <v>55011.285662942413</v>
      </c>
      <c r="R926" s="16">
        <f>IF(ISBLANK(H926),500,2^H926)</f>
        <v>88071.035005317884</v>
      </c>
      <c r="S926" s="16">
        <f>IF(ISBLANK(I926),500,2^I926)</f>
        <v>41447.429197761456</v>
      </c>
      <c r="T926" s="16">
        <f>IF(ISBLANK(J926),500,2^J926)</f>
        <v>67591.302725902773</v>
      </c>
      <c r="U926" s="16">
        <f>IF(ISBLANK(K926),500,2^K926)</f>
        <v>60256.113411659622</v>
      </c>
      <c r="V926" s="16">
        <f>IF(ISBLANK(L926),500,2^L926)</f>
        <v>66340.625759767063</v>
      </c>
      <c r="X926" s="16">
        <f>SUM(O926:V926)</f>
        <v>484287.47502618696</v>
      </c>
      <c r="Y926" s="11"/>
      <c r="Z926" s="2"/>
      <c r="AA926" s="12">
        <f>_xlfn.T.TEST(E926:F926,I926:J926,2,2)</f>
        <v>0.99150766270238</v>
      </c>
      <c r="AB926" s="13">
        <f>AVERAGE(I926:J926)-AVERAGE(E926:F926)</f>
        <v>4.2525000000015467E-3</v>
      </c>
      <c r="AC926" s="12">
        <f>_xlfn.T.TEST(G926:H926,K926:L926,2,2)</f>
        <v>0.72764980734812634</v>
      </c>
      <c r="AD926" s="13">
        <f>AVERAGE(K926:L926)-AVERAGE(G926:H926)</f>
        <v>-0.13869749999999925</v>
      </c>
      <c r="AE926" s="12">
        <f>_xlfn.T.TEST(E926:F926,G926:H926,2,2)</f>
        <v>0.36194813143969251</v>
      </c>
      <c r="AF926" s="13">
        <f>AVERAGE(G926:H926)-AVERAGE(E926:F926)</f>
        <v>0.39939000000000036</v>
      </c>
      <c r="AG926" s="12">
        <f>_xlfn.T.TEST(I926:J926,K926:L926,2,2)</f>
        <v>0.54968652275911012</v>
      </c>
      <c r="AH926" s="13">
        <f>AVERAGE(K926:L926)-AVERAGE(I926:J926)</f>
        <v>0.25643999999999956</v>
      </c>
      <c r="AI926" s="12">
        <f>_xlfn.T.TEST(E926:H926,I926:L926,2,2)</f>
        <v>0.7924096996503539</v>
      </c>
      <c r="AJ926" s="13">
        <f>AVERAGE(I926:L926)-AVERAGE(E926:H926)</f>
        <v>-6.7222499999997964E-2</v>
      </c>
    </row>
    <row r="927" spans="1:36" x14ac:dyDescent="0.2">
      <c r="A927" t="s">
        <v>897</v>
      </c>
      <c r="B927" t="str">
        <f>VLOOKUP(A927,Gene_Lookup!A:B,2,0)</f>
        <v xml:space="preserve">hypothetical protein  </v>
      </c>
      <c r="C927" s="1">
        <v>24</v>
      </c>
      <c r="D927" s="1">
        <v>0.74344486743659999</v>
      </c>
      <c r="E927" s="14">
        <v>18.916723125000001</v>
      </c>
      <c r="F927" s="14">
        <v>18.788720000000001</v>
      </c>
      <c r="G927" s="14">
        <v>18.967575</v>
      </c>
      <c r="H927" s="14">
        <v>19.019439999999999</v>
      </c>
      <c r="I927" s="14">
        <v>19.528512500000001</v>
      </c>
      <c r="J927" s="14">
        <v>21.227006249999999</v>
      </c>
      <c r="K927" s="14">
        <v>20.20562</v>
      </c>
      <c r="L927" s="14">
        <v>22.244980000000002</v>
      </c>
      <c r="M927" s="1">
        <f>COUNTIF(E927:L927,"&gt;8.8")</f>
        <v>8</v>
      </c>
      <c r="O927" s="16">
        <f>IF(ISBLANK(E927),500,2^E927)</f>
        <v>494881.34192237223</v>
      </c>
      <c r="P927" s="16">
        <f>IF(ISBLANK(F927),500,2^F927)</f>
        <v>452864.52337111015</v>
      </c>
      <c r="Q927" s="16">
        <f>IF(ISBLANK(G927),500,2^G927)</f>
        <v>512635.90396495245</v>
      </c>
      <c r="R927" s="16">
        <f>IF(ISBLANK(H927),500,2^H927)</f>
        <v>531400.47800577863</v>
      </c>
      <c r="S927" s="16">
        <f>IF(ISBLANK(I927),500,2^I927)</f>
        <v>756254.60676948633</v>
      </c>
      <c r="T927" s="16">
        <f>IF(ISBLANK(J927),500,2^J927)</f>
        <v>2454514.485116404</v>
      </c>
      <c r="U927" s="16">
        <f>IF(ISBLANK(K927),500,2^K927)</f>
        <v>1209198.7818261755</v>
      </c>
      <c r="V927" s="16">
        <f>IF(ISBLANK(L927),500,2^L927)</f>
        <v>4970570.4423159789</v>
      </c>
      <c r="X927" s="16">
        <f>SUM(O927:V927)</f>
        <v>11382320.563292257</v>
      </c>
      <c r="Y927" s="11"/>
      <c r="Z927" s="2"/>
      <c r="AA927" s="12">
        <f>_xlfn.T.TEST(E927:F927,I927:J927,2,2)</f>
        <v>0.21522862008664012</v>
      </c>
      <c r="AB927" s="13">
        <f>AVERAGE(I927:J927)-AVERAGE(E927:F927)</f>
        <v>1.525037812499999</v>
      </c>
      <c r="AC927" s="12">
        <f>_xlfn.T.TEST(G927:H927,K927:L927,2,2)</f>
        <v>0.16015714216080079</v>
      </c>
      <c r="AD927" s="13">
        <f>AVERAGE(K927:L927)-AVERAGE(G927:H927)</f>
        <v>2.231792500000001</v>
      </c>
      <c r="AE927" s="12">
        <f>_xlfn.T.TEST(E927:F927,G927:H927,2,2)</f>
        <v>0.17833359345097322</v>
      </c>
      <c r="AF927" s="13">
        <f>AVERAGE(G927:H927)-AVERAGE(E927:F927)</f>
        <v>0.14078593749999868</v>
      </c>
      <c r="AG927" s="12">
        <f>_xlfn.T.TEST(I927:J927,K927:L927,2,2)</f>
        <v>0.58841051680849854</v>
      </c>
      <c r="AH927" s="13">
        <f>AVERAGE(K927:L927)-AVERAGE(I927:J927)</f>
        <v>0.8475406250000006</v>
      </c>
      <c r="AI927" s="12">
        <f>_xlfn.T.TEST(E927:H927,I927:L927,2,2)</f>
        <v>1.9837141437183715E-2</v>
      </c>
      <c r="AJ927" s="13">
        <f>AVERAGE(I927:L927)-AVERAGE(E927:H927)</f>
        <v>1.87841515625</v>
      </c>
    </row>
    <row r="928" spans="1:36" x14ac:dyDescent="0.2">
      <c r="A928" t="s">
        <v>898</v>
      </c>
      <c r="B928" t="str">
        <f>VLOOKUP(A928,Gene_Lookup!A:B,2,0)</f>
        <v xml:space="preserve">Protein of unknown function DUF2089  </v>
      </c>
      <c r="C928" s="1">
        <v>5</v>
      </c>
      <c r="D928" s="1">
        <v>0.65826037530694903</v>
      </c>
      <c r="E928" s="15">
        <v>8.8000000000000007</v>
      </c>
      <c r="F928" s="15">
        <v>8.8000000000000007</v>
      </c>
      <c r="G928" s="15">
        <v>8.8000000000000007</v>
      </c>
      <c r="H928" s="14">
        <v>10.75689</v>
      </c>
      <c r="I928" s="15">
        <v>8.8000000000000007</v>
      </c>
      <c r="J928" s="14">
        <v>15.41452</v>
      </c>
      <c r="K928" s="14">
        <v>13.66067</v>
      </c>
      <c r="L928" s="14">
        <v>14.954660000000001</v>
      </c>
      <c r="M928" s="1">
        <f>COUNTIF(E928:L928,"&gt;8.8")</f>
        <v>4</v>
      </c>
      <c r="O928" s="16">
        <f>IF(ISBLANK(E928),500,2^E928)</f>
        <v>445.72188840761549</v>
      </c>
      <c r="P928" s="16">
        <f>IF(ISBLANK(F928),500,2^F928)</f>
        <v>445.72188840761549</v>
      </c>
      <c r="Q928" s="16">
        <f>IF(ISBLANK(G928),500,2^G928)</f>
        <v>445.72188840761549</v>
      </c>
      <c r="R928" s="16">
        <f>IF(ISBLANK(H928),500,2^H928)</f>
        <v>1730.4001738266852</v>
      </c>
      <c r="S928" s="16">
        <f>IF(ISBLANK(I928),500,2^I928)</f>
        <v>445.72188840761549</v>
      </c>
      <c r="T928" s="16">
        <f>IF(ISBLANK(J928),500,2^J928)</f>
        <v>43674.997496663949</v>
      </c>
      <c r="U928" s="16">
        <f>IF(ISBLANK(K928),500,2^K928)</f>
        <v>12950.049571816138</v>
      </c>
      <c r="V928" s="16">
        <f>IF(ISBLANK(L928),500,2^L928)</f>
        <v>31754.204324791306</v>
      </c>
      <c r="X928" s="16">
        <f>SUM(O928:V928)</f>
        <v>91892.539120728543</v>
      </c>
      <c r="Y928" s="11"/>
      <c r="Z928" s="2"/>
      <c r="AA928" s="12">
        <f>_xlfn.T.TEST(E928:F928,I928:J928,2,2)</f>
        <v>0.42264973081037416</v>
      </c>
      <c r="AB928" s="13">
        <f>AVERAGE(I928:J928)-AVERAGE(E928:F928)</f>
        <v>3.3072599999999994</v>
      </c>
      <c r="AC928" s="12">
        <f>_xlfn.T.TEST(G928:H928,K928:L928,2,2)</f>
        <v>6.1001484814223517E-2</v>
      </c>
      <c r="AD928" s="13">
        <f>AVERAGE(K928:L928)-AVERAGE(G928:H928)</f>
        <v>4.5292199999999987</v>
      </c>
      <c r="AE928" s="12">
        <f>_xlfn.T.TEST(E928:F928,G928:H928,2,2)</f>
        <v>0.42264973081037394</v>
      </c>
      <c r="AF928" s="13">
        <f>AVERAGE(G928:H928)-AVERAGE(E928:F928)</f>
        <v>0.97844500000000068</v>
      </c>
      <c r="AG928" s="12">
        <f>_xlfn.T.TEST(I928:J928,K928:L928,2,2)</f>
        <v>0.58081762946241322</v>
      </c>
      <c r="AH928" s="13">
        <f>AVERAGE(K928:L928)-AVERAGE(I928:J928)</f>
        <v>2.2004049999999999</v>
      </c>
      <c r="AI928" s="12">
        <f>_xlfn.T.TEST(E928:H928,I928:L928,2,2)</f>
        <v>4.9075290077749391E-2</v>
      </c>
      <c r="AJ928" s="13">
        <f>AVERAGE(I928:L928)-AVERAGE(E928:H928)</f>
        <v>3.9182400000000008</v>
      </c>
    </row>
    <row r="929" spans="1:36" x14ac:dyDescent="0.2">
      <c r="A929" t="s">
        <v>899</v>
      </c>
      <c r="B929" t="str">
        <f>VLOOKUP(A929,Gene_Lookup!A:B,2,0)</f>
        <v xml:space="preserve">hypothetical protein  </v>
      </c>
      <c r="C929" s="1">
        <v>4</v>
      </c>
      <c r="D929" s="1">
        <v>0.75</v>
      </c>
      <c r="E929" s="15">
        <v>8.8000000000000007</v>
      </c>
      <c r="F929" s="15">
        <v>8.8000000000000007</v>
      </c>
      <c r="G929" s="14">
        <v>13.524005000000001</v>
      </c>
      <c r="H929" s="14">
        <v>14.161445000000001</v>
      </c>
      <c r="I929" s="15">
        <v>8.8000000000000007</v>
      </c>
      <c r="J929" s="15">
        <v>8.8000000000000007</v>
      </c>
      <c r="K929" s="15">
        <v>8.8000000000000007</v>
      </c>
      <c r="L929" s="15">
        <v>8.8000000000000007</v>
      </c>
      <c r="M929" s="1">
        <f>COUNTIF(E929:L929,"&gt;8.8")</f>
        <v>2</v>
      </c>
      <c r="O929" s="16">
        <f>IF(ISBLANK(E929),500,2^E929)</f>
        <v>445.72188840761549</v>
      </c>
      <c r="P929" s="16">
        <f>IF(ISBLANK(F929),500,2^F929)</f>
        <v>445.72188840761549</v>
      </c>
      <c r="Q929" s="16">
        <f>IF(ISBLANK(G929),500,2^G929)</f>
        <v>11779.61690205275</v>
      </c>
      <c r="R929" s="16">
        <f>IF(ISBLANK(H929),500,2^H929)</f>
        <v>18323.97653426585</v>
      </c>
      <c r="S929" s="16">
        <f>IF(ISBLANK(I929),500,2^I929)</f>
        <v>445.72188840761549</v>
      </c>
      <c r="T929" s="16">
        <f>IF(ISBLANK(J929),500,2^J929)</f>
        <v>445.72188840761549</v>
      </c>
      <c r="U929" s="16">
        <f>IF(ISBLANK(K929),500,2^K929)</f>
        <v>445.72188840761549</v>
      </c>
      <c r="V929" s="16">
        <f>IF(ISBLANK(L929),500,2^L929)</f>
        <v>445.72188840761549</v>
      </c>
      <c r="X929" s="16">
        <f>SUM(O929:V929)</f>
        <v>32777.924766764285</v>
      </c>
      <c r="Y929" s="11"/>
      <c r="Z929" s="2"/>
      <c r="AA929" s="12" t="e">
        <f>_xlfn.T.TEST(E929:F929,I929:J929,2,2)</f>
        <v>#DIV/0!</v>
      </c>
      <c r="AB929" s="13">
        <f>AVERAGE(I929:J929)-AVERAGE(E929:F929)</f>
        <v>0</v>
      </c>
      <c r="AC929" s="12">
        <f>_xlfn.T.TEST(G929:H929,K929:L929,2,2)</f>
        <v>3.970957208752496E-3</v>
      </c>
      <c r="AD929" s="13">
        <f>AVERAGE(K929:L929)-AVERAGE(G929:H929)</f>
        <v>-5.0427250000000008</v>
      </c>
      <c r="AE929" s="12">
        <f>_xlfn.T.TEST(E929:F929,G929:H929,2,2)</f>
        <v>3.970957208752496E-3</v>
      </c>
      <c r="AF929" s="13">
        <f>AVERAGE(G929:H929)-AVERAGE(E929:F929)</f>
        <v>5.0427250000000008</v>
      </c>
      <c r="AG929" s="12" t="e">
        <f>_xlfn.T.TEST(I929:J929,K929:L929,2,2)</f>
        <v>#DIV/0!</v>
      </c>
      <c r="AH929" s="13">
        <f>AVERAGE(K929:L929)-AVERAGE(I929:J929)</f>
        <v>0</v>
      </c>
      <c r="AI929" s="12">
        <f>_xlfn.T.TEST(E929:H929,I929:L929,2,2)</f>
        <v>0.13525419767783206</v>
      </c>
      <c r="AJ929" s="13">
        <f>AVERAGE(I929:L929)-AVERAGE(E929:H929)</f>
        <v>-2.5213625000000004</v>
      </c>
    </row>
    <row r="930" spans="1:36" x14ac:dyDescent="0.2">
      <c r="A930" t="s">
        <v>900</v>
      </c>
      <c r="B930" t="str">
        <f>VLOOKUP(A930,Gene_Lookup!A:B,2,0)</f>
        <v xml:space="preserve">DNA replication and repair protein RecR  </v>
      </c>
      <c r="C930" s="1">
        <v>6</v>
      </c>
      <c r="D930" s="1">
        <v>0.43226660689109703</v>
      </c>
      <c r="E930" s="15">
        <v>8.8000000000000007</v>
      </c>
      <c r="F930" s="15">
        <v>8.8000000000000007</v>
      </c>
      <c r="G930" s="14">
        <v>12.93633</v>
      </c>
      <c r="H930" s="14">
        <v>11.26295</v>
      </c>
      <c r="I930" s="14">
        <v>10.802106</v>
      </c>
      <c r="J930" s="14">
        <v>11.178280000000001</v>
      </c>
      <c r="K930" s="14">
        <v>10.911820000000001</v>
      </c>
      <c r="L930" s="14">
        <v>11.653639999999999</v>
      </c>
      <c r="M930" s="1">
        <f>COUNTIF(E930:L930,"&gt;8.8")</f>
        <v>6</v>
      </c>
      <c r="O930" s="16">
        <f>IF(ISBLANK(E930),500,2^E930)</f>
        <v>445.72188840761549</v>
      </c>
      <c r="P930" s="16">
        <f>IF(ISBLANK(F930),500,2^F930)</f>
        <v>445.72188840761549</v>
      </c>
      <c r="Q930" s="16">
        <f>IF(ISBLANK(G930),500,2^G930)</f>
        <v>7838.3267536979893</v>
      </c>
      <c r="R930" s="16">
        <f>IF(ISBLANK(H930),500,2^H930)</f>
        <v>2457.4562206819273</v>
      </c>
      <c r="S930" s="16">
        <f>IF(ISBLANK(I930),500,2^I930)</f>
        <v>1785.4920562838281</v>
      </c>
      <c r="T930" s="16">
        <f>IF(ISBLANK(J930),500,2^J930)</f>
        <v>2317.3817365189661</v>
      </c>
      <c r="U930" s="16">
        <f>IF(ISBLANK(K930),500,2^K930)</f>
        <v>1926.5714816261398</v>
      </c>
      <c r="V930" s="16">
        <f>IF(ISBLANK(L930),500,2^L930)</f>
        <v>3221.7749367382266</v>
      </c>
      <c r="X930" s="16">
        <f>SUM(O930:V930)</f>
        <v>20438.446962362308</v>
      </c>
      <c r="Y930" s="11"/>
      <c r="Z930" s="2"/>
      <c r="AA930" s="12">
        <f>_xlfn.T.TEST(E930:F930,I930:J930,2,2)</f>
        <v>7.2942506356003254E-3</v>
      </c>
      <c r="AB930" s="13">
        <f>AVERAGE(I930:J930)-AVERAGE(E930:F930)</f>
        <v>2.1901930000000007</v>
      </c>
      <c r="AC930" s="12">
        <f>_xlfn.T.TEST(G930:H930,K930:L930,2,2)</f>
        <v>0.46626460599709663</v>
      </c>
      <c r="AD930" s="13">
        <f>AVERAGE(K930:L930)-AVERAGE(G930:H930)</f>
        <v>-0.81691000000000003</v>
      </c>
      <c r="AE930" s="12">
        <f>_xlfn.T.TEST(E930:F930,G930:H930,2,2)</f>
        <v>5.8693997822467758E-2</v>
      </c>
      <c r="AF930" s="13">
        <f>AVERAGE(G930:H930)-AVERAGE(E930:F930)</f>
        <v>3.2996400000000001</v>
      </c>
      <c r="AG930" s="12">
        <f>_xlfn.T.TEST(I930:J930,K930:L930,2,2)</f>
        <v>0.55465090600641265</v>
      </c>
      <c r="AH930" s="13">
        <f>AVERAGE(K930:L930)-AVERAGE(I930:J930)</f>
        <v>0.29253699999999938</v>
      </c>
      <c r="AI930" s="12">
        <f>_xlfn.T.TEST(E930:H930,I930:L930,2,2)</f>
        <v>0.52960500813949896</v>
      </c>
      <c r="AJ930" s="13">
        <f>AVERAGE(I930:L930)-AVERAGE(E930:H930)</f>
        <v>0.68664150000000035</v>
      </c>
    </row>
    <row r="931" spans="1:36" x14ac:dyDescent="0.2">
      <c r="A931" t="s">
        <v>901</v>
      </c>
      <c r="B931" t="str">
        <f>VLOOKUP(A931,Gene_Lookup!A:B,2,0)</f>
        <v xml:space="preserve">Uncharacterized protein family UPF0133  </v>
      </c>
      <c r="C931" s="1">
        <v>5</v>
      </c>
      <c r="D931" s="1">
        <v>9.0285501454577102E-2</v>
      </c>
      <c r="E931" s="14">
        <v>18.393750000000001</v>
      </c>
      <c r="F931" s="14">
        <v>17.797170000000001</v>
      </c>
      <c r="G931" s="14">
        <v>17.5823</v>
      </c>
      <c r="H931" s="14">
        <v>18.186050000000002</v>
      </c>
      <c r="I931" s="14">
        <v>17.999230000000001</v>
      </c>
      <c r="J931" s="14">
        <v>18.423359999999999</v>
      </c>
      <c r="K931" s="14">
        <v>18.408740000000002</v>
      </c>
      <c r="L931" s="14">
        <v>18.9956985</v>
      </c>
      <c r="M931" s="1">
        <f>COUNTIF(E931:L931,"&gt;8.8")</f>
        <v>8</v>
      </c>
      <c r="O931" s="16">
        <f>IF(ISBLANK(E931),500,2^E931)</f>
        <v>344405.82071528403</v>
      </c>
      <c r="P931" s="16">
        <f>IF(ISBLANK(F931),500,2^F931)</f>
        <v>227762.38818866209</v>
      </c>
      <c r="Q931" s="16">
        <f>IF(ISBLANK(G931),500,2^G931)</f>
        <v>196245.49358545532</v>
      </c>
      <c r="R931" s="16">
        <f>IF(ISBLANK(H931),500,2^H931)</f>
        <v>298226.72042682866</v>
      </c>
      <c r="S931" s="16">
        <f>IF(ISBLANK(I931),500,2^I931)</f>
        <v>262004.1249622402</v>
      </c>
      <c r="T931" s="16">
        <f>IF(ISBLANK(J931),500,2^J931)</f>
        <v>351547.47335368878</v>
      </c>
      <c r="U931" s="16">
        <f>IF(ISBLANK(K931),500,2^K931)</f>
        <v>348002.94753924076</v>
      </c>
      <c r="V931" s="16">
        <f>IF(ISBLANK(L931),500,2^L931)</f>
        <v>522727.12535302638</v>
      </c>
      <c r="X931" s="16">
        <f>SUM(O931:V931)</f>
        <v>2550922.0941244261</v>
      </c>
      <c r="Y931" s="11"/>
      <c r="Z931" s="2"/>
      <c r="AA931" s="12">
        <f>_xlfn.T.TEST(E931:F931,I931:J931,2,2)</f>
        <v>0.78160455748988389</v>
      </c>
      <c r="AB931" s="13">
        <f>AVERAGE(I931:J931)-AVERAGE(E931:F931)</f>
        <v>0.11583499999999702</v>
      </c>
      <c r="AC931" s="12">
        <f>_xlfn.T.TEST(G931:H931,K931:L931,2,2)</f>
        <v>0.19148595800652402</v>
      </c>
      <c r="AD931" s="13">
        <f>AVERAGE(K931:L931)-AVERAGE(G931:H931)</f>
        <v>0.81804424999999981</v>
      </c>
      <c r="AE931" s="12">
        <f>_xlfn.T.TEST(E931:F931,G931:H931,2,2)</f>
        <v>0.66793706856136992</v>
      </c>
      <c r="AF931" s="13">
        <f>AVERAGE(G931:H931)-AVERAGE(E931:F931)</f>
        <v>-0.21128500000000372</v>
      </c>
      <c r="AG931" s="12">
        <f>_xlfn.T.TEST(I931:J931,K931:L931,2,2)</f>
        <v>0.30794612915246811</v>
      </c>
      <c r="AH931" s="13">
        <f>AVERAGE(K931:L931)-AVERAGE(I931:J931)</f>
        <v>0.49092424999999906</v>
      </c>
      <c r="AI931" s="12">
        <f>_xlfn.T.TEST(E931:H931,I931:L931,2,2)</f>
        <v>0.14053607852550995</v>
      </c>
      <c r="AJ931" s="13">
        <f>AVERAGE(I931:L931)-AVERAGE(E931:H931)</f>
        <v>0.46693962499999841</v>
      </c>
    </row>
    <row r="932" spans="1:36" x14ac:dyDescent="0.2">
      <c r="A932" t="s">
        <v>902</v>
      </c>
      <c r="B932" t="str">
        <f>VLOOKUP(A932,Gene_Lookup!A:B,2,0)</f>
        <v xml:space="preserve">DNA polymerase III, subunits gamma and tau  </v>
      </c>
      <c r="C932" s="1">
        <v>6</v>
      </c>
      <c r="D932" s="1">
        <v>0.48890343360544603</v>
      </c>
      <c r="E932" s="14">
        <v>13.66131</v>
      </c>
      <c r="F932" s="14">
        <v>15.13402</v>
      </c>
      <c r="G932" s="14">
        <v>14.39392</v>
      </c>
      <c r="H932" s="14">
        <v>15.2692</v>
      </c>
      <c r="I932" s="15">
        <v>8.8000000000000007</v>
      </c>
      <c r="J932" s="15">
        <v>8.8000000000000007</v>
      </c>
      <c r="K932" s="14">
        <v>13.50623</v>
      </c>
      <c r="L932" s="15">
        <v>8.8000000000000007</v>
      </c>
      <c r="M932" s="1">
        <f>COUNTIF(E932:L932,"&gt;8.8")</f>
        <v>5</v>
      </c>
      <c r="O932" s="16">
        <f>IF(ISBLANK(E932),500,2^E932)</f>
        <v>12955.795672070979</v>
      </c>
      <c r="P932" s="16">
        <f>IF(ISBLANK(F932),500,2^F932)</f>
        <v>35957.871409085135</v>
      </c>
      <c r="Q932" s="16">
        <f>IF(ISBLANK(G932),500,2^G932)</f>
        <v>21527.900385840137</v>
      </c>
      <c r="R932" s="16">
        <f>IF(ISBLANK(H932),500,2^H932)</f>
        <v>39490.006915695587</v>
      </c>
      <c r="S932" s="16">
        <f>IF(ISBLANK(I932),500,2^I932)</f>
        <v>445.72188840761549</v>
      </c>
      <c r="T932" s="16">
        <f>IF(ISBLANK(J932),500,2^J932)</f>
        <v>445.72188840761549</v>
      </c>
      <c r="U932" s="16">
        <f>IF(ISBLANK(K932),500,2^K932)</f>
        <v>11635.374289516692</v>
      </c>
      <c r="V932" s="16">
        <f>IF(ISBLANK(L932),500,2^L932)</f>
        <v>445.72188840761549</v>
      </c>
      <c r="X932" s="16">
        <f>SUM(O932:V932)</f>
        <v>122904.11433743137</v>
      </c>
      <c r="Y932" s="11"/>
      <c r="Z932" s="2"/>
      <c r="AA932" s="12">
        <f>_xlfn.T.TEST(E932:F932,I932:J932,2,2)</f>
        <v>1.6867966591074417E-2</v>
      </c>
      <c r="AB932" s="13">
        <f>AVERAGE(I932:J932)-AVERAGE(E932:F932)</f>
        <v>-5.5976649999999992</v>
      </c>
      <c r="AC932" s="12">
        <f>_xlfn.T.TEST(G932:H932,K932:L932,2,2)</f>
        <v>0.26413901748657953</v>
      </c>
      <c r="AD932" s="13">
        <f>AVERAGE(K932:L932)-AVERAGE(G932:H932)</f>
        <v>-3.678445</v>
      </c>
      <c r="AE932" s="12">
        <f>_xlfn.T.TEST(E932:F932,G932:H932,2,2)</f>
        <v>0.66280123077655095</v>
      </c>
      <c r="AF932" s="13">
        <f>AVERAGE(G932:H932)-AVERAGE(E932:F932)</f>
        <v>0.4338949999999997</v>
      </c>
      <c r="AG932" s="12">
        <f>_xlfn.T.TEST(I932:J932,K932:L932,2,2)</f>
        <v>0.42264973081037438</v>
      </c>
      <c r="AH932" s="13">
        <f>AVERAGE(K932:L932)-AVERAGE(I932:J932)</f>
        <v>2.353114999999999</v>
      </c>
      <c r="AI932" s="12">
        <f>_xlfn.T.TEST(E932:H932,I932:L932,2,2)</f>
        <v>9.4078535608684184E-3</v>
      </c>
      <c r="AJ932" s="13">
        <f>AVERAGE(I932:L932)-AVERAGE(E932:H932)</f>
        <v>-4.6380549999999978</v>
      </c>
    </row>
    <row r="933" spans="1:36" x14ac:dyDescent="0.2">
      <c r="A933" t="s">
        <v>903</v>
      </c>
      <c r="B933" t="str">
        <f>VLOOKUP(A933,Gene_Lookup!A:B,2,0)</f>
        <v xml:space="preserve">amine oxidase  </v>
      </c>
      <c r="C933" s="1">
        <v>12</v>
      </c>
      <c r="D933" s="1">
        <v>0.18359600696065201</v>
      </c>
      <c r="E933" s="14">
        <v>18.497977500000001</v>
      </c>
      <c r="F933" s="14">
        <v>17.9407675</v>
      </c>
      <c r="G933" s="14">
        <v>18.032687249999999</v>
      </c>
      <c r="H933" s="14">
        <v>17.614192500000001</v>
      </c>
      <c r="I933" s="14">
        <v>17.491342499999998</v>
      </c>
      <c r="J933" s="14">
        <v>17.280200000000001</v>
      </c>
      <c r="K933" s="14">
        <v>17.565719999999999</v>
      </c>
      <c r="L933" s="14">
        <v>17.552779999999998</v>
      </c>
      <c r="M933" s="1">
        <f>COUNTIF(E933:L933,"&gt;8.8")</f>
        <v>8</v>
      </c>
      <c r="O933" s="16">
        <f>IF(ISBLANK(E933),500,2^E933)</f>
        <v>370208.24483998865</v>
      </c>
      <c r="P933" s="16">
        <f>IF(ISBLANK(F933),500,2^F933)</f>
        <v>251599.14604540495</v>
      </c>
      <c r="Q933" s="16">
        <f>IF(ISBLANK(G933),500,2^G933)</f>
        <v>268151.21226751478</v>
      </c>
      <c r="R933" s="16">
        <f>IF(ISBLANK(H933),500,2^H933)</f>
        <v>200632.04132852337</v>
      </c>
      <c r="S933" s="16">
        <f>IF(ISBLANK(I933),500,2^I933)</f>
        <v>184254.77730178472</v>
      </c>
      <c r="T933" s="16">
        <f>IF(ISBLANK(J933),500,2^J933)</f>
        <v>159169.01586894999</v>
      </c>
      <c r="U933" s="16">
        <f>IF(ISBLANK(K933),500,2^K933)</f>
        <v>194003.07578961775</v>
      </c>
      <c r="V933" s="16">
        <f>IF(ISBLANK(L933),500,2^L933)</f>
        <v>192270.77962232433</v>
      </c>
      <c r="X933" s="16">
        <f>SUM(O933:V933)</f>
        <v>1820288.2930641084</v>
      </c>
      <c r="Y933" s="11"/>
      <c r="Z933" s="2"/>
      <c r="AA933" s="12">
        <f>_xlfn.T.TEST(E933:F933,I933:J933,2,2)</f>
        <v>0.10752763835781265</v>
      </c>
      <c r="AB933" s="13">
        <f>AVERAGE(I933:J933)-AVERAGE(E933:F933)</f>
        <v>-0.83360125000000096</v>
      </c>
      <c r="AC933" s="12">
        <f>_xlfn.T.TEST(G933:H933,K933:L933,2,2)</f>
        <v>0.33419615454688234</v>
      </c>
      <c r="AD933" s="13">
        <f>AVERAGE(K933:L933)-AVERAGE(G933:H933)</f>
        <v>-0.26418987499999957</v>
      </c>
      <c r="AE933" s="12">
        <f>_xlfn.T.TEST(E933:F933,G933:H933,2,2)</f>
        <v>0.37364119396025985</v>
      </c>
      <c r="AF933" s="13">
        <f>AVERAGE(G933:H933)-AVERAGE(E933:F933)</f>
        <v>-0.39593262500000037</v>
      </c>
      <c r="AG933" s="12">
        <f>_xlfn.T.TEST(I933:J933,K933:L933,2,2)</f>
        <v>0.24265430411238709</v>
      </c>
      <c r="AH933" s="13">
        <f>AVERAGE(K933:L933)-AVERAGE(I933:J933)</f>
        <v>0.17347875000000101</v>
      </c>
      <c r="AI933" s="12">
        <f>_xlfn.T.TEST(E933:H933,I933:L933,2,2)</f>
        <v>3.0033661621739503E-2</v>
      </c>
      <c r="AJ933" s="13">
        <f>AVERAGE(I933:L933)-AVERAGE(E933:H933)</f>
        <v>-0.54889556250000027</v>
      </c>
    </row>
    <row r="934" spans="1:36" x14ac:dyDescent="0.2">
      <c r="A934" t="s">
        <v>904</v>
      </c>
      <c r="B934" t="str">
        <f>VLOOKUP(A934,Gene_Lookup!A:B,2,0)</f>
        <v xml:space="preserve">hypothetical protein  </v>
      </c>
      <c r="C934" s="1">
        <v>3</v>
      </c>
      <c r="D934" s="1">
        <v>0.65443381936687695</v>
      </c>
      <c r="E934" s="15">
        <v>8.8000000000000007</v>
      </c>
      <c r="F934" s="14">
        <v>15.43751</v>
      </c>
      <c r="G934" s="14">
        <v>16.637640000000001</v>
      </c>
      <c r="H934" s="14">
        <v>16.392309999999998</v>
      </c>
      <c r="I934" s="15">
        <v>8.8000000000000007</v>
      </c>
      <c r="J934" s="15">
        <v>8.8000000000000007</v>
      </c>
      <c r="K934" s="15">
        <v>8.8000000000000007</v>
      </c>
      <c r="L934" s="15">
        <v>8.8000000000000007</v>
      </c>
      <c r="M934" s="1">
        <f>COUNTIF(E934:L934,"&gt;8.8")</f>
        <v>3</v>
      </c>
      <c r="O934" s="16">
        <f>IF(ISBLANK(E934),500,2^E934)</f>
        <v>445.72188840761549</v>
      </c>
      <c r="P934" s="16">
        <f>IF(ISBLANK(F934),500,2^F934)</f>
        <v>44376.553355790486</v>
      </c>
      <c r="Q934" s="16">
        <f>IF(ISBLANK(G934),500,2^G934)</f>
        <v>101959.73476989199</v>
      </c>
      <c r="R934" s="16">
        <f>IF(ISBLANK(H934),500,2^H934)</f>
        <v>86015.557442094549</v>
      </c>
      <c r="S934" s="16">
        <f>IF(ISBLANK(I934),500,2^I934)</f>
        <v>445.72188840761549</v>
      </c>
      <c r="T934" s="16">
        <f>IF(ISBLANK(J934),500,2^J934)</f>
        <v>445.72188840761549</v>
      </c>
      <c r="U934" s="16">
        <f>IF(ISBLANK(K934),500,2^K934)</f>
        <v>445.72188840761549</v>
      </c>
      <c r="V934" s="16">
        <f>IF(ISBLANK(L934),500,2^L934)</f>
        <v>445.72188840761549</v>
      </c>
      <c r="X934" s="16">
        <f>SUM(O934:V934)</f>
        <v>234580.45500981517</v>
      </c>
      <c r="Y934" s="11"/>
      <c r="Z934" s="2"/>
      <c r="AA934" s="12">
        <f>_xlfn.T.TEST(E934:F934,I934:J934,2,2)</f>
        <v>0.42264973081037416</v>
      </c>
      <c r="AB934" s="13">
        <f>AVERAGE(I934:J934)-AVERAGE(E934:F934)</f>
        <v>-3.3187549999999995</v>
      </c>
      <c r="AC934" s="12">
        <f>_xlfn.T.TEST(G934:H934,K934:L934,2,2)</f>
        <v>2.5270139283479722E-4</v>
      </c>
      <c r="AD934" s="13">
        <f>AVERAGE(K934:L934)-AVERAGE(G934:H934)</f>
        <v>-7.714974999999999</v>
      </c>
      <c r="AE934" s="12">
        <f>_xlfn.T.TEST(E934:F934,G934:H934,2,2)</f>
        <v>0.31662774249747838</v>
      </c>
      <c r="AF934" s="13">
        <f>AVERAGE(G934:H934)-AVERAGE(E934:F934)</f>
        <v>4.3962199999999996</v>
      </c>
      <c r="AG934" s="12" t="e">
        <f>_xlfn.T.TEST(I934:J934,K934:L934,2,2)</f>
        <v>#DIV/0!</v>
      </c>
      <c r="AH934" s="13">
        <f>AVERAGE(K934:L934)-AVERAGE(I934:J934)</f>
        <v>0</v>
      </c>
      <c r="AI934" s="12">
        <f>_xlfn.T.TEST(E934:H934,I934:L934,2,2)</f>
        <v>2.4934447312528928E-2</v>
      </c>
      <c r="AJ934" s="13">
        <f>AVERAGE(I934:L934)-AVERAGE(E934:H934)</f>
        <v>-5.5168649999999992</v>
      </c>
    </row>
    <row r="935" spans="1:36" x14ac:dyDescent="0.2">
      <c r="A935" t="s">
        <v>905</v>
      </c>
      <c r="B935" t="str">
        <f>VLOOKUP(A935,Gene_Lookup!A:B,2,0)</f>
        <v xml:space="preserve">hypothetical protein  </v>
      </c>
      <c r="C935" s="1">
        <v>9</v>
      </c>
      <c r="D935" s="1">
        <v>0.57121709572101997</v>
      </c>
      <c r="E935" s="14">
        <v>17.908425000000001</v>
      </c>
      <c r="F935" s="14">
        <v>18.149345</v>
      </c>
      <c r="G935" s="14">
        <v>18.01294</v>
      </c>
      <c r="H935" s="14">
        <v>18.01539</v>
      </c>
      <c r="I935" s="14">
        <v>16.143730000000001</v>
      </c>
      <c r="J935" s="14">
        <v>16.807729999999999</v>
      </c>
      <c r="K935" s="14">
        <v>17.478014999999999</v>
      </c>
      <c r="L935" s="14">
        <v>18.202369999999998</v>
      </c>
      <c r="M935" s="1">
        <f>COUNTIF(E935:L935,"&gt;8.8")</f>
        <v>8</v>
      </c>
      <c r="O935" s="16">
        <f>IF(ISBLANK(E935),500,2^E935)</f>
        <v>246021.5215391269</v>
      </c>
      <c r="P935" s="16">
        <f>IF(ISBLANK(F935),500,2^F935)</f>
        <v>290734.9527332806</v>
      </c>
      <c r="Q935" s="16">
        <f>IF(ISBLANK(G935),500,2^G935)</f>
        <v>264505.8307855773</v>
      </c>
      <c r="R935" s="16">
        <f>IF(ISBLANK(H935),500,2^H935)</f>
        <v>264955.39901188004</v>
      </c>
      <c r="S935" s="16">
        <f>IF(ISBLANK(I935),500,2^I935)</f>
        <v>72401.401304498169</v>
      </c>
      <c r="T935" s="16">
        <f>IF(ISBLANK(J935),500,2^J935)</f>
        <v>114717.82094634375</v>
      </c>
      <c r="U935" s="16">
        <f>IF(ISBLANK(K935),500,2^K935)</f>
        <v>182560.48450366082</v>
      </c>
      <c r="V935" s="16">
        <f>IF(ISBLANK(L935),500,2^L935)</f>
        <v>301619.46284368745</v>
      </c>
      <c r="X935" s="16">
        <f>SUM(O935:V935)</f>
        <v>1737516.8736680551</v>
      </c>
      <c r="Y935" s="11"/>
      <c r="Z935" s="2"/>
      <c r="AA935" s="12">
        <f>_xlfn.T.TEST(E935:F935,I935:J935,2,2)</f>
        <v>4.8014401967780139E-2</v>
      </c>
      <c r="AB935" s="13">
        <f>AVERAGE(I935:J935)-AVERAGE(E935:F935)</f>
        <v>-1.5531550000000038</v>
      </c>
      <c r="AC935" s="12">
        <f>_xlfn.T.TEST(G935:H935,K935:L935,2,2)</f>
        <v>0.67838768385504589</v>
      </c>
      <c r="AD935" s="13">
        <f>AVERAGE(K935:L935)-AVERAGE(G935:H935)</f>
        <v>-0.17397249999999786</v>
      </c>
      <c r="AE935" s="12">
        <f>_xlfn.T.TEST(E935:F935,G935:H935,2,2)</f>
        <v>0.91391798565582549</v>
      </c>
      <c r="AF935" s="13">
        <f>AVERAGE(G935:H935)-AVERAGE(E935:F935)</f>
        <v>-1.4720000000004063E-2</v>
      </c>
      <c r="AG935" s="12">
        <f>_xlfn.T.TEST(I935:J935,K935:L935,2,2)</f>
        <v>0.10888908659596186</v>
      </c>
      <c r="AH935" s="13">
        <f>AVERAGE(K935:L935)-AVERAGE(I935:J935)</f>
        <v>1.3644625000000019</v>
      </c>
      <c r="AI935" s="12">
        <f>_xlfn.T.TEST(E935:H935,I935:L935,2,2)</f>
        <v>0.10021688780972886</v>
      </c>
      <c r="AJ935" s="13">
        <f>AVERAGE(I935:L935)-AVERAGE(E935:H935)</f>
        <v>-0.86356375000000085</v>
      </c>
    </row>
    <row r="936" spans="1:36" x14ac:dyDescent="0.2">
      <c r="A936" t="s">
        <v>906</v>
      </c>
      <c r="B936" t="str">
        <f>VLOOKUP(A936,Gene_Lookup!A:B,2,0)</f>
        <v xml:space="preserve">Spore coat protein CotH  </v>
      </c>
      <c r="C936" s="1">
        <v>8</v>
      </c>
      <c r="D936" s="1">
        <v>0.34722941489481002</v>
      </c>
      <c r="E936" s="15">
        <v>8.8000000000000007</v>
      </c>
      <c r="F936" s="14">
        <v>13.0468125</v>
      </c>
      <c r="G936" s="14">
        <v>13.516970000000001</v>
      </c>
      <c r="H936" s="14">
        <v>13.912595</v>
      </c>
      <c r="I936" s="14">
        <v>13.02937</v>
      </c>
      <c r="J936" s="14">
        <v>12.9488</v>
      </c>
      <c r="K936" s="14">
        <v>12.77838</v>
      </c>
      <c r="L936" s="14">
        <v>13.726380000000001</v>
      </c>
      <c r="M936" s="1">
        <f>COUNTIF(E936:L936,"&gt;8.8")</f>
        <v>7</v>
      </c>
      <c r="O936" s="16">
        <f>IF(ISBLANK(E936),500,2^E936)</f>
        <v>445.72188840761549</v>
      </c>
      <c r="P936" s="16">
        <f>IF(ISBLANK(F936),500,2^F936)</f>
        <v>8462.173205282339</v>
      </c>
      <c r="Q936" s="16">
        <f>IF(ISBLANK(G936),500,2^G936)</f>
        <v>11722.315890786987</v>
      </c>
      <c r="R936" s="16">
        <f>IF(ISBLANK(H936),500,2^H936)</f>
        <v>15420.853542288372</v>
      </c>
      <c r="S936" s="16">
        <f>IF(ISBLANK(I936),500,2^I936)</f>
        <v>8360.4796595102271</v>
      </c>
      <c r="T936" s="16">
        <f>IF(ISBLANK(J936),500,2^J936)</f>
        <v>7906.3713359731228</v>
      </c>
      <c r="U936" s="16">
        <f>IF(ISBLANK(K936),500,2^K936)</f>
        <v>7025.4747298643106</v>
      </c>
      <c r="V936" s="16">
        <f>IF(ISBLANK(L936),500,2^L936)</f>
        <v>13553.520340537718</v>
      </c>
      <c r="X936" s="16">
        <f>SUM(O936:V936)</f>
        <v>72896.910592650689</v>
      </c>
      <c r="Y936" s="11"/>
      <c r="Z936" s="2"/>
      <c r="AA936" s="12">
        <f>_xlfn.T.TEST(E936:F936,I936:J936,2,2)</f>
        <v>0.4333260410780102</v>
      </c>
      <c r="AB936" s="13">
        <f>AVERAGE(I936:J936)-AVERAGE(E936:F936)</f>
        <v>2.06567875</v>
      </c>
      <c r="AC936" s="12">
        <f>_xlfn.T.TEST(G936:H936,K936:L936,2,2)</f>
        <v>0.46298577902305171</v>
      </c>
      <c r="AD936" s="13">
        <f>AVERAGE(K936:L936)-AVERAGE(G936:H936)</f>
        <v>-0.46240249999999961</v>
      </c>
      <c r="AE936" s="12">
        <f>_xlfn.T.TEST(E936:F936,G936:H936,2,2)</f>
        <v>0.32074554663631671</v>
      </c>
      <c r="AF936" s="13">
        <f>AVERAGE(G936:H936)-AVERAGE(E936:F936)</f>
        <v>2.7913762500000008</v>
      </c>
      <c r="AG936" s="12">
        <f>_xlfn.T.TEST(I936:J936,K936:L936,2,2)</f>
        <v>0.63554844967481561</v>
      </c>
      <c r="AH936" s="13">
        <f>AVERAGE(K936:L936)-AVERAGE(I936:J936)</f>
        <v>0.26329500000000117</v>
      </c>
      <c r="AI936" s="12">
        <f>_xlfn.T.TEST(E936:H936,I936:L936,2,2)</f>
        <v>0.5304438027640126</v>
      </c>
      <c r="AJ936" s="13">
        <f>AVERAGE(I936:L936)-AVERAGE(E936:H936)</f>
        <v>0.8016381250000002</v>
      </c>
    </row>
    <row r="937" spans="1:36" x14ac:dyDescent="0.2">
      <c r="A937" t="s">
        <v>907</v>
      </c>
      <c r="B937" t="str">
        <f>VLOOKUP(A937,Gene_Lookup!A:B,2,0)</f>
        <v xml:space="preserve">anti-sigma-factor antagonist  </v>
      </c>
      <c r="C937" s="1">
        <v>3</v>
      </c>
      <c r="D937" s="1">
        <v>0.30659334268574301</v>
      </c>
      <c r="E937" s="14">
        <v>15.829852499999999</v>
      </c>
      <c r="F937" s="14">
        <v>14.9224025</v>
      </c>
      <c r="G937" s="14">
        <v>16.535912499999998</v>
      </c>
      <c r="H937" s="14">
        <v>16.5007275</v>
      </c>
      <c r="I937" s="14">
        <v>15.722205000000001</v>
      </c>
      <c r="J937" s="14">
        <v>16.273990000000001</v>
      </c>
      <c r="K937" s="14">
        <v>16.489540000000002</v>
      </c>
      <c r="L937" s="14">
        <v>14.78345</v>
      </c>
      <c r="M937" s="1">
        <f>COUNTIF(E937:L937,"&gt;8.8")</f>
        <v>8</v>
      </c>
      <c r="O937" s="16">
        <f>IF(ISBLANK(E937),500,2^E937)</f>
        <v>58245.238701366834</v>
      </c>
      <c r="P937" s="16">
        <f>IF(ISBLANK(F937),500,2^F937)</f>
        <v>31052.084540120017</v>
      </c>
      <c r="Q937" s="16">
        <f>IF(ISBLANK(G937),500,2^G937)</f>
        <v>95017.9525900148</v>
      </c>
      <c r="R937" s="16">
        <f>IF(ISBLANK(H937),500,2^H937)</f>
        <v>92728.648008188422</v>
      </c>
      <c r="S937" s="16">
        <f>IF(ISBLANK(I937),500,2^I937)</f>
        <v>54057.418594192248</v>
      </c>
      <c r="T937" s="16">
        <f>IF(ISBLANK(J937),500,2^J937)</f>
        <v>79242.677101129448</v>
      </c>
      <c r="U937" s="16">
        <f>IF(ISBLANK(K937),500,2^K937)</f>
        <v>92012.356770093684</v>
      </c>
      <c r="V937" s="16">
        <f>IF(ISBLANK(L937),500,2^L937)</f>
        <v>28200.829924752736</v>
      </c>
      <c r="X937" s="16">
        <f>SUM(O937:V937)</f>
        <v>530557.2062298581</v>
      </c>
      <c r="Y937" s="11"/>
      <c r="Z937" s="2"/>
      <c r="AA937" s="12">
        <f>_xlfn.T.TEST(E937:F937,I937:J937,2,2)</f>
        <v>0.36214504534778358</v>
      </c>
      <c r="AB937" s="13">
        <f>AVERAGE(I937:J937)-AVERAGE(E937:F937)</f>
        <v>0.62197000000000102</v>
      </c>
      <c r="AC937" s="12">
        <f>_xlfn.T.TEST(G937:H937,K937:L937,2,2)</f>
        <v>0.40996314943877021</v>
      </c>
      <c r="AD937" s="13">
        <f>AVERAGE(K937:L937)-AVERAGE(G937:H937)</f>
        <v>-0.88182499999999919</v>
      </c>
      <c r="AE937" s="12">
        <f>_xlfn.T.TEST(E937:F937,G937:H937,2,2)</f>
        <v>0.12831456231215455</v>
      </c>
      <c r="AF937" s="13">
        <f>AVERAGE(G937:H937)-AVERAGE(E937:F937)</f>
        <v>1.1421925000000002</v>
      </c>
      <c r="AG937" s="12">
        <f>_xlfn.T.TEST(I937:J937,K937:L937,2,2)</f>
        <v>0.72574067204512349</v>
      </c>
      <c r="AH937" s="13">
        <f>AVERAGE(K937:L937)-AVERAGE(I937:J937)</f>
        <v>-0.36160250000000005</v>
      </c>
      <c r="AI937" s="12">
        <f>_xlfn.T.TEST(E937:H937,I937:L937,2,2)</f>
        <v>0.81674349226121756</v>
      </c>
      <c r="AJ937" s="13">
        <f>AVERAGE(I937:L937)-AVERAGE(E937:H937)</f>
        <v>-0.12992749999999731</v>
      </c>
    </row>
    <row r="938" spans="1:36" x14ac:dyDescent="0.2">
      <c r="A938" t="s">
        <v>908</v>
      </c>
      <c r="B938" t="str">
        <f>VLOOKUP(A938,Gene_Lookup!A:B,2,0)</f>
        <v xml:space="preserve">putative PAS/PAC sensor protein  </v>
      </c>
      <c r="C938" s="1">
        <v>8</v>
      </c>
      <c r="D938" s="1">
        <v>0.58066496263882705</v>
      </c>
      <c r="E938" s="14">
        <v>15.47043</v>
      </c>
      <c r="F938" s="14">
        <v>16.004919999999998</v>
      </c>
      <c r="G938" s="14">
        <v>15.04121</v>
      </c>
      <c r="H938" s="14">
        <v>15.17704</v>
      </c>
      <c r="I938" s="14">
        <v>14.203975</v>
      </c>
      <c r="J938" s="14">
        <v>14.87978</v>
      </c>
      <c r="K938" s="14">
        <v>16.16272</v>
      </c>
      <c r="L938" s="14">
        <v>14.611855</v>
      </c>
      <c r="M938" s="1">
        <f>COUNTIF(E938:L938,"&gt;8.8")</f>
        <v>8</v>
      </c>
      <c r="O938" s="16">
        <f>IF(ISBLANK(E938),500,2^E938)</f>
        <v>45400.796891426908</v>
      </c>
      <c r="P938" s="16">
        <f>IF(ISBLANK(F938),500,2^F938)</f>
        <v>65759.87790729705</v>
      </c>
      <c r="Q938" s="16">
        <f>IF(ISBLANK(G938),500,2^G938)</f>
        <v>33717.501157152321</v>
      </c>
      <c r="R938" s="16">
        <f>IF(ISBLANK(H938),500,2^H938)</f>
        <v>37046.252749525323</v>
      </c>
      <c r="S938" s="16">
        <f>IF(ISBLANK(I938),500,2^I938)</f>
        <v>18872.200099111105</v>
      </c>
      <c r="T938" s="16">
        <f>IF(ISBLANK(J938),500,2^J938)</f>
        <v>30148.111227901827</v>
      </c>
      <c r="U938" s="16">
        <f>IF(ISBLANK(K938),500,2^K938)</f>
        <v>73360.710953507805</v>
      </c>
      <c r="V938" s="16">
        <f>IF(ISBLANK(L938),500,2^L938)</f>
        <v>25038.404271346903</v>
      </c>
      <c r="X938" s="16">
        <f>SUM(O938:V938)</f>
        <v>329343.85525726929</v>
      </c>
      <c r="Y938" s="11"/>
      <c r="Z938" s="2"/>
      <c r="AA938" s="12">
        <f>_xlfn.T.TEST(E938:F938,I938:J938,2,2)</f>
        <v>0.10898421972111072</v>
      </c>
      <c r="AB938" s="13">
        <f>AVERAGE(I938:J938)-AVERAGE(E938:F938)</f>
        <v>-1.1957974999999994</v>
      </c>
      <c r="AC938" s="12">
        <f>_xlfn.T.TEST(G938:H938,K938:L938,2,2)</f>
        <v>0.75501468621408629</v>
      </c>
      <c r="AD938" s="13">
        <f>AVERAGE(K938:L938)-AVERAGE(G938:H938)</f>
        <v>0.27816250000000053</v>
      </c>
      <c r="AE938" s="12">
        <f>_xlfn.T.TEST(E938:F938,G938:H938,2,2)</f>
        <v>0.15025095301458968</v>
      </c>
      <c r="AF938" s="13">
        <f>AVERAGE(G938:H938)-AVERAGE(E938:F938)</f>
        <v>-0.62855000000000061</v>
      </c>
      <c r="AG938" s="12">
        <f>_xlfn.T.TEST(I938:J938,K938:L938,2,2)</f>
        <v>0.42285307981757692</v>
      </c>
      <c r="AH938" s="13">
        <f>AVERAGE(K938:L938)-AVERAGE(I938:J938)</f>
        <v>0.84540999999999933</v>
      </c>
      <c r="AI938" s="12">
        <f>_xlfn.T.TEST(E938:H938,I938:L938,2,2)</f>
        <v>0.37016842328694805</v>
      </c>
      <c r="AJ938" s="13">
        <f>AVERAGE(I938:L938)-AVERAGE(E938:H938)</f>
        <v>-0.45881749999999855</v>
      </c>
    </row>
    <row r="939" spans="1:36" x14ac:dyDescent="0.2">
      <c r="A939" t="s">
        <v>909</v>
      </c>
      <c r="B939" t="str">
        <f>VLOOKUP(A939,Gene_Lookup!A:B,2,0)</f>
        <v xml:space="preserve">Propeptide PepSY amd peptidase M4  </v>
      </c>
      <c r="C939" s="1">
        <v>2</v>
      </c>
      <c r="D939" s="1">
        <v>0</v>
      </c>
      <c r="E939" s="15">
        <v>8.8000000000000007</v>
      </c>
      <c r="F939" s="15">
        <v>8.8000000000000007</v>
      </c>
      <c r="G939" s="14">
        <v>12.781195</v>
      </c>
      <c r="H939" s="14">
        <v>12.36853</v>
      </c>
      <c r="I939" s="15">
        <v>8.8000000000000007</v>
      </c>
      <c r="J939" s="15">
        <v>8.8000000000000007</v>
      </c>
      <c r="K939" s="15">
        <v>8.8000000000000007</v>
      </c>
      <c r="L939" s="15">
        <v>8.8000000000000007</v>
      </c>
      <c r="M939" s="1">
        <f>COUNTIF(E939:L939,"&gt;8.8")</f>
        <v>2</v>
      </c>
      <c r="O939" s="16">
        <f>IF(ISBLANK(E939),500,2^E939)</f>
        <v>445.72188840761549</v>
      </c>
      <c r="P939" s="16">
        <f>IF(ISBLANK(F939),500,2^F939)</f>
        <v>445.72188840761549</v>
      </c>
      <c r="Q939" s="16">
        <f>IF(ISBLANK(G939),500,2^G939)</f>
        <v>7039.196284046151</v>
      </c>
      <c r="R939" s="16">
        <f>IF(ISBLANK(H939),500,2^H939)</f>
        <v>5288.0862778059245</v>
      </c>
      <c r="S939" s="16">
        <f>IF(ISBLANK(I939),500,2^I939)</f>
        <v>445.72188840761549</v>
      </c>
      <c r="T939" s="16">
        <f>IF(ISBLANK(J939),500,2^J939)</f>
        <v>445.72188840761549</v>
      </c>
      <c r="U939" s="16">
        <f>IF(ISBLANK(K939),500,2^K939)</f>
        <v>445.72188840761549</v>
      </c>
      <c r="V939" s="16">
        <f>IF(ISBLANK(L939),500,2^L939)</f>
        <v>445.72188840761549</v>
      </c>
      <c r="X939" s="16">
        <f>SUM(O939:V939)</f>
        <v>15001.61389229777</v>
      </c>
      <c r="Y939" s="11"/>
      <c r="Z939" s="2"/>
      <c r="AA939" s="12" t="e">
        <f>_xlfn.T.TEST(E939:F939,I939:J939,2,2)</f>
        <v>#DIV/0!</v>
      </c>
      <c r="AB939" s="13">
        <f>AVERAGE(I939:J939)-AVERAGE(E939:F939)</f>
        <v>0</v>
      </c>
      <c r="AC939" s="12">
        <f>_xlfn.T.TEST(G939:H939,K939:L939,2,2)</f>
        <v>2.974349659382986E-3</v>
      </c>
      <c r="AD939" s="13">
        <f>AVERAGE(K939:L939)-AVERAGE(G939:H939)</f>
        <v>-3.7748624999999993</v>
      </c>
      <c r="AE939" s="12">
        <f>_xlfn.T.TEST(E939:F939,G939:H939,2,2)</f>
        <v>2.974349659382986E-3</v>
      </c>
      <c r="AF939" s="13">
        <f>AVERAGE(G939:H939)-AVERAGE(E939:F939)</f>
        <v>3.7748624999999993</v>
      </c>
      <c r="AG939" s="12" t="e">
        <f>_xlfn.T.TEST(I939:J939,K939:L939,2,2)</f>
        <v>#DIV/0!</v>
      </c>
      <c r="AH939" s="13">
        <f>AVERAGE(K939:L939)-AVERAGE(I939:J939)</f>
        <v>0</v>
      </c>
      <c r="AI939" s="12">
        <f>_xlfn.T.TEST(E939:H939,I939:L939,2,2)</f>
        <v>0.13493193641426426</v>
      </c>
      <c r="AJ939" s="13">
        <f>AVERAGE(I939:L939)-AVERAGE(E939:H939)</f>
        <v>-1.8874312499999988</v>
      </c>
    </row>
    <row r="940" spans="1:36" x14ac:dyDescent="0.2">
      <c r="A940" t="s">
        <v>910</v>
      </c>
      <c r="B940" t="str">
        <f>VLOOKUP(A940,Gene_Lookup!A:B,2,0)</f>
        <v xml:space="preserve">type III restriction protein res subunit  </v>
      </c>
      <c r="C940" s="1">
        <v>22</v>
      </c>
      <c r="D940" s="1">
        <v>0.42433579354557899</v>
      </c>
      <c r="E940" s="14">
        <v>15.837980625</v>
      </c>
      <c r="F940" s="14">
        <v>16.359089999999998</v>
      </c>
      <c r="G940" s="14">
        <v>15.875299999999999</v>
      </c>
      <c r="H940" s="14">
        <v>16.536370000000002</v>
      </c>
      <c r="I940" s="15">
        <v>8.8000000000000007</v>
      </c>
      <c r="J940" s="14">
        <v>14.211325</v>
      </c>
      <c r="K940" s="14">
        <v>15.0170125</v>
      </c>
      <c r="L940" s="14">
        <v>10.87848</v>
      </c>
      <c r="M940" s="1">
        <f>COUNTIF(E940:L940,"&gt;8.8")</f>
        <v>7</v>
      </c>
      <c r="O940" s="16">
        <f>IF(ISBLANK(E940),500,2^E940)</f>
        <v>58574.317757857578</v>
      </c>
      <c r="P940" s="16">
        <f>IF(ISBLANK(F940),500,2^F940)</f>
        <v>84057.56241868349</v>
      </c>
      <c r="Q940" s="16">
        <f>IF(ISBLANK(G940),500,2^G940)</f>
        <v>60109.27504832323</v>
      </c>
      <c r="R940" s="16">
        <f>IF(ISBLANK(H940),500,2^H940)</f>
        <v>95048.088970476747</v>
      </c>
      <c r="S940" s="16">
        <f>IF(ISBLANK(I940),500,2^I940)</f>
        <v>445.72188840761549</v>
      </c>
      <c r="T940" s="16">
        <f>IF(ISBLANK(J940),500,2^J940)</f>
        <v>18968.5923424426</v>
      </c>
      <c r="U940" s="16">
        <f>IF(ISBLANK(K940),500,2^K940)</f>
        <v>33156.692970858938</v>
      </c>
      <c r="V940" s="16">
        <f>IF(ISBLANK(L940),500,2^L940)</f>
        <v>1882.5598288784338</v>
      </c>
      <c r="X940" s="16">
        <f>SUM(O940:V940)</f>
        <v>352242.81122592866</v>
      </c>
      <c r="Y940" s="11"/>
      <c r="Z940" s="2"/>
      <c r="AA940" s="12">
        <f>_xlfn.T.TEST(E940:F940,I940:J940,2,2)</f>
        <v>0.23315111988824688</v>
      </c>
      <c r="AB940" s="13">
        <f>AVERAGE(I940:J940)-AVERAGE(E940:F940)</f>
        <v>-4.5928728124999978</v>
      </c>
      <c r="AC940" s="12">
        <f>_xlfn.T.TEST(G940:H940,K940:L940,2,2)</f>
        <v>0.26023899834884556</v>
      </c>
      <c r="AD940" s="13">
        <f>AVERAGE(K940:L940)-AVERAGE(G940:H940)</f>
        <v>-3.2580887500000006</v>
      </c>
      <c r="AE940" s="12">
        <f>_xlfn.T.TEST(E940:F940,G940:H940,2,2)</f>
        <v>0.82258999869726501</v>
      </c>
      <c r="AF940" s="13">
        <f>AVERAGE(G940:H940)-AVERAGE(E940:F940)</f>
        <v>0.10729968750000296</v>
      </c>
      <c r="AG940" s="12">
        <f>_xlfn.T.TEST(I940:J940,K940:L940,2,2)</f>
        <v>0.71321075135856593</v>
      </c>
      <c r="AH940" s="13">
        <f>AVERAGE(K940:L940)-AVERAGE(I940:J940)</f>
        <v>1.4420837500000001</v>
      </c>
      <c r="AI940" s="12">
        <f>_xlfn.T.TEST(E940:H940,I940:L940,2,2)</f>
        <v>3.6295775779528798E-2</v>
      </c>
      <c r="AJ940" s="13">
        <f>AVERAGE(I940:L940)-AVERAGE(E940:H940)</f>
        <v>-3.9254807812499983</v>
      </c>
    </row>
    <row r="941" spans="1:36" x14ac:dyDescent="0.2">
      <c r="A941" t="s">
        <v>911</v>
      </c>
      <c r="B941" t="str">
        <f>VLOOKUP(A941,Gene_Lookup!A:B,2,0)</f>
        <v xml:space="preserve">LSU ribosomal protein L31P  </v>
      </c>
      <c r="C941" s="1">
        <v>5</v>
      </c>
      <c r="D941" s="1">
        <v>0.41355341290797498</v>
      </c>
      <c r="E941" s="14">
        <v>16.461400000000001</v>
      </c>
      <c r="F941" s="14">
        <v>16.300384999999999</v>
      </c>
      <c r="G941" s="14">
        <v>18.135954999999999</v>
      </c>
      <c r="H941" s="14">
        <v>18.360765000000001</v>
      </c>
      <c r="I941" s="14">
        <v>16.586870000000001</v>
      </c>
      <c r="J941" s="14">
        <v>17.842935000000001</v>
      </c>
      <c r="K941" s="14">
        <v>17.7886475</v>
      </c>
      <c r="L941" s="14">
        <v>17.300384999999999</v>
      </c>
      <c r="M941" s="1">
        <f>COUNTIF(E941:L941,"&gt;8.8")</f>
        <v>8</v>
      </c>
      <c r="O941" s="16">
        <f>IF(ISBLANK(E941),500,2^E941)</f>
        <v>90235.030740731367</v>
      </c>
      <c r="P941" s="16">
        <f>IF(ISBLANK(F941),500,2^F941)</f>
        <v>80705.81468753329</v>
      </c>
      <c r="Q941" s="16">
        <f>IF(ISBLANK(G941),500,2^G941)</f>
        <v>288049.05515477806</v>
      </c>
      <c r="R941" s="16">
        <f>IF(ISBLANK(H941),500,2^H941)</f>
        <v>336620.84693482023</v>
      </c>
      <c r="S941" s="16">
        <f>IF(ISBLANK(I941),500,2^I941)</f>
        <v>98434.061324393333</v>
      </c>
      <c r="T941" s="16">
        <f>IF(ISBLANK(J941),500,2^J941)</f>
        <v>235103.25701243299</v>
      </c>
      <c r="U941" s="16">
        <f>IF(ISBLANK(K941),500,2^K941)</f>
        <v>226420.88303239015</v>
      </c>
      <c r="V941" s="16">
        <f>IF(ISBLANK(L941),500,2^L941)</f>
        <v>161411.62937506658</v>
      </c>
      <c r="X941" s="16">
        <f>SUM(O941:V941)</f>
        <v>1516980.5782621461</v>
      </c>
      <c r="Y941" s="11"/>
      <c r="Z941" s="2"/>
      <c r="AA941" s="12">
        <f>_xlfn.T.TEST(E941:F941,I941:J941,2,2)</f>
        <v>0.31843938768581503</v>
      </c>
      <c r="AB941" s="13">
        <f>AVERAGE(I941:J941)-AVERAGE(E941:F941)</f>
        <v>0.83400999999999925</v>
      </c>
      <c r="AC941" s="12">
        <f>_xlfn.T.TEST(G941:H941,K941:L941,2,2)</f>
        <v>0.12010314323189475</v>
      </c>
      <c r="AD941" s="13">
        <f>AVERAGE(K941:L941)-AVERAGE(G941:H941)</f>
        <v>-0.70384374999999721</v>
      </c>
      <c r="AE941" s="12">
        <f>_xlfn.T.TEST(E941:F941,G941:H941,2,2)</f>
        <v>5.4368283770312824E-3</v>
      </c>
      <c r="AF941" s="13">
        <f>AVERAGE(G941:H941)-AVERAGE(E941:F941)</f>
        <v>1.8674674999999965</v>
      </c>
      <c r="AG941" s="12">
        <f>_xlfn.T.TEST(I941:J941,K941:L941,2,2)</f>
        <v>0.67310372170615329</v>
      </c>
      <c r="AH941" s="13">
        <f>AVERAGE(K941:L941)-AVERAGE(I941:J941)</f>
        <v>0.32961375000000004</v>
      </c>
      <c r="AI941" s="12">
        <f>_xlfn.T.TEST(E941:H941,I941:L941,2,2)</f>
        <v>0.91920208505922962</v>
      </c>
      <c r="AJ941" s="13">
        <f>AVERAGE(I941:L941)-AVERAGE(E941:H941)</f>
        <v>6.5083124999997466E-2</v>
      </c>
    </row>
    <row r="942" spans="1:36" x14ac:dyDescent="0.2">
      <c r="A942" t="s">
        <v>912</v>
      </c>
      <c r="B942" t="str">
        <f>VLOOKUP(A942,Gene_Lookup!A:B,2,0)</f>
        <v xml:space="preserve">transcription termination factor Rho  </v>
      </c>
      <c r="C942" s="1">
        <v>14</v>
      </c>
      <c r="D942" s="1">
        <v>0.21449531543806599</v>
      </c>
      <c r="E942" s="14">
        <v>18.533449999999998</v>
      </c>
      <c r="F942" s="14">
        <v>18.15878</v>
      </c>
      <c r="G942" s="14">
        <v>18.173314999999999</v>
      </c>
      <c r="H942" s="14">
        <v>18.486934999999999</v>
      </c>
      <c r="I942" s="14">
        <v>17.98602</v>
      </c>
      <c r="J942" s="14">
        <v>18.0177175</v>
      </c>
      <c r="K942" s="14">
        <v>18.533087500000001</v>
      </c>
      <c r="L942" s="14">
        <v>18.044765000000002</v>
      </c>
      <c r="M942" s="1">
        <f>COUNTIF(E942:L942,"&gt;8.8")</f>
        <v>8</v>
      </c>
      <c r="O942" s="16">
        <f>IF(ISBLANK(E942),500,2^E942)</f>
        <v>379423.62865446741</v>
      </c>
      <c r="P942" s="16">
        <f>IF(ISBLANK(F942),500,2^F942)</f>
        <v>292642.54474518599</v>
      </c>
      <c r="Q942" s="16">
        <f>IF(ISBLANK(G942),500,2^G942)</f>
        <v>295605.78956643445</v>
      </c>
      <c r="R942" s="16">
        <f>IF(ISBLANK(H942),500,2^H942)</f>
        <v>367385.45884626306</v>
      </c>
      <c r="S942" s="16">
        <f>IF(ISBLANK(I942),500,2^I942)</f>
        <v>259616.04083759867</v>
      </c>
      <c r="T942" s="16">
        <f>IF(ISBLANK(J942),500,2^J942)</f>
        <v>265383.19656385417</v>
      </c>
      <c r="U942" s="16">
        <f>IF(ISBLANK(K942),500,2^K942)</f>
        <v>379328.30442914675</v>
      </c>
      <c r="V942" s="16">
        <f>IF(ISBLANK(L942),500,2^L942)</f>
        <v>270405.50552600936</v>
      </c>
      <c r="X942" s="16">
        <f>SUM(O942:V942)</f>
        <v>2509790.4691689601</v>
      </c>
      <c r="Y942" s="11"/>
      <c r="Z942" s="2"/>
      <c r="AA942" s="12">
        <f>_xlfn.T.TEST(E942:F942,I942:J942,2,2)</f>
        <v>0.20857002321651297</v>
      </c>
      <c r="AB942" s="13">
        <f>AVERAGE(I942:J942)-AVERAGE(E942:F942)</f>
        <v>-0.34424624999999764</v>
      </c>
      <c r="AC942" s="12">
        <f>_xlfn.T.TEST(G942:H942,K942:L942,2,2)</f>
        <v>0.90010935108167511</v>
      </c>
      <c r="AD942" s="13">
        <f>AVERAGE(K942:L942)-AVERAGE(G942:H942)</f>
        <v>-4.1198749999995954E-2</v>
      </c>
      <c r="AE942" s="12">
        <f>_xlfn.T.TEST(E942:F942,G942:H942,2,2)</f>
        <v>0.95376821209366436</v>
      </c>
      <c r="AF942" s="13">
        <f>AVERAGE(G942:H942)-AVERAGE(E942:F942)</f>
        <v>-1.5989999999998616E-2</v>
      </c>
      <c r="AG942" s="12">
        <f>_xlfn.T.TEST(I942:J942,K942:L942,2,2)</f>
        <v>0.36151687790853781</v>
      </c>
      <c r="AH942" s="13">
        <f>AVERAGE(K942:L942)-AVERAGE(I942:J942)</f>
        <v>0.28705750000000307</v>
      </c>
      <c r="AI942" s="12">
        <f>_xlfn.T.TEST(E942:H942,I942:L942,2,2)</f>
        <v>0.2837851805703821</v>
      </c>
      <c r="AJ942" s="13">
        <f>AVERAGE(I942:L942)-AVERAGE(E942:H942)</f>
        <v>-0.19272249999999858</v>
      </c>
    </row>
    <row r="943" spans="1:36" x14ac:dyDescent="0.2">
      <c r="A943" t="s">
        <v>913</v>
      </c>
      <c r="B943" t="str">
        <f>VLOOKUP(A943,Gene_Lookup!A:B,2,0)</f>
        <v xml:space="preserve">Ig domain protein group 2 domain protein  </v>
      </c>
      <c r="C943" s="1">
        <v>3</v>
      </c>
      <c r="D943" s="1">
        <v>0.529812079712081</v>
      </c>
      <c r="E943" s="15">
        <v>8.8000000000000007</v>
      </c>
      <c r="F943" s="14">
        <v>14.402595</v>
      </c>
      <c r="G943" s="14">
        <v>15.25587</v>
      </c>
      <c r="H943" s="14">
        <v>14.243729999999999</v>
      </c>
      <c r="I943" s="15">
        <v>8.8000000000000007</v>
      </c>
      <c r="J943" s="15">
        <v>8.8000000000000007</v>
      </c>
      <c r="K943" s="14">
        <v>15.13977</v>
      </c>
      <c r="L943" s="15">
        <v>8.8000000000000007</v>
      </c>
      <c r="M943" s="1">
        <f>COUNTIF(E943:L943,"&gt;8.8")</f>
        <v>4</v>
      </c>
      <c r="O943" s="16">
        <f>IF(ISBLANK(E943),500,2^E943)</f>
        <v>445.72188840761549</v>
      </c>
      <c r="P943" s="16">
        <f>IF(ISBLANK(F943),500,2^F943)</f>
        <v>21657.738736973042</v>
      </c>
      <c r="Q943" s="16">
        <f>IF(ISBLANK(G943),500,2^G943)</f>
        <v>39126.813471949688</v>
      </c>
      <c r="R943" s="16">
        <f>IF(ISBLANK(H943),500,2^H943)</f>
        <v>19399.475142150401</v>
      </c>
      <c r="S943" s="16">
        <f>IF(ISBLANK(I943),500,2^I943)</f>
        <v>445.72188840761549</v>
      </c>
      <c r="T943" s="16">
        <f>IF(ISBLANK(J943),500,2^J943)</f>
        <v>445.72188840761549</v>
      </c>
      <c r="U943" s="16">
        <f>IF(ISBLANK(K943),500,2^K943)</f>
        <v>36101.47094270002</v>
      </c>
      <c r="V943" s="16">
        <f>IF(ISBLANK(L943),500,2^L943)</f>
        <v>445.72188840761549</v>
      </c>
      <c r="X943" s="16">
        <f>SUM(O943:V943)</f>
        <v>118068.38584740361</v>
      </c>
      <c r="Y943" s="11"/>
      <c r="Z943" s="2"/>
      <c r="AA943" s="12">
        <f>_xlfn.T.TEST(E943:F943,I943:J943,2,2)</f>
        <v>0.42264973081037416</v>
      </c>
      <c r="AB943" s="13">
        <f>AVERAGE(I943:J943)-AVERAGE(E943:F943)</f>
        <v>-2.8012975000000004</v>
      </c>
      <c r="AC943" s="12">
        <f>_xlfn.T.TEST(G943:H943,K943:L943,2,2)</f>
        <v>0.4777739349960346</v>
      </c>
      <c r="AD943" s="13">
        <f>AVERAGE(K943:L943)-AVERAGE(G943:H943)</f>
        <v>-2.779914999999999</v>
      </c>
      <c r="AE943" s="12">
        <f>_xlfn.T.TEST(E943:F943,G943:H943,2,2)</f>
        <v>0.38394572286485629</v>
      </c>
      <c r="AF943" s="13">
        <f>AVERAGE(G943:H943)-AVERAGE(E943:F943)</f>
        <v>3.1485024999999993</v>
      </c>
      <c r="AG943" s="12">
        <f>_xlfn.T.TEST(I943:J943,K943:L943,2,2)</f>
        <v>0.42264973081037416</v>
      </c>
      <c r="AH943" s="13">
        <f>AVERAGE(K943:L943)-AVERAGE(I943:J943)</f>
        <v>3.1698850000000007</v>
      </c>
      <c r="AI943" s="12">
        <f>_xlfn.T.TEST(E943:H943,I943:L943,2,2)</f>
        <v>0.24493847232990473</v>
      </c>
      <c r="AJ943" s="13">
        <f>AVERAGE(I943:L943)-AVERAGE(E943:H943)</f>
        <v>-2.7906062499999997</v>
      </c>
    </row>
    <row r="944" spans="1:36" x14ac:dyDescent="0.2">
      <c r="A944" t="s">
        <v>914</v>
      </c>
      <c r="B944" t="str">
        <f>VLOOKUP(A944,Gene_Lookup!A:B,2,0)</f>
        <v xml:space="preserve">UTP-glucose-1-phosphate uridylyltransferase  </v>
      </c>
      <c r="C944" s="1">
        <v>19</v>
      </c>
      <c r="D944" s="1">
        <v>0.57405574045061503</v>
      </c>
      <c r="E944" s="14">
        <v>18.682857500000001</v>
      </c>
      <c r="F944" s="14">
        <v>18.670324999999998</v>
      </c>
      <c r="G944" s="14">
        <v>18.925989999999999</v>
      </c>
      <c r="H944" s="14">
        <v>19.078779999999998</v>
      </c>
      <c r="I944" s="14">
        <v>18.995930000000001</v>
      </c>
      <c r="J944" s="14">
        <v>19.867840000000001</v>
      </c>
      <c r="K944" s="14">
        <v>19.035665000000002</v>
      </c>
      <c r="L944" s="14">
        <v>20.00515</v>
      </c>
      <c r="M944" s="1">
        <f>COUNTIF(E944:L944,"&gt;8.8")</f>
        <v>8</v>
      </c>
      <c r="O944" s="16">
        <f>IF(ISBLANK(E944),500,2^E944)</f>
        <v>420824.01175296155</v>
      </c>
      <c r="P944" s="16">
        <f>IF(ISBLANK(F944),500,2^F944)</f>
        <v>417184.20167737163</v>
      </c>
      <c r="Q944" s="16">
        <f>IF(ISBLANK(G944),500,2^G944)</f>
        <v>498070.34836416529</v>
      </c>
      <c r="R944" s="16">
        <f>IF(ISBLANK(H944),500,2^H944)</f>
        <v>553713.43442684005</v>
      </c>
      <c r="S944" s="16">
        <f>IF(ISBLANK(I944),500,2^I944)</f>
        <v>522811.0107449934</v>
      </c>
      <c r="T944" s="16">
        <f>IF(ISBLANK(J944),500,2^J944)</f>
        <v>956788.15262900433</v>
      </c>
      <c r="U944" s="16">
        <f>IF(ISBLANK(K944),500,2^K944)</f>
        <v>537410.50609540893</v>
      </c>
      <c r="V944" s="16">
        <f>IF(ISBLANK(L944),500,2^L944)</f>
        <v>1052325.7989764633</v>
      </c>
      <c r="X944" s="16">
        <f>SUM(O944:V944)</f>
        <v>4959127.4646672085</v>
      </c>
      <c r="Y944" s="11"/>
      <c r="Z944" s="2"/>
      <c r="AA944" s="12">
        <f>_xlfn.T.TEST(E944:F944,I944:J944,2,2)</f>
        <v>0.2253542909500571</v>
      </c>
      <c r="AB944" s="13">
        <f>AVERAGE(I944:J944)-AVERAGE(E944:F944)</f>
        <v>0.75529374999999987</v>
      </c>
      <c r="AC944" s="12">
        <f>_xlfn.T.TEST(G944:H944,K944:L944,2,2)</f>
        <v>0.40182729050597654</v>
      </c>
      <c r="AD944" s="13">
        <f>AVERAGE(K944:L944)-AVERAGE(G944:H944)</f>
        <v>0.51802250000000427</v>
      </c>
      <c r="AE944" s="12">
        <f>_xlfn.T.TEST(E944:F944,G944:H944,2,2)</f>
        <v>5.1145381560334859E-2</v>
      </c>
      <c r="AF944" s="13">
        <f>AVERAGE(G944:H944)-AVERAGE(E944:F944)</f>
        <v>0.32579374999999544</v>
      </c>
      <c r="AG944" s="12">
        <f>_xlfn.T.TEST(I944:J944,K944:L944,2,2)</f>
        <v>0.9044269929432287</v>
      </c>
      <c r="AH944" s="13">
        <f>AVERAGE(K944:L944)-AVERAGE(I944:J944)</f>
        <v>8.8522499999999837E-2</v>
      </c>
      <c r="AI944" s="12">
        <f>_xlfn.T.TEST(E944:H944,I944:L944,2,2)</f>
        <v>6.7022354955915006E-2</v>
      </c>
      <c r="AJ944" s="13">
        <f>AVERAGE(I944:L944)-AVERAGE(E944:H944)</f>
        <v>0.6366581250000003</v>
      </c>
    </row>
    <row r="945" spans="1:36" x14ac:dyDescent="0.2">
      <c r="A945" t="s">
        <v>915</v>
      </c>
      <c r="B945" t="str">
        <f>VLOOKUP(A945,Gene_Lookup!A:B,2,0)</f>
        <v xml:space="preserve">SSU ribosomal protein S18P  </v>
      </c>
      <c r="C945" s="1">
        <v>6</v>
      </c>
      <c r="D945" s="1">
        <v>0.64692919755007094</v>
      </c>
      <c r="E945" s="14">
        <v>18.7645725</v>
      </c>
      <c r="F945" s="14">
        <v>18.854357499999999</v>
      </c>
      <c r="G945" s="14">
        <v>19.090922500000001</v>
      </c>
      <c r="H945" s="14">
        <v>18.794707500000001</v>
      </c>
      <c r="I945" s="14">
        <v>18.068948124999999</v>
      </c>
      <c r="J945" s="14">
        <v>19.845984999999999</v>
      </c>
      <c r="K945" s="14">
        <v>19.536132500000001</v>
      </c>
      <c r="L945" s="14">
        <v>19.926402499999998</v>
      </c>
      <c r="M945" s="1">
        <f>COUNTIF(E945:L945,"&gt;8.8")</f>
        <v>8</v>
      </c>
      <c r="O945" s="16">
        <f>IF(ISBLANK(E945),500,2^E945)</f>
        <v>445347.66366781527</v>
      </c>
      <c r="P945" s="16">
        <f>IF(ISBLANK(F945),500,2^F945)</f>
        <v>473944.13846581616</v>
      </c>
      <c r="Q945" s="16">
        <f>IF(ISBLANK(G945),500,2^G945)</f>
        <v>558393.45264936134</v>
      </c>
      <c r="R945" s="16">
        <f>IF(ISBLANK(H945),500,2^H945)</f>
        <v>454747.91574614088</v>
      </c>
      <c r="S945" s="16">
        <f>IF(ISBLANK(I945),500,2^I945)</f>
        <v>274976.37078193331</v>
      </c>
      <c r="T945" s="16">
        <f>IF(ISBLANK(J945),500,2^J945)</f>
        <v>942403.25722793827</v>
      </c>
      <c r="U945" s="16">
        <f>IF(ISBLANK(K945),500,2^K945)</f>
        <v>760259.54566838557</v>
      </c>
      <c r="V945" s="16">
        <f>IF(ISBLANK(L945),500,2^L945)</f>
        <v>996425.5571980942</v>
      </c>
      <c r="X945" s="16">
        <f>SUM(O945:V945)</f>
        <v>4906497.9014054853</v>
      </c>
      <c r="Y945" s="11"/>
      <c r="Z945" s="2"/>
      <c r="AA945" s="12">
        <f>_xlfn.T.TEST(E945:F945,I945:J945,2,2)</f>
        <v>0.8831719775496778</v>
      </c>
      <c r="AB945" s="13">
        <f>AVERAGE(I945:J945)-AVERAGE(E945:F945)</f>
        <v>0.1480015624999993</v>
      </c>
      <c r="AC945" s="12">
        <f>_xlfn.T.TEST(G945:H945,K945:L945,2,2)</f>
        <v>8.4483915751550009E-2</v>
      </c>
      <c r="AD945" s="13">
        <f>AVERAGE(K945:L945)-AVERAGE(G945:H945)</f>
        <v>0.78845249999999822</v>
      </c>
      <c r="AE945" s="12">
        <f>_xlfn.T.TEST(E945:F945,G945:H945,2,2)</f>
        <v>0.47969095377872373</v>
      </c>
      <c r="AF945" s="13">
        <f>AVERAGE(G945:H945)-AVERAGE(E945:F945)</f>
        <v>0.13335000000000363</v>
      </c>
      <c r="AG945" s="12">
        <f>_xlfn.T.TEST(I945:J945,K945:L945,2,2)</f>
        <v>0.48457386803818692</v>
      </c>
      <c r="AH945" s="13">
        <f>AVERAGE(K945:L945)-AVERAGE(I945:J945)</f>
        <v>0.77380093750000256</v>
      </c>
      <c r="AI945" s="12">
        <f>_xlfn.T.TEST(E945:H945,I945:L945,2,2)</f>
        <v>0.32784884410306331</v>
      </c>
      <c r="AJ945" s="13">
        <f>AVERAGE(I945:L945)-AVERAGE(E945:H945)</f>
        <v>0.46822703124999876</v>
      </c>
    </row>
    <row r="946" spans="1:36" x14ac:dyDescent="0.2">
      <c r="A946" t="s">
        <v>916</v>
      </c>
      <c r="B946" t="str">
        <f>VLOOKUP(A946,Gene_Lookup!A:B,2,0)</f>
        <v xml:space="preserve">single-strand binding protein  </v>
      </c>
      <c r="C946" s="1">
        <v>7</v>
      </c>
      <c r="D946" s="1">
        <v>0.38759284745641498</v>
      </c>
      <c r="E946" s="14">
        <v>16.4343</v>
      </c>
      <c r="F946" s="14">
        <v>16.43065</v>
      </c>
      <c r="G946" s="14">
        <v>16.210455</v>
      </c>
      <c r="H946" s="14">
        <v>16.423010000000001</v>
      </c>
      <c r="I946" s="14">
        <v>15.937150000000001</v>
      </c>
      <c r="J946" s="14">
        <v>17.153285</v>
      </c>
      <c r="K946" s="14">
        <v>16.170780000000001</v>
      </c>
      <c r="L946" s="14">
        <v>17.19567</v>
      </c>
      <c r="M946" s="1">
        <f>COUNTIF(E946:L946,"&gt;8.8")</f>
        <v>8</v>
      </c>
      <c r="O946" s="16">
        <f>IF(ISBLANK(E946),500,2^E946)</f>
        <v>88555.850361048608</v>
      </c>
      <c r="P946" s="16">
        <f>IF(ISBLANK(F946),500,2^F946)</f>
        <v>88332.088369193036</v>
      </c>
      <c r="Q946" s="16">
        <f>IF(ISBLANK(G946),500,2^G946)</f>
        <v>75828.628031511515</v>
      </c>
      <c r="R946" s="16">
        <f>IF(ISBLANK(H946),500,2^H946)</f>
        <v>87865.549437276713</v>
      </c>
      <c r="S946" s="16">
        <f>IF(ISBLANK(I946),500,2^I946)</f>
        <v>62742.265388824249</v>
      </c>
      <c r="T946" s="16">
        <f>IF(ISBLANK(J946),500,2^J946)</f>
        <v>145765.01752415692</v>
      </c>
      <c r="U946" s="16">
        <f>IF(ISBLANK(K946),500,2^K946)</f>
        <v>73771.707100102401</v>
      </c>
      <c r="V946" s="16">
        <f>IF(ISBLANK(L946),500,2^L946)</f>
        <v>150110.9818254381</v>
      </c>
      <c r="X946" s="16">
        <f>SUM(O946:V946)</f>
        <v>772972.08803755161</v>
      </c>
      <c r="Y946" s="11"/>
      <c r="Z946" s="2"/>
      <c r="AA946" s="12">
        <f>_xlfn.T.TEST(E946:F946,I946:J946,2,2)</f>
        <v>0.87000753009433818</v>
      </c>
      <c r="AB946" s="13">
        <f>AVERAGE(I946:J946)-AVERAGE(E946:F946)</f>
        <v>0.11274249999999952</v>
      </c>
      <c r="AC946" s="12">
        <f>_xlfn.T.TEST(G946:H946,K946:L946,2,2)</f>
        <v>0.55624929710331172</v>
      </c>
      <c r="AD946" s="13">
        <f>AVERAGE(K946:L946)-AVERAGE(G946:H946)</f>
        <v>0.36649249999999967</v>
      </c>
      <c r="AE946" s="12">
        <f>_xlfn.T.TEST(E946:F946,G946:H946,2,2)</f>
        <v>0.38992246568629985</v>
      </c>
      <c r="AF946" s="13">
        <f>AVERAGE(G946:H946)-AVERAGE(E946:F946)</f>
        <v>-0.11574249999999964</v>
      </c>
      <c r="AG946" s="12">
        <f>_xlfn.T.TEST(I946:J946,K946:L946,2,2)</f>
        <v>0.87819517531001889</v>
      </c>
      <c r="AH946" s="13">
        <f>AVERAGE(K946:L946)-AVERAGE(I946:J946)</f>
        <v>0.1380075000000005</v>
      </c>
      <c r="AI946" s="12">
        <f>_xlfn.T.TEST(E946:H946,I946:L946,2,2)</f>
        <v>0.4971424442150203</v>
      </c>
      <c r="AJ946" s="13">
        <f>AVERAGE(I946:L946)-AVERAGE(E946:H946)</f>
        <v>0.23961749999999782</v>
      </c>
    </row>
    <row r="947" spans="1:36" x14ac:dyDescent="0.2">
      <c r="A947" t="s">
        <v>917</v>
      </c>
      <c r="B947" t="str">
        <f>VLOOKUP(A947,Gene_Lookup!A:B,2,0)</f>
        <v xml:space="preserve">SSU ribosomal protein S6P  </v>
      </c>
      <c r="C947" s="1">
        <v>7</v>
      </c>
      <c r="D947" s="1">
        <v>0.58054806253272595</v>
      </c>
      <c r="E947" s="14">
        <v>20.761444999999998</v>
      </c>
      <c r="F947" s="14">
        <v>19.53</v>
      </c>
      <c r="G947" s="14">
        <v>19.83379</v>
      </c>
      <c r="H947" s="14">
        <v>20.247119999999999</v>
      </c>
      <c r="I947" s="14">
        <v>20.784025</v>
      </c>
      <c r="J947" s="14">
        <v>21.67792</v>
      </c>
      <c r="K947" s="14">
        <v>21.055800000000001</v>
      </c>
      <c r="L947" s="14">
        <v>21.72118</v>
      </c>
      <c r="M947" s="1">
        <f>COUNTIF(E947:L947,"&gt;8.8")</f>
        <v>8</v>
      </c>
      <c r="O947" s="16">
        <f>IF(ISBLANK(E947),500,2^E947)</f>
        <v>1777533.1070294084</v>
      </c>
      <c r="P947" s="16">
        <f>IF(ISBLANK(F947),500,2^F947)</f>
        <v>757034.75006209896</v>
      </c>
      <c r="Q947" s="16">
        <f>IF(ISBLANK(G947),500,2^G947)</f>
        <v>934470.76223283575</v>
      </c>
      <c r="R947" s="16">
        <f>IF(ISBLANK(H947),500,2^H947)</f>
        <v>1244487.2335726691</v>
      </c>
      <c r="S947" s="16">
        <f>IF(ISBLANK(I947),500,2^I947)</f>
        <v>1805572.6001411467</v>
      </c>
      <c r="T947" s="16">
        <f>IF(ISBLANK(J947),500,2^J947)</f>
        <v>3355089.9152589762</v>
      </c>
      <c r="U947" s="16">
        <f>IF(ISBLANK(K947),500,2^K947)</f>
        <v>2179853.8787753708</v>
      </c>
      <c r="V947" s="16">
        <f>IF(ISBLANK(L947),500,2^L947)</f>
        <v>3457217.6475798376</v>
      </c>
      <c r="X947" s="16">
        <f>SUM(O947:V947)</f>
        <v>15511259.894652344</v>
      </c>
      <c r="Y947" s="11"/>
      <c r="Z947" s="2"/>
      <c r="AA947" s="12">
        <f>_xlfn.T.TEST(E947:F947,I947:J947,2,2)</f>
        <v>0.28986978666835861</v>
      </c>
      <c r="AB947" s="13">
        <f>AVERAGE(I947:J947)-AVERAGE(E947:F947)</f>
        <v>1.085250000000002</v>
      </c>
      <c r="AC947" s="12">
        <f>_xlfn.T.TEST(G947:H947,K947:L947,2,2)</f>
        <v>7.5034575555764982E-2</v>
      </c>
      <c r="AD947" s="13">
        <f>AVERAGE(K947:L947)-AVERAGE(G947:H947)</f>
        <v>1.3480349999999994</v>
      </c>
      <c r="AE947" s="12">
        <f>_xlfn.T.TEST(E947:F947,G947:H947,2,2)</f>
        <v>0.88613776297388025</v>
      </c>
      <c r="AF947" s="13">
        <f>AVERAGE(G947:H947)-AVERAGE(E947:F947)</f>
        <v>-0.10526749999999652</v>
      </c>
      <c r="AG947" s="12">
        <f>_xlfn.T.TEST(I947:J947,K947:L947,2,2)</f>
        <v>0.80397429541276155</v>
      </c>
      <c r="AH947" s="13">
        <f>AVERAGE(K947:L947)-AVERAGE(I947:J947)</f>
        <v>0.15751750000000087</v>
      </c>
      <c r="AI947" s="12">
        <f>_xlfn.T.TEST(E947:H947,I947:L947,2,2)</f>
        <v>1.3789289068625447E-2</v>
      </c>
      <c r="AJ947" s="13">
        <f>AVERAGE(I947:L947)-AVERAGE(E947:H947)</f>
        <v>1.2166425000000025</v>
      </c>
    </row>
    <row r="948" spans="1:36" x14ac:dyDescent="0.2">
      <c r="A948" t="s">
        <v>918</v>
      </c>
      <c r="B948" t="str">
        <f>VLOOKUP(A948,Gene_Lookup!A:B,2,0)</f>
        <v xml:space="preserve">diguanylate cyclase with GAF sensor  </v>
      </c>
      <c r="C948" s="1">
        <v>16</v>
      </c>
      <c r="D948" s="1">
        <v>0.42391428793503499</v>
      </c>
      <c r="E948" s="14">
        <v>19.153120000000001</v>
      </c>
      <c r="F948" s="14">
        <v>19.178799999999999</v>
      </c>
      <c r="G948" s="14">
        <v>19.41994</v>
      </c>
      <c r="H948" s="14">
        <v>19.577915000000001</v>
      </c>
      <c r="I948" s="14">
        <v>18.370429999999999</v>
      </c>
      <c r="J948" s="14">
        <v>18.305975</v>
      </c>
      <c r="K948" s="14">
        <v>18.470610000000001</v>
      </c>
      <c r="L948" s="14">
        <v>18.081072500000001</v>
      </c>
      <c r="M948" s="1">
        <f>COUNTIF(E948:L948,"&gt;8.8")</f>
        <v>8</v>
      </c>
      <c r="O948" s="16">
        <f>IF(ISBLANK(E948),500,2^E948)</f>
        <v>582993.38974658516</v>
      </c>
      <c r="P948" s="16">
        <f>IF(ISBLANK(F948),500,2^F948)</f>
        <v>593463.591963802</v>
      </c>
      <c r="Q948" s="16">
        <f>IF(ISBLANK(G948),500,2^G948)</f>
        <v>701430.18957558903</v>
      </c>
      <c r="R948" s="16">
        <f>IF(ISBLANK(H948),500,2^H948)</f>
        <v>782599.68283874623</v>
      </c>
      <c r="S948" s="16">
        <f>IF(ISBLANK(I948),500,2^I948)</f>
        <v>338883.53073410405</v>
      </c>
      <c r="T948" s="16">
        <f>IF(ISBLANK(J948),500,2^J948)</f>
        <v>324076.52613194473</v>
      </c>
      <c r="U948" s="16">
        <f>IF(ISBLANK(K948),500,2^K948)</f>
        <v>363251.69394397037</v>
      </c>
      <c r="V948" s="16">
        <f>IF(ISBLANK(L948),500,2^L948)</f>
        <v>277297.00331026642</v>
      </c>
      <c r="X948" s="16">
        <f>SUM(O948:V948)</f>
        <v>3963995.6082450082</v>
      </c>
      <c r="Y948" s="11"/>
      <c r="Z948" s="2"/>
      <c r="AA948" s="12">
        <f>_xlfn.T.TEST(E948:F948,I948:J948,2,2)</f>
        <v>1.7518192675455599E-3</v>
      </c>
      <c r="AB948" s="13">
        <f>AVERAGE(I948:J948)-AVERAGE(E948:F948)</f>
        <v>-0.82775749999999704</v>
      </c>
      <c r="AC948" s="12">
        <f>_xlfn.T.TEST(G948:H948,K948:L948,2,2)</f>
        <v>2.8282440482953954E-2</v>
      </c>
      <c r="AD948" s="13">
        <f>AVERAGE(K948:L948)-AVERAGE(G948:H948)</f>
        <v>-1.2230862500000015</v>
      </c>
      <c r="AE948" s="12">
        <f>_xlfn.T.TEST(E948:F948,G948:H948,2,2)</f>
        <v>5.3194778625843431E-2</v>
      </c>
      <c r="AF948" s="13">
        <f>AVERAGE(G948:H948)-AVERAGE(E948:F948)</f>
        <v>0.3329675000000023</v>
      </c>
      <c r="AG948" s="12">
        <f>_xlfn.T.TEST(I948:J948,K948:L948,2,2)</f>
        <v>0.78200680791175281</v>
      </c>
      <c r="AH948" s="13">
        <f>AVERAGE(K948:L948)-AVERAGE(I948:J948)</f>
        <v>-6.2361250000002144E-2</v>
      </c>
      <c r="AI948" s="12">
        <f>_xlfn.T.TEST(E948:H948,I948:L948,2,2)</f>
        <v>2.2826053119347889E-4</v>
      </c>
      <c r="AJ948" s="13">
        <f>AVERAGE(I948:L948)-AVERAGE(E948:H948)</f>
        <v>-1.0254218749999993</v>
      </c>
    </row>
    <row r="949" spans="1:36" x14ac:dyDescent="0.2">
      <c r="A949" t="s">
        <v>919</v>
      </c>
      <c r="B949" t="str">
        <f>VLOOKUP(A949,Gene_Lookup!A:B,2,0)</f>
        <v xml:space="preserve">1,4-alpha-glucan branching enzyme  </v>
      </c>
      <c r="C949" s="1">
        <v>4</v>
      </c>
      <c r="D949" s="1">
        <v>0.59749327403046004</v>
      </c>
      <c r="E949" s="15">
        <v>8.8000000000000007</v>
      </c>
      <c r="F949" s="14">
        <v>16.881879999999999</v>
      </c>
      <c r="G949" s="14">
        <v>17.810479999999998</v>
      </c>
      <c r="H949" s="14">
        <v>17.578189999999999</v>
      </c>
      <c r="I949" s="14">
        <v>17.275469999999999</v>
      </c>
      <c r="J949" s="15">
        <v>8.8000000000000007</v>
      </c>
      <c r="K949" s="14">
        <v>18.823699999999999</v>
      </c>
      <c r="L949" s="15">
        <v>8.8000000000000007</v>
      </c>
      <c r="M949" s="1">
        <f>COUNTIF(E949:L949,"&gt;8.8")</f>
        <v>5</v>
      </c>
      <c r="O949" s="16">
        <f>IF(ISBLANK(E949),500,2^E949)</f>
        <v>445.72188840761549</v>
      </c>
      <c r="P949" s="16">
        <f>IF(ISBLANK(F949),500,2^F949)</f>
        <v>120768.10818681342</v>
      </c>
      <c r="Q949" s="16">
        <f>IF(ISBLANK(G949),500,2^G949)</f>
        <v>229873.39881417694</v>
      </c>
      <c r="R949" s="16">
        <f>IF(ISBLANK(H949),500,2^H949)</f>
        <v>195687.21816681165</v>
      </c>
      <c r="S949" s="16">
        <f>IF(ISBLANK(I949),500,2^I949)</f>
        <v>158648.02106563988</v>
      </c>
      <c r="T949" s="16">
        <f>IF(ISBLANK(J949),500,2^J949)</f>
        <v>445.72188840761549</v>
      </c>
      <c r="U949" s="16">
        <f>IF(ISBLANK(K949),500,2^K949)</f>
        <v>463979.00516999757</v>
      </c>
      <c r="V949" s="16">
        <f>IF(ISBLANK(L949),500,2^L949)</f>
        <v>445.72188840761549</v>
      </c>
      <c r="X949" s="16">
        <f>SUM(O949:V949)</f>
        <v>1170292.9170686624</v>
      </c>
      <c r="Y949" s="11"/>
      <c r="Z949" s="2"/>
      <c r="AA949" s="12">
        <f>_xlfn.T.TEST(E949:F949,I949:J949,2,2)</f>
        <v>0.97624210515055421</v>
      </c>
      <c r="AB949" s="13">
        <f>AVERAGE(I949:J949)-AVERAGE(E949:F949)</f>
        <v>0.19679499999999983</v>
      </c>
      <c r="AC949" s="12">
        <f>_xlfn.T.TEST(G949:H949,K949:L949,2,2)</f>
        <v>0.51968402129117441</v>
      </c>
      <c r="AD949" s="13">
        <f>AVERAGE(K949:L949)-AVERAGE(G949:H949)</f>
        <v>-3.8824849999999991</v>
      </c>
      <c r="AE949" s="12">
        <f>_xlfn.T.TEST(E949:F949,G949:H949,2,2)</f>
        <v>0.35282782370805532</v>
      </c>
      <c r="AF949" s="13">
        <f>AVERAGE(G949:H949)-AVERAGE(E949:F949)</f>
        <v>4.853394999999999</v>
      </c>
      <c r="AG949" s="12">
        <f>_xlfn.T.TEST(I949:J949,K949:L949,2,2)</f>
        <v>0.91688825438798038</v>
      </c>
      <c r="AH949" s="13">
        <f>AVERAGE(K949:L949)-AVERAGE(I949:J949)</f>
        <v>0.77411500000000011</v>
      </c>
      <c r="AI949" s="12">
        <f>_xlfn.T.TEST(E949:H949,I949:L949,2,2)</f>
        <v>0.61263380678335011</v>
      </c>
      <c r="AJ949" s="13">
        <f>AVERAGE(I949:L949)-AVERAGE(E949:H949)</f>
        <v>-1.8428450000000005</v>
      </c>
    </row>
    <row r="950" spans="1:36" x14ac:dyDescent="0.2">
      <c r="A950" t="s">
        <v>920</v>
      </c>
      <c r="B950" t="str">
        <f>VLOOKUP(A950,Gene_Lookup!A:B,2,0)</f>
        <v xml:space="preserve">Carbohydrate binding family 6  </v>
      </c>
      <c r="C950" s="1">
        <v>4</v>
      </c>
      <c r="D950" s="1">
        <v>0.48362700837861999</v>
      </c>
      <c r="E950" s="15">
        <v>8.8000000000000007</v>
      </c>
      <c r="F950" s="15">
        <v>8.8000000000000007</v>
      </c>
      <c r="G950" s="14">
        <v>14.752115</v>
      </c>
      <c r="H950" s="14">
        <v>15.55495</v>
      </c>
      <c r="I950" s="14">
        <v>15.454285</v>
      </c>
      <c r="J950" s="14">
        <v>16.315954999999999</v>
      </c>
      <c r="K950" s="14">
        <v>16.926400000000001</v>
      </c>
      <c r="L950" s="14">
        <v>16.713529999999999</v>
      </c>
      <c r="M950" s="1">
        <f>COUNTIF(E950:L950,"&gt;8.8")</f>
        <v>6</v>
      </c>
      <c r="O950" s="16">
        <f>IF(ISBLANK(E950),500,2^E950)</f>
        <v>445.72188840761549</v>
      </c>
      <c r="P950" s="16">
        <f>IF(ISBLANK(F950),500,2^F950)</f>
        <v>445.72188840761549</v>
      </c>
      <c r="Q950" s="16">
        <f>IF(ISBLANK(G950),500,2^G950)</f>
        <v>27594.918420262544</v>
      </c>
      <c r="R950" s="16">
        <f>IF(ISBLANK(H950),500,2^H950)</f>
        <v>48140.049339378369</v>
      </c>
      <c r="S950" s="16">
        <f>IF(ISBLANK(I950),500,2^I950)</f>
        <v>44895.555191387044</v>
      </c>
      <c r="T950" s="16">
        <f>IF(ISBLANK(J950),500,2^J950)</f>
        <v>81581.533189882131</v>
      </c>
      <c r="U950" s="16">
        <f>IF(ISBLANK(K950),500,2^K950)</f>
        <v>124552.97881570984</v>
      </c>
      <c r="V950" s="16">
        <f>IF(ISBLANK(L950),500,2^L950)</f>
        <v>107466.68770408131</v>
      </c>
      <c r="X950" s="16">
        <f>SUM(O950:V950)</f>
        <v>435123.16643751645</v>
      </c>
      <c r="Y950" s="11"/>
      <c r="Z950" s="2"/>
      <c r="AA950" s="12">
        <f>_xlfn.T.TEST(E950:F950,I950:J950,2,2)</f>
        <v>3.6772812480806187E-3</v>
      </c>
      <c r="AB950" s="13">
        <f>AVERAGE(I950:J950)-AVERAGE(E950:F950)</f>
        <v>7.0851199999999999</v>
      </c>
      <c r="AC950" s="12">
        <f>_xlfn.T.TEST(G950:H950,K950:L950,2,2)</f>
        <v>5.6859451938303107E-2</v>
      </c>
      <c r="AD950" s="13">
        <f>AVERAGE(K950:L950)-AVERAGE(G950:H950)</f>
        <v>1.6664324999999991</v>
      </c>
      <c r="AE950" s="12">
        <f>_xlfn.T.TEST(E950:F950,G950:H950,2,2)</f>
        <v>3.9679955281920346E-3</v>
      </c>
      <c r="AF950" s="13">
        <f>AVERAGE(G950:H950)-AVERAGE(E950:F950)</f>
        <v>6.3535325</v>
      </c>
      <c r="AG950" s="12">
        <f>_xlfn.T.TEST(I950:J950,K950:L950,2,2)</f>
        <v>0.16974945703152999</v>
      </c>
      <c r="AH950" s="13">
        <f>AVERAGE(K950:L950)-AVERAGE(I950:J950)</f>
        <v>0.93484499999999926</v>
      </c>
      <c r="AI950" s="12">
        <f>_xlfn.T.TEST(E950:H950,I950:L950,2,2)</f>
        <v>5.7833203273792974E-2</v>
      </c>
      <c r="AJ950" s="13">
        <f>AVERAGE(I950:L950)-AVERAGE(E950:H950)</f>
        <v>4.3757762499999995</v>
      </c>
    </row>
    <row r="951" spans="1:36" x14ac:dyDescent="0.2">
      <c r="A951" t="s">
        <v>921</v>
      </c>
      <c r="B951" t="str">
        <f>VLOOKUP(A951,Gene_Lookup!A:B,2,0)</f>
        <v xml:space="preserve">GTP cyclohydrolase I  </v>
      </c>
      <c r="C951" s="1">
        <v>8</v>
      </c>
      <c r="D951" s="1">
        <v>0.46346973411248299</v>
      </c>
      <c r="E951" s="14">
        <v>18.6691</v>
      </c>
      <c r="F951" s="14">
        <v>18.31006</v>
      </c>
      <c r="G951" s="14">
        <v>18.182277500000001</v>
      </c>
      <c r="H951" s="14">
        <v>18.537089999999999</v>
      </c>
      <c r="I951" s="14">
        <v>18.575289999999999</v>
      </c>
      <c r="J951" s="14">
        <v>18.074020000000001</v>
      </c>
      <c r="K951" s="14">
        <v>19.176590000000001</v>
      </c>
      <c r="L951" s="14">
        <v>18.746700000000001</v>
      </c>
      <c r="M951" s="1">
        <f>COUNTIF(E951:L951,"&gt;8.8")</f>
        <v>8</v>
      </c>
      <c r="O951" s="16">
        <f>IF(ISBLANK(E951),500,2^E951)</f>
        <v>416830.11871037795</v>
      </c>
      <c r="P951" s="16">
        <f>IF(ISBLANK(F951),500,2^F951)</f>
        <v>324995.45119258953</v>
      </c>
      <c r="Q951" s="16">
        <f>IF(ISBLANK(G951),500,2^G951)</f>
        <v>297447.90675280744</v>
      </c>
      <c r="R951" s="16">
        <f>IF(ISBLANK(H951),500,2^H951)</f>
        <v>380382.14430331421</v>
      </c>
      <c r="S951" s="16">
        <f>IF(ISBLANK(I951),500,2^I951)</f>
        <v>390588.51424723567</v>
      </c>
      <c r="T951" s="16">
        <f>IF(ISBLANK(J951),500,2^J951)</f>
        <v>275944.7668003774</v>
      </c>
      <c r="U951" s="16">
        <f>IF(ISBLANK(K951),500,2^K951)</f>
        <v>592555.18758312671</v>
      </c>
      <c r="V951" s="16">
        <f>IF(ISBLANK(L951),500,2^L951)</f>
        <v>439864.60815472144</v>
      </c>
      <c r="X951" s="16">
        <f>SUM(O951:V951)</f>
        <v>3118608.6977445502</v>
      </c>
      <c r="Y951" s="11"/>
      <c r="Z951" s="2"/>
      <c r="AA951" s="12">
        <f>_xlfn.T.TEST(E951:F951,I951:J951,2,2)</f>
        <v>0.64619358702002039</v>
      </c>
      <c r="AB951" s="13">
        <f>AVERAGE(I951:J951)-AVERAGE(E951:F951)</f>
        <v>-0.16492500000000021</v>
      </c>
      <c r="AC951" s="12">
        <f>_xlfn.T.TEST(G951:H951,K951:L951,2,2)</f>
        <v>0.16338252257559516</v>
      </c>
      <c r="AD951" s="13">
        <f>AVERAGE(K951:L951)-AVERAGE(G951:H951)</f>
        <v>0.60196124999999867</v>
      </c>
      <c r="AE951" s="12">
        <f>_xlfn.T.TEST(E951:F951,G951:H951,2,2)</f>
        <v>0.65801835232243655</v>
      </c>
      <c r="AF951" s="13">
        <f>AVERAGE(G951:H951)-AVERAGE(E951:F951)</f>
        <v>-0.12989624999999805</v>
      </c>
      <c r="AG951" s="12">
        <f>_xlfn.T.TEST(I951:J951,K951:L951,2,2)</f>
        <v>0.19348630012375878</v>
      </c>
      <c r="AH951" s="13">
        <f>AVERAGE(K951:L951)-AVERAGE(I951:J951)</f>
        <v>0.63699000000000083</v>
      </c>
      <c r="AI951" s="12">
        <f>_xlfn.T.TEST(E951:H951,I951:L951,2,2)</f>
        <v>0.42091767152882065</v>
      </c>
      <c r="AJ951" s="13">
        <f>AVERAGE(I951:L951)-AVERAGE(E951:H951)</f>
        <v>0.21851812499999923</v>
      </c>
    </row>
    <row r="952" spans="1:36" x14ac:dyDescent="0.2">
      <c r="A952" t="s">
        <v>922</v>
      </c>
      <c r="B952" t="str">
        <f>VLOOKUP(A952,Gene_Lookup!A:B,2,0)</f>
        <v xml:space="preserve">transcriptional repressor, LexA family  </v>
      </c>
      <c r="C952" s="1">
        <v>10</v>
      </c>
      <c r="D952" s="1">
        <v>0.52628849082314</v>
      </c>
      <c r="E952" s="14">
        <v>21.221229999999998</v>
      </c>
      <c r="F952" s="14">
        <v>20.991705</v>
      </c>
      <c r="G952" s="14">
        <v>21.220265000000001</v>
      </c>
      <c r="H952" s="14">
        <v>21.145605</v>
      </c>
      <c r="I952" s="14">
        <v>21.447585</v>
      </c>
      <c r="J952" s="14">
        <v>21.167259999999999</v>
      </c>
      <c r="K952" s="14">
        <v>22.037105</v>
      </c>
      <c r="L952" s="14">
        <v>20.876975000000002</v>
      </c>
      <c r="M952" s="1">
        <f>COUNTIF(E952:L952,"&gt;8.8")</f>
        <v>8</v>
      </c>
      <c r="O952" s="16">
        <f>IF(ISBLANK(E952),500,2^E952)</f>
        <v>2444706.7682534964</v>
      </c>
      <c r="P952" s="16">
        <f>IF(ISBLANK(F952),500,2^F952)</f>
        <v>2085128.6957617085</v>
      </c>
      <c r="Q952" s="16">
        <f>IF(ISBLANK(G952),500,2^G952)</f>
        <v>2443072.0823769616</v>
      </c>
      <c r="R952" s="16">
        <f>IF(ISBLANK(H952),500,2^H952)</f>
        <v>2319857.8889056183</v>
      </c>
      <c r="S952" s="16">
        <f>IF(ISBLANK(I952),500,2^I952)</f>
        <v>2860002.5447540227</v>
      </c>
      <c r="T952" s="16">
        <f>IF(ISBLANK(J952),500,2^J952)</f>
        <v>2354941.8410415221</v>
      </c>
      <c r="U952" s="16">
        <f>IF(ISBLANK(K952),500,2^K952)</f>
        <v>4303577.4438224183</v>
      </c>
      <c r="V952" s="16">
        <f>IF(ISBLANK(L952),500,2^L952)</f>
        <v>1925731.3196517064</v>
      </c>
      <c r="X952" s="16">
        <f>SUM(O952:V952)</f>
        <v>20737018.584567454</v>
      </c>
      <c r="Y952" s="11"/>
      <c r="Z952" s="2"/>
      <c r="AA952" s="12">
        <f>_xlfn.T.TEST(E952:F952,I952:J952,2,2)</f>
        <v>0.3828147894844699</v>
      </c>
      <c r="AB952" s="13">
        <f>AVERAGE(I952:J952)-AVERAGE(E952:F952)</f>
        <v>0.20095500000000044</v>
      </c>
      <c r="AC952" s="12">
        <f>_xlfn.T.TEST(G952:H952,K952:L952,2,2)</f>
        <v>0.68367452323575761</v>
      </c>
      <c r="AD952" s="13">
        <f>AVERAGE(K952:L952)-AVERAGE(G952:H952)</f>
        <v>0.27410499999999871</v>
      </c>
      <c r="AE952" s="12">
        <f>_xlfn.T.TEST(E952:F952,G952:H952,2,2)</f>
        <v>0.59111912850231141</v>
      </c>
      <c r="AF952" s="13">
        <f>AVERAGE(G952:H952)-AVERAGE(E952:F952)</f>
        <v>7.6467499999999688E-2</v>
      </c>
      <c r="AG952" s="12">
        <f>_xlfn.T.TEST(I952:J952,K952:L952,2,2)</f>
        <v>0.82543833543926237</v>
      </c>
      <c r="AH952" s="13">
        <f>AVERAGE(K952:L952)-AVERAGE(I952:J952)</f>
        <v>0.14961749999999796</v>
      </c>
      <c r="AI952" s="12">
        <f>_xlfn.T.TEST(E952:H952,I952:L952,2,2)</f>
        <v>0.38447725120351572</v>
      </c>
      <c r="AJ952" s="13">
        <f>AVERAGE(I952:L952)-AVERAGE(E952:H952)</f>
        <v>0.23752999999999957</v>
      </c>
    </row>
    <row r="953" spans="1:36" x14ac:dyDescent="0.2">
      <c r="A953" t="s">
        <v>923</v>
      </c>
      <c r="B953" t="str">
        <f>VLOOKUP(A953,Gene_Lookup!A:B,2,0)</f>
        <v xml:space="preserve">3-isopropylmalate dehydrogenase  </v>
      </c>
      <c r="C953" s="1">
        <v>21</v>
      </c>
      <c r="D953" s="1">
        <v>0.61951374595338604</v>
      </c>
      <c r="E953" s="14">
        <v>21.020994999999999</v>
      </c>
      <c r="F953" s="14">
        <v>20.9157975</v>
      </c>
      <c r="G953" s="14">
        <v>20.725271640624999</v>
      </c>
      <c r="H953" s="14">
        <v>21.037990000000001</v>
      </c>
      <c r="I953" s="14">
        <v>21.46153</v>
      </c>
      <c r="J953" s="14">
        <v>20.628544999999999</v>
      </c>
      <c r="K953" s="14">
        <v>21.514700000000001</v>
      </c>
      <c r="L953" s="14">
        <v>20.569412499999999</v>
      </c>
      <c r="M953" s="1">
        <f>COUNTIF(E953:L953,"&gt;8.8")</f>
        <v>8</v>
      </c>
      <c r="O953" s="16">
        <f>IF(ISBLANK(E953),500,2^E953)</f>
        <v>2127894.2141550281</v>
      </c>
      <c r="P953" s="16">
        <f>IF(ISBLANK(F953),500,2^F953)</f>
        <v>1978255.7227221476</v>
      </c>
      <c r="Q953" s="16">
        <f>IF(ISBLANK(G953),500,2^G953)</f>
        <v>1733518.3057370319</v>
      </c>
      <c r="R953" s="16">
        <f>IF(ISBLANK(H953),500,2^H953)</f>
        <v>2153109.1099189757</v>
      </c>
      <c r="S953" s="16">
        <f>IF(ISBLANK(I953),500,2^I953)</f>
        <v>2887781.1874403143</v>
      </c>
      <c r="T953" s="16">
        <f>IF(ISBLANK(J953),500,2^J953)</f>
        <v>1621103.7555650428</v>
      </c>
      <c r="U953" s="16">
        <f>IF(ISBLANK(K953),500,2^K953)</f>
        <v>2996194.812167</v>
      </c>
      <c r="V953" s="16">
        <f>IF(ISBLANK(L953),500,2^L953)</f>
        <v>1556002.017244865</v>
      </c>
      <c r="X953" s="16">
        <f>SUM(O953:V953)</f>
        <v>17053859.124950405</v>
      </c>
      <c r="Y953" s="11"/>
      <c r="Z953" s="2"/>
      <c r="AA953" s="12">
        <f>_xlfn.T.TEST(E953:F953,I953:J953,2,2)</f>
        <v>0.87196890677940619</v>
      </c>
      <c r="AB953" s="13">
        <f>AVERAGE(I953:J953)-AVERAGE(E953:F953)</f>
        <v>7.6641250000001548E-2</v>
      </c>
      <c r="AC953" s="12">
        <f>_xlfn.T.TEST(G953:H953,K953:L953,2,2)</f>
        <v>0.77783243985229111</v>
      </c>
      <c r="AD953" s="13">
        <f>AVERAGE(K953:L953)-AVERAGE(G953:H953)</f>
        <v>0.16042542968749984</v>
      </c>
      <c r="AE953" s="12">
        <f>_xlfn.T.TEST(E953:F953,G953:H953,2,2)</f>
        <v>0.65142323345873021</v>
      </c>
      <c r="AF953" s="13">
        <f>AVERAGE(G953:H953)-AVERAGE(E953:F953)</f>
        <v>-8.676542968749601E-2</v>
      </c>
      <c r="AG953" s="12">
        <f>_xlfn.T.TEST(I953:J953,K953:L953,2,2)</f>
        <v>0.99665371186675289</v>
      </c>
      <c r="AH953" s="13">
        <f>AVERAGE(K953:L953)-AVERAGE(I953:J953)</f>
        <v>-2.9812499999977149E-3</v>
      </c>
      <c r="AI953" s="12">
        <f>_xlfn.T.TEST(E953:H953,I953:L953,2,2)</f>
        <v>0.6726827477336863</v>
      </c>
      <c r="AJ953" s="13">
        <f>AVERAGE(I953:L953)-AVERAGE(E953:H953)</f>
        <v>0.11853333984375425</v>
      </c>
    </row>
    <row r="954" spans="1:36" x14ac:dyDescent="0.2">
      <c r="A954" t="s">
        <v>924</v>
      </c>
      <c r="B954" t="str">
        <f>VLOOKUP(A954,Gene_Lookup!A:B,2,0)</f>
        <v xml:space="preserve">3-isopropylmalate dehydratase, small subunit  </v>
      </c>
      <c r="C954" s="1">
        <v>17</v>
      </c>
      <c r="D954" s="1">
        <v>0.62522634120974996</v>
      </c>
      <c r="E954" s="14">
        <v>21.982399999999998</v>
      </c>
      <c r="F954" s="14">
        <v>22.106629999999999</v>
      </c>
      <c r="G954" s="14">
        <v>21.901364999999998</v>
      </c>
      <c r="H954" s="14">
        <v>22.27206</v>
      </c>
      <c r="I954" s="14">
        <v>22.806067500000001</v>
      </c>
      <c r="J954" s="14">
        <v>21.596340000000001</v>
      </c>
      <c r="K954" s="14">
        <v>22.768934999999999</v>
      </c>
      <c r="L954" s="14">
        <v>21.787099999999999</v>
      </c>
      <c r="M954" s="1">
        <f>COUNTIF(E954:L954,"&gt;8.8")</f>
        <v>8</v>
      </c>
      <c r="O954" s="16">
        <f>IF(ISBLANK(E954),500,2^E954)</f>
        <v>4143446.8917322797</v>
      </c>
      <c r="P954" s="16">
        <f>IF(ISBLANK(F954),500,2^F954)</f>
        <v>4516049.9107926441</v>
      </c>
      <c r="Q954" s="16">
        <f>IF(ISBLANK(G954),500,2^G954)</f>
        <v>3917128.4308067886</v>
      </c>
      <c r="R954" s="16">
        <f>IF(ISBLANK(H954),500,2^H954)</f>
        <v>5064751.3074994991</v>
      </c>
      <c r="S954" s="16">
        <f>IF(ISBLANK(I954),500,2^I954)</f>
        <v>7333484.8755214568</v>
      </c>
      <c r="T954" s="16">
        <f>IF(ISBLANK(J954),500,2^J954)</f>
        <v>3170634.1761535797</v>
      </c>
      <c r="U954" s="16">
        <f>IF(ISBLANK(K954),500,2^K954)</f>
        <v>7147141.8936621975</v>
      </c>
      <c r="V954" s="16">
        <f>IF(ISBLANK(L954),500,2^L954)</f>
        <v>3618850.3032758581</v>
      </c>
      <c r="X954" s="16">
        <f>SUM(O954:V954)</f>
        <v>38911487.789444305</v>
      </c>
      <c r="Y954" s="11"/>
      <c r="Z954" s="2"/>
      <c r="AA954" s="12">
        <f>_xlfn.T.TEST(E954:F954,I954:J954,2,2)</f>
        <v>0.82073542162721502</v>
      </c>
      <c r="AB954" s="13">
        <f>AVERAGE(I954:J954)-AVERAGE(E954:F954)</f>
        <v>0.15668875000000426</v>
      </c>
      <c r="AC954" s="12">
        <f>_xlfn.T.TEST(G954:H954,K954:L954,2,2)</f>
        <v>0.75037132014967123</v>
      </c>
      <c r="AD954" s="13">
        <f>AVERAGE(K954:L954)-AVERAGE(G954:H954)</f>
        <v>0.19130499999999984</v>
      </c>
      <c r="AE954" s="12">
        <f>_xlfn.T.TEST(E954:F954,G954:H954,2,2)</f>
        <v>0.84910645418577735</v>
      </c>
      <c r="AF954" s="13">
        <f>AVERAGE(G954:H954)-AVERAGE(E954:F954)</f>
        <v>4.2197500000000332E-2</v>
      </c>
      <c r="AG954" s="12">
        <f>_xlfn.T.TEST(I954:J954,K954:L954,2,2)</f>
        <v>0.93044528371153612</v>
      </c>
      <c r="AH954" s="13">
        <f>AVERAGE(K954:L954)-AVERAGE(I954:J954)</f>
        <v>7.6813749999995906E-2</v>
      </c>
      <c r="AI954" s="12">
        <f>_xlfn.T.TEST(E954:H954,I954:L954,2,2)</f>
        <v>0.61574084785131777</v>
      </c>
      <c r="AJ954" s="13">
        <f>AVERAGE(I954:L954)-AVERAGE(E954:H954)</f>
        <v>0.17399687500000383</v>
      </c>
    </row>
    <row r="955" spans="1:36" x14ac:dyDescent="0.2">
      <c r="A955" t="s">
        <v>925</v>
      </c>
      <c r="B955" t="str">
        <f>VLOOKUP(A955,Gene_Lookup!A:B,2,0)</f>
        <v xml:space="preserve">3-isopropylmalate dehydratase, large subunit  </v>
      </c>
      <c r="C955" s="1">
        <v>32</v>
      </c>
      <c r="D955" s="1">
        <v>0.47536132966822497</v>
      </c>
      <c r="E955" s="14">
        <v>21.8995575</v>
      </c>
      <c r="F955" s="14">
        <v>22.039124999999999</v>
      </c>
      <c r="G955" s="14">
        <v>22.229199999999999</v>
      </c>
      <c r="H955" s="14">
        <v>22.206710000000001</v>
      </c>
      <c r="I955" s="14">
        <v>22.590060000000001</v>
      </c>
      <c r="J955" s="14">
        <v>21.782920000000001</v>
      </c>
      <c r="K955" s="14">
        <v>23.032309999999999</v>
      </c>
      <c r="L955" s="14">
        <v>22.14716</v>
      </c>
      <c r="M955" s="1">
        <f>COUNTIF(E955:L955,"&gt;8.8")</f>
        <v>8</v>
      </c>
      <c r="O955" s="16">
        <f>IF(ISBLANK(E955),500,2^E955)</f>
        <v>3912223.8764681346</v>
      </c>
      <c r="P955" s="16">
        <f>IF(ISBLANK(F955),500,2^F955)</f>
        <v>4309607.3496400882</v>
      </c>
      <c r="Q955" s="16">
        <f>IF(ISBLANK(G955),500,2^G955)</f>
        <v>4916499.2767867725</v>
      </c>
      <c r="R955" s="16">
        <f>IF(ISBLANK(H955),500,2^H955)</f>
        <v>4840450.8540241122</v>
      </c>
      <c r="S955" s="16">
        <f>IF(ISBLANK(I955),500,2^I955)</f>
        <v>6313725.028635242</v>
      </c>
      <c r="T955" s="16">
        <f>IF(ISBLANK(J955),500,2^J955)</f>
        <v>3608380.383341148</v>
      </c>
      <c r="U955" s="16">
        <f>IF(ISBLANK(K955),500,2^K955)</f>
        <v>8578595.2843050454</v>
      </c>
      <c r="V955" s="16">
        <f>IF(ISBLANK(L955),500,2^L955)</f>
        <v>4644719.3630586946</v>
      </c>
      <c r="X955" s="16">
        <f>SUM(O955:V955)</f>
        <v>41124201.416259237</v>
      </c>
      <c r="Y955" s="11"/>
      <c r="Z955" s="2"/>
      <c r="AA955" s="12">
        <f>_xlfn.T.TEST(E955:F955,I955:J955,2,2)</f>
        <v>0.64895121279673407</v>
      </c>
      <c r="AB955" s="13">
        <f>AVERAGE(I955:J955)-AVERAGE(E955:F955)</f>
        <v>0.21714874999999978</v>
      </c>
      <c r="AC955" s="12">
        <f>_xlfn.T.TEST(G955:H955,K955:L955,2,2)</f>
        <v>0.48942614445782728</v>
      </c>
      <c r="AD955" s="13">
        <f>AVERAGE(K955:L955)-AVERAGE(G955:H955)</f>
        <v>0.37177999999999756</v>
      </c>
      <c r="AE955" s="12">
        <f>_xlfn.T.TEST(E955:F955,G955:H955,2,2)</f>
        <v>7.2189738897962985E-2</v>
      </c>
      <c r="AF955" s="13">
        <f>AVERAGE(G955:H955)-AVERAGE(E955:F955)</f>
        <v>0.24861375000000052</v>
      </c>
      <c r="AG955" s="12">
        <f>_xlfn.T.TEST(I955:J955,K955:L955,2,2)</f>
        <v>0.57016118992597375</v>
      </c>
      <c r="AH955" s="13">
        <f>AVERAGE(K955:L955)-AVERAGE(I955:J955)</f>
        <v>0.4032449999999983</v>
      </c>
      <c r="AI955" s="12">
        <f>_xlfn.T.TEST(E955:H955,I955:L955,2,2)</f>
        <v>0.33606555463857463</v>
      </c>
      <c r="AJ955" s="13">
        <f>AVERAGE(I955:L955)-AVERAGE(E955:H955)</f>
        <v>0.29446437500000044</v>
      </c>
    </row>
    <row r="956" spans="1:36" x14ac:dyDescent="0.2">
      <c r="A956" t="s">
        <v>926</v>
      </c>
      <c r="B956" t="str">
        <f>VLOOKUP(A956,Gene_Lookup!A:B,2,0)</f>
        <v xml:space="preserve">transcriptional regulator, AraC family  </v>
      </c>
      <c r="C956" s="1">
        <v>2</v>
      </c>
      <c r="D956" s="1">
        <v>0.43539724450102502</v>
      </c>
      <c r="E956" s="15">
        <v>8.8000000000000007</v>
      </c>
      <c r="F956" s="15">
        <v>8.8000000000000007</v>
      </c>
      <c r="G956" s="15">
        <v>8.8000000000000007</v>
      </c>
      <c r="H956" s="15">
        <v>8.8000000000000007</v>
      </c>
      <c r="I956" s="14">
        <v>15.926259999999999</v>
      </c>
      <c r="J956" s="15">
        <v>8.8000000000000007</v>
      </c>
      <c r="K956" s="14">
        <v>14.14532</v>
      </c>
      <c r="L956" s="14">
        <v>12.939719999999999</v>
      </c>
      <c r="M956" s="1">
        <f>COUNTIF(E956:L956,"&gt;8.8")</f>
        <v>3</v>
      </c>
      <c r="O956" s="16">
        <f>IF(ISBLANK(E956),500,2^E956)</f>
        <v>445.72188840761549</v>
      </c>
      <c r="P956" s="16">
        <f>IF(ISBLANK(F956),500,2^F956)</f>
        <v>445.72188840761549</v>
      </c>
      <c r="Q956" s="16">
        <f>IF(ISBLANK(G956),500,2^G956)</f>
        <v>445.72188840761549</v>
      </c>
      <c r="R956" s="16">
        <f>IF(ISBLANK(H956),500,2^H956)</f>
        <v>445.72188840761549</v>
      </c>
      <c r="S956" s="16">
        <f>IF(ISBLANK(I956),500,2^I956)</f>
        <v>62270.446352843697</v>
      </c>
      <c r="T956" s="16">
        <f>IF(ISBLANK(J956),500,2^J956)</f>
        <v>445.72188840761549</v>
      </c>
      <c r="U956" s="16">
        <f>IF(ISBLANK(K956),500,2^K956)</f>
        <v>18120.309791612948</v>
      </c>
      <c r="V956" s="16">
        <f>IF(ISBLANK(L956),500,2^L956)</f>
        <v>7856.7666667448002</v>
      </c>
      <c r="X956" s="16">
        <f>SUM(O956:V956)</f>
        <v>90476.132253239528</v>
      </c>
      <c r="Y956" s="11"/>
      <c r="Z956" s="2"/>
      <c r="AA956" s="12">
        <f>_xlfn.T.TEST(E956:F956,I956:J956,2,2)</f>
        <v>0.42264973081037416</v>
      </c>
      <c r="AB956" s="13">
        <f>AVERAGE(I956:J956)-AVERAGE(E956:F956)</f>
        <v>3.5631299999999992</v>
      </c>
      <c r="AC956" s="12">
        <f>_xlfn.T.TEST(G956:H956,K956:L956,2,2)</f>
        <v>1.577452615711146E-2</v>
      </c>
      <c r="AD956" s="13">
        <f>AVERAGE(K956:L956)-AVERAGE(G956:H956)</f>
        <v>4.742519999999999</v>
      </c>
      <c r="AE956" s="12" t="e">
        <f>_xlfn.T.TEST(E956:F956,G956:H956,2,2)</f>
        <v>#DIV/0!</v>
      </c>
      <c r="AF956" s="13">
        <f>AVERAGE(G956:H956)-AVERAGE(E956:F956)</f>
        <v>0</v>
      </c>
      <c r="AG956" s="12">
        <f>_xlfn.T.TEST(I956:J956,K956:L956,2,2)</f>
        <v>0.775137935696388</v>
      </c>
      <c r="AH956" s="13">
        <f>AVERAGE(K956:L956)-AVERAGE(I956:J956)</f>
        <v>1.1793899999999997</v>
      </c>
      <c r="AI956" s="12">
        <f>_xlfn.T.TEST(E956:H956,I956:L956,2,2)</f>
        <v>3.3611072437743285E-2</v>
      </c>
      <c r="AJ956" s="13">
        <f>AVERAGE(I956:L956)-AVERAGE(E956:H956)</f>
        <v>4.152825</v>
      </c>
    </row>
    <row r="957" spans="1:36" x14ac:dyDescent="0.2">
      <c r="A957" t="s">
        <v>927</v>
      </c>
      <c r="B957" t="str">
        <f>VLOOKUP(A957,Gene_Lookup!A:B,2,0)</f>
        <v xml:space="preserve">Mg2 transporter protein CorA family protein  </v>
      </c>
      <c r="C957" s="1">
        <v>8</v>
      </c>
      <c r="D957" s="1">
        <v>0.279226654161496</v>
      </c>
      <c r="E957" s="14">
        <v>16.66084</v>
      </c>
      <c r="F957" s="14">
        <v>16.464305</v>
      </c>
      <c r="G957" s="14">
        <v>16.9804475</v>
      </c>
      <c r="H957" s="14">
        <v>17.075144999999999</v>
      </c>
      <c r="I957" s="14">
        <v>16.557815000000002</v>
      </c>
      <c r="J957" s="14">
        <v>17.100719999999999</v>
      </c>
      <c r="K957" s="14">
        <v>16.884675000000001</v>
      </c>
      <c r="L957" s="14">
        <v>17.0237175</v>
      </c>
      <c r="M957" s="1">
        <f>COUNTIF(E957:L957,"&gt;8.8")</f>
        <v>8</v>
      </c>
      <c r="O957" s="16">
        <f>IF(ISBLANK(E957),500,2^E957)</f>
        <v>103612.60504868235</v>
      </c>
      <c r="P957" s="16">
        <f>IF(ISBLANK(F957),500,2^F957)</f>
        <v>90416.910381531707</v>
      </c>
      <c r="Q957" s="16">
        <f>IF(ISBLANK(G957),500,2^G957)</f>
        <v>129307.59588840744</v>
      </c>
      <c r="R957" s="16">
        <f>IF(ISBLANK(H957),500,2^H957)</f>
        <v>138080.01492437639</v>
      </c>
      <c r="S957" s="16">
        <f>IF(ISBLANK(I957),500,2^I957)</f>
        <v>96471.488091959851</v>
      </c>
      <c r="T957" s="16">
        <f>IF(ISBLANK(J957),500,2^J957)</f>
        <v>140549.61731244103</v>
      </c>
      <c r="U957" s="16">
        <f>IF(ISBLANK(K957),500,2^K957)</f>
        <v>121002.30462934355</v>
      </c>
      <c r="V957" s="16">
        <f>IF(ISBLANK(L957),500,2^L957)</f>
        <v>133244.5962552157</v>
      </c>
      <c r="X957" s="16">
        <f>SUM(O957:V957)</f>
        <v>952685.13253195793</v>
      </c>
      <c r="Y957" s="11"/>
      <c r="Z957" s="2"/>
      <c r="AA957" s="12">
        <f>_xlfn.T.TEST(E957:F957,I957:J957,2,2)</f>
        <v>0.45311267508846531</v>
      </c>
      <c r="AB957" s="13">
        <f>AVERAGE(I957:J957)-AVERAGE(E957:F957)</f>
        <v>0.26669499999999857</v>
      </c>
      <c r="AC957" s="12">
        <f>_xlfn.T.TEST(G957:H957,K957:L957,2,2)</f>
        <v>0.47384496418154487</v>
      </c>
      <c r="AD957" s="13">
        <f>AVERAGE(K957:L957)-AVERAGE(G957:H957)</f>
        <v>-7.3599999999999E-2</v>
      </c>
      <c r="AE957" s="12">
        <f>_xlfn.T.TEST(E957:F957,G957:H957,2,2)</f>
        <v>5.0820602169746022E-2</v>
      </c>
      <c r="AF957" s="13">
        <f>AVERAGE(G957:H957)-AVERAGE(E957:F957)</f>
        <v>0.46522374999999982</v>
      </c>
      <c r="AG957" s="12">
        <f>_xlfn.T.TEST(I957:J957,K957:L957,2,2)</f>
        <v>0.6993345817474057</v>
      </c>
      <c r="AH957" s="13">
        <f>AVERAGE(K957:L957)-AVERAGE(I957:J957)</f>
        <v>0.12492875000000225</v>
      </c>
      <c r="AI957" s="12">
        <f>_xlfn.T.TEST(E957:H957,I957:L957,2,2)</f>
        <v>0.62135526445390676</v>
      </c>
      <c r="AJ957" s="13">
        <f>AVERAGE(I957:L957)-AVERAGE(E957:H957)</f>
        <v>9.6547500000003339E-2</v>
      </c>
    </row>
    <row r="958" spans="1:36" x14ac:dyDescent="0.2">
      <c r="A958" t="s">
        <v>928</v>
      </c>
      <c r="B958" t="str">
        <f>VLOOKUP(A958,Gene_Lookup!A:B,2,0)</f>
        <v xml:space="preserve">flagellar hook-associated 2 domain-containing protein  </v>
      </c>
      <c r="C958" s="1">
        <v>3</v>
      </c>
      <c r="D958" s="1">
        <v>0.60561461377532899</v>
      </c>
      <c r="E958" s="15">
        <v>8.8000000000000007</v>
      </c>
      <c r="F958" s="15">
        <v>8.8000000000000007</v>
      </c>
      <c r="G958" s="14">
        <v>14.0985</v>
      </c>
      <c r="H958" s="14">
        <v>14.535270000000001</v>
      </c>
      <c r="I958" s="15">
        <v>8.8000000000000007</v>
      </c>
      <c r="J958" s="15">
        <v>8.8000000000000007</v>
      </c>
      <c r="K958" s="14">
        <v>16.239840000000001</v>
      </c>
      <c r="L958" s="15">
        <v>8.8000000000000007</v>
      </c>
      <c r="M958" s="1">
        <f>COUNTIF(E958:L958,"&gt;8.8")</f>
        <v>3</v>
      </c>
      <c r="O958" s="16">
        <f>IF(ISBLANK(E958),500,2^E958)</f>
        <v>445.72188840761549</v>
      </c>
      <c r="P958" s="16">
        <f>IF(ISBLANK(F958),500,2^F958)</f>
        <v>445.72188840761549</v>
      </c>
      <c r="Q958" s="16">
        <f>IF(ISBLANK(G958),500,2^G958)</f>
        <v>17541.688467600645</v>
      </c>
      <c r="R958" s="16">
        <f>IF(ISBLANK(H958),500,2^H958)</f>
        <v>23743.911511273785</v>
      </c>
      <c r="S958" s="16">
        <f>IF(ISBLANK(I958),500,2^I958)</f>
        <v>445.72188840761549</v>
      </c>
      <c r="T958" s="16">
        <f>IF(ISBLANK(J958),500,2^J958)</f>
        <v>445.72188840761549</v>
      </c>
      <c r="U958" s="16">
        <f>IF(ISBLANK(K958),500,2^K958)</f>
        <v>77388.951874093967</v>
      </c>
      <c r="V958" s="16">
        <f>IF(ISBLANK(L958),500,2^L958)</f>
        <v>445.72188840761549</v>
      </c>
      <c r="X958" s="16">
        <f>SUM(O958:V958)</f>
        <v>120903.16129500647</v>
      </c>
      <c r="Y958" s="11"/>
      <c r="Z958" s="2"/>
      <c r="AA958" s="12" t="e">
        <f>_xlfn.T.TEST(E958:F958,I958:J958,2,2)</f>
        <v>#DIV/0!</v>
      </c>
      <c r="AB958" s="13">
        <f>AVERAGE(I958:J958)-AVERAGE(E958:F958)</f>
        <v>0</v>
      </c>
      <c r="AC958" s="12">
        <f>_xlfn.T.TEST(G958:H958,K958:L958,2,2)</f>
        <v>0.67725595844007103</v>
      </c>
      <c r="AD958" s="13">
        <f>AVERAGE(K958:L958)-AVERAGE(G958:H958)</f>
        <v>-1.7969649999999984</v>
      </c>
      <c r="AE958" s="12">
        <f>_xlfn.T.TEST(E958:F958,G958:H958,2,2)</f>
        <v>1.5632859636067926E-3</v>
      </c>
      <c r="AF958" s="13">
        <f>AVERAGE(G958:H958)-AVERAGE(E958:F958)</f>
        <v>5.5168849999999985</v>
      </c>
      <c r="AG958" s="12">
        <f>_xlfn.T.TEST(I958:J958,K958:L958,2,2)</f>
        <v>0.42264973081037416</v>
      </c>
      <c r="AH958" s="13">
        <f>AVERAGE(K958:L958)-AVERAGE(I958:J958)</f>
        <v>3.7199200000000001</v>
      </c>
      <c r="AI958" s="12">
        <f>_xlfn.T.TEST(E958:H958,I958:L958,2,2)</f>
        <v>0.72643455696038606</v>
      </c>
      <c r="AJ958" s="13">
        <f>AVERAGE(I958:L958)-AVERAGE(E958:H958)</f>
        <v>-0.89848250000000007</v>
      </c>
    </row>
    <row r="959" spans="1:36" x14ac:dyDescent="0.2">
      <c r="A959" t="s">
        <v>929</v>
      </c>
      <c r="B959" t="str">
        <f>VLOOKUP(A959,Gene_Lookup!A:B,2,0)</f>
        <v xml:space="preserve">NAD-dependent epimerase/dehydratase  </v>
      </c>
      <c r="C959" s="1">
        <v>9</v>
      </c>
      <c r="D959" s="1">
        <v>0.45954757711673799</v>
      </c>
      <c r="E959" s="14">
        <v>16.0519125</v>
      </c>
      <c r="F959" s="14">
        <v>16.796720000000001</v>
      </c>
      <c r="G959" s="14">
        <v>16.572420000000001</v>
      </c>
      <c r="H959" s="14">
        <v>16.7670025</v>
      </c>
      <c r="I959" s="14">
        <v>16.964772812500001</v>
      </c>
      <c r="J959" s="15">
        <v>8.8000000000000007</v>
      </c>
      <c r="K959" s="14">
        <v>18.233934999999999</v>
      </c>
      <c r="L959" s="15">
        <v>8.8000000000000007</v>
      </c>
      <c r="M959" s="1">
        <f>COUNTIF(E959:L959,"&gt;8.8")</f>
        <v>6</v>
      </c>
      <c r="O959" s="16">
        <f>IF(ISBLANK(E959),500,2^E959)</f>
        <v>67937.122819274053</v>
      </c>
      <c r="P959" s="16">
        <f>IF(ISBLANK(F959),500,2^F959)</f>
        <v>113845.67824073213</v>
      </c>
      <c r="Q959" s="16">
        <f>IF(ISBLANK(G959),500,2^G959)</f>
        <v>97453.069052826104</v>
      </c>
      <c r="R959" s="16">
        <f>IF(ISBLANK(H959),500,2^H959)</f>
        <v>111524.60401112599</v>
      </c>
      <c r="S959" s="16">
        <f>IF(ISBLANK(I959),500,2^I959)</f>
        <v>127910.29076930149</v>
      </c>
      <c r="T959" s="16">
        <f>IF(ISBLANK(J959),500,2^J959)</f>
        <v>445.72188840761549</v>
      </c>
      <c r="U959" s="16">
        <f>IF(ISBLANK(K959),500,2^K959)</f>
        <v>308291.37446906179</v>
      </c>
      <c r="V959" s="16">
        <f>IF(ISBLANK(L959),500,2^L959)</f>
        <v>445.72188840761549</v>
      </c>
      <c r="X959" s="16">
        <f>SUM(O959:V959)</f>
        <v>827853.58313913667</v>
      </c>
      <c r="Y959" s="11"/>
      <c r="Z959" s="2"/>
      <c r="AA959" s="12">
        <f>_xlfn.T.TEST(E959:F959,I959:J959,2,2)</f>
        <v>0.47864513591207047</v>
      </c>
      <c r="AB959" s="13">
        <f>AVERAGE(I959:J959)-AVERAGE(E959:F959)</f>
        <v>-3.5419298437499993</v>
      </c>
      <c r="AC959" s="12">
        <f>_xlfn.T.TEST(G959:H959,K959:L959,2,2)</f>
        <v>0.57277498196911436</v>
      </c>
      <c r="AD959" s="13">
        <f>AVERAGE(K959:L959)-AVERAGE(G959:H959)</f>
        <v>-3.1527437499999991</v>
      </c>
      <c r="AE959" s="12">
        <f>_xlfn.T.TEST(E959:F959,G959:H959,2,2)</f>
        <v>0.58901650804804007</v>
      </c>
      <c r="AF959" s="13">
        <f>AVERAGE(G959:H959)-AVERAGE(E959:F959)</f>
        <v>0.24539499999999848</v>
      </c>
      <c r="AG959" s="12">
        <f>_xlfn.T.TEST(I959:J959,K959:L959,2,2)</f>
        <v>0.92825538357344883</v>
      </c>
      <c r="AH959" s="13">
        <f>AVERAGE(K959:L959)-AVERAGE(I959:J959)</f>
        <v>0.63458109374999871</v>
      </c>
      <c r="AI959" s="12">
        <f>_xlfn.T.TEST(E959:H959,I959:L959,2,2)</f>
        <v>0.23875079429849799</v>
      </c>
      <c r="AJ959" s="13">
        <f>AVERAGE(I959:L959)-AVERAGE(E959:H959)</f>
        <v>-3.3473367968750019</v>
      </c>
    </row>
    <row r="960" spans="1:36" x14ac:dyDescent="0.2">
      <c r="A960" t="s">
        <v>930</v>
      </c>
      <c r="B960" t="str">
        <f>VLOOKUP(A960,Gene_Lookup!A:B,2,0)</f>
        <v xml:space="preserve">methionyl-tRNA formyltransferase  </v>
      </c>
      <c r="C960" s="1">
        <v>3</v>
      </c>
      <c r="D960" s="1">
        <v>0.39140445554647002</v>
      </c>
      <c r="E960" s="14">
        <v>15.84327</v>
      </c>
      <c r="F960" s="14">
        <v>17.329184999999999</v>
      </c>
      <c r="G960" s="14">
        <v>15.851889999999999</v>
      </c>
      <c r="H960" s="14">
        <v>17.377829999999999</v>
      </c>
      <c r="I960" s="14">
        <v>17.547229999999999</v>
      </c>
      <c r="J960" s="14">
        <v>16.04992</v>
      </c>
      <c r="K960" s="14">
        <v>17.066369999999999</v>
      </c>
      <c r="L960" s="14">
        <v>17.741959999999999</v>
      </c>
      <c r="M960" s="1">
        <f>COUNTIF(E960:L960,"&gt;8.8")</f>
        <v>8</v>
      </c>
      <c r="O960" s="16">
        <f>IF(ISBLANK(E960),500,2^E960)</f>
        <v>58789.463834920796</v>
      </c>
      <c r="P960" s="16">
        <f>IF(ISBLANK(F960),500,2^F960)</f>
        <v>164666.20834229593</v>
      </c>
      <c r="Q960" s="16">
        <f>IF(ISBLANK(G960),500,2^G960)</f>
        <v>59141.778167816643</v>
      </c>
      <c r="R960" s="16">
        <f>IF(ISBLANK(H960),500,2^H960)</f>
        <v>170313.11396239791</v>
      </c>
      <c r="S960" s="16">
        <f>IF(ISBLANK(I960),500,2^I960)</f>
        <v>191532.54120628798</v>
      </c>
      <c r="T960" s="16">
        <f>IF(ISBLANK(J960),500,2^J960)</f>
        <v>67843.359909869527</v>
      </c>
      <c r="U960" s="16">
        <f>IF(ISBLANK(K960),500,2^K960)</f>
        <v>137242.71064309101</v>
      </c>
      <c r="V960" s="16">
        <f>IF(ISBLANK(L960),500,2^L960)</f>
        <v>219210.89835816898</v>
      </c>
      <c r="X960" s="16">
        <f>SUM(O960:V960)</f>
        <v>1068740.0744248487</v>
      </c>
      <c r="Y960" s="11"/>
      <c r="Z960" s="2"/>
      <c r="AA960" s="12">
        <f>_xlfn.T.TEST(E960:F960,I960:J960,2,2)</f>
        <v>0.8590610004242194</v>
      </c>
      <c r="AB960" s="13">
        <f>AVERAGE(I960:J960)-AVERAGE(E960:F960)</f>
        <v>0.21234749999999991</v>
      </c>
      <c r="AC960" s="12">
        <f>_xlfn.T.TEST(G960:H960,K960:L960,2,2)</f>
        <v>0.44402176648615288</v>
      </c>
      <c r="AD960" s="13">
        <f>AVERAGE(K960:L960)-AVERAGE(G960:H960)</f>
        <v>0.78930499999999881</v>
      </c>
      <c r="AE960" s="12">
        <f>_xlfn.T.TEST(E960:F960,G960:H960,2,2)</f>
        <v>0.98099191396273977</v>
      </c>
      <c r="AF960" s="13">
        <f>AVERAGE(G960:H960)-AVERAGE(E960:F960)</f>
        <v>2.8632500000000505E-2</v>
      </c>
      <c r="AG960" s="12">
        <f>_xlfn.T.TEST(I960:J960,K960:L960,2,2)</f>
        <v>0.53769314820121461</v>
      </c>
      <c r="AH960" s="13">
        <f>AVERAGE(K960:L960)-AVERAGE(I960:J960)</f>
        <v>0.60558999999999941</v>
      </c>
      <c r="AI960" s="12">
        <f>_xlfn.T.TEST(E960:H960,I960:L960,2,2)</f>
        <v>0.41820072803865188</v>
      </c>
      <c r="AJ960" s="13">
        <f>AVERAGE(I960:L960)-AVERAGE(E960:H960)</f>
        <v>0.50082624999999936</v>
      </c>
    </row>
    <row r="961" spans="1:36" x14ac:dyDescent="0.2">
      <c r="A961" t="s">
        <v>931</v>
      </c>
      <c r="B961" t="str">
        <f>VLOOKUP(A961,Gene_Lookup!A:B,2,0)</f>
        <v xml:space="preserve">N-acetylneuraminate synthase (EC 2.5.1.56)  </v>
      </c>
      <c r="C961" s="1">
        <v>4</v>
      </c>
      <c r="D961" s="1">
        <v>0.45876794072314803</v>
      </c>
      <c r="E961" s="14">
        <v>14.627140000000001</v>
      </c>
      <c r="F961" s="14">
        <v>14.30857</v>
      </c>
      <c r="G961" s="14">
        <v>16.776685000000001</v>
      </c>
      <c r="H961" s="14">
        <v>16.437819999999999</v>
      </c>
      <c r="I961" s="14">
        <v>15.530659999999999</v>
      </c>
      <c r="J961" s="15">
        <v>8.8000000000000007</v>
      </c>
      <c r="K961" s="14">
        <v>17.0500775</v>
      </c>
      <c r="L961" s="15">
        <v>8.8000000000000007</v>
      </c>
      <c r="M961" s="1">
        <f>COUNTIF(E961:L961,"&gt;8.8")</f>
        <v>6</v>
      </c>
      <c r="O961" s="16">
        <f>IF(ISBLANK(E961),500,2^E961)</f>
        <v>25305.090263283761</v>
      </c>
      <c r="P961" s="16">
        <f>IF(ISBLANK(F961),500,2^F961)</f>
        <v>20291.248289844621</v>
      </c>
      <c r="Q961" s="16">
        <f>IF(ISBLANK(G961),500,2^G961)</f>
        <v>112275.60728997523</v>
      </c>
      <c r="R961" s="16">
        <f>IF(ISBLANK(H961),500,2^H961)</f>
        <v>88772.179640022878</v>
      </c>
      <c r="S961" s="16">
        <f>IF(ISBLANK(I961),500,2^I961)</f>
        <v>47336.322211501523</v>
      </c>
      <c r="T961" s="16">
        <f>IF(ISBLANK(J961),500,2^J961)</f>
        <v>445.72188840761549</v>
      </c>
      <c r="U961" s="16">
        <f>IF(ISBLANK(K961),500,2^K961)</f>
        <v>135701.53363993872</v>
      </c>
      <c r="V961" s="16">
        <f>IF(ISBLANK(L961),500,2^L961)</f>
        <v>445.72188840761549</v>
      </c>
      <c r="X961" s="16">
        <f>SUM(O961:V961)</f>
        <v>430573.42511138192</v>
      </c>
      <c r="Y961" s="11"/>
      <c r="Z961" s="2"/>
      <c r="AA961" s="12">
        <f>_xlfn.T.TEST(E961:F961,I961:J961,2,2)</f>
        <v>0.56488898009351196</v>
      </c>
      <c r="AB961" s="13">
        <f>AVERAGE(I961:J961)-AVERAGE(E961:F961)</f>
        <v>-2.3025249999999993</v>
      </c>
      <c r="AC961" s="12">
        <f>_xlfn.T.TEST(G961:H961,K961:L961,2,2)</f>
        <v>0.46655868685138446</v>
      </c>
      <c r="AD961" s="13">
        <f>AVERAGE(K961:L961)-AVERAGE(G961:H961)</f>
        <v>-3.6822137500000007</v>
      </c>
      <c r="AE961" s="12">
        <f>_xlfn.T.TEST(E961:F961,G961:H961,2,2)</f>
        <v>1.1609980148939894E-2</v>
      </c>
      <c r="AF961" s="13">
        <f>AVERAGE(G961:H961)-AVERAGE(E961:F961)</f>
        <v>2.1393975000000012</v>
      </c>
      <c r="AG961" s="12">
        <f>_xlfn.T.TEST(I961:J961,K961:L961,2,2)</f>
        <v>0.89960277967322022</v>
      </c>
      <c r="AH961" s="13">
        <f>AVERAGE(K961:L961)-AVERAGE(I961:J961)</f>
        <v>0.75970874999999971</v>
      </c>
      <c r="AI961" s="12">
        <f>_xlfn.T.TEST(E961:H961,I961:L961,2,2)</f>
        <v>0.23588449080190929</v>
      </c>
      <c r="AJ961" s="13">
        <f>AVERAGE(I961:L961)-AVERAGE(E961:H961)</f>
        <v>-2.9923693749999991</v>
      </c>
    </row>
    <row r="962" spans="1:36" x14ac:dyDescent="0.2">
      <c r="A962" t="s">
        <v>932</v>
      </c>
      <c r="B962" t="str">
        <f>VLOOKUP(A962,Gene_Lookup!A:B,2,0)</f>
        <v xml:space="preserve">pseudaminic acid biosynthesis-associated methylase  </v>
      </c>
      <c r="C962" s="1">
        <v>2</v>
      </c>
      <c r="D962" s="1">
        <v>0.3461249418315</v>
      </c>
      <c r="E962" s="14">
        <v>15.539384999999999</v>
      </c>
      <c r="F962" s="14">
        <v>15.787084999999999</v>
      </c>
      <c r="G962" s="14">
        <v>16.425439999999998</v>
      </c>
      <c r="H962" s="14">
        <v>15.789709999999999</v>
      </c>
      <c r="I962" s="14">
        <v>16.310635000000001</v>
      </c>
      <c r="J962" s="15">
        <v>8.8000000000000007</v>
      </c>
      <c r="K962" s="14">
        <v>16.51811</v>
      </c>
      <c r="L962" s="15">
        <v>8.8000000000000007</v>
      </c>
      <c r="M962" s="1">
        <f>COUNTIF(E962:L962,"&gt;8.8")</f>
        <v>6</v>
      </c>
      <c r="O962" s="16">
        <f>IF(ISBLANK(E962),500,2^E962)</f>
        <v>47623.465926136378</v>
      </c>
      <c r="P962" s="16">
        <f>IF(ISBLANK(F962),500,2^F962)</f>
        <v>56543.94808645609</v>
      </c>
      <c r="Q962" s="16">
        <f>IF(ISBLANK(G962),500,2^G962)</f>
        <v>88013.670277354075</v>
      </c>
      <c r="R962" s="16">
        <f>IF(ISBLANK(H962),500,2^H962)</f>
        <v>56646.924096314702</v>
      </c>
      <c r="S962" s="16">
        <f>IF(ISBLANK(I962),500,2^I962)</f>
        <v>81281.251768785864</v>
      </c>
      <c r="T962" s="16">
        <f>IF(ISBLANK(J962),500,2^J962)</f>
        <v>445.72188840761549</v>
      </c>
      <c r="U962" s="16">
        <f>IF(ISBLANK(K962),500,2^K962)</f>
        <v>93852.659058221325</v>
      </c>
      <c r="V962" s="16">
        <f>IF(ISBLANK(L962),500,2^L962)</f>
        <v>445.72188840761549</v>
      </c>
      <c r="X962" s="16">
        <f>SUM(O962:V962)</f>
        <v>424853.36299008364</v>
      </c>
      <c r="Y962" s="11"/>
      <c r="Z962" s="2"/>
      <c r="AA962" s="12">
        <f>_xlfn.T.TEST(E962:F962,I962:J962,2,2)</f>
        <v>0.49512886218299956</v>
      </c>
      <c r="AB962" s="13">
        <f>AVERAGE(I962:J962)-AVERAGE(E962:F962)</f>
        <v>-3.1079174999999992</v>
      </c>
      <c r="AC962" s="12">
        <f>_xlfn.T.TEST(G962:H962,K962:L962,2,2)</f>
        <v>0.46711350463127865</v>
      </c>
      <c r="AD962" s="13">
        <f>AVERAGE(K962:L962)-AVERAGE(G962:H962)</f>
        <v>-3.4485199999999967</v>
      </c>
      <c r="AE962" s="12">
        <f>_xlfn.T.TEST(E962:F962,G962:H962,2,2)</f>
        <v>0.32253908047016011</v>
      </c>
      <c r="AF962" s="13">
        <f>AVERAGE(G962:H962)-AVERAGE(E962:F962)</f>
        <v>0.44433999999999685</v>
      </c>
      <c r="AG962" s="12">
        <f>_xlfn.T.TEST(I962:J962,K962:L962,2,2)</f>
        <v>0.98637862140898103</v>
      </c>
      <c r="AH962" s="13">
        <f>AVERAGE(K962:L962)-AVERAGE(I962:J962)</f>
        <v>0.10373749999999937</v>
      </c>
      <c r="AI962" s="12">
        <f>_xlfn.T.TEST(E962:H962,I962:L962,2,2)</f>
        <v>0.18792364752233678</v>
      </c>
      <c r="AJ962" s="13">
        <f>AVERAGE(I962:L962)-AVERAGE(E962:H962)</f>
        <v>-3.2782187499999971</v>
      </c>
    </row>
    <row r="963" spans="1:36" x14ac:dyDescent="0.2">
      <c r="A963" t="s">
        <v>933</v>
      </c>
      <c r="B963" t="str">
        <f>VLOOKUP(A963,Gene_Lookup!A:B,2,0)</f>
        <v xml:space="preserve">polysaccharide biosynthesis protein CapD  </v>
      </c>
      <c r="C963" s="1">
        <v>4</v>
      </c>
      <c r="D963" s="1">
        <v>0.45951256147780001</v>
      </c>
      <c r="E963" s="15">
        <v>8.8000000000000007</v>
      </c>
      <c r="F963" s="14">
        <v>14.92468</v>
      </c>
      <c r="G963" s="14">
        <v>14.962752500000001</v>
      </c>
      <c r="H963" s="14">
        <v>14.539422500000001</v>
      </c>
      <c r="I963" s="14">
        <v>15.508285000000001</v>
      </c>
      <c r="J963" s="15">
        <v>8.8000000000000007</v>
      </c>
      <c r="K963" s="14">
        <v>16.381930000000001</v>
      </c>
      <c r="L963" s="15">
        <v>8.8000000000000007</v>
      </c>
      <c r="M963" s="1">
        <f>COUNTIF(E963:L963,"&gt;8.8")</f>
        <v>5</v>
      </c>
      <c r="O963" s="16">
        <f>IF(ISBLANK(E963),500,2^E963)</f>
        <v>445.72188840761549</v>
      </c>
      <c r="P963" s="16">
        <f>IF(ISBLANK(F963),500,2^F963)</f>
        <v>31101.143399831853</v>
      </c>
      <c r="Q963" s="16">
        <f>IF(ISBLANK(G963),500,2^G963)</f>
        <v>31932.823473850782</v>
      </c>
      <c r="R963" s="16">
        <f>IF(ISBLANK(H963),500,2^H963)</f>
        <v>23812.351909946134</v>
      </c>
      <c r="S963" s="16">
        <f>IF(ISBLANK(I963),500,2^I963)</f>
        <v>46607.838917012101</v>
      </c>
      <c r="T963" s="16">
        <f>IF(ISBLANK(J963),500,2^J963)</f>
        <v>445.72188840761549</v>
      </c>
      <c r="U963" s="16">
        <f>IF(ISBLANK(K963),500,2^K963)</f>
        <v>85398.90789929092</v>
      </c>
      <c r="V963" s="16">
        <f>IF(ISBLANK(L963),500,2^L963)</f>
        <v>445.72188840761549</v>
      </c>
      <c r="X963" s="16">
        <f>SUM(O963:V963)</f>
        <v>220190.23126515464</v>
      </c>
      <c r="Y963" s="11"/>
      <c r="Z963" s="2"/>
      <c r="AA963" s="12">
        <f>_xlfn.T.TEST(E963:F963,I963:J963,2,2)</f>
        <v>0.95461674341090819</v>
      </c>
      <c r="AB963" s="13">
        <f>AVERAGE(I963:J963)-AVERAGE(E963:F963)</f>
        <v>0.29180250000000107</v>
      </c>
      <c r="AC963" s="12">
        <f>_xlfn.T.TEST(G963:H963,K963:L963,2,2)</f>
        <v>0.62677967958122238</v>
      </c>
      <c r="AD963" s="13">
        <f>AVERAGE(K963:L963)-AVERAGE(G963:H963)</f>
        <v>-2.1601224999999999</v>
      </c>
      <c r="AE963" s="12">
        <f>_xlfn.T.TEST(E963:F963,G963:H963,2,2)</f>
        <v>0.44600935287450039</v>
      </c>
      <c r="AF963" s="13">
        <f>AVERAGE(G963:H963)-AVERAGE(E963:F963)</f>
        <v>2.8887475000000009</v>
      </c>
      <c r="AG963" s="12">
        <f>_xlfn.T.TEST(I963:J963,K963:L963,2,2)</f>
        <v>0.93909133903372366</v>
      </c>
      <c r="AH963" s="13">
        <f>AVERAGE(K963:L963)-AVERAGE(I963:J963)</f>
        <v>0.43682249999999989</v>
      </c>
      <c r="AI963" s="12">
        <f>_xlfn.T.TEST(E963:H963,I963:L963,2,2)</f>
        <v>0.72766765338165817</v>
      </c>
      <c r="AJ963" s="13">
        <f>AVERAGE(I963:L963)-AVERAGE(E963:H963)</f>
        <v>-0.93415999999999855</v>
      </c>
    </row>
    <row r="964" spans="1:36" x14ac:dyDescent="0.2">
      <c r="A964" t="s">
        <v>1013</v>
      </c>
      <c r="B964" t="str">
        <f>VLOOKUP(A964,Gene_Lookup!A:B,2,0)</f>
        <v xml:space="preserve">protein of unknown function DUF115  </v>
      </c>
      <c r="C964" s="1">
        <v>1</v>
      </c>
      <c r="D964" s="1">
        <v>1</v>
      </c>
      <c r="E964" s="15">
        <v>8.8000000000000007</v>
      </c>
      <c r="F964" s="15">
        <v>8.8000000000000007</v>
      </c>
      <c r="G964" s="15">
        <v>8.8000000000000007</v>
      </c>
      <c r="H964" s="14">
        <v>11.39532</v>
      </c>
      <c r="I964" s="15">
        <v>8.8000000000000007</v>
      </c>
      <c r="J964" s="15">
        <v>8.8000000000000007</v>
      </c>
      <c r="K964" s="14">
        <v>13.69679</v>
      </c>
      <c r="L964" s="14">
        <v>14.449299999999999</v>
      </c>
      <c r="M964" s="1">
        <f>COUNTIF(E964:L964,"&gt;8.8")</f>
        <v>3</v>
      </c>
      <c r="O964" s="16">
        <f>IF(ISBLANK(E964),500,2^E964)</f>
        <v>445.72188840761549</v>
      </c>
      <c r="P964" s="16">
        <f>IF(ISBLANK(F964),500,2^F964)</f>
        <v>445.72188840761549</v>
      </c>
      <c r="Q964" s="16">
        <f>IF(ISBLANK(G964),500,2^G964)</f>
        <v>445.72188840761549</v>
      </c>
      <c r="R964" s="16">
        <f>IF(ISBLANK(H964),500,2^H964)</f>
        <v>2693.6001662799495</v>
      </c>
      <c r="S964" s="16">
        <f>IF(ISBLANK(I964),500,2^I964)</f>
        <v>445.72188840761549</v>
      </c>
      <c r="T964" s="16">
        <f>IF(ISBLANK(J964),500,2^J964)</f>
        <v>445.72188840761549</v>
      </c>
      <c r="U964" s="16">
        <f>IF(ISBLANK(K964),500,2^K964)</f>
        <v>13278.36597251658</v>
      </c>
      <c r="V964" s="16">
        <f>IF(ISBLANK(L964),500,2^L964)</f>
        <v>22370.346773046698</v>
      </c>
      <c r="X964" s="16">
        <f>SUM(O964:V964)</f>
        <v>40570.922353881309</v>
      </c>
      <c r="Y964" s="11"/>
      <c r="Z964" s="2"/>
      <c r="AA964" s="12" t="e">
        <f>_xlfn.T.TEST(E964:F964,I964:J964,2,2)</f>
        <v>#DIV/0!</v>
      </c>
      <c r="AB964" s="13">
        <f>AVERAGE(I964:J964)-AVERAGE(E964:F964)</f>
        <v>0</v>
      </c>
      <c r="AC964" s="12">
        <f>_xlfn.T.TEST(G964:H964,K964:L964,2,2)</f>
        <v>9.8704252761868783E-2</v>
      </c>
      <c r="AD964" s="13">
        <f>AVERAGE(K964:L964)-AVERAGE(G964:H964)</f>
        <v>3.9753849999999993</v>
      </c>
      <c r="AE964" s="12">
        <f>_xlfn.T.TEST(E964:F964,G964:H964,2,2)</f>
        <v>0.42264973081037405</v>
      </c>
      <c r="AF964" s="13">
        <f>AVERAGE(G964:H964)-AVERAGE(E964:F964)</f>
        <v>1.2976600000000005</v>
      </c>
      <c r="AG964" s="12">
        <f>_xlfn.T.TEST(I964:J964,K964:L964,2,2)</f>
        <v>5.0528941567732442E-3</v>
      </c>
      <c r="AH964" s="13">
        <f>AVERAGE(K964:L964)-AVERAGE(I964:J964)</f>
        <v>5.2730449999999998</v>
      </c>
      <c r="AI964" s="12">
        <f>_xlfn.T.TEST(E964:H964,I964:L964,2,2)</f>
        <v>0.27677963522948329</v>
      </c>
      <c r="AJ964" s="13">
        <f>AVERAGE(I964:L964)-AVERAGE(E964:H964)</f>
        <v>1.9876924999999996</v>
      </c>
    </row>
    <row r="965" spans="1:36" x14ac:dyDescent="0.2">
      <c r="A965" t="s">
        <v>934</v>
      </c>
      <c r="B965" t="str">
        <f>VLOOKUP(A965,Gene_Lookup!A:B,2,0)</f>
        <v xml:space="preserve">flagellin domain protein  </v>
      </c>
      <c r="C965" s="1">
        <v>3</v>
      </c>
      <c r="D965" s="1">
        <v>0.58876869574492596</v>
      </c>
      <c r="E965" s="14">
        <v>18.36412</v>
      </c>
      <c r="F965" s="14">
        <v>17.645219999999998</v>
      </c>
      <c r="G965" s="14">
        <v>20.42032</v>
      </c>
      <c r="H965" s="14">
        <v>19.809819999999998</v>
      </c>
      <c r="I965" s="14">
        <v>17.434265</v>
      </c>
      <c r="J965" s="15">
        <v>8.8000000000000007</v>
      </c>
      <c r="K965" s="14">
        <v>19.089950000000002</v>
      </c>
      <c r="L965" s="15">
        <v>8.8000000000000007</v>
      </c>
      <c r="M965" s="1">
        <f>COUNTIF(E965:L965,"&gt;8.8")</f>
        <v>6</v>
      </c>
      <c r="O965" s="16">
        <f>IF(ISBLANK(E965),500,2^E965)</f>
        <v>337404.57260079053</v>
      </c>
      <c r="P965" s="16">
        <f>IF(ISBLANK(F965),500,2^F965)</f>
        <v>204993.69332109171</v>
      </c>
      <c r="Q965" s="16">
        <f>IF(ISBLANK(G965),500,2^G965)</f>
        <v>1403229.9355311454</v>
      </c>
      <c r="R965" s="16">
        <f>IF(ISBLANK(H965),500,2^H965)</f>
        <v>919073.04416085558</v>
      </c>
      <c r="S965" s="16">
        <f>IF(ISBLANK(I965),500,2^I965)</f>
        <v>177107.4040175566</v>
      </c>
      <c r="T965" s="16">
        <f>IF(ISBLANK(J965),500,2^J965)</f>
        <v>445.72188840761549</v>
      </c>
      <c r="U965" s="16">
        <f>IF(ISBLANK(K965),500,2^K965)</f>
        <v>558017.17448141752</v>
      </c>
      <c r="V965" s="16">
        <f>IF(ISBLANK(L965),500,2^L965)</f>
        <v>445.72188840761549</v>
      </c>
      <c r="X965" s="16">
        <f>SUM(O965:V965)</f>
        <v>3600717.2678896724</v>
      </c>
      <c r="Y965" s="11"/>
      <c r="Z965" s="2"/>
      <c r="AA965" s="12">
        <f>_xlfn.T.TEST(E965:F965,I965:J965,2,2)</f>
        <v>0.37636684610837257</v>
      </c>
      <c r="AB965" s="13">
        <f>AVERAGE(I965:J965)-AVERAGE(E965:F965)</f>
        <v>-4.887537499999997</v>
      </c>
      <c r="AC965" s="12">
        <f>_xlfn.T.TEST(G965:H965,K965:L965,2,2)</f>
        <v>0.35390068292602528</v>
      </c>
      <c r="AD965" s="13">
        <f>AVERAGE(K965:L965)-AVERAGE(G965:H965)</f>
        <v>-6.1700949999999981</v>
      </c>
      <c r="AE965" s="12">
        <f>_xlfn.T.TEST(E965:F965,G965:H965,2,2)</f>
        <v>4.6477551933397629E-2</v>
      </c>
      <c r="AF965" s="13">
        <f>AVERAGE(G965:H965)-AVERAGE(E965:F965)</f>
        <v>2.1104000000000021</v>
      </c>
      <c r="AG965" s="12">
        <f>_xlfn.T.TEST(I965:J965,K965:L965,2,2)</f>
        <v>0.91317181932363534</v>
      </c>
      <c r="AH965" s="13">
        <f>AVERAGE(K965:L965)-AVERAGE(I965:J965)</f>
        <v>0.82784250000000092</v>
      </c>
      <c r="AI965" s="12">
        <f>_xlfn.T.TEST(E965:H965,I965:L965,2,2)</f>
        <v>9.8134378871496494E-2</v>
      </c>
      <c r="AJ965" s="13">
        <f>AVERAGE(I965:L965)-AVERAGE(E965:H965)</f>
        <v>-5.5288162499999984</v>
      </c>
    </row>
    <row r="966" spans="1:36" x14ac:dyDescent="0.2">
      <c r="A966" t="s">
        <v>1014</v>
      </c>
      <c r="B966" t="str">
        <f>VLOOKUP(A966,Gene_Lookup!A:B,2,0)</f>
        <v xml:space="preserve">flagellin domain protein  </v>
      </c>
      <c r="C966" s="1">
        <v>1</v>
      </c>
      <c r="D966" s="1">
        <v>1</v>
      </c>
      <c r="E966" s="14">
        <v>18.313379999999999</v>
      </c>
      <c r="F966" s="14">
        <v>19.137440000000002</v>
      </c>
      <c r="G966" s="14">
        <v>20.57593</v>
      </c>
      <c r="H966" s="14">
        <v>21.149719999999999</v>
      </c>
      <c r="I966" s="14">
        <v>19.046959999999999</v>
      </c>
      <c r="J966" s="15">
        <v>8.8000000000000007</v>
      </c>
      <c r="K966" s="14">
        <v>19.79898</v>
      </c>
      <c r="L966" s="15">
        <v>8.8000000000000007</v>
      </c>
      <c r="M966" s="1">
        <f>COUNTIF(E966:L966,"&gt;8.8")</f>
        <v>6</v>
      </c>
      <c r="O966" s="16">
        <f>IF(ISBLANK(E966),500,2^E966)</f>
        <v>325744.2077395338</v>
      </c>
      <c r="P966" s="16">
        <f>IF(ISBLANK(F966),500,2^F966)</f>
        <v>576691.40696390357</v>
      </c>
      <c r="Q966" s="16">
        <f>IF(ISBLANK(G966),500,2^G966)</f>
        <v>1563047.2931804515</v>
      </c>
      <c r="R966" s="16">
        <f>IF(ISBLANK(H966),500,2^H966)</f>
        <v>2326484.2667839043</v>
      </c>
      <c r="S966" s="16">
        <f>IF(ISBLANK(I966),500,2^I966)</f>
        <v>541634.45858603774</v>
      </c>
      <c r="T966" s="16">
        <f>IF(ISBLANK(J966),500,2^J966)</f>
        <v>445.72188840761549</v>
      </c>
      <c r="U966" s="16">
        <f>IF(ISBLANK(K966),500,2^K966)</f>
        <v>912193.26954231365</v>
      </c>
      <c r="V966" s="16">
        <f>IF(ISBLANK(L966),500,2^L966)</f>
        <v>445.72188840761549</v>
      </c>
      <c r="X966" s="16">
        <f>SUM(O966:V966)</f>
        <v>6246686.3465729617</v>
      </c>
      <c r="Y966" s="11"/>
      <c r="Z966" s="2"/>
      <c r="AA966" s="12">
        <f>_xlfn.T.TEST(E966:F966,I966:J966,2,2)</f>
        <v>0.44881144614275026</v>
      </c>
      <c r="AB966" s="13">
        <f>AVERAGE(I966:J966)-AVERAGE(E966:F966)</f>
        <v>-4.8019300000000005</v>
      </c>
      <c r="AC966" s="12">
        <f>_xlfn.T.TEST(G966:H966,K966:L966,2,2)</f>
        <v>0.35557737040874315</v>
      </c>
      <c r="AD966" s="13">
        <f>AVERAGE(K966:L966)-AVERAGE(G966:H966)</f>
        <v>-6.5633350000000004</v>
      </c>
      <c r="AE966" s="12">
        <f>_xlfn.T.TEST(E966:F966,G966:H966,2,2)</f>
        <v>5.0993127828112994E-2</v>
      </c>
      <c r="AF966" s="13">
        <f>AVERAGE(G966:H966)-AVERAGE(E966:F966)</f>
        <v>2.1374150000000007</v>
      </c>
      <c r="AG966" s="12">
        <f>_xlfn.T.TEST(I966:J966,K966:L966,2,2)</f>
        <v>0.96464832425477598</v>
      </c>
      <c r="AH966" s="13">
        <f>AVERAGE(K966:L966)-AVERAGE(I966:J966)</f>
        <v>0.37601000000000084</v>
      </c>
      <c r="AI966" s="12">
        <f>_xlfn.T.TEST(E966:H966,I966:L966,2,2)</f>
        <v>0.12017263987983977</v>
      </c>
      <c r="AJ966" s="13">
        <f>AVERAGE(I966:L966)-AVERAGE(E966:H966)</f>
        <v>-5.6826325000000004</v>
      </c>
    </row>
    <row r="967" spans="1:36" x14ac:dyDescent="0.2">
      <c r="A967" t="s">
        <v>935</v>
      </c>
      <c r="B967" t="str">
        <f>VLOOKUP(A967,Gene_Lookup!A:B,2,0)</f>
        <v xml:space="preserve">carbon storage regulator, CsrA  </v>
      </c>
      <c r="C967" s="1">
        <v>2</v>
      </c>
      <c r="D967" s="1">
        <v>1.4898059076083299E-2</v>
      </c>
      <c r="E967" s="14">
        <v>14.403879999999999</v>
      </c>
      <c r="F967" s="14">
        <v>14.151885</v>
      </c>
      <c r="G967" s="15">
        <v>8.8000000000000007</v>
      </c>
      <c r="H967" s="14">
        <v>14.326969999999999</v>
      </c>
      <c r="I967" s="15">
        <v>8.8000000000000007</v>
      </c>
      <c r="J967" s="15">
        <v>8.8000000000000007</v>
      </c>
      <c r="K967" s="15">
        <v>8.8000000000000007</v>
      </c>
      <c r="L967" s="15">
        <v>8.8000000000000007</v>
      </c>
      <c r="M967" s="1">
        <f>COUNTIF(E967:L967,"&gt;8.8")</f>
        <v>3</v>
      </c>
      <c r="O967" s="16">
        <f>IF(ISBLANK(E967),500,2^E967)</f>
        <v>21677.037751153988</v>
      </c>
      <c r="P967" s="16">
        <f>IF(ISBLANK(F967),500,2^F967)</f>
        <v>18202.95435990618</v>
      </c>
      <c r="Q967" s="16">
        <f>IF(ISBLANK(G967),500,2^G967)</f>
        <v>445.72188840761549</v>
      </c>
      <c r="R967" s="16">
        <f>IF(ISBLANK(H967),500,2^H967)</f>
        <v>20551.698353875483</v>
      </c>
      <c r="S967" s="16">
        <f>IF(ISBLANK(I967),500,2^I967)</f>
        <v>445.72188840761549</v>
      </c>
      <c r="T967" s="16">
        <f>IF(ISBLANK(J967),500,2^J967)</f>
        <v>445.72188840761549</v>
      </c>
      <c r="U967" s="16">
        <f>IF(ISBLANK(K967),500,2^K967)</f>
        <v>445.72188840761549</v>
      </c>
      <c r="V967" s="16">
        <f>IF(ISBLANK(L967),500,2^L967)</f>
        <v>445.72188840761549</v>
      </c>
      <c r="X967" s="16">
        <f>SUM(O967:V967)</f>
        <v>62660.299906973727</v>
      </c>
      <c r="Y967" s="11"/>
      <c r="Z967" s="2"/>
      <c r="AA967" s="12">
        <f>_xlfn.T.TEST(E967:F967,I967:J967,2,2)</f>
        <v>5.2863261188073295E-4</v>
      </c>
      <c r="AB967" s="13">
        <f>AVERAGE(I967:J967)-AVERAGE(E967:F967)</f>
        <v>-5.4778824999999998</v>
      </c>
      <c r="AC967" s="12">
        <f>_xlfn.T.TEST(G967:H967,K967:L967,2,2)</f>
        <v>0.42264973081037416</v>
      </c>
      <c r="AD967" s="13">
        <f>AVERAGE(K967:L967)-AVERAGE(G967:H967)</f>
        <v>-2.7634849999999993</v>
      </c>
      <c r="AE967" s="12">
        <f>_xlfn.T.TEST(E967:F967,G967:H967,2,2)</f>
        <v>0.42994718987896874</v>
      </c>
      <c r="AF967" s="13">
        <f>AVERAGE(G967:H967)-AVERAGE(E967:F967)</f>
        <v>-2.7143975000000005</v>
      </c>
      <c r="AG967" s="12" t="e">
        <f>_xlfn.T.TEST(I967:J967,K967:L967,2,2)</f>
        <v>#DIV/0!</v>
      </c>
      <c r="AH967" s="13">
        <f>AVERAGE(K967:L967)-AVERAGE(I967:J967)</f>
        <v>0</v>
      </c>
      <c r="AI967" s="12">
        <f>_xlfn.T.TEST(E967:H967,I967:L967,2,2)</f>
        <v>2.4076702971329689E-2</v>
      </c>
      <c r="AJ967" s="13">
        <f>AVERAGE(I967:L967)-AVERAGE(E967:H967)</f>
        <v>-4.1206837500000013</v>
      </c>
    </row>
    <row r="968" spans="1:36" x14ac:dyDescent="0.2">
      <c r="A968" t="s">
        <v>936</v>
      </c>
      <c r="B968" t="str">
        <f>VLOOKUP(A968,Gene_Lookup!A:B,2,0)</f>
        <v xml:space="preserve">methionine adenosyltransferase (EC 2.5.1.6)  </v>
      </c>
      <c r="C968" s="1">
        <v>20</v>
      </c>
      <c r="D968" s="1">
        <v>0.56488642310671799</v>
      </c>
      <c r="E968" s="14">
        <v>19.439330000000002</v>
      </c>
      <c r="F968" s="14">
        <v>20.15418</v>
      </c>
      <c r="G968" s="14">
        <v>20.089880000000001</v>
      </c>
      <c r="H968" s="14">
        <v>20.5473775</v>
      </c>
      <c r="I968" s="14">
        <v>18.76032</v>
      </c>
      <c r="J968" s="14">
        <v>19.8154</v>
      </c>
      <c r="K968" s="14">
        <v>19.530917500000001</v>
      </c>
      <c r="L968" s="14">
        <v>19.7355275</v>
      </c>
      <c r="M968" s="1">
        <f>COUNTIF(E968:L968,"&gt;8.8")</f>
        <v>8</v>
      </c>
      <c r="O968" s="16">
        <f>IF(ISBLANK(E968),500,2^E968)</f>
        <v>710921.13505608693</v>
      </c>
      <c r="P968" s="16">
        <f>IF(ISBLANK(F968),500,2^F968)</f>
        <v>1166843.7867673703</v>
      </c>
      <c r="Q968" s="16">
        <f>IF(ISBLANK(G968),500,2^G968)</f>
        <v>1115980.1999521409</v>
      </c>
      <c r="R968" s="16">
        <f>IF(ISBLANK(H968),500,2^H968)</f>
        <v>1532416.9947431139</v>
      </c>
      <c r="S968" s="16">
        <f>IF(ISBLANK(I968),500,2^I968)</f>
        <v>444036.88593875954</v>
      </c>
      <c r="T968" s="16">
        <f>IF(ISBLANK(J968),500,2^J968)</f>
        <v>922634.68262669153</v>
      </c>
      <c r="U968" s="16">
        <f>IF(ISBLANK(K968),500,2^K968)</f>
        <v>757516.34892641287</v>
      </c>
      <c r="V968" s="16">
        <f>IF(ISBLANK(L968),500,2^L968)</f>
        <v>872942.74064375693</v>
      </c>
      <c r="X968" s="16">
        <f>SUM(O968:V968)</f>
        <v>7523292.7746543325</v>
      </c>
      <c r="Y968" s="11"/>
      <c r="Z968" s="2"/>
      <c r="AA968" s="12">
        <f>_xlfn.T.TEST(E968:F968,I968:J968,2,2)</f>
        <v>0.5082798765606098</v>
      </c>
      <c r="AB968" s="13">
        <f>AVERAGE(I968:J968)-AVERAGE(E968:F968)</f>
        <v>-0.50889499999999899</v>
      </c>
      <c r="AC968" s="12">
        <f>_xlfn.T.TEST(G968:H968,K968:L968,2,2)</f>
        <v>0.11170764696124136</v>
      </c>
      <c r="AD968" s="13">
        <f>AVERAGE(K968:L968)-AVERAGE(G968:H968)</f>
        <v>-0.68540624999999977</v>
      </c>
      <c r="AE968" s="12">
        <f>_xlfn.T.TEST(E968:F968,G968:H968,2,2)</f>
        <v>0.34380647270196152</v>
      </c>
      <c r="AF968" s="13">
        <f>AVERAGE(G968:H968)-AVERAGE(E968:F968)</f>
        <v>0.52187375000000102</v>
      </c>
      <c r="AG968" s="12">
        <f>_xlfn.T.TEST(I968:J968,K968:L968,2,2)</f>
        <v>0.5862675194332454</v>
      </c>
      <c r="AH968" s="13">
        <f>AVERAGE(K968:L968)-AVERAGE(I968:J968)</f>
        <v>0.34536250000000024</v>
      </c>
      <c r="AI968" s="12">
        <f>_xlfn.T.TEST(E968:H968,I968:L968,2,2)</f>
        <v>0.12294301418385295</v>
      </c>
      <c r="AJ968" s="13">
        <f>AVERAGE(I968:L968)-AVERAGE(E968:H968)</f>
        <v>-0.5971506249999976</v>
      </c>
    </row>
    <row r="969" spans="1:36" x14ac:dyDescent="0.2">
      <c r="A969" t="s">
        <v>937</v>
      </c>
      <c r="B969" t="str">
        <f>VLOOKUP(A969,Gene_Lookup!A:B,2,0)</f>
        <v xml:space="preserve">Thioesterase superfamily  </v>
      </c>
      <c r="C969" s="1">
        <v>8</v>
      </c>
      <c r="D969" s="1">
        <v>0.46412381426327398</v>
      </c>
      <c r="E969" s="14">
        <v>15.343565</v>
      </c>
      <c r="F969" s="14">
        <v>14.02441</v>
      </c>
      <c r="G969" s="14">
        <v>14.30935</v>
      </c>
      <c r="H969" s="14">
        <v>15.175660000000001</v>
      </c>
      <c r="I969" s="14">
        <v>15.821585000000001</v>
      </c>
      <c r="J969" s="14">
        <v>16.900614999999998</v>
      </c>
      <c r="K969" s="14">
        <v>15.0293975</v>
      </c>
      <c r="L969" s="14">
        <v>16.236664999999999</v>
      </c>
      <c r="M969" s="1">
        <f>COUNTIF(E969:L969,"&gt;8.8")</f>
        <v>8</v>
      </c>
      <c r="O969" s="16">
        <f>IF(ISBLANK(E969),500,2^E969)</f>
        <v>41578.929664586918</v>
      </c>
      <c r="P969" s="16">
        <f>IF(ISBLANK(F969),500,2^F969)</f>
        <v>16663.57120040174</v>
      </c>
      <c r="Q969" s="16">
        <f>IF(ISBLANK(G969),500,2^G969)</f>
        <v>20302.221816825211</v>
      </c>
      <c r="R969" s="16">
        <f>IF(ISBLANK(H969),500,2^H969)</f>
        <v>37010.833354526869</v>
      </c>
      <c r="S969" s="16">
        <f>IF(ISBLANK(I969),500,2^I969)</f>
        <v>57912.413421723781</v>
      </c>
      <c r="T969" s="16">
        <f>IF(ISBLANK(J969),500,2^J969)</f>
        <v>122346.64375408487</v>
      </c>
      <c r="U969" s="16">
        <f>IF(ISBLANK(K969),500,2^K969)</f>
        <v>33442.556098835797</v>
      </c>
      <c r="V969" s="16">
        <f>IF(ISBLANK(L969),500,2^L969)</f>
        <v>77218.826004547416</v>
      </c>
      <c r="X969" s="16">
        <f>SUM(O969:V969)</f>
        <v>406475.99531553261</v>
      </c>
      <c r="Y969" s="11"/>
      <c r="Z969" s="2"/>
      <c r="AA969" s="12">
        <f>_xlfn.T.TEST(E969:F969,I969:J969,2,2)</f>
        <v>0.18790746020738369</v>
      </c>
      <c r="AB969" s="13">
        <f>AVERAGE(I969:J969)-AVERAGE(E969:F969)</f>
        <v>1.6771124999999998</v>
      </c>
      <c r="AC969" s="12">
        <f>_xlfn.T.TEST(G969:H969,K969:L969,2,2)</f>
        <v>0.35343897576851557</v>
      </c>
      <c r="AD969" s="13">
        <f>AVERAGE(K969:L969)-AVERAGE(G969:H969)</f>
        <v>0.89052624999999708</v>
      </c>
      <c r="AE969" s="12">
        <f>_xlfn.T.TEST(E969:F969,G969:H969,2,2)</f>
        <v>0.94763428821673257</v>
      </c>
      <c r="AF969" s="13">
        <f>AVERAGE(G969:H969)-AVERAGE(E969:F969)</f>
        <v>5.8517500000000666E-2</v>
      </c>
      <c r="AG969" s="12">
        <f>_xlfn.T.TEST(I969:J969,K969:L969,2,2)</f>
        <v>0.46340411421803562</v>
      </c>
      <c r="AH969" s="13">
        <f>AVERAGE(K969:L969)-AVERAGE(I969:J969)</f>
        <v>-0.72806875000000204</v>
      </c>
      <c r="AI969" s="12">
        <f>_xlfn.T.TEST(E969:H969,I969:L969,2,2)</f>
        <v>4.467511255982614E-2</v>
      </c>
      <c r="AJ969" s="13">
        <f>AVERAGE(I969:L969)-AVERAGE(E969:H969)</f>
        <v>1.2838193750000002</v>
      </c>
    </row>
    <row r="970" spans="1:36" x14ac:dyDescent="0.2">
      <c r="A970" t="s">
        <v>938</v>
      </c>
      <c r="B970" t="str">
        <f>VLOOKUP(A970,Gene_Lookup!A:B,2,0)</f>
        <v xml:space="preserve">ATP-dependent metalloprotease FtsH  </v>
      </c>
      <c r="C970" s="1">
        <v>31</v>
      </c>
      <c r="D970" s="1">
        <v>0.59597930712325198</v>
      </c>
      <c r="E970" s="14">
        <v>21.249314999999999</v>
      </c>
      <c r="F970" s="14">
        <v>21.114754999999999</v>
      </c>
      <c r="G970" s="14">
        <v>21.546939999999999</v>
      </c>
      <c r="H970" s="14">
        <v>21.2297525</v>
      </c>
      <c r="I970" s="14">
        <v>19.943100000000001</v>
      </c>
      <c r="J970" s="14">
        <v>19.554545000000001</v>
      </c>
      <c r="K970" s="14">
        <v>20.69567</v>
      </c>
      <c r="L970" s="14">
        <v>19.185565</v>
      </c>
      <c r="M970" s="1">
        <f>COUNTIF(E970:L970,"&gt;8.8")</f>
        <v>8</v>
      </c>
      <c r="O970" s="16">
        <f>IF(ISBLANK(E970),500,2^E970)</f>
        <v>2492764.2196565205</v>
      </c>
      <c r="P970" s="16">
        <f>IF(ISBLANK(F970),500,2^F970)</f>
        <v>2270777.6240678192</v>
      </c>
      <c r="Q970" s="16">
        <f>IF(ISBLANK(G970),500,2^G970)</f>
        <v>3063904.7136912411</v>
      </c>
      <c r="R970" s="16">
        <f>IF(ISBLANK(H970),500,2^H970)</f>
        <v>2459191.2393467249</v>
      </c>
      <c r="S970" s="16">
        <f>IF(ISBLANK(I970),500,2^I970)</f>
        <v>1008025.0077938952</v>
      </c>
      <c r="T970" s="16">
        <f>IF(ISBLANK(J970),500,2^J970)</f>
        <v>770024.5942333542</v>
      </c>
      <c r="U970" s="16">
        <f>IF(ISBLANK(K970),500,2^K970)</f>
        <v>1698311.8908694049</v>
      </c>
      <c r="V970" s="16">
        <f>IF(ISBLANK(L970),500,2^L970)</f>
        <v>596252.96099372394</v>
      </c>
      <c r="X970" s="16">
        <f>SUM(O970:V970)</f>
        <v>14359252.250652686</v>
      </c>
      <c r="Y970" s="11"/>
      <c r="Z970" s="2"/>
      <c r="AA970" s="12">
        <f>_xlfn.T.TEST(E970:F970,I970:J970,2,2)</f>
        <v>1.9964358072972092E-2</v>
      </c>
      <c r="AB970" s="13">
        <f>AVERAGE(I970:J970)-AVERAGE(E970:F970)</f>
        <v>-1.4332124999999962</v>
      </c>
      <c r="AC970" s="12">
        <f>_xlfn.T.TEST(G970:H970,K970:L970,2,2)</f>
        <v>0.20140803392344986</v>
      </c>
      <c r="AD970" s="13">
        <f>AVERAGE(K970:L970)-AVERAGE(G970:H970)</f>
        <v>-1.447728749999996</v>
      </c>
      <c r="AE970" s="12">
        <f>_xlfn.T.TEST(E970:F970,G970:H970,2,2)</f>
        <v>0.35376564576987624</v>
      </c>
      <c r="AF970" s="13">
        <f>AVERAGE(G970:H970)-AVERAGE(E970:F970)</f>
        <v>0.20631124999999884</v>
      </c>
      <c r="AG970" s="12">
        <f>_xlfn.T.TEST(I970:J970,K970:L970,2,2)</f>
        <v>0.82862335222501537</v>
      </c>
      <c r="AH970" s="13">
        <f>AVERAGE(K970:L970)-AVERAGE(I970:J970)</f>
        <v>0.19179499999999905</v>
      </c>
      <c r="AI970" s="12">
        <f>_xlfn.T.TEST(E970:H970,I970:L970,2,2)</f>
        <v>5.1620324548098187E-3</v>
      </c>
      <c r="AJ970" s="13">
        <f>AVERAGE(I970:L970)-AVERAGE(E970:H970)</f>
        <v>-1.4404706249999961</v>
      </c>
    </row>
    <row r="971" spans="1:36" x14ac:dyDescent="0.2">
      <c r="A971" t="s">
        <v>939</v>
      </c>
      <c r="B971" t="str">
        <f>VLOOKUP(A971,Gene_Lookup!A:B,2,0)</f>
        <v xml:space="preserve">hypoxanthine phosphoribosyltransferase  </v>
      </c>
      <c r="C971" s="1">
        <v>10</v>
      </c>
      <c r="D971" s="1">
        <v>0.110852392797763</v>
      </c>
      <c r="E971" s="14">
        <v>17.654052499999999</v>
      </c>
      <c r="F971" s="14">
        <v>17.804214999999999</v>
      </c>
      <c r="G971" s="14">
        <v>17.036750000000001</v>
      </c>
      <c r="H971" s="14">
        <v>17.657240000000002</v>
      </c>
      <c r="I971" s="15">
        <v>8.8000000000000007</v>
      </c>
      <c r="J971" s="15">
        <v>8.8000000000000007</v>
      </c>
      <c r="K971" s="15">
        <v>8.8000000000000007</v>
      </c>
      <c r="L971" s="15">
        <v>8.8000000000000007</v>
      </c>
      <c r="M971" s="1">
        <f>COUNTIF(E971:L971,"&gt;8.8")</f>
        <v>4</v>
      </c>
      <c r="O971" s="16">
        <f>IF(ISBLANK(E971),500,2^E971)</f>
        <v>206252.55991567232</v>
      </c>
      <c r="P971" s="16">
        <f>IF(ISBLANK(F971),500,2^F971)</f>
        <v>228877.32248795067</v>
      </c>
      <c r="Q971" s="16">
        <f>IF(ISBLANK(G971),500,2^G971)</f>
        <v>134453.70639492819</v>
      </c>
      <c r="R971" s="16">
        <f>IF(ISBLANK(H971),500,2^H971)</f>
        <v>206708.75947024664</v>
      </c>
      <c r="S971" s="16">
        <f>IF(ISBLANK(I971),500,2^I971)</f>
        <v>445.72188840761549</v>
      </c>
      <c r="T971" s="16">
        <f>IF(ISBLANK(J971),500,2^J971)</f>
        <v>445.72188840761549</v>
      </c>
      <c r="U971" s="16">
        <f>IF(ISBLANK(K971),500,2^K971)</f>
        <v>445.72188840761549</v>
      </c>
      <c r="V971" s="16">
        <f>IF(ISBLANK(L971),500,2^L971)</f>
        <v>445.72188840761549</v>
      </c>
      <c r="X971" s="16">
        <f>SUM(O971:V971)</f>
        <v>778075.23582242813</v>
      </c>
      <c r="Y971" s="11"/>
      <c r="Z971" s="2"/>
      <c r="AA971" s="12">
        <f>_xlfn.T.TEST(E971:F971,I971:J971,2,2)</f>
        <v>7.0696558934665413E-5</v>
      </c>
      <c r="AB971" s="13">
        <f>AVERAGE(I971:J971)-AVERAGE(E971:F971)</f>
        <v>-8.9291337499999983</v>
      </c>
      <c r="AC971" s="12">
        <f>_xlfn.T.TEST(G971:H971,K971:L971,2,2)</f>
        <v>1.314998869185928E-3</v>
      </c>
      <c r="AD971" s="13">
        <f>AVERAGE(K971:L971)-AVERAGE(G971:H971)</f>
        <v>-8.546994999999999</v>
      </c>
      <c r="AE971" s="12">
        <f>_xlfn.T.TEST(E971:F971,G971:H971,2,2)</f>
        <v>0.35389068320572969</v>
      </c>
      <c r="AF971" s="13">
        <f>AVERAGE(G971:H971)-AVERAGE(E971:F971)</f>
        <v>-0.38213874999999931</v>
      </c>
      <c r="AG971" s="12" t="e">
        <f>_xlfn.T.TEST(I971:J971,K971:L971,2,2)</f>
        <v>#DIV/0!</v>
      </c>
      <c r="AH971" s="13">
        <f>AVERAGE(K971:L971)-AVERAGE(I971:J971)</f>
        <v>0</v>
      </c>
      <c r="AI971" s="12">
        <f>_xlfn.T.TEST(E971:H971,I971:L971,2,2)</f>
        <v>3.7337952451114931E-9</v>
      </c>
      <c r="AJ971" s="13">
        <f>AVERAGE(I971:L971)-AVERAGE(E971:H971)</f>
        <v>-8.7380643750000004</v>
      </c>
    </row>
    <row r="972" spans="1:36" x14ac:dyDescent="0.2">
      <c r="A972" t="s">
        <v>940</v>
      </c>
      <c r="B972" t="str">
        <f>VLOOKUP(A972,Gene_Lookup!A:B,2,0)</f>
        <v xml:space="preserve">replicative DNA helicase  </v>
      </c>
      <c r="C972" s="1">
        <v>7</v>
      </c>
      <c r="D972" s="1">
        <v>0.37597718183939399</v>
      </c>
      <c r="E972" s="14">
        <v>17.25553</v>
      </c>
      <c r="F972" s="14">
        <v>17.844480000000001</v>
      </c>
      <c r="G972" s="14">
        <v>17.595970000000001</v>
      </c>
      <c r="H972" s="14">
        <v>18.00093</v>
      </c>
      <c r="I972" s="14">
        <v>17.179860000000001</v>
      </c>
      <c r="J972" s="15">
        <v>8.8000000000000007</v>
      </c>
      <c r="K972" s="14">
        <v>17.761892499999998</v>
      </c>
      <c r="L972" s="15">
        <v>8.8000000000000007</v>
      </c>
      <c r="M972" s="1">
        <f>COUNTIF(E972:L972,"&gt;8.8")</f>
        <v>6</v>
      </c>
      <c r="O972" s="16">
        <f>IF(ISBLANK(E972),500,2^E972)</f>
        <v>156470.37416269115</v>
      </c>
      <c r="P972" s="16">
        <f>IF(ISBLANK(F972),500,2^F972)</f>
        <v>235355.1668668465</v>
      </c>
      <c r="Q972" s="16">
        <f>IF(ISBLANK(G972),500,2^G972)</f>
        <v>198113.82034035141</v>
      </c>
      <c r="R972" s="16">
        <f>IF(ISBLANK(H972),500,2^H972)</f>
        <v>262313.03954614961</v>
      </c>
      <c r="S972" s="16">
        <f>IF(ISBLANK(I972),500,2^I972)</f>
        <v>148474.94781557829</v>
      </c>
      <c r="T972" s="16">
        <f>IF(ISBLANK(J972),500,2^J972)</f>
        <v>445.72188840761549</v>
      </c>
      <c r="U972" s="16">
        <f>IF(ISBLANK(K972),500,2^K972)</f>
        <v>222260.56921841268</v>
      </c>
      <c r="V972" s="16">
        <f>IF(ISBLANK(L972),500,2^L972)</f>
        <v>445.72188840761549</v>
      </c>
      <c r="X972" s="16">
        <f>SUM(O972:V972)</f>
        <v>1223879.3617268449</v>
      </c>
      <c r="Y972" s="11"/>
      <c r="Z972" s="2"/>
      <c r="AA972" s="12">
        <f>_xlfn.T.TEST(E972:F972,I972:J972,2,2)</f>
        <v>0.39106231084740117</v>
      </c>
      <c r="AB972" s="13">
        <f>AVERAGE(I972:J972)-AVERAGE(E972:F972)</f>
        <v>-4.5600749999999977</v>
      </c>
      <c r="AC972" s="12">
        <f>_xlfn.T.TEST(G972:H972,K972:L972,2,2)</f>
        <v>0.41991487387238302</v>
      </c>
      <c r="AD972" s="13">
        <f>AVERAGE(K972:L972)-AVERAGE(G972:H972)</f>
        <v>-4.517503750000003</v>
      </c>
      <c r="AE972" s="12">
        <f>_xlfn.T.TEST(E972:F972,G972:H972,2,2)</f>
        <v>0.55883977578842403</v>
      </c>
      <c r="AF972" s="13">
        <f>AVERAGE(G972:H972)-AVERAGE(E972:F972)</f>
        <v>0.2484450000000038</v>
      </c>
      <c r="AG972" s="12">
        <f>_xlfn.T.TEST(I972:J972,K972:L972,2,2)</f>
        <v>0.96647524635382631</v>
      </c>
      <c r="AH972" s="13">
        <f>AVERAGE(K972:L972)-AVERAGE(I972:J972)</f>
        <v>0.29101624999999842</v>
      </c>
      <c r="AI972" s="12">
        <f>_xlfn.T.TEST(E972:H972,I972:L972,2,2)</f>
        <v>0.12070008473281585</v>
      </c>
      <c r="AJ972" s="13">
        <f>AVERAGE(I972:L972)-AVERAGE(E972:H972)</f>
        <v>-4.5387893750000003</v>
      </c>
    </row>
    <row r="973" spans="1:36" x14ac:dyDescent="0.2">
      <c r="A973" t="s">
        <v>941</v>
      </c>
      <c r="B973" t="str">
        <f>VLOOKUP(A973,Gene_Lookup!A:B,2,0)</f>
        <v xml:space="preserve">LSU ribosomal protein L9P  </v>
      </c>
      <c r="C973" s="1">
        <v>4</v>
      </c>
      <c r="D973" s="1">
        <v>0.49463257575149699</v>
      </c>
      <c r="E973" s="14">
        <v>18.607317500000001</v>
      </c>
      <c r="F973" s="14">
        <v>19.04383</v>
      </c>
      <c r="G973" s="14">
        <v>19.29054</v>
      </c>
      <c r="H973" s="14">
        <v>18.863015000000001</v>
      </c>
      <c r="I973" s="14">
        <v>19.6853525</v>
      </c>
      <c r="J973" s="14">
        <v>16.693515000000001</v>
      </c>
      <c r="K973" s="14">
        <v>19.965174999999999</v>
      </c>
      <c r="L973" s="14">
        <v>18.191469999999999</v>
      </c>
      <c r="M973" s="1">
        <f>COUNTIF(E973:L973,"&gt;8.8")</f>
        <v>8</v>
      </c>
      <c r="O973" s="16">
        <f>IF(ISBLANK(E973),500,2^E973)</f>
        <v>399356.45297434711</v>
      </c>
      <c r="P973" s="16">
        <f>IF(ISBLANK(F973),500,2^F973)</f>
        <v>540460.62898256094</v>
      </c>
      <c r="Q973" s="16">
        <f>IF(ISBLANK(G973),500,2^G973)</f>
        <v>641255.60263324785</v>
      </c>
      <c r="R973" s="16">
        <f>IF(ISBLANK(H973),500,2^H973)</f>
        <v>476796.79084960039</v>
      </c>
      <c r="S973" s="16">
        <f>IF(ISBLANK(I973),500,2^I973)</f>
        <v>843104.8308022375</v>
      </c>
      <c r="T973" s="16">
        <f>IF(ISBLANK(J973),500,2^J973)</f>
        <v>105986.06009252985</v>
      </c>
      <c r="U973" s="16">
        <f>IF(ISBLANK(K973),500,2^K973)</f>
        <v>1023567.6315858113</v>
      </c>
      <c r="V973" s="16">
        <f>IF(ISBLANK(L973),500,2^L973)</f>
        <v>299349.22300435515</v>
      </c>
      <c r="X973" s="16">
        <f>SUM(O973:V973)</f>
        <v>4329877.2209246904</v>
      </c>
      <c r="Y973" s="11"/>
      <c r="Z973" s="2"/>
      <c r="AA973" s="12">
        <f>_xlfn.T.TEST(E973:F973,I973:J973,2,2)</f>
        <v>0.71480972598081327</v>
      </c>
      <c r="AB973" s="13">
        <f>AVERAGE(I973:J973)-AVERAGE(E973:F973)</f>
        <v>-0.63614000000000104</v>
      </c>
      <c r="AC973" s="12">
        <f>_xlfn.T.TEST(G973:H973,K973:L973,2,2)</f>
        <v>0.99880243565108362</v>
      </c>
      <c r="AD973" s="13">
        <f>AVERAGE(K973:L973)-AVERAGE(G973:H973)</f>
        <v>1.5450000000001296E-3</v>
      </c>
      <c r="AE973" s="12">
        <f>_xlfn.T.TEST(E973:F973,G973:H973,2,2)</f>
        <v>0.49735491203116244</v>
      </c>
      <c r="AF973" s="13">
        <f>AVERAGE(G973:H973)-AVERAGE(E973:F973)</f>
        <v>0.25120374999999839</v>
      </c>
      <c r="AG973" s="12">
        <f>_xlfn.T.TEST(I973:J973,K973:L973,2,2)</f>
        <v>0.66009218496303768</v>
      </c>
      <c r="AH973" s="13">
        <f>AVERAGE(K973:L973)-AVERAGE(I973:J973)</f>
        <v>0.88888874999999956</v>
      </c>
      <c r="AI973" s="12">
        <f>_xlfn.T.TEST(E973:H973,I973:L973,2,2)</f>
        <v>0.69407093569984535</v>
      </c>
      <c r="AJ973" s="13">
        <f>AVERAGE(I973:L973)-AVERAGE(E973:H973)</f>
        <v>-0.31729750000000223</v>
      </c>
    </row>
    <row r="974" spans="1:36" x14ac:dyDescent="0.2">
      <c r="A974" t="s">
        <v>942</v>
      </c>
      <c r="B974" t="str">
        <f>VLOOKUP(A974,Gene_Lookup!A:B,2,0)</f>
        <v xml:space="preserve">phosphoesterase RecJ domain protein  </v>
      </c>
      <c r="C974" s="1">
        <v>5</v>
      </c>
      <c r="D974" s="1">
        <v>0.30885901719879699</v>
      </c>
      <c r="E974" s="14">
        <v>14.9398</v>
      </c>
      <c r="F974" s="14">
        <v>12.999915</v>
      </c>
      <c r="G974" s="14">
        <v>16.127009999999999</v>
      </c>
      <c r="H974" s="14">
        <v>15.745509999999999</v>
      </c>
      <c r="I974" s="14">
        <v>15.63097</v>
      </c>
      <c r="J974" s="15">
        <v>8.8000000000000007</v>
      </c>
      <c r="K974" s="14">
        <v>16.219760000000001</v>
      </c>
      <c r="L974" s="15">
        <v>8.8000000000000007</v>
      </c>
      <c r="M974" s="1">
        <f>COUNTIF(E974:L974,"&gt;8.8")</f>
        <v>6</v>
      </c>
      <c r="O974" s="16">
        <f>IF(ISBLANK(E974),500,2^E974)</f>
        <v>31428.809401909919</v>
      </c>
      <c r="P974" s="16">
        <f>IF(ISBLANK(F974),500,2^F974)</f>
        <v>8191.5173619732805</v>
      </c>
      <c r="Q974" s="16">
        <f>IF(ISBLANK(G974),500,2^G974)</f>
        <v>71567.154549981686</v>
      </c>
      <c r="R974" s="16">
        <f>IF(ISBLANK(H974),500,2^H974)</f>
        <v>54937.742195298466</v>
      </c>
      <c r="S974" s="16">
        <f>IF(ISBLANK(I974),500,2^I974)</f>
        <v>50744.716591700329</v>
      </c>
      <c r="T974" s="16">
        <f>IF(ISBLANK(J974),500,2^J974)</f>
        <v>445.72188840761549</v>
      </c>
      <c r="U974" s="16">
        <f>IF(ISBLANK(K974),500,2^K974)</f>
        <v>76319.283147680064</v>
      </c>
      <c r="V974" s="16">
        <f>IF(ISBLANK(L974),500,2^L974)</f>
        <v>445.72188840761549</v>
      </c>
      <c r="X974" s="16">
        <f>SUM(O974:V974)</f>
        <v>294080.66702535894</v>
      </c>
      <c r="Y974" s="11"/>
      <c r="Z974" s="2"/>
      <c r="AA974" s="12">
        <f>_xlfn.T.TEST(E974:F974,I974:J974,2,2)</f>
        <v>0.67016124025651325</v>
      </c>
      <c r="AB974" s="13">
        <f>AVERAGE(I974:J974)-AVERAGE(E974:F974)</f>
        <v>-1.7543724999999988</v>
      </c>
      <c r="AC974" s="12">
        <f>_xlfn.T.TEST(G974:H974,K974:L974,2,2)</f>
        <v>0.45371109946602872</v>
      </c>
      <c r="AD974" s="13">
        <f>AVERAGE(K974:L974)-AVERAGE(G974:H974)</f>
        <v>-3.4263799999999982</v>
      </c>
      <c r="AE974" s="12">
        <f>_xlfn.T.TEST(E974:F974,G974:H974,2,2)</f>
        <v>0.18497603453403544</v>
      </c>
      <c r="AF974" s="13">
        <f>AVERAGE(G974:H974)-AVERAGE(E974:F974)</f>
        <v>1.9664024999999992</v>
      </c>
      <c r="AG974" s="12">
        <f>_xlfn.T.TEST(I974:J974,K974:L974,2,2)</f>
        <v>0.95875386934830931</v>
      </c>
      <c r="AH974" s="13">
        <f>AVERAGE(K974:L974)-AVERAGE(I974:J974)</f>
        <v>0.29439499999999974</v>
      </c>
      <c r="AI974" s="12">
        <f>_xlfn.T.TEST(E974:H974,I974:L974,2,2)</f>
        <v>0.27862807838237819</v>
      </c>
      <c r="AJ974" s="13">
        <f>AVERAGE(I974:L974)-AVERAGE(E974:H974)</f>
        <v>-2.5903762499999985</v>
      </c>
    </row>
    <row r="975" spans="1:36" x14ac:dyDescent="0.2">
      <c r="A975" t="s">
        <v>943</v>
      </c>
      <c r="B975" t="str">
        <f>VLOOKUP(A975,Gene_Lookup!A:B,2,0)</f>
        <v xml:space="preserve">Prephenate dehydratase  </v>
      </c>
      <c r="C975" s="1">
        <v>4</v>
      </c>
      <c r="D975" s="1">
        <v>0.419799795910902</v>
      </c>
      <c r="E975" s="14">
        <v>16.8733225</v>
      </c>
      <c r="F975" s="14">
        <v>16.376799999999999</v>
      </c>
      <c r="G975" s="14">
        <v>15.86087</v>
      </c>
      <c r="H975" s="14">
        <v>16.456215</v>
      </c>
      <c r="I975" s="14">
        <v>16.649372499999998</v>
      </c>
      <c r="J975" s="14">
        <v>16.827287500000001</v>
      </c>
      <c r="K975" s="14">
        <v>17.13128</v>
      </c>
      <c r="L975" s="14">
        <v>16.593632499999998</v>
      </c>
      <c r="M975" s="1">
        <f>COUNTIF(E975:L975,"&gt;8.8")</f>
        <v>8</v>
      </c>
      <c r="O975" s="16">
        <f>IF(ISBLANK(E975),500,2^E975)</f>
        <v>120053.87958699558</v>
      </c>
      <c r="P975" s="16">
        <f>IF(ISBLANK(F975),500,2^F975)</f>
        <v>85095.781870521096</v>
      </c>
      <c r="Q975" s="16">
        <f>IF(ISBLANK(G975),500,2^G975)</f>
        <v>59511.051972859597</v>
      </c>
      <c r="R975" s="16">
        <f>IF(ISBLANK(H975),500,2^H975)</f>
        <v>89911.310983622854</v>
      </c>
      <c r="S975" s="16">
        <f>IF(ISBLANK(I975),500,2^I975)</f>
        <v>102792.28766422257</v>
      </c>
      <c r="T975" s="16">
        <f>IF(ISBLANK(J975),500,2^J975)</f>
        <v>116283.5503644397</v>
      </c>
      <c r="U975" s="16">
        <f>IF(ISBLANK(K975),500,2^K975)</f>
        <v>143558.57677064827</v>
      </c>
      <c r="V975" s="16">
        <f>IF(ISBLANK(L975),500,2^L975)</f>
        <v>98896.544990044596</v>
      </c>
      <c r="X975" s="16">
        <f>SUM(O975:V975)</f>
        <v>816102.98420335422</v>
      </c>
      <c r="Y975" s="11"/>
      <c r="Z975" s="2"/>
      <c r="AA975" s="12">
        <f>_xlfn.T.TEST(E975:F975,I975:J975,2,2)</f>
        <v>0.70939910774987913</v>
      </c>
      <c r="AB975" s="13">
        <f>AVERAGE(I975:J975)-AVERAGE(E975:F975)</f>
        <v>0.11326874999999603</v>
      </c>
      <c r="AC975" s="12">
        <f>_xlfn.T.TEST(G975:H975,K975:L975,2,2)</f>
        <v>0.22134807678385549</v>
      </c>
      <c r="AD975" s="13">
        <f>AVERAGE(K975:L975)-AVERAGE(G975:H975)</f>
        <v>0.70391375000000167</v>
      </c>
      <c r="AE975" s="12">
        <f>_xlfn.T.TEST(E975:F975,G975:H975,2,2)</f>
        <v>0.35188528534947139</v>
      </c>
      <c r="AF975" s="13">
        <f>AVERAGE(G975:H975)-AVERAGE(E975:F975)</f>
        <v>-0.46651875000000231</v>
      </c>
      <c r="AG975" s="12">
        <f>_xlfn.T.TEST(I975:J975,K975:L975,2,2)</f>
        <v>0.70392929455021225</v>
      </c>
      <c r="AH975" s="13">
        <f>AVERAGE(K975:L975)-AVERAGE(I975:J975)</f>
        <v>0.12412625000000332</v>
      </c>
      <c r="AI975" s="12">
        <f>_xlfn.T.TEST(E975:H975,I975:L975,2,2)</f>
        <v>0.14020242469347036</v>
      </c>
      <c r="AJ975" s="13">
        <f>AVERAGE(I975:L975)-AVERAGE(E975:H975)</f>
        <v>0.40859125000000063</v>
      </c>
    </row>
    <row r="976" spans="1:36" x14ac:dyDescent="0.2">
      <c r="A976" t="s">
        <v>944</v>
      </c>
      <c r="B976" t="str">
        <f>VLOOKUP(A976,Gene_Lookup!A:B,2,0)</f>
        <v xml:space="preserve">hypothetical protein  </v>
      </c>
      <c r="C976" s="1">
        <v>2</v>
      </c>
      <c r="D976" s="1">
        <v>0.49878338288410701</v>
      </c>
      <c r="E976" s="14">
        <v>15.633554999999999</v>
      </c>
      <c r="F976" s="14">
        <v>15.97157</v>
      </c>
      <c r="G976" s="14">
        <v>13.79608</v>
      </c>
      <c r="H976" s="14">
        <v>12.513350000000001</v>
      </c>
      <c r="I976" s="14">
        <v>13.426095</v>
      </c>
      <c r="J976" s="14">
        <v>14.729240000000001</v>
      </c>
      <c r="K976" s="14">
        <v>13.51022</v>
      </c>
      <c r="L976" s="15">
        <v>8.8000000000000007</v>
      </c>
      <c r="M976" s="1">
        <f>COUNTIF(E976:L976,"&gt;8.8")</f>
        <v>7</v>
      </c>
      <c r="O976" s="16">
        <f>IF(ISBLANK(E976),500,2^E976)</f>
        <v>50835.721743656337</v>
      </c>
      <c r="P976" s="16">
        <f>IF(ISBLANK(F976),500,2^F976)</f>
        <v>64257.177887818398</v>
      </c>
      <c r="Q976" s="16">
        <f>IF(ISBLANK(G976),500,2^G976)</f>
        <v>14224.398235269155</v>
      </c>
      <c r="R976" s="16">
        <f>IF(ISBLANK(H976),500,2^H976)</f>
        <v>5846.4696057591273</v>
      </c>
      <c r="S976" s="16">
        <f>IF(ISBLANK(I976),500,2^I976)</f>
        <v>11006.704819955617</v>
      </c>
      <c r="T976" s="16">
        <f>IF(ISBLANK(J976),500,2^J976)</f>
        <v>27160.831003281259</v>
      </c>
      <c r="U976" s="16">
        <f>IF(ISBLANK(K976),500,2^K976)</f>
        <v>11667.598286507729</v>
      </c>
      <c r="V976" s="16">
        <f>IF(ISBLANK(L976),500,2^L976)</f>
        <v>445.72188840761549</v>
      </c>
      <c r="X976" s="16">
        <f>SUM(O976:V976)</f>
        <v>185444.62347065526</v>
      </c>
      <c r="Y976" s="11"/>
      <c r="Z976" s="2"/>
      <c r="AA976" s="12">
        <f>_xlfn.T.TEST(E976:F976,I976:J976,2,2)</f>
        <v>0.12448457168696658</v>
      </c>
      <c r="AB976" s="13">
        <f>AVERAGE(I976:J976)-AVERAGE(E976:F976)</f>
        <v>-1.7248950000000001</v>
      </c>
      <c r="AC976" s="12">
        <f>_xlfn.T.TEST(G976:H976,K976:L976,2,2)</f>
        <v>0.49875304578160162</v>
      </c>
      <c r="AD976" s="13">
        <f>AVERAGE(K976:L976)-AVERAGE(G976:H976)</f>
        <v>-1.999604999999999</v>
      </c>
      <c r="AE976" s="12">
        <f>_xlfn.T.TEST(E976:F976,G976:H976,2,2)</f>
        <v>5.7396376173819097E-2</v>
      </c>
      <c r="AF976" s="13">
        <f>AVERAGE(G976:H976)-AVERAGE(E976:F976)</f>
        <v>-2.647847500000001</v>
      </c>
      <c r="AG976" s="12">
        <f>_xlfn.T.TEST(I976:J976,K976:L976,2,2)</f>
        <v>0.35425545215089282</v>
      </c>
      <c r="AH976" s="13">
        <f>AVERAGE(K976:L976)-AVERAGE(I976:J976)</f>
        <v>-2.9225574999999999</v>
      </c>
      <c r="AI976" s="12">
        <f>_xlfn.T.TEST(E976:H976,I976:L976,2,2)</f>
        <v>0.27140518967337601</v>
      </c>
      <c r="AJ976" s="13">
        <f>AVERAGE(I976:L976)-AVERAGE(E976:H976)</f>
        <v>-1.8622500000000031</v>
      </c>
    </row>
    <row r="977" spans="1:36" x14ac:dyDescent="0.2">
      <c r="A977" t="s">
        <v>945</v>
      </c>
      <c r="B977" t="str">
        <f>VLOOKUP(A977,Gene_Lookup!A:B,2,0)</f>
        <v xml:space="preserve">V-type ATPase 116 kDa subunit  </v>
      </c>
      <c r="C977" s="1">
        <v>17</v>
      </c>
      <c r="D977" s="1">
        <v>0.56773286531320999</v>
      </c>
      <c r="E977" s="14">
        <v>18.256979999999999</v>
      </c>
      <c r="F977" s="14">
        <v>17.876716500000001</v>
      </c>
      <c r="G977" s="14">
        <v>18.71321</v>
      </c>
      <c r="H977" s="14">
        <v>18.905745</v>
      </c>
      <c r="I977" s="14">
        <v>16.459679999999999</v>
      </c>
      <c r="J977" s="14">
        <v>16.675280000000001</v>
      </c>
      <c r="K977" s="14">
        <v>18.800172499999999</v>
      </c>
      <c r="L977" s="14">
        <v>16.988610000000001</v>
      </c>
      <c r="M977" s="1">
        <f>COUNTIF(E977:L977,"&gt;8.8")</f>
        <v>8</v>
      </c>
      <c r="O977" s="16">
        <f>IF(ISBLANK(E977),500,2^E977)</f>
        <v>313255.43173348869</v>
      </c>
      <c r="P977" s="16">
        <f>IF(ISBLANK(F977),500,2^F977)</f>
        <v>240673.2876030542</v>
      </c>
      <c r="Q977" s="16">
        <f>IF(ISBLANK(G977),500,2^G977)</f>
        <v>429771.41389348917</v>
      </c>
      <c r="R977" s="16">
        <f>IF(ISBLANK(H977),500,2^H977)</f>
        <v>491129.85542057583</v>
      </c>
      <c r="S977" s="16">
        <f>IF(ISBLANK(I977),500,2^I977)</f>
        <v>90127.515453745043</v>
      </c>
      <c r="T977" s="16">
        <f>IF(ISBLANK(J977),500,2^J977)</f>
        <v>104654.87567058249</v>
      </c>
      <c r="U977" s="16">
        <f>IF(ISBLANK(K977),500,2^K977)</f>
        <v>456473.79007384554</v>
      </c>
      <c r="V977" s="16">
        <f>IF(ISBLANK(L977),500,2^L977)</f>
        <v>130041.26772903268</v>
      </c>
      <c r="X977" s="16">
        <f>SUM(O977:V977)</f>
        <v>2256127.4375778139</v>
      </c>
      <c r="Y977" s="11"/>
      <c r="Z977" s="2"/>
      <c r="AA977" s="12">
        <f>_xlfn.T.TEST(E977:F977,I977:J977,2,2)</f>
        <v>2.0595237944577106E-2</v>
      </c>
      <c r="AB977" s="13">
        <f>AVERAGE(I977:J977)-AVERAGE(E977:F977)</f>
        <v>-1.4993682499999998</v>
      </c>
      <c r="AC977" s="12">
        <f>_xlfn.T.TEST(G977:H977,K977:L977,2,2)</f>
        <v>0.42087754037906733</v>
      </c>
      <c r="AD977" s="13">
        <f>AVERAGE(K977:L977)-AVERAGE(G977:H977)</f>
        <v>-0.91508625000000166</v>
      </c>
      <c r="AE977" s="12">
        <f>_xlfn.T.TEST(E977:F977,G977:H977,2,2)</f>
        <v>7.3400939513840524E-2</v>
      </c>
      <c r="AF977" s="13">
        <f>AVERAGE(G977:H977)-AVERAGE(E977:F977)</f>
        <v>0.74262925000000024</v>
      </c>
      <c r="AG977" s="12">
        <f>_xlfn.T.TEST(I977:J977,K977:L977,2,2)</f>
        <v>0.28299307533421458</v>
      </c>
      <c r="AH977" s="13">
        <f>AVERAGE(K977:L977)-AVERAGE(I977:J977)</f>
        <v>1.3269112499999984</v>
      </c>
      <c r="AI977" s="12">
        <f>_xlfn.T.TEST(E977:H977,I977:L977,2,2)</f>
        <v>8.3465269836654823E-2</v>
      </c>
      <c r="AJ977" s="13">
        <f>AVERAGE(I977:L977)-AVERAGE(E977:H977)</f>
        <v>-1.207227249999999</v>
      </c>
    </row>
    <row r="978" spans="1:36" x14ac:dyDescent="0.2">
      <c r="A978" t="s">
        <v>946</v>
      </c>
      <c r="B978" t="str">
        <f>VLOOKUP(A978,Gene_Lookup!A:B,2,0)</f>
        <v xml:space="preserve">H+transporting two-sector ATPase C subunit  </v>
      </c>
      <c r="C978" s="1">
        <v>2</v>
      </c>
      <c r="D978" s="1">
        <v>0.43283003503772599</v>
      </c>
      <c r="E978" s="14">
        <v>17.536045000000001</v>
      </c>
      <c r="F978" s="14">
        <v>18.642115</v>
      </c>
      <c r="G978" s="14">
        <v>19.081985</v>
      </c>
      <c r="H978" s="14">
        <v>18.475504999999998</v>
      </c>
      <c r="I978" s="14">
        <v>18.562830000000002</v>
      </c>
      <c r="J978" s="14">
        <v>14.519135</v>
      </c>
      <c r="K978" s="14">
        <v>17.05359</v>
      </c>
      <c r="L978" s="15">
        <v>8.8000000000000007</v>
      </c>
      <c r="M978" s="1">
        <f>COUNTIF(E978:L978,"&gt;8.8")</f>
        <v>7</v>
      </c>
      <c r="O978" s="16">
        <f>IF(ISBLANK(E978),500,2^E978)</f>
        <v>190053.35925940037</v>
      </c>
      <c r="P978" s="16">
        <f>IF(ISBLANK(F978),500,2^F978)</f>
        <v>409105.95163286349</v>
      </c>
      <c r="Q978" s="16">
        <f>IF(ISBLANK(G978),500,2^G978)</f>
        <v>554944.89651294204</v>
      </c>
      <c r="R978" s="16">
        <f>IF(ISBLANK(H978),500,2^H978)</f>
        <v>364486.28402841667</v>
      </c>
      <c r="S978" s="16">
        <f>IF(ISBLANK(I978),500,2^I978)</f>
        <v>387229.67743426713</v>
      </c>
      <c r="T978" s="16">
        <f>IF(ISBLANK(J978),500,2^J978)</f>
        <v>23479.840699944758</v>
      </c>
      <c r="U978" s="16">
        <f>IF(ISBLANK(K978),500,2^K978)</f>
        <v>136032.32590133444</v>
      </c>
      <c r="V978" s="16">
        <f>IF(ISBLANK(L978),500,2^L978)</f>
        <v>445.72188840761549</v>
      </c>
      <c r="X978" s="16">
        <f>SUM(O978:V978)</f>
        <v>2065778.0573575764</v>
      </c>
      <c r="Y978" s="11"/>
      <c r="Z978" s="2"/>
      <c r="AA978" s="12">
        <f>_xlfn.T.TEST(E978:F978,I978:J978,2,2)</f>
        <v>0.53708736724731776</v>
      </c>
      <c r="AB978" s="13">
        <f>AVERAGE(I978:J978)-AVERAGE(E978:F978)</f>
        <v>-1.5480975000000008</v>
      </c>
      <c r="AC978" s="12">
        <f>_xlfn.T.TEST(G978:H978,K978:L978,2,2)</f>
        <v>0.2928904526342011</v>
      </c>
      <c r="AD978" s="13">
        <f>AVERAGE(K978:L978)-AVERAGE(G978:H978)</f>
        <v>-5.8519500000000004</v>
      </c>
      <c r="AE978" s="12">
        <f>_xlfn.T.TEST(E978:F978,G978:H978,2,2)</f>
        <v>0.38832035207348392</v>
      </c>
      <c r="AF978" s="13">
        <f>AVERAGE(G978:H978)-AVERAGE(E978:F978)</f>
        <v>0.68966499999999797</v>
      </c>
      <c r="AG978" s="12">
        <f>_xlfn.T.TEST(I978:J978,K978:L978,2,2)</f>
        <v>0.51398217423247983</v>
      </c>
      <c r="AH978" s="13">
        <f>AVERAGE(K978:L978)-AVERAGE(I978:J978)</f>
        <v>-3.6141875000000017</v>
      </c>
      <c r="AI978" s="12">
        <f>_xlfn.T.TEST(E978:H978,I978:L978,2,2)</f>
        <v>0.13924450168961583</v>
      </c>
      <c r="AJ978" s="13">
        <f>AVERAGE(I978:L978)-AVERAGE(E978:H978)</f>
        <v>-3.7000237499999997</v>
      </c>
    </row>
    <row r="979" spans="1:36" x14ac:dyDescent="0.2">
      <c r="A979" t="s">
        <v>947</v>
      </c>
      <c r="B979" t="str">
        <f>VLOOKUP(A979,Gene_Lookup!A:B,2,0)</f>
        <v xml:space="preserve">H+transporting two-sector ATPase E subunit  </v>
      </c>
      <c r="C979" s="1">
        <v>12</v>
      </c>
      <c r="D979" s="1">
        <v>0.49497823516980999</v>
      </c>
      <c r="E979" s="14">
        <v>17.676169999999999</v>
      </c>
      <c r="F979" s="14">
        <v>17.735769999999999</v>
      </c>
      <c r="G979" s="14">
        <v>18.01501</v>
      </c>
      <c r="H979" s="14">
        <v>18.231937500000001</v>
      </c>
      <c r="I979" s="14">
        <v>16.470794999999999</v>
      </c>
      <c r="J979" s="14">
        <v>16.857500000000002</v>
      </c>
      <c r="K979" s="14">
        <v>18.315930000000002</v>
      </c>
      <c r="L979" s="14">
        <v>16.673597000000001</v>
      </c>
      <c r="M979" s="1">
        <f>COUNTIF(E979:L979,"&gt;8.8")</f>
        <v>8</v>
      </c>
      <c r="O979" s="16">
        <f>IF(ISBLANK(E979),500,2^E979)</f>
        <v>209438.91457049589</v>
      </c>
      <c r="P979" s="16">
        <f>IF(ISBLANK(F979),500,2^F979)</f>
        <v>218272.37108568088</v>
      </c>
      <c r="Q979" s="16">
        <f>IF(ISBLANK(G979),500,2^G979)</f>
        <v>264885.62002866977</v>
      </c>
      <c r="R979" s="16">
        <f>IF(ISBLANK(H979),500,2^H979)</f>
        <v>307864.82146587025</v>
      </c>
      <c r="S979" s="16">
        <f>IF(ISBLANK(I979),500,2^I979)</f>
        <v>90824.569376212152</v>
      </c>
      <c r="T979" s="16">
        <f>IF(ISBLANK(J979),500,2^J979)</f>
        <v>118744.40396595577</v>
      </c>
      <c r="U979" s="16">
        <f>IF(ISBLANK(K979),500,2^K979)</f>
        <v>326320.47800755251</v>
      </c>
      <c r="V979" s="16">
        <f>IF(ISBLANK(L979),500,2^L979)</f>
        <v>104532.85996069135</v>
      </c>
      <c r="X979" s="16">
        <f>SUM(O979:V979)</f>
        <v>1640884.0384611285</v>
      </c>
      <c r="Y979" s="11"/>
      <c r="Z979" s="2"/>
      <c r="AA979" s="12">
        <f>_xlfn.T.TEST(E979:F979,I979:J979,2,2)</f>
        <v>3.3500190321142369E-2</v>
      </c>
      <c r="AB979" s="13">
        <f>AVERAGE(I979:J979)-AVERAGE(E979:F979)</f>
        <v>-1.0418225000000021</v>
      </c>
      <c r="AC979" s="12">
        <f>_xlfn.T.TEST(G979:H979,K979:L979,2,2)</f>
        <v>0.52708954561449151</v>
      </c>
      <c r="AD979" s="13">
        <f>AVERAGE(K979:L979)-AVERAGE(G979:H979)</f>
        <v>-0.62871025000000103</v>
      </c>
      <c r="AE979" s="12">
        <f>_xlfn.T.TEST(E979:F979,G979:H979,2,2)</f>
        <v>6.5531577684812881E-2</v>
      </c>
      <c r="AF979" s="13">
        <f>AVERAGE(G979:H979)-AVERAGE(E979:F979)</f>
        <v>0.41750375000000162</v>
      </c>
      <c r="AG979" s="12">
        <f>_xlfn.T.TEST(I979:J979,K979:L979,2,2)</f>
        <v>0.42862999303522098</v>
      </c>
      <c r="AH979" s="13">
        <f>AVERAGE(K979:L979)-AVERAGE(I979:J979)</f>
        <v>0.83061600000000269</v>
      </c>
      <c r="AI979" s="12">
        <f>_xlfn.T.TEST(E979:H979,I979:L979,2,2)</f>
        <v>0.10579659443695381</v>
      </c>
      <c r="AJ979" s="13">
        <f>AVERAGE(I979:L979)-AVERAGE(E979:H979)</f>
        <v>-0.83526637499999978</v>
      </c>
    </row>
    <row r="980" spans="1:36" x14ac:dyDescent="0.2">
      <c r="A980" t="s">
        <v>948</v>
      </c>
      <c r="B980" t="str">
        <f>VLOOKUP(A980,Gene_Lookup!A:B,2,0)</f>
        <v xml:space="preserve">H+transporting two-sector ATPase C (AC39) subunit  </v>
      </c>
      <c r="C980" s="1">
        <v>14</v>
      </c>
      <c r="D980" s="1">
        <v>0.27609745447461198</v>
      </c>
      <c r="E980" s="14">
        <v>16.937360000000002</v>
      </c>
      <c r="F980" s="14">
        <v>17.548279999999998</v>
      </c>
      <c r="G980" s="14">
        <v>17.629204999999999</v>
      </c>
      <c r="H980" s="14">
        <v>16.567902499999999</v>
      </c>
      <c r="I980" s="14">
        <v>16.991959999999999</v>
      </c>
      <c r="J980" s="14">
        <v>16.125785</v>
      </c>
      <c r="K980" s="14">
        <v>16.308457499999999</v>
      </c>
      <c r="L980" s="14">
        <v>15.3799125</v>
      </c>
      <c r="M980" s="1">
        <f>COUNTIF(E980:L980,"&gt;8.8")</f>
        <v>8</v>
      </c>
      <c r="O980" s="16">
        <f>IF(ISBLANK(E980),500,2^E980)</f>
        <v>125502.79774932432</v>
      </c>
      <c r="P980" s="16">
        <f>IF(ISBLANK(F980),500,2^F980)</f>
        <v>191671.99019890622</v>
      </c>
      <c r="Q980" s="16">
        <f>IF(ISBLANK(G980),500,2^G980)</f>
        <v>202730.69289199082</v>
      </c>
      <c r="R980" s="16">
        <f>IF(ISBLANK(H980),500,2^H980)</f>
        <v>97148.392264496273</v>
      </c>
      <c r="S980" s="16">
        <f>IF(ISBLANK(I980),500,2^I980)</f>
        <v>130343.58000683624</v>
      </c>
      <c r="T980" s="16">
        <f>IF(ISBLANK(J980),500,2^J980)</f>
        <v>71506.412291956411</v>
      </c>
      <c r="U980" s="16">
        <f>IF(ISBLANK(K980),500,2^K980)</f>
        <v>81158.664236449404</v>
      </c>
      <c r="V980" s="16">
        <f>IF(ISBLANK(L980),500,2^L980)</f>
        <v>42639.78372168183</v>
      </c>
      <c r="X980" s="16">
        <f>SUM(O980:V980)</f>
        <v>942702.31336164137</v>
      </c>
      <c r="Y980" s="11"/>
      <c r="Z980" s="2"/>
      <c r="AA980" s="12">
        <f>_xlfn.T.TEST(E980:F980,I980:J980,2,2)</f>
        <v>0.32593117862246113</v>
      </c>
      <c r="AB980" s="13">
        <f>AVERAGE(I980:J980)-AVERAGE(E980:F980)</f>
        <v>-0.68394750000000215</v>
      </c>
      <c r="AC980" s="12">
        <f>_xlfn.T.TEST(G980:H980,K980:L980,2,2)</f>
        <v>0.21719901598927616</v>
      </c>
      <c r="AD980" s="13">
        <f>AVERAGE(K980:L980)-AVERAGE(G980:H980)</f>
        <v>-1.2543687500000011</v>
      </c>
      <c r="AE980" s="12">
        <f>_xlfn.T.TEST(E980:F980,G980:H980,2,2)</f>
        <v>0.83565799317345846</v>
      </c>
      <c r="AF980" s="13">
        <f>AVERAGE(G980:H980)-AVERAGE(E980:F980)</f>
        <v>-0.14426625000000115</v>
      </c>
      <c r="AG980" s="12">
        <f>_xlfn.T.TEST(I980:J980,K980:L980,2,2)</f>
        <v>0.3772376345372308</v>
      </c>
      <c r="AH980" s="13">
        <f>AVERAGE(K980:L980)-AVERAGE(I980:J980)</f>
        <v>-0.71468750000000014</v>
      </c>
      <c r="AI980" s="12">
        <f>_xlfn.T.TEST(E980:H980,I980:L980,2,2)</f>
        <v>5.9157088747262193E-2</v>
      </c>
      <c r="AJ980" s="13">
        <f>AVERAGE(I980:L980)-AVERAGE(E980:H980)</f>
        <v>-0.96915812499999987</v>
      </c>
    </row>
    <row r="981" spans="1:36" x14ac:dyDescent="0.2">
      <c r="A981" t="s">
        <v>949</v>
      </c>
      <c r="B981" t="str">
        <f>VLOOKUP(A981,Gene_Lookup!A:B,2,0)</f>
        <v xml:space="preserve">Vacuolar H+transporting two-sector ATPase F subunit  </v>
      </c>
      <c r="C981" s="1">
        <v>2</v>
      </c>
      <c r="D981" s="1">
        <v>0.479192729919377</v>
      </c>
      <c r="E981" s="14">
        <v>17.743189999999998</v>
      </c>
      <c r="F981" s="14">
        <v>17.48779</v>
      </c>
      <c r="G981" s="14">
        <v>17.441369999999999</v>
      </c>
      <c r="H981" s="14">
        <v>17.898985</v>
      </c>
      <c r="I981" s="14">
        <v>17.490960000000001</v>
      </c>
      <c r="J981" s="14">
        <v>17.102620000000002</v>
      </c>
      <c r="K981" s="14">
        <v>18.352135000000001</v>
      </c>
      <c r="L981" s="15">
        <v>8.8000000000000007</v>
      </c>
      <c r="M981" s="1">
        <f>COUNTIF(E981:L981,"&gt;8.8")</f>
        <v>7</v>
      </c>
      <c r="O981" s="16">
        <f>IF(ISBLANK(E981),500,2^E981)</f>
        <v>219397.87091239326</v>
      </c>
      <c r="P981" s="16">
        <f>IF(ISBLANK(F981),500,2^F981)</f>
        <v>183801.62550142905</v>
      </c>
      <c r="Q981" s="16">
        <f>IF(ISBLANK(G981),500,2^G981)</f>
        <v>177981.77574948332</v>
      </c>
      <c r="R981" s="16">
        <f>IF(ISBLANK(H981),500,2^H981)</f>
        <v>244416.98183315838</v>
      </c>
      <c r="S981" s="16">
        <f>IF(ISBLANK(I981),500,2^I981)</f>
        <v>184205.93252978157</v>
      </c>
      <c r="T981" s="16">
        <f>IF(ISBLANK(J981),500,2^J981)</f>
        <v>140734.84023792198</v>
      </c>
      <c r="U981" s="16">
        <f>IF(ISBLANK(K981),500,2^K981)</f>
        <v>334613.23870106565</v>
      </c>
      <c r="V981" s="16">
        <f>IF(ISBLANK(L981),500,2^L981)</f>
        <v>445.72188840761549</v>
      </c>
      <c r="X981" s="16">
        <f>SUM(O981:V981)</f>
        <v>1485597.9873536411</v>
      </c>
      <c r="Y981" s="11"/>
      <c r="Z981" s="2"/>
      <c r="AA981" s="12">
        <f>_xlfn.T.TEST(E981:F981,I981:J981,2,2)</f>
        <v>0.30385677632603281</v>
      </c>
      <c r="AB981" s="13">
        <f>AVERAGE(I981:J981)-AVERAGE(E981:F981)</f>
        <v>-0.31869999999999976</v>
      </c>
      <c r="AC981" s="12">
        <f>_xlfn.T.TEST(G981:H981,K981:L981,2,2)</f>
        <v>0.48208212177644705</v>
      </c>
      <c r="AD981" s="13">
        <f>AVERAGE(K981:L981)-AVERAGE(G981:H981)</f>
        <v>-4.0941100000000006</v>
      </c>
      <c r="AE981" s="12">
        <f>_xlfn.T.TEST(E981:F981,G981:H981,2,2)</f>
        <v>0.85400360301487199</v>
      </c>
      <c r="AF981" s="13">
        <f>AVERAGE(G981:H981)-AVERAGE(E981:F981)</f>
        <v>5.46875E-2</v>
      </c>
      <c r="AG981" s="12">
        <f>_xlfn.T.TEST(I981:J981,K981:L981,2,2)</f>
        <v>0.51780814563018485</v>
      </c>
      <c r="AH981" s="13">
        <f>AVERAGE(K981:L981)-AVERAGE(I981:J981)</f>
        <v>-3.7207225000000008</v>
      </c>
      <c r="AI981" s="12">
        <f>_xlfn.T.TEST(E981:H981,I981:L981,2,2)</f>
        <v>0.36068837621211453</v>
      </c>
      <c r="AJ981" s="13">
        <f>AVERAGE(I981:L981)-AVERAGE(E981:H981)</f>
        <v>-2.2064050000000002</v>
      </c>
    </row>
    <row r="982" spans="1:36" x14ac:dyDescent="0.2">
      <c r="A982" t="s">
        <v>950</v>
      </c>
      <c r="B982" t="str">
        <f>VLOOKUP(A982,Gene_Lookup!A:B,2,0)</f>
        <v xml:space="preserve">H+transporting two-sector ATPase alpha/beta subunit central region  </v>
      </c>
      <c r="C982" s="1">
        <v>38</v>
      </c>
      <c r="D982" s="1">
        <v>0.69228921419147604</v>
      </c>
      <c r="E982" s="14">
        <v>20.866705</v>
      </c>
      <c r="F982" s="14">
        <v>20.6100125</v>
      </c>
      <c r="G982" s="14">
        <v>20.731705000000002</v>
      </c>
      <c r="H982" s="14">
        <v>20.812560000000001</v>
      </c>
      <c r="I982" s="14">
        <v>20.906554374999999</v>
      </c>
      <c r="J982" s="14">
        <v>19.959666250000001</v>
      </c>
      <c r="K982" s="14">
        <v>21.526599999999998</v>
      </c>
      <c r="L982" s="14">
        <v>19.265237656250001</v>
      </c>
      <c r="M982" s="1">
        <f>COUNTIF(E982:L982,"&gt;8.8")</f>
        <v>8</v>
      </c>
      <c r="O982" s="16">
        <f>IF(ISBLANK(E982),500,2^E982)</f>
        <v>1912071.4446155692</v>
      </c>
      <c r="P982" s="16">
        <f>IF(ISBLANK(F982),500,2^F982)</f>
        <v>1600412.6427538437</v>
      </c>
      <c r="Q982" s="16">
        <f>IF(ISBLANK(G982),500,2^G982)</f>
        <v>1741265.784284038</v>
      </c>
      <c r="R982" s="16">
        <f>IF(ISBLANK(H982),500,2^H982)</f>
        <v>1841640.4553962925</v>
      </c>
      <c r="S982" s="16">
        <f>IF(ISBLANK(I982),500,2^I982)</f>
        <v>1965621.8577219446</v>
      </c>
      <c r="T982" s="16">
        <f>IF(ISBLANK(J982),500,2^J982)</f>
        <v>1019666.7193223228</v>
      </c>
      <c r="U982" s="16">
        <f>IF(ISBLANK(K982),500,2^K982)</f>
        <v>3021010.9864088297</v>
      </c>
      <c r="V982" s="16">
        <f>IF(ISBLANK(L982),500,2^L982)</f>
        <v>630107.15061500843</v>
      </c>
      <c r="X982" s="16">
        <f>SUM(O982:V982)</f>
        <v>13731797.041117849</v>
      </c>
      <c r="Y982" s="11"/>
      <c r="Z982" s="2"/>
      <c r="AA982" s="12">
        <f>_xlfn.T.TEST(E982:F982,I982:J982,2,2)</f>
        <v>0.59724734430587001</v>
      </c>
      <c r="AB982" s="13">
        <f>AVERAGE(I982:J982)-AVERAGE(E982:F982)</f>
        <v>-0.3052484375000013</v>
      </c>
      <c r="AC982" s="12">
        <f>_xlfn.T.TEST(G982:H982,K982:L982,2,2)</f>
        <v>0.77111507340375374</v>
      </c>
      <c r="AD982" s="13">
        <f>AVERAGE(K982:L982)-AVERAGE(G982:H982)</f>
        <v>-0.37621367187500354</v>
      </c>
      <c r="AE982" s="12">
        <f>_xlfn.T.TEST(E982:F982,G982:H982,2,2)</f>
        <v>0.82525482379335136</v>
      </c>
      <c r="AF982" s="13">
        <f>AVERAGE(G982:H982)-AVERAGE(E982:F982)</f>
        <v>3.3773750000001712E-2</v>
      </c>
      <c r="AG982" s="12">
        <f>_xlfn.T.TEST(I982:J982,K982:L982,2,2)</f>
        <v>0.97855093034644891</v>
      </c>
      <c r="AH982" s="13">
        <f>AVERAGE(K982:L982)-AVERAGE(I982:J982)</f>
        <v>-3.7191484375000528E-2</v>
      </c>
      <c r="AI982" s="12">
        <f>_xlfn.T.TEST(E982:H982,I982:L982,2,2)</f>
        <v>0.5239142095959255</v>
      </c>
      <c r="AJ982" s="13">
        <f>AVERAGE(I982:L982)-AVERAGE(E982:H982)</f>
        <v>-0.34073105468750242</v>
      </c>
    </row>
    <row r="983" spans="1:36" x14ac:dyDescent="0.2">
      <c r="A983" t="s">
        <v>951</v>
      </c>
      <c r="B983" t="str">
        <f>VLOOKUP(A983,Gene_Lookup!A:B,2,0)</f>
        <v xml:space="preserve">H+transporting two-sector ATPase alpha/beta subunit central region  </v>
      </c>
      <c r="C983" s="1">
        <v>26</v>
      </c>
      <c r="D983" s="1">
        <v>0.59155511481878298</v>
      </c>
      <c r="E983" s="14">
        <v>19.956577500000002</v>
      </c>
      <c r="F983" s="14">
        <v>19.69387</v>
      </c>
      <c r="G983" s="14">
        <v>19.86382</v>
      </c>
      <c r="H983" s="14">
        <v>20.179690000000001</v>
      </c>
      <c r="I983" s="14">
        <v>20.280327499999999</v>
      </c>
      <c r="J983" s="14">
        <v>18.922270000000001</v>
      </c>
      <c r="K983" s="14">
        <v>20.988835000000002</v>
      </c>
      <c r="L983" s="14">
        <v>19.087734999999999</v>
      </c>
      <c r="M983" s="1">
        <f>COUNTIF(E983:L983,"&gt;8.8")</f>
        <v>8</v>
      </c>
      <c r="O983" s="16">
        <f>IF(ISBLANK(E983),500,2^E983)</f>
        <v>1017485.9905990128</v>
      </c>
      <c r="P983" s="16">
        <f>IF(ISBLANK(F983),500,2^F983)</f>
        <v>848097.1439977804</v>
      </c>
      <c r="Q983" s="16">
        <f>IF(ISBLANK(G983),500,2^G983)</f>
        <v>954125.81964093912</v>
      </c>
      <c r="R983" s="16">
        <f>IF(ISBLANK(H983),500,2^H983)</f>
        <v>1187659.6263822669</v>
      </c>
      <c r="S983" s="16">
        <f>IF(ISBLANK(I983),500,2^I983)</f>
        <v>1273464.6660300908</v>
      </c>
      <c r="T983" s="16">
        <f>IF(ISBLANK(J983),500,2^J983)</f>
        <v>496787.72456775833</v>
      </c>
      <c r="U983" s="16">
        <f>IF(ISBLANK(K983),500,2^K983)</f>
        <v>2080984.8048268172</v>
      </c>
      <c r="V983" s="16">
        <f>IF(ISBLANK(L983),500,2^L983)</f>
        <v>557161.09633785859</v>
      </c>
      <c r="X983" s="16">
        <f>SUM(O983:V983)</f>
        <v>8415766.8723825254</v>
      </c>
      <c r="Y983" s="11"/>
      <c r="Z983" s="2"/>
      <c r="AA983" s="12">
        <f>_xlfn.T.TEST(E983:F983,I983:J983,2,2)</f>
        <v>0.77683360422641712</v>
      </c>
      <c r="AB983" s="13">
        <f>AVERAGE(I983:J983)-AVERAGE(E983:F983)</f>
        <v>-0.22392500000000126</v>
      </c>
      <c r="AC983" s="12">
        <f>_xlfn.T.TEST(G983:H983,K983:L983,2,2)</f>
        <v>0.98787064856301898</v>
      </c>
      <c r="AD983" s="13">
        <f>AVERAGE(K983:L983)-AVERAGE(G983:H983)</f>
        <v>1.6530000000003042E-2</v>
      </c>
      <c r="AE983" s="12">
        <f>_xlfn.T.TEST(E983:F983,G983:H983,2,2)</f>
        <v>0.43966805052612479</v>
      </c>
      <c r="AF983" s="13">
        <f>AVERAGE(G983:H983)-AVERAGE(E983:F983)</f>
        <v>0.1965312499999996</v>
      </c>
      <c r="AG983" s="12">
        <f>_xlfn.T.TEST(I983:J983,K983:L983,2,2)</f>
        <v>0.7442822332900445</v>
      </c>
      <c r="AH983" s="13">
        <f>AVERAGE(K983:L983)-AVERAGE(I983:J983)</f>
        <v>0.43698625000000391</v>
      </c>
      <c r="AI983" s="12">
        <f>_xlfn.T.TEST(E983:H983,I983:L983,2,2)</f>
        <v>0.84366507031233073</v>
      </c>
      <c r="AJ983" s="13">
        <f>AVERAGE(I983:L983)-AVERAGE(E983:H983)</f>
        <v>-0.10369750000000266</v>
      </c>
    </row>
    <row r="984" spans="1:36" x14ac:dyDescent="0.2">
      <c r="A984" t="s">
        <v>952</v>
      </c>
      <c r="B984" t="str">
        <f>VLOOKUP(A984,Gene_Lookup!A:B,2,0)</f>
        <v xml:space="preserve">V-type ATPase, D subunit  </v>
      </c>
      <c r="C984" s="1">
        <v>6</v>
      </c>
      <c r="D984" s="1">
        <v>0.58536052369508296</v>
      </c>
      <c r="E984" s="14">
        <v>16.969645</v>
      </c>
      <c r="F984" s="14">
        <v>18.14021</v>
      </c>
      <c r="G984" s="14">
        <v>18.404890000000002</v>
      </c>
      <c r="H984" s="14">
        <v>18.684010000000001</v>
      </c>
      <c r="I984" s="14">
        <v>17.915800000000001</v>
      </c>
      <c r="J984" s="14">
        <v>16.432659999999998</v>
      </c>
      <c r="K984" s="14">
        <v>18.453479999999999</v>
      </c>
      <c r="L984" s="14">
        <v>17.4298</v>
      </c>
      <c r="M984" s="1">
        <f>COUNTIF(E984:L984,"&gt;8.8")</f>
        <v>8</v>
      </c>
      <c r="O984" s="16">
        <f>IF(ISBLANK(E984),500,2^E984)</f>
        <v>128342.99235239983</v>
      </c>
      <c r="P984" s="16">
        <f>IF(ISBLANK(F984),500,2^F984)</f>
        <v>288899.86416242941</v>
      </c>
      <c r="Q984" s="16">
        <f>IF(ISBLANK(G984),500,2^G984)</f>
        <v>347075.49913340388</v>
      </c>
      <c r="R984" s="16">
        <f>IF(ISBLANK(H984),500,2^H984)</f>
        <v>421160.32222253329</v>
      </c>
      <c r="S984" s="16">
        <f>IF(ISBLANK(I984),500,2^I984)</f>
        <v>247282.39384763257</v>
      </c>
      <c r="T984" s="16">
        <f>IF(ISBLANK(J984),500,2^J984)</f>
        <v>88455.240686159144</v>
      </c>
      <c r="U984" s="16">
        <f>IF(ISBLANK(K984),500,2^K984)</f>
        <v>358964.08960772224</v>
      </c>
      <c r="V984" s="16">
        <f>IF(ISBLANK(L984),500,2^L984)</f>
        <v>176560.1212602343</v>
      </c>
      <c r="X984" s="16">
        <f>SUM(O984:V984)</f>
        <v>2056740.5232725146</v>
      </c>
      <c r="Y984" s="11"/>
      <c r="Z984" s="2"/>
      <c r="AA984" s="12">
        <f>_xlfn.T.TEST(E984:F984,I984:J984,2,2)</f>
        <v>0.72596041242704723</v>
      </c>
      <c r="AB984" s="13">
        <f>AVERAGE(I984:J984)-AVERAGE(E984:F984)</f>
        <v>-0.38069749999999658</v>
      </c>
      <c r="AC984" s="12">
        <f>_xlfn.T.TEST(G984:H984,K984:L984,2,2)</f>
        <v>0.37366603544303256</v>
      </c>
      <c r="AD984" s="13">
        <f>AVERAGE(K984:L984)-AVERAGE(G984:H984)</f>
        <v>-0.60281000000000162</v>
      </c>
      <c r="AE984" s="12">
        <f>_xlfn.T.TEST(E984:F984,G984:H984,2,2)</f>
        <v>0.24178861229192283</v>
      </c>
      <c r="AF984" s="13">
        <f>AVERAGE(G984:H984)-AVERAGE(E984:F984)</f>
        <v>0.98952250000000319</v>
      </c>
      <c r="AG984" s="12">
        <f>_xlfn.T.TEST(I984:J984,K984:L984,2,2)</f>
        <v>0.48410278626203651</v>
      </c>
      <c r="AH984" s="13">
        <f>AVERAGE(K984:L984)-AVERAGE(I984:J984)</f>
        <v>0.76740999999999815</v>
      </c>
      <c r="AI984" s="12">
        <f>_xlfn.T.TEST(E984:H984,I984:L984,2,2)</f>
        <v>0.42239026550146497</v>
      </c>
      <c r="AJ984" s="13">
        <f>AVERAGE(I984:L984)-AVERAGE(E984:H984)</f>
        <v>-0.49175375000000088</v>
      </c>
    </row>
    <row r="985" spans="1:36" x14ac:dyDescent="0.2">
      <c r="A985" t="s">
        <v>953</v>
      </c>
      <c r="B985" t="str">
        <f>VLOOKUP(A985,Gene_Lookup!A:B,2,0)</f>
        <v xml:space="preserve">AAA ATPase central domain protein  </v>
      </c>
      <c r="C985" s="1">
        <v>11</v>
      </c>
      <c r="D985" s="1">
        <v>0.191895826805972</v>
      </c>
      <c r="E985" s="14">
        <v>17.980789999999999</v>
      </c>
      <c r="F985" s="14">
        <v>18.080349999999999</v>
      </c>
      <c r="G985" s="14">
        <v>18.185230000000001</v>
      </c>
      <c r="H985" s="14">
        <v>17.913810000000002</v>
      </c>
      <c r="I985" s="14">
        <v>17.594249999999999</v>
      </c>
      <c r="J985" s="14">
        <v>17.409120000000001</v>
      </c>
      <c r="K985" s="14">
        <v>17.794519999999999</v>
      </c>
      <c r="L985" s="14">
        <v>17.747229999999998</v>
      </c>
      <c r="M985" s="1">
        <f>COUNTIF(E985:L985,"&gt;8.8")</f>
        <v>8</v>
      </c>
      <c r="O985" s="16">
        <f>IF(ISBLANK(E985),500,2^E985)</f>
        <v>258676.59506411335</v>
      </c>
      <c r="P985" s="16">
        <f>IF(ISBLANK(F985),500,2^F985)</f>
        <v>277158.16806040739</v>
      </c>
      <c r="Q985" s="16">
        <f>IF(ISBLANK(G985),500,2^G985)</f>
        <v>298057.26228120533</v>
      </c>
      <c r="R985" s="16">
        <f>IF(ISBLANK(H985),500,2^H985)</f>
        <v>246941.53682718493</v>
      </c>
      <c r="S985" s="16">
        <f>IF(ISBLANK(I985),500,2^I985)</f>
        <v>197877.7671792343</v>
      </c>
      <c r="T985" s="16">
        <f>IF(ISBLANK(J985),500,2^J985)</f>
        <v>174047.31108580015</v>
      </c>
      <c r="U985" s="16">
        <f>IF(ISBLANK(K985),500,2^K985)</f>
        <v>227344.40911492181</v>
      </c>
      <c r="V985" s="16">
        <f>IF(ISBLANK(L985),500,2^L985)</f>
        <v>220013.11501206484</v>
      </c>
      <c r="X985" s="16">
        <f>SUM(O985:V985)</f>
        <v>1900116.1646249325</v>
      </c>
      <c r="Y985" s="11"/>
      <c r="Z985" s="2"/>
      <c r="AA985" s="12">
        <f>_xlfn.T.TEST(E985:F985,I985:J985,2,2)</f>
        <v>3.7295505463552342E-2</v>
      </c>
      <c r="AB985" s="13">
        <f>AVERAGE(I985:J985)-AVERAGE(E985:F985)</f>
        <v>-0.52888499999999539</v>
      </c>
      <c r="AC985" s="12">
        <f>_xlfn.T.TEST(G985:H985,K985:L985,2,2)</f>
        <v>0.18044034274125986</v>
      </c>
      <c r="AD985" s="13">
        <f>AVERAGE(K985:L985)-AVERAGE(G985:H985)</f>
        <v>-0.27864500000000447</v>
      </c>
      <c r="AE985" s="12">
        <f>_xlfn.T.TEST(E985:F985,G985:H985,2,2)</f>
        <v>0.90769771616523376</v>
      </c>
      <c r="AF985" s="13">
        <f>AVERAGE(G985:H985)-AVERAGE(E985:F985)</f>
        <v>1.8950000000003797E-2</v>
      </c>
      <c r="AG985" s="12">
        <f>_xlfn.T.TEST(I985:J985,K985:L985,2,2)</f>
        <v>0.10625788965443894</v>
      </c>
      <c r="AH985" s="13">
        <f>AVERAGE(K985:L985)-AVERAGE(I985:J985)</f>
        <v>0.26918999999999471</v>
      </c>
      <c r="AI985" s="12">
        <f>_xlfn.T.TEST(E985:H985,I985:L985,2,2)</f>
        <v>8.5872710342016871E-3</v>
      </c>
      <c r="AJ985" s="13">
        <f>AVERAGE(I985:L985)-AVERAGE(E985:H985)</f>
        <v>-0.40376499999999993</v>
      </c>
    </row>
    <row r="986" spans="1:36" x14ac:dyDescent="0.2">
      <c r="A986" t="s">
        <v>954</v>
      </c>
      <c r="B986" t="str">
        <f>VLOOKUP(A986,Gene_Lookup!A:B,2,0)</f>
        <v xml:space="preserve">amino acid ABC transporter substrate-binding protein, PAAT family (TC 3.A.1.3.-)  </v>
      </c>
      <c r="C986" s="1">
        <v>19</v>
      </c>
      <c r="D986" s="1">
        <v>0.45804845386847698</v>
      </c>
      <c r="E986" s="14">
        <v>20.354295</v>
      </c>
      <c r="F986" s="14">
        <v>20.86102</v>
      </c>
      <c r="G986" s="14">
        <v>20.956614999999999</v>
      </c>
      <c r="H986" s="14">
        <v>21.154779999999999</v>
      </c>
      <c r="I986" s="14">
        <v>20.210037499999999</v>
      </c>
      <c r="J986" s="14">
        <v>19.967617499999999</v>
      </c>
      <c r="K986" s="14">
        <v>20.940919999999998</v>
      </c>
      <c r="L986" s="14">
        <v>19.749575</v>
      </c>
      <c r="M986" s="1">
        <f>COUNTIF(E986:L986,"&gt;8.8")</f>
        <v>8</v>
      </c>
      <c r="O986" s="16">
        <f>IF(ISBLANK(E986),500,2^E986)</f>
        <v>1340458.3846589224</v>
      </c>
      <c r="P986" s="16">
        <f>IF(ISBLANK(F986),500,2^F986)</f>
        <v>1904551.6730309364</v>
      </c>
      <c r="Q986" s="16">
        <f>IF(ISBLANK(G986),500,2^G986)</f>
        <v>2035024.876951403</v>
      </c>
      <c r="R986" s="16">
        <f>IF(ISBLANK(H986),500,2^H986)</f>
        <v>2334658.3287607646</v>
      </c>
      <c r="S986" s="16">
        <f>IF(ISBLANK(I986),500,2^I986)</f>
        <v>1212906.9958318458</v>
      </c>
      <c r="T986" s="16">
        <f>IF(ISBLANK(J986),500,2^J986)</f>
        <v>1025302.0116059589</v>
      </c>
      <c r="U986" s="16">
        <f>IF(ISBLANK(K986),500,2^K986)</f>
        <v>2013005.9417998698</v>
      </c>
      <c r="V986" s="16">
        <f>IF(ISBLANK(L986),500,2^L986)</f>
        <v>881484.08702982974</v>
      </c>
      <c r="X986" s="16">
        <f>SUM(O986:V986)</f>
        <v>12747392.29966953</v>
      </c>
      <c r="Y986" s="11"/>
      <c r="Z986" s="2"/>
      <c r="AA986" s="12">
        <f>_xlfn.T.TEST(E986:F986,I986:J986,2,2)</f>
        <v>0.20597379259239834</v>
      </c>
      <c r="AB986" s="13">
        <f>AVERAGE(I986:J986)-AVERAGE(E986:F986)</f>
        <v>-0.51883000000000123</v>
      </c>
      <c r="AC986" s="12">
        <f>_xlfn.T.TEST(G986:H986,K986:L986,2,2)</f>
        <v>0.36045445270667376</v>
      </c>
      <c r="AD986" s="13">
        <f>AVERAGE(K986:L986)-AVERAGE(G986:H986)</f>
        <v>-0.71045000000000158</v>
      </c>
      <c r="AE986" s="12">
        <f>_xlfn.T.TEST(E986:F986,G986:H986,2,2)</f>
        <v>0.24132865786667579</v>
      </c>
      <c r="AF986" s="13">
        <f>AVERAGE(G986:H986)-AVERAGE(E986:F986)</f>
        <v>0.44803999999999888</v>
      </c>
      <c r="AG986" s="12">
        <f>_xlfn.T.TEST(I986:J986,K986:L986,2,2)</f>
        <v>0.71416751716309879</v>
      </c>
      <c r="AH986" s="13">
        <f>AVERAGE(K986:L986)-AVERAGE(I986:J986)</f>
        <v>0.25641999999999854</v>
      </c>
      <c r="AI986" s="12">
        <f>_xlfn.T.TEST(E986:H986,I986:L986,2,2)</f>
        <v>9.4706755098578232E-2</v>
      </c>
      <c r="AJ986" s="13">
        <f>AVERAGE(I986:L986)-AVERAGE(E986:H986)</f>
        <v>-0.61464000000000141</v>
      </c>
    </row>
    <row r="987" spans="1:36" x14ac:dyDescent="0.2">
      <c r="A987" t="s">
        <v>955</v>
      </c>
      <c r="B987" t="str">
        <f>VLOOKUP(A987,Gene_Lookup!A:B,2,0)</f>
        <v xml:space="preserve">amino acid ABC transporter ATP-binding protein, PAAT family (TC 3.A.1.3.-)  </v>
      </c>
      <c r="C987" s="1">
        <v>12</v>
      </c>
      <c r="D987" s="1">
        <v>0.38400255681199302</v>
      </c>
      <c r="E987" s="14">
        <v>17.5863075</v>
      </c>
      <c r="F987" s="14">
        <v>17.480149999999998</v>
      </c>
      <c r="G987" s="14">
        <v>18.053474999999999</v>
      </c>
      <c r="H987" s="14">
        <v>18.134564999999998</v>
      </c>
      <c r="I987" s="14">
        <v>17.138784999999999</v>
      </c>
      <c r="J987" s="14">
        <v>17.132185</v>
      </c>
      <c r="K987" s="14">
        <v>18.132664999999999</v>
      </c>
      <c r="L987" s="14">
        <v>17.695509999999999</v>
      </c>
      <c r="M987" s="1">
        <f>COUNTIF(E987:L987,"&gt;8.8")</f>
        <v>8</v>
      </c>
      <c r="O987" s="16">
        <f>IF(ISBLANK(E987),500,2^E987)</f>
        <v>196791.37965703628</v>
      </c>
      <c r="P987" s="16">
        <f>IF(ISBLANK(F987),500,2^F987)</f>
        <v>182830.85015094129</v>
      </c>
      <c r="Q987" s="16">
        <f>IF(ISBLANK(G987),500,2^G987)</f>
        <v>272042.96586966608</v>
      </c>
      <c r="R987" s="16">
        <f>IF(ISBLANK(H987),500,2^H987)</f>
        <v>287771.66086469335</v>
      </c>
      <c r="S987" s="16">
        <f>IF(ISBLANK(I987),500,2^I987)</f>
        <v>144307.32430713996</v>
      </c>
      <c r="T987" s="16">
        <f>IF(ISBLANK(J987),500,2^J987)</f>
        <v>143648.65905849673</v>
      </c>
      <c r="U987" s="16">
        <f>IF(ISBLANK(K987),500,2^K987)</f>
        <v>287392.92089663981</v>
      </c>
      <c r="V987" s="16">
        <f>IF(ISBLANK(L987),500,2^L987)</f>
        <v>212265.44406218431</v>
      </c>
      <c r="X987" s="16">
        <f>SUM(O987:V987)</f>
        <v>1727051.2048667979</v>
      </c>
      <c r="Y987" s="11"/>
      <c r="Z987" s="2"/>
      <c r="AA987" s="12">
        <f>_xlfn.T.TEST(E987:F987,I987:J987,2,2)</f>
        <v>1.7412073278503956E-2</v>
      </c>
      <c r="AB987" s="13">
        <f>AVERAGE(I987:J987)-AVERAGE(E987:F987)</f>
        <v>-0.39774375000000006</v>
      </c>
      <c r="AC987" s="12">
        <f>_xlfn.T.TEST(G987:H987,K987:L987,2,2)</f>
        <v>0.50327429157602133</v>
      </c>
      <c r="AD987" s="13">
        <f>AVERAGE(K987:L987)-AVERAGE(G987:H987)</f>
        <v>-0.17993249999999961</v>
      </c>
      <c r="AE987" s="12">
        <f>_xlfn.T.TEST(E987:F987,G987:H987,2,2)</f>
        <v>1.3890919322311826E-2</v>
      </c>
      <c r="AF987" s="13">
        <f>AVERAGE(G987:H987)-AVERAGE(E987:F987)</f>
        <v>0.56079125000000118</v>
      </c>
      <c r="AG987" s="12">
        <f>_xlfn.T.TEST(I987:J987,K987:L987,2,2)</f>
        <v>7.0583481968440775E-2</v>
      </c>
      <c r="AH987" s="13">
        <f>AVERAGE(K987:L987)-AVERAGE(I987:J987)</f>
        <v>0.77860250000000164</v>
      </c>
      <c r="AI987" s="12">
        <f>_xlfn.T.TEST(E987:H987,I987:L987,2,2)</f>
        <v>0.36122019807221545</v>
      </c>
      <c r="AJ987" s="13">
        <f>AVERAGE(I987:L987)-AVERAGE(E987:H987)</f>
        <v>-0.28883812500000161</v>
      </c>
    </row>
    <row r="988" spans="1:36" x14ac:dyDescent="0.2">
      <c r="A988" t="s">
        <v>956</v>
      </c>
      <c r="B988" t="str">
        <f>VLOOKUP(A988,Gene_Lookup!A:B,2,0)</f>
        <v xml:space="preserve">methyl-accepting chemotaxis sensory transducer  </v>
      </c>
      <c r="C988" s="1">
        <v>27</v>
      </c>
      <c r="D988" s="1">
        <v>0.72369224143997302</v>
      </c>
      <c r="E988" s="14">
        <v>17.506619375</v>
      </c>
      <c r="F988" s="14">
        <v>17.641705000000002</v>
      </c>
      <c r="G988" s="14">
        <v>17.703749999999999</v>
      </c>
      <c r="H988" s="14">
        <v>18.261099999999999</v>
      </c>
      <c r="I988" s="14">
        <v>15.923249999999999</v>
      </c>
      <c r="J988" s="15">
        <v>8.8000000000000007</v>
      </c>
      <c r="K988" s="14">
        <v>17.651910624999999</v>
      </c>
      <c r="L988" s="15">
        <v>8.8000000000000007</v>
      </c>
      <c r="M988" s="1">
        <f>COUNTIF(E988:L988,"&gt;8.8")</f>
        <v>6</v>
      </c>
      <c r="O988" s="16">
        <f>IF(ISBLANK(E988),500,2^E988)</f>
        <v>186216.24053079414</v>
      </c>
      <c r="P988" s="16">
        <f>IF(ISBLANK(F988),500,2^F988)</f>
        <v>204494.85209535397</v>
      </c>
      <c r="Q988" s="16">
        <f>IF(ISBLANK(G988),500,2^G988)</f>
        <v>213481.27392227156</v>
      </c>
      <c r="R988" s="16">
        <f>IF(ISBLANK(H988),500,2^H988)</f>
        <v>314151.29464375816</v>
      </c>
      <c r="S988" s="16">
        <f>IF(ISBLANK(I988),500,2^I988)</f>
        <v>62140.66240997205</v>
      </c>
      <c r="T988" s="16">
        <f>IF(ISBLANK(J988),500,2^J988)</f>
        <v>445.72188840761549</v>
      </c>
      <c r="U988" s="16">
        <f>IF(ISBLANK(K988),500,2^K988)</f>
        <v>205946.57741760867</v>
      </c>
      <c r="V988" s="16">
        <f>IF(ISBLANK(L988),500,2^L988)</f>
        <v>445.72188840761549</v>
      </c>
      <c r="X988" s="16">
        <f>SUM(O988:V988)</f>
        <v>1187322.3447965737</v>
      </c>
      <c r="Y988" s="11"/>
      <c r="Z988" s="2"/>
      <c r="AA988" s="12">
        <f>_xlfn.T.TEST(E988:F988,I988:J988,2,2)</f>
        <v>0.28094393905267456</v>
      </c>
      <c r="AB988" s="13">
        <f>AVERAGE(I988:J988)-AVERAGE(E988:F988)</f>
        <v>-5.2125371875000006</v>
      </c>
      <c r="AC988" s="12">
        <f>_xlfn.T.TEST(G988:H988,K988:L988,2,2)</f>
        <v>0.39572052144070335</v>
      </c>
      <c r="AD988" s="13">
        <f>AVERAGE(K988:L988)-AVERAGE(G988:H988)</f>
        <v>-4.7564696874999992</v>
      </c>
      <c r="AE988" s="12">
        <f>_xlfn.T.TEST(E988:F988,G988:H988,2,2)</f>
        <v>0.29051087945091325</v>
      </c>
      <c r="AF988" s="13">
        <f>AVERAGE(G988:H988)-AVERAGE(E988:F988)</f>
        <v>0.40826281249999852</v>
      </c>
      <c r="AG988" s="12">
        <f>_xlfn.T.TEST(I988:J988,K988:L988,2,2)</f>
        <v>0.8930359408676517</v>
      </c>
      <c r="AH988" s="13">
        <f>AVERAGE(K988:L988)-AVERAGE(I988:J988)</f>
        <v>0.86433031249999992</v>
      </c>
      <c r="AI988" s="12">
        <f>_xlfn.T.TEST(E988:H988,I988:L988,2,2)</f>
        <v>7.7056386820003875E-2</v>
      </c>
      <c r="AJ988" s="13">
        <f>AVERAGE(I988:L988)-AVERAGE(E988:H988)</f>
        <v>-4.984503437499999</v>
      </c>
    </row>
    <row r="989" spans="1:36" x14ac:dyDescent="0.2">
      <c r="A989" t="s">
        <v>957</v>
      </c>
      <c r="B989" t="str">
        <f>VLOOKUP(A989,Gene_Lookup!A:B,2,0)</f>
        <v xml:space="preserve">CheA signal transduction histidine kinase  </v>
      </c>
      <c r="C989" s="1">
        <v>7</v>
      </c>
      <c r="D989" s="1">
        <v>0.37381573030915199</v>
      </c>
      <c r="E989" s="14">
        <v>15.605612499999999</v>
      </c>
      <c r="F989" s="14">
        <v>16.001270000000002</v>
      </c>
      <c r="G989" s="14">
        <v>15.476825</v>
      </c>
      <c r="H989" s="14">
        <v>16.626819999999999</v>
      </c>
      <c r="I989" s="14">
        <v>14.512969999999999</v>
      </c>
      <c r="J989" s="15">
        <v>8.8000000000000007</v>
      </c>
      <c r="K989" s="14">
        <v>16.638290000000001</v>
      </c>
      <c r="L989" s="15">
        <v>8.8000000000000007</v>
      </c>
      <c r="M989" s="1">
        <f>COUNTIF(E989:L989,"&gt;8.8")</f>
        <v>6</v>
      </c>
      <c r="O989" s="16">
        <f>IF(ISBLANK(E989),500,2^E989)</f>
        <v>49860.59574123429</v>
      </c>
      <c r="P989" s="16">
        <f>IF(ISBLANK(F989),500,2^F989)</f>
        <v>65593.716539022644</v>
      </c>
      <c r="Q989" s="16">
        <f>IF(ISBLANK(G989),500,2^G989)</f>
        <v>45602.4906153989</v>
      </c>
      <c r="R989" s="16">
        <f>IF(ISBLANK(H989),500,2^H989)</f>
        <v>101197.91214836882</v>
      </c>
      <c r="S989" s="16">
        <f>IF(ISBLANK(I989),500,2^I989)</f>
        <v>23379.719489027488</v>
      </c>
      <c r="T989" s="16">
        <f>IF(ISBLANK(J989),500,2^J989)</f>
        <v>445.72188840761549</v>
      </c>
      <c r="U989" s="16">
        <f>IF(ISBLANK(K989),500,2^K989)</f>
        <v>102005.6826366671</v>
      </c>
      <c r="V989" s="16">
        <f>IF(ISBLANK(L989),500,2^L989)</f>
        <v>445.72188840761549</v>
      </c>
      <c r="X989" s="16">
        <f>SUM(O989:V989)</f>
        <v>388531.5609465345</v>
      </c>
      <c r="Y989" s="11"/>
      <c r="Z989" s="2"/>
      <c r="AA989" s="12">
        <f>_xlfn.T.TEST(E989:F989,I989:J989,2,2)</f>
        <v>0.28452385553955672</v>
      </c>
      <c r="AB989" s="13">
        <f>AVERAGE(I989:J989)-AVERAGE(E989:F989)</f>
        <v>-4.1469562500000006</v>
      </c>
      <c r="AC989" s="12">
        <f>_xlfn.T.TEST(G989:H989,K989:L989,2,2)</f>
        <v>0.48871468297273835</v>
      </c>
      <c r="AD989" s="13">
        <f>AVERAGE(K989:L989)-AVERAGE(G989:H989)</f>
        <v>-3.3326774999999991</v>
      </c>
      <c r="AE989" s="12">
        <f>_xlfn.T.TEST(E989:F989,G989:H989,2,2)</f>
        <v>0.72251107887067423</v>
      </c>
      <c r="AF989" s="13">
        <f>AVERAGE(G989:H989)-AVERAGE(E989:F989)</f>
        <v>0.24838124999999955</v>
      </c>
      <c r="AG989" s="12">
        <f>_xlfn.T.TEST(I989:J989,K989:L989,2,2)</f>
        <v>0.84688540705124049</v>
      </c>
      <c r="AH989" s="13">
        <f>AVERAGE(K989:L989)-AVERAGE(I989:J989)</f>
        <v>1.062660000000001</v>
      </c>
      <c r="AI989" s="12">
        <f>_xlfn.T.TEST(E989:H989,I989:L989,2,2)</f>
        <v>0.11358249489782997</v>
      </c>
      <c r="AJ989" s="13">
        <f>AVERAGE(I989:L989)-AVERAGE(E989:H989)</f>
        <v>-3.7398168749999989</v>
      </c>
    </row>
    <row r="990" spans="1:36" x14ac:dyDescent="0.2">
      <c r="A990" t="s">
        <v>1015</v>
      </c>
      <c r="B990" t="str">
        <f>VLOOKUP(A990,Gene_Lookup!A:B,2,0)</f>
        <v xml:space="preserve">CheW protein  </v>
      </c>
      <c r="C990" s="1">
        <v>1</v>
      </c>
      <c r="D990" s="1">
        <v>1</v>
      </c>
      <c r="E990" s="15">
        <v>8.8000000000000007</v>
      </c>
      <c r="F990" s="15">
        <v>8.8000000000000007</v>
      </c>
      <c r="G990" s="14">
        <v>15.629849999999999</v>
      </c>
      <c r="H990" s="14">
        <v>14.078810000000001</v>
      </c>
      <c r="I990" s="15">
        <v>8.8000000000000007</v>
      </c>
      <c r="J990" s="15">
        <v>8.8000000000000007</v>
      </c>
      <c r="K990" s="15">
        <v>8.8000000000000007</v>
      </c>
      <c r="L990" s="15">
        <v>8.8000000000000007</v>
      </c>
      <c r="M990" s="1">
        <f>COUNTIF(E990:L990,"&gt;8.8")</f>
        <v>2</v>
      </c>
      <c r="O990" s="16">
        <f>IF(ISBLANK(E990),500,2^E990)</f>
        <v>445.72188840761549</v>
      </c>
      <c r="P990" s="16">
        <f>IF(ISBLANK(F990),500,2^F990)</f>
        <v>445.72188840761549</v>
      </c>
      <c r="Q990" s="16">
        <f>IF(ISBLANK(G990),500,2^G990)</f>
        <v>50705.337495061627</v>
      </c>
      <c r="R990" s="16">
        <f>IF(ISBLANK(H990),500,2^H990)</f>
        <v>17303.904646679206</v>
      </c>
      <c r="S990" s="16">
        <f>IF(ISBLANK(I990),500,2^I990)</f>
        <v>445.72188840761549</v>
      </c>
      <c r="T990" s="16">
        <f>IF(ISBLANK(J990),500,2^J990)</f>
        <v>445.72188840761549</v>
      </c>
      <c r="U990" s="16">
        <f>IF(ISBLANK(K990),500,2^K990)</f>
        <v>445.72188840761549</v>
      </c>
      <c r="V990" s="16">
        <f>IF(ISBLANK(L990),500,2^L990)</f>
        <v>445.72188840761549</v>
      </c>
      <c r="X990" s="16">
        <f>SUM(O990:V990)</f>
        <v>70683.573472186516</v>
      </c>
      <c r="Y990" s="11"/>
      <c r="Z990" s="2"/>
      <c r="AA990" s="12" t="e">
        <f>_xlfn.T.TEST(E990:F990,I990:J990,2,2)</f>
        <v>#DIV/0!</v>
      </c>
      <c r="AB990" s="13">
        <f>AVERAGE(I990:J990)-AVERAGE(E990:F990)</f>
        <v>0</v>
      </c>
      <c r="AC990" s="12">
        <f>_xlfn.T.TEST(G990:H990,K990:L990,2,2)</f>
        <v>1.6014836258457513E-2</v>
      </c>
      <c r="AD990" s="13">
        <f>AVERAGE(K990:L990)-AVERAGE(G990:H990)</f>
        <v>-6.0543300000000002</v>
      </c>
      <c r="AE990" s="12">
        <f>_xlfn.T.TEST(E990:F990,G990:H990,2,2)</f>
        <v>1.6014836258457513E-2</v>
      </c>
      <c r="AF990" s="13">
        <f>AVERAGE(G990:H990)-AVERAGE(E990:F990)</f>
        <v>6.0543300000000002</v>
      </c>
      <c r="AG990" s="12" t="e">
        <f>_xlfn.T.TEST(I990:J990,K990:L990,2,2)</f>
        <v>#DIV/0!</v>
      </c>
      <c r="AH990" s="13">
        <f>AVERAGE(K990:L990)-AVERAGE(I990:J990)</f>
        <v>0</v>
      </c>
      <c r="AI990" s="12">
        <f>_xlfn.T.TEST(E990:H990,I990:L990,2,2)</f>
        <v>0.13920836118398058</v>
      </c>
      <c r="AJ990" s="13">
        <f>AVERAGE(I990:L990)-AVERAGE(E990:H990)</f>
        <v>-3.0271650000000001</v>
      </c>
    </row>
    <row r="991" spans="1:36" x14ac:dyDescent="0.2">
      <c r="A991" t="s">
        <v>958</v>
      </c>
      <c r="B991" t="str">
        <f>VLOOKUP(A991,Gene_Lookup!A:B,2,0)</f>
        <v xml:space="preserve">hypothetical protein  </v>
      </c>
      <c r="C991" s="1">
        <v>2</v>
      </c>
      <c r="D991" s="1">
        <v>0.45009662019233299</v>
      </c>
      <c r="E991" s="15">
        <v>8.8000000000000007</v>
      </c>
      <c r="F991" s="15">
        <v>8.8000000000000007</v>
      </c>
      <c r="G991" s="14">
        <v>12.827845</v>
      </c>
      <c r="H991" s="14">
        <v>14.10609</v>
      </c>
      <c r="I991" s="15">
        <v>8.8000000000000007</v>
      </c>
      <c r="J991" s="15">
        <v>8.8000000000000007</v>
      </c>
      <c r="K991" s="14">
        <v>14.92948</v>
      </c>
      <c r="L991" s="15">
        <v>8.8000000000000007</v>
      </c>
      <c r="M991" s="1">
        <f>COUNTIF(E991:L991,"&gt;8.8")</f>
        <v>3</v>
      </c>
      <c r="O991" s="16">
        <f>IF(ISBLANK(E991),500,2^E991)</f>
        <v>445.72188840761549</v>
      </c>
      <c r="P991" s="16">
        <f>IF(ISBLANK(F991),500,2^F991)</f>
        <v>445.72188840761549</v>
      </c>
      <c r="Q991" s="16">
        <f>IF(ISBLANK(G991),500,2^G991)</f>
        <v>7270.5309030093031</v>
      </c>
      <c r="R991" s="16">
        <f>IF(ISBLANK(H991),500,2^H991)</f>
        <v>17634.218249924699</v>
      </c>
      <c r="S991" s="16">
        <f>IF(ISBLANK(I991),500,2^I991)</f>
        <v>445.72188840761549</v>
      </c>
      <c r="T991" s="16">
        <f>IF(ISBLANK(J991),500,2^J991)</f>
        <v>445.72188840761549</v>
      </c>
      <c r="U991" s="16">
        <f>IF(ISBLANK(K991),500,2^K991)</f>
        <v>31204.792545416865</v>
      </c>
      <c r="V991" s="16">
        <f>IF(ISBLANK(L991),500,2^L991)</f>
        <v>445.72188840761549</v>
      </c>
      <c r="X991" s="16">
        <f>SUM(O991:V991)</f>
        <v>58338.151140388938</v>
      </c>
      <c r="Y991" s="11"/>
      <c r="Z991" s="2"/>
      <c r="AA991" s="12" t="e">
        <f>_xlfn.T.TEST(E991:F991,I991:J991,2,2)</f>
        <v>#DIV/0!</v>
      </c>
      <c r="AB991" s="13">
        <f>AVERAGE(I991:J991)-AVERAGE(E991:F991)</f>
        <v>0</v>
      </c>
      <c r="AC991" s="12">
        <f>_xlfn.T.TEST(G991:H991,K991:L991,2,2)</f>
        <v>0.65971116862911938</v>
      </c>
      <c r="AD991" s="13">
        <f>AVERAGE(K991:L991)-AVERAGE(G991:H991)</f>
        <v>-1.6022274999999979</v>
      </c>
      <c r="AE991" s="12">
        <f>_xlfn.T.TEST(E991:F991,G991:H991,2,2)</f>
        <v>1.8242591796243667E-2</v>
      </c>
      <c r="AF991" s="13">
        <f>AVERAGE(G991:H991)-AVERAGE(E991:F991)</f>
        <v>4.6669674999999984</v>
      </c>
      <c r="AG991" s="12">
        <f>_xlfn.T.TEST(I991:J991,K991:L991,2,2)</f>
        <v>0.42264973081037416</v>
      </c>
      <c r="AH991" s="13">
        <f>AVERAGE(K991:L991)-AVERAGE(I991:J991)</f>
        <v>3.0647400000000005</v>
      </c>
      <c r="AI991" s="12">
        <f>_xlfn.T.TEST(E991:H991,I991:L991,2,2)</f>
        <v>0.71038686157214137</v>
      </c>
      <c r="AJ991" s="13">
        <f>AVERAGE(I991:L991)-AVERAGE(E991:H991)</f>
        <v>-0.80111374999999896</v>
      </c>
    </row>
    <row r="992" spans="1:36" x14ac:dyDescent="0.2">
      <c r="A992" t="s">
        <v>959</v>
      </c>
      <c r="B992" t="str">
        <f>VLOOKUP(A992,Gene_Lookup!A:B,2,0)</f>
        <v xml:space="preserve">hypothetical protein  </v>
      </c>
      <c r="C992" s="1">
        <v>6</v>
      </c>
      <c r="D992" s="1">
        <v>0.44918250099166901</v>
      </c>
      <c r="E992" s="14">
        <v>19.562819999999999</v>
      </c>
      <c r="F992" s="14">
        <v>19.482655000000001</v>
      </c>
      <c r="G992" s="14">
        <v>19.637202500000001</v>
      </c>
      <c r="H992" s="14">
        <v>18.942779999999999</v>
      </c>
      <c r="I992" s="14">
        <v>18.92661</v>
      </c>
      <c r="J992" s="14">
        <v>18.623139999999999</v>
      </c>
      <c r="K992" s="14">
        <v>18.95204</v>
      </c>
      <c r="L992" s="14">
        <v>17.734472499999999</v>
      </c>
      <c r="M992" s="1">
        <f>COUNTIF(E992:L992,"&gt;8.8")</f>
        <v>8</v>
      </c>
      <c r="O992" s="16">
        <f>IF(ISBLANK(E992),500,2^E992)</f>
        <v>774453.98674395471</v>
      </c>
      <c r="P992" s="16">
        <f>IF(ISBLANK(F992),500,2^F992)</f>
        <v>732594.32511576416</v>
      </c>
      <c r="Q992" s="16">
        <f>IF(ISBLANK(G992),500,2^G992)</f>
        <v>815430.55980150902</v>
      </c>
      <c r="R992" s="16">
        <f>IF(ISBLANK(H992),500,2^H992)</f>
        <v>503900.72274359805</v>
      </c>
      <c r="S992" s="16">
        <f>IF(ISBLANK(I992),500,2^I992)</f>
        <v>498284.44071986707</v>
      </c>
      <c r="T992" s="16">
        <f>IF(ISBLANK(J992),500,2^J992)</f>
        <v>403760.42926130421</v>
      </c>
      <c r="U992" s="16">
        <f>IF(ISBLANK(K992),500,2^K992)</f>
        <v>507145.43316278822</v>
      </c>
      <c r="V992" s="16">
        <f>IF(ISBLANK(L992),500,2^L992)</f>
        <v>218076.15422855321</v>
      </c>
      <c r="X992" s="16">
        <f>SUM(O992:V992)</f>
        <v>4453646.0517773386</v>
      </c>
      <c r="Y992" s="11"/>
      <c r="Z992" s="2"/>
      <c r="AA992" s="12">
        <f>_xlfn.T.TEST(E992:F992,I992:J992,2,2)</f>
        <v>4.132683314832309E-2</v>
      </c>
      <c r="AB992" s="13">
        <f>AVERAGE(I992:J992)-AVERAGE(E992:F992)</f>
        <v>-0.74786249999999654</v>
      </c>
      <c r="AC992" s="12">
        <f>_xlfn.T.TEST(G992:H992,K992:L992,2,2)</f>
        <v>0.30927518559584111</v>
      </c>
      <c r="AD992" s="13">
        <f>AVERAGE(K992:L992)-AVERAGE(G992:H992)</f>
        <v>-0.94673500000000033</v>
      </c>
      <c r="AE992" s="12">
        <f>_xlfn.T.TEST(E992:F992,G992:H992,2,2)</f>
        <v>0.57399576312469103</v>
      </c>
      <c r="AF992" s="13">
        <f>AVERAGE(G992:H992)-AVERAGE(E992:F992)</f>
        <v>-0.23274624999999816</v>
      </c>
      <c r="AG992" s="12">
        <f>_xlfn.T.TEST(I992:J992,K992:L992,2,2)</f>
        <v>0.56256338386511451</v>
      </c>
      <c r="AH992" s="13">
        <f>AVERAGE(K992:L992)-AVERAGE(I992:J992)</f>
        <v>-0.43161875000000194</v>
      </c>
      <c r="AI992" s="12">
        <f>_xlfn.T.TEST(E992:H992,I992:L992,2,2)</f>
        <v>4.0532429942584339E-2</v>
      </c>
      <c r="AJ992" s="13">
        <f>AVERAGE(I992:L992)-AVERAGE(E992:H992)</f>
        <v>-0.84729875000000021</v>
      </c>
    </row>
    <row r="993" spans="1:36" x14ac:dyDescent="0.2">
      <c r="A993" t="s">
        <v>1016</v>
      </c>
      <c r="B993" t="str">
        <f>VLOOKUP(A993,Gene_Lookup!A:B,2,0)</f>
        <v xml:space="preserve">FMN-binding domain protein  </v>
      </c>
      <c r="C993" s="1">
        <v>1</v>
      </c>
      <c r="D993" s="1">
        <v>1</v>
      </c>
      <c r="E993" s="14">
        <v>14.05885</v>
      </c>
      <c r="F993" s="14">
        <v>14.28187</v>
      </c>
      <c r="G993" s="15">
        <v>8.8000000000000007</v>
      </c>
      <c r="H993" s="14">
        <v>13.18342</v>
      </c>
      <c r="I993" s="14">
        <v>15.73086</v>
      </c>
      <c r="J993" s="15">
        <v>8.8000000000000007</v>
      </c>
      <c r="K993" s="14">
        <v>14.562480000000001</v>
      </c>
      <c r="L993" s="15">
        <v>8.8000000000000007</v>
      </c>
      <c r="M993" s="1">
        <f>COUNTIF(E993:L993,"&gt;8.8")</f>
        <v>5</v>
      </c>
      <c r="O993" s="16">
        <f>IF(ISBLANK(E993),500,2^E993)</f>
        <v>17066.14984557603</v>
      </c>
      <c r="P993" s="16">
        <f>IF(ISBLANK(F993),500,2^F993)</f>
        <v>19919.171195545085</v>
      </c>
      <c r="Q993" s="16">
        <f>IF(ISBLANK(G993),500,2^G993)</f>
        <v>445.72188840761549</v>
      </c>
      <c r="R993" s="16">
        <f>IF(ISBLANK(H993),500,2^H993)</f>
        <v>9302.6110996471125</v>
      </c>
      <c r="S993" s="16">
        <f>IF(ISBLANK(I993),500,2^I993)</f>
        <v>54382.693975619055</v>
      </c>
      <c r="T993" s="16">
        <f>IF(ISBLANK(J993),500,2^J993)</f>
        <v>445.72188840761549</v>
      </c>
      <c r="U993" s="16">
        <f>IF(ISBLANK(K993),500,2^K993)</f>
        <v>24195.984145183938</v>
      </c>
      <c r="V993" s="16">
        <f>IF(ISBLANK(L993),500,2^L993)</f>
        <v>445.72188840761549</v>
      </c>
      <c r="X993" s="16">
        <f>SUM(O993:V993)</f>
        <v>126203.77592679406</v>
      </c>
      <c r="Y993" s="11"/>
      <c r="Z993" s="2"/>
      <c r="AA993" s="12">
        <f>_xlfn.T.TEST(E993:F993,I993:J993,2,2)</f>
        <v>0.63787504592888633</v>
      </c>
      <c r="AB993" s="13">
        <f>AVERAGE(I993:J993)-AVERAGE(E993:F993)</f>
        <v>-1.9049299999999985</v>
      </c>
      <c r="AC993" s="12">
        <f>_xlfn.T.TEST(G993:H993,K993:L993,2,2)</f>
        <v>0.866520778971276</v>
      </c>
      <c r="AD993" s="13">
        <f>AVERAGE(K993:L993)-AVERAGE(G993:H993)</f>
        <v>0.68952999999999953</v>
      </c>
      <c r="AE993" s="12">
        <f>_xlfn.T.TEST(E993:F993,G993:H993,2,2)</f>
        <v>0.2844918744785695</v>
      </c>
      <c r="AF993" s="13">
        <f>AVERAGE(G993:H993)-AVERAGE(E993:F993)</f>
        <v>-3.1786499999999975</v>
      </c>
      <c r="AG993" s="12">
        <f>_xlfn.T.TEST(I993:J993,K993:L993,2,2)</f>
        <v>0.90872340551310593</v>
      </c>
      <c r="AH993" s="13">
        <f>AVERAGE(K993:L993)-AVERAGE(I993:J993)</f>
        <v>-0.58418999999999954</v>
      </c>
      <c r="AI993" s="12">
        <f>_xlfn.T.TEST(E993:H993,I993:L993,2,2)</f>
        <v>0.79605759031630785</v>
      </c>
      <c r="AJ993" s="13">
        <f>AVERAGE(I993:L993)-AVERAGE(E993:H993)</f>
        <v>-0.60770000000000124</v>
      </c>
    </row>
    <row r="994" spans="1:36" x14ac:dyDescent="0.2">
      <c r="A994" t="s">
        <v>960</v>
      </c>
      <c r="B994" t="str">
        <f>VLOOKUP(A994,Gene_Lookup!A:B,2,0)</f>
        <v xml:space="preserve">UDP-N-acetylglucosamine 1-carboxyvinyltransferase  </v>
      </c>
      <c r="C994" s="1">
        <v>11</v>
      </c>
      <c r="D994" s="1">
        <v>0.12618635347087701</v>
      </c>
      <c r="E994" s="14">
        <v>16.963835</v>
      </c>
      <c r="F994" s="14">
        <v>16.568032500000001</v>
      </c>
      <c r="G994" s="14">
        <v>16.442550000000001</v>
      </c>
      <c r="H994" s="14">
        <v>16.57206</v>
      </c>
      <c r="I994" s="14">
        <v>16.805732500000001</v>
      </c>
      <c r="J994" s="14">
        <v>16.652840000000001</v>
      </c>
      <c r="K994" s="14">
        <v>16.957170000000001</v>
      </c>
      <c r="L994" s="14">
        <v>16.953060000000001</v>
      </c>
      <c r="M994" s="1">
        <f>COUNTIF(E994:L994,"&gt;8.8")</f>
        <v>8</v>
      </c>
      <c r="O994" s="16">
        <f>IF(ISBLANK(E994),500,2^E994)</f>
        <v>127827.17071521637</v>
      </c>
      <c r="P994" s="16">
        <f>IF(ISBLANK(F994),500,2^F994)</f>
        <v>97157.146616359227</v>
      </c>
      <c r="Q994" s="16">
        <f>IF(ISBLANK(G994),500,2^G994)</f>
        <v>89063.704513515157</v>
      </c>
      <c r="R994" s="16">
        <f>IF(ISBLANK(H994),500,2^H994)</f>
        <v>97428.754331396427</v>
      </c>
      <c r="S994" s="16">
        <f>IF(ISBLANK(I994),500,2^I994)</f>
        <v>114559.09697578641</v>
      </c>
      <c r="T994" s="16">
        <f>IF(ISBLANK(J994),500,2^J994)</f>
        <v>103039.64481943441</v>
      </c>
      <c r="U994" s="16">
        <f>IF(ISBLANK(K994),500,2^K994)</f>
        <v>127237.99342990221</v>
      </c>
      <c r="V994" s="16">
        <f>IF(ISBLANK(L994),500,2^L994)</f>
        <v>126876.02922500939</v>
      </c>
      <c r="X994" s="16">
        <f>SUM(O994:V994)</f>
        <v>883189.54062661959</v>
      </c>
      <c r="Y994" s="11"/>
      <c r="Z994" s="2"/>
      <c r="AA994" s="12">
        <f>_xlfn.T.TEST(E994:F994,I994:J994,2,2)</f>
        <v>0.87875491224215529</v>
      </c>
      <c r="AB994" s="13">
        <f>AVERAGE(I994:J994)-AVERAGE(E994:F994)</f>
        <v>-3.6647500000000832E-2</v>
      </c>
      <c r="AC994" s="12">
        <f>_xlfn.T.TEST(G994:H994,K994:L994,2,2)</f>
        <v>2.0296237751130028E-2</v>
      </c>
      <c r="AD994" s="13">
        <f>AVERAGE(K994:L994)-AVERAGE(G994:H994)</f>
        <v>0.44780999999999693</v>
      </c>
      <c r="AE994" s="12">
        <f>_xlfn.T.TEST(E994:F994,G994:H994,2,2)</f>
        <v>0.3401062124194224</v>
      </c>
      <c r="AF994" s="13">
        <f>AVERAGE(G994:H994)-AVERAGE(E994:F994)</f>
        <v>-0.25862874999999974</v>
      </c>
      <c r="AG994" s="12">
        <f>_xlfn.T.TEST(I994:J994,K994:L994,2,2)</f>
        <v>9.8091807879024384E-2</v>
      </c>
      <c r="AH994" s="13">
        <f>AVERAGE(K994:L994)-AVERAGE(I994:J994)</f>
        <v>0.22582874999999802</v>
      </c>
      <c r="AI994" s="12">
        <f>_xlfn.T.TEST(E994:H994,I994:L994,2,2)</f>
        <v>0.17658834754383523</v>
      </c>
      <c r="AJ994" s="13">
        <f>AVERAGE(I994:L994)-AVERAGE(E994:H994)</f>
        <v>0.2055812500000016</v>
      </c>
    </row>
    <row r="995" spans="1:36" x14ac:dyDescent="0.2">
      <c r="A995" t="s">
        <v>961</v>
      </c>
      <c r="B995" t="str">
        <f>VLOOKUP(A995,Gene_Lookup!A:B,2,0)</f>
        <v xml:space="preserve">multi-sensor signal transduction histidine kinase  </v>
      </c>
      <c r="C995" s="1">
        <v>6</v>
      </c>
      <c r="D995" s="1">
        <v>-4.06152155170732E-2</v>
      </c>
      <c r="E995" s="15">
        <v>8.8000000000000007</v>
      </c>
      <c r="F995" s="14">
        <v>11.288550000000001</v>
      </c>
      <c r="G995" s="14">
        <v>12.309365</v>
      </c>
      <c r="H995" s="14">
        <v>12.24484</v>
      </c>
      <c r="I995" s="15">
        <v>8.8000000000000007</v>
      </c>
      <c r="J995" s="14">
        <v>11.223129999999999</v>
      </c>
      <c r="K995" s="14">
        <v>11.5791</v>
      </c>
      <c r="L995" s="15">
        <v>8.8000000000000007</v>
      </c>
      <c r="M995" s="1">
        <f>COUNTIF(E995:L995,"&gt;8.8")</f>
        <v>5</v>
      </c>
      <c r="O995" s="16">
        <f>IF(ISBLANK(E995),500,2^E995)</f>
        <v>445.72188840761549</v>
      </c>
      <c r="P995" s="16">
        <f>IF(ISBLANK(F995),500,2^F995)</f>
        <v>2501.4519070778661</v>
      </c>
      <c r="Q995" s="16">
        <f>IF(ISBLANK(G995),500,2^G995)</f>
        <v>5075.6082260849334</v>
      </c>
      <c r="R995" s="16">
        <f>IF(ISBLANK(H995),500,2^H995)</f>
        <v>4853.6016782759289</v>
      </c>
      <c r="S995" s="16">
        <f>IF(ISBLANK(I995),500,2^I995)</f>
        <v>445.72188840761549</v>
      </c>
      <c r="T995" s="16">
        <f>IF(ISBLANK(J995),500,2^J995)</f>
        <v>2390.555193676289</v>
      </c>
      <c r="U995" s="16">
        <f>IF(ISBLANK(K995),500,2^K995)</f>
        <v>3059.5420241091956</v>
      </c>
      <c r="V995" s="16">
        <f>IF(ISBLANK(L995),500,2^L995)</f>
        <v>445.72188840761549</v>
      </c>
      <c r="X995" s="16">
        <f>SUM(O995:V995)</f>
        <v>19217.924694447058</v>
      </c>
      <c r="Y995" s="11"/>
      <c r="Z995" s="2"/>
      <c r="AA995" s="12">
        <f>_xlfn.T.TEST(E995:F995,I995:J995,2,2)</f>
        <v>0.98668309063632387</v>
      </c>
      <c r="AB995" s="13">
        <f>AVERAGE(I995:J995)-AVERAGE(E995:F995)</f>
        <v>-3.2709999999999795E-2</v>
      </c>
      <c r="AC995" s="12">
        <f>_xlfn.T.TEST(G995:H995,K995:L995,2,2)</f>
        <v>0.27195576613882633</v>
      </c>
      <c r="AD995" s="13">
        <f>AVERAGE(K995:L995)-AVERAGE(G995:H995)</f>
        <v>-2.0875524999999993</v>
      </c>
      <c r="AE995" s="12">
        <f>_xlfn.T.TEST(E995:F995,G995:H995,2,2)</f>
        <v>0.21469037483677433</v>
      </c>
      <c r="AF995" s="13">
        <f>AVERAGE(G995:H995)-AVERAGE(E995:F995)</f>
        <v>2.2328274999999991</v>
      </c>
      <c r="AG995" s="12">
        <f>_xlfn.T.TEST(I995:J995,K995:L995,2,2)</f>
        <v>0.93189172698759248</v>
      </c>
      <c r="AH995" s="13">
        <f>AVERAGE(K995:L995)-AVERAGE(I995:J995)</f>
        <v>0.17798499999999962</v>
      </c>
      <c r="AI995" s="12">
        <f>_xlfn.T.TEST(E995:H995,I995:L995,2,2)</f>
        <v>0.37833973138127108</v>
      </c>
      <c r="AJ995" s="13">
        <f>AVERAGE(I995:L995)-AVERAGE(E995:H995)</f>
        <v>-1.0601312499999977</v>
      </c>
    </row>
    <row r="996" spans="1:36" x14ac:dyDescent="0.2">
      <c r="A996" t="s">
        <v>962</v>
      </c>
      <c r="B996" t="str">
        <f>VLOOKUP(A996,Gene_Lookup!A:B,2,0)</f>
        <v xml:space="preserve">two component transcriptional regulator, winged helix family  </v>
      </c>
      <c r="C996" s="1">
        <v>3</v>
      </c>
      <c r="D996" s="1">
        <v>0.32222186643348699</v>
      </c>
      <c r="E996" s="14">
        <v>16.26315</v>
      </c>
      <c r="F996" s="14">
        <v>12.431305</v>
      </c>
      <c r="G996" s="14">
        <v>15.51679</v>
      </c>
      <c r="H996" s="14">
        <v>16.106529999999999</v>
      </c>
      <c r="I996" s="14">
        <v>15.989459999999999</v>
      </c>
      <c r="J996" s="14">
        <v>16.554490000000001</v>
      </c>
      <c r="K996" s="14">
        <v>14.5663</v>
      </c>
      <c r="L996" s="14">
        <v>14.5074025</v>
      </c>
      <c r="M996" s="1">
        <f>COUNTIF(E996:L996,"&gt;8.8")</f>
        <v>8</v>
      </c>
      <c r="O996" s="16">
        <f>IF(ISBLANK(E996),500,2^E996)</f>
        <v>78649.501442144086</v>
      </c>
      <c r="P996" s="16">
        <f>IF(ISBLANK(F996),500,2^F996)</f>
        <v>5523.2625781094121</v>
      </c>
      <c r="Q996" s="16">
        <f>IF(ISBLANK(G996),500,2^G996)</f>
        <v>46883.413719137076</v>
      </c>
      <c r="R996" s="16">
        <f>IF(ISBLANK(H996),500,2^H996)</f>
        <v>70558.388951794608</v>
      </c>
      <c r="S996" s="16">
        <f>IF(ISBLANK(I996),500,2^I996)</f>
        <v>65058.953690636714</v>
      </c>
      <c r="T996" s="16">
        <f>IF(ISBLANK(J996),500,2^J996)</f>
        <v>96249.404884026007</v>
      </c>
      <c r="U996" s="16">
        <f>IF(ISBLANK(K996),500,2^K996)</f>
        <v>24260.135703354503</v>
      </c>
      <c r="V996" s="16">
        <f>IF(ISBLANK(L996),500,2^L996)</f>
        <v>23289.668754389662</v>
      </c>
      <c r="X996" s="16">
        <f>SUM(O996:V996)</f>
        <v>410472.72972359211</v>
      </c>
      <c r="Y996" s="11"/>
      <c r="Z996" s="2"/>
      <c r="AA996" s="12">
        <f>_xlfn.T.TEST(E996:F996,I996:J996,2,2)</f>
        <v>0.42502055122417715</v>
      </c>
      <c r="AB996" s="13">
        <f>AVERAGE(I996:J996)-AVERAGE(E996:F996)</f>
        <v>1.9247475000000023</v>
      </c>
      <c r="AC996" s="12">
        <f>_xlfn.T.TEST(G996:H996,K996:L996,2,2)</f>
        <v>5.0016416698263552E-2</v>
      </c>
      <c r="AD996" s="13">
        <f>AVERAGE(K996:L996)-AVERAGE(G996:H996)</f>
        <v>-1.27480875</v>
      </c>
      <c r="AE996" s="12">
        <f>_xlfn.T.TEST(E996:F996,G996:H996,2,2)</f>
        <v>0.52882601123516038</v>
      </c>
      <c r="AF996" s="13">
        <f>AVERAGE(G996:H996)-AVERAGE(E996:F996)</f>
        <v>1.4644325000000009</v>
      </c>
      <c r="AG996" s="12">
        <f>_xlfn.T.TEST(I996:J996,K996:L996,2,2)</f>
        <v>2.5767507995603633E-2</v>
      </c>
      <c r="AH996" s="13">
        <f>AVERAGE(K996:L996)-AVERAGE(I996:J996)</f>
        <v>-1.7351237500000014</v>
      </c>
      <c r="AI996" s="12">
        <f>_xlfn.T.TEST(E996:H996,I996:L996,2,2)</f>
        <v>0.76396539595439672</v>
      </c>
      <c r="AJ996" s="13">
        <f>AVERAGE(I996:L996)-AVERAGE(E996:H996)</f>
        <v>0.32496937500000023</v>
      </c>
    </row>
    <row r="997" spans="1:36" x14ac:dyDescent="0.2">
      <c r="A997" t="s">
        <v>963</v>
      </c>
      <c r="B997" t="str">
        <f>VLOOKUP(A997,Gene_Lookup!A:B,2,0)</f>
        <v xml:space="preserve">polysaccharide biosynthesis protein CapD  </v>
      </c>
      <c r="C997" s="1">
        <v>9</v>
      </c>
      <c r="D997" s="1">
        <v>0.64290918345544401</v>
      </c>
      <c r="E997" s="14">
        <v>13.631019999999999</v>
      </c>
      <c r="F997" s="14">
        <v>14.363915</v>
      </c>
      <c r="G997" s="14">
        <v>16.060169999999999</v>
      </c>
      <c r="H997" s="14">
        <v>12.83272</v>
      </c>
      <c r="I997" s="15">
        <v>8.8000000000000007</v>
      </c>
      <c r="J997" s="14">
        <v>11.67952</v>
      </c>
      <c r="K997" s="14">
        <v>13.129849999999999</v>
      </c>
      <c r="L997" s="14">
        <v>12.71959</v>
      </c>
      <c r="M997" s="1">
        <f>COUNTIF(E997:L997,"&gt;8.8")</f>
        <v>7</v>
      </c>
      <c r="O997" s="16">
        <f>IF(ISBLANK(E997),500,2^E997)</f>
        <v>12686.618825009495</v>
      </c>
      <c r="P997" s="16">
        <f>IF(ISBLANK(F997),500,2^F997)</f>
        <v>21084.789527882571</v>
      </c>
      <c r="Q997" s="16">
        <f>IF(ISBLANK(G997),500,2^G997)</f>
        <v>68327.086951843419</v>
      </c>
      <c r="R997" s="16">
        <f>IF(ISBLANK(H997),500,2^H997)</f>
        <v>7295.1402547143107</v>
      </c>
      <c r="S997" s="16">
        <f>IF(ISBLANK(I997),500,2^I997)</f>
        <v>445.72188840761549</v>
      </c>
      <c r="T997" s="16">
        <f>IF(ISBLANK(J997),500,2^J997)</f>
        <v>3280.0907159366479</v>
      </c>
      <c r="U997" s="16">
        <f>IF(ISBLANK(K997),500,2^K997)</f>
        <v>8963.5219962776519</v>
      </c>
      <c r="V997" s="16">
        <f>IF(ISBLANK(L997),500,2^L997)</f>
        <v>6744.9404940959766</v>
      </c>
      <c r="X997" s="16">
        <f>SUM(O997:V997)</f>
        <v>128827.91065416769</v>
      </c>
      <c r="Y997" s="11"/>
      <c r="Z997" s="2"/>
      <c r="AA997" s="12">
        <f>_xlfn.T.TEST(E997:F997,I997:J997,2,2)</f>
        <v>0.12717014132389204</v>
      </c>
      <c r="AB997" s="13">
        <f>AVERAGE(I997:J997)-AVERAGE(E997:F997)</f>
        <v>-3.7577074999999986</v>
      </c>
      <c r="AC997" s="12">
        <f>_xlfn.T.TEST(G997:H997,K997:L997,2,2)</f>
        <v>0.44830335555205458</v>
      </c>
      <c r="AD997" s="13">
        <f>AVERAGE(K997:L997)-AVERAGE(G997:H997)</f>
        <v>-1.521725</v>
      </c>
      <c r="AE997" s="12">
        <f>_xlfn.T.TEST(E997:F997,G997:H997,2,2)</f>
        <v>0.81158610768006634</v>
      </c>
      <c r="AF997" s="13">
        <f>AVERAGE(G997:H997)-AVERAGE(E997:F997)</f>
        <v>0.44897750000000158</v>
      </c>
      <c r="AG997" s="12">
        <f>_xlfn.T.TEST(I997:J997,K997:L997,2,2)</f>
        <v>0.20613970111625157</v>
      </c>
      <c r="AH997" s="13">
        <f>AVERAGE(K997:L997)-AVERAGE(I997:J997)</f>
        <v>2.6849600000000002</v>
      </c>
      <c r="AI997" s="12">
        <f>_xlfn.T.TEST(E997:H997,I997:L997,2,2)</f>
        <v>6.9125205302817586E-2</v>
      </c>
      <c r="AJ997" s="13">
        <f>AVERAGE(I997:L997)-AVERAGE(E997:H997)</f>
        <v>-2.6397162500000011</v>
      </c>
    </row>
    <row r="998" spans="1:36" x14ac:dyDescent="0.2">
      <c r="A998" t="s">
        <v>964</v>
      </c>
      <c r="B998" t="str">
        <f>VLOOKUP(A998,Gene_Lookup!A:B,2,0)</f>
        <v xml:space="preserve">Glutamine--scyllo-inositol transaminase  </v>
      </c>
      <c r="C998" s="1">
        <v>3</v>
      </c>
      <c r="D998" s="1">
        <v>0.19195150409997599</v>
      </c>
      <c r="E998" s="15">
        <v>8.8000000000000007</v>
      </c>
      <c r="F998" s="14">
        <v>15.363925</v>
      </c>
      <c r="G998" s="14">
        <v>15.263170000000001</v>
      </c>
      <c r="H998" s="14">
        <v>15.101445</v>
      </c>
      <c r="I998" s="15">
        <v>8.8000000000000007</v>
      </c>
      <c r="J998" s="15">
        <v>8.8000000000000007</v>
      </c>
      <c r="K998" s="14">
        <v>16.859580000000001</v>
      </c>
      <c r="L998" s="14">
        <v>14.907019999999999</v>
      </c>
      <c r="M998" s="1">
        <f>COUNTIF(E998:L998,"&gt;8.8")</f>
        <v>5</v>
      </c>
      <c r="O998" s="16">
        <f>IF(ISBLANK(E998),500,2^E998)</f>
        <v>445.72188840761549</v>
      </c>
      <c r="P998" s="16">
        <f>IF(ISBLANK(F998),500,2^F998)</f>
        <v>42169.871354026443</v>
      </c>
      <c r="Q998" s="16">
        <f>IF(ISBLANK(G998),500,2^G998)</f>
        <v>39325.295881652622</v>
      </c>
      <c r="R998" s="16">
        <f>IF(ISBLANK(H998),500,2^H998)</f>
        <v>35155.066425358629</v>
      </c>
      <c r="S998" s="16">
        <f>IF(ISBLANK(I998),500,2^I998)</f>
        <v>445.72188840761549</v>
      </c>
      <c r="T998" s="16">
        <f>IF(ISBLANK(J998),500,2^J998)</f>
        <v>445.72188840761549</v>
      </c>
      <c r="U998" s="16">
        <f>IF(ISBLANK(K998),500,2^K998)</f>
        <v>118915.72672377911</v>
      </c>
      <c r="V998" s="16">
        <f>IF(ISBLANK(L998),500,2^L998)</f>
        <v>30722.755593582777</v>
      </c>
      <c r="X998" s="16">
        <f>SUM(O998:V998)</f>
        <v>267625.88164362242</v>
      </c>
      <c r="Y998" s="11"/>
      <c r="Z998" s="2"/>
      <c r="AA998" s="12">
        <f>_xlfn.T.TEST(E998:F998,I998:J998,2,2)</f>
        <v>0.42264973081037438</v>
      </c>
      <c r="AB998" s="13">
        <f>AVERAGE(I998:J998)-AVERAGE(E998:F998)</f>
        <v>-3.2819624999999988</v>
      </c>
      <c r="AC998" s="12">
        <f>_xlfn.T.TEST(G998:H998,K998:L998,2,2)</f>
        <v>0.54851784015043936</v>
      </c>
      <c r="AD998" s="13">
        <f>AVERAGE(K998:L998)-AVERAGE(G998:H998)</f>
        <v>0.70099249999999991</v>
      </c>
      <c r="AE998" s="12">
        <f>_xlfn.T.TEST(E998:F998,G998:H998,2,2)</f>
        <v>0.44466231869051809</v>
      </c>
      <c r="AF998" s="13">
        <f>AVERAGE(G998:H998)-AVERAGE(E998:F998)</f>
        <v>3.1003450000000008</v>
      </c>
      <c r="AG998" s="12">
        <f>_xlfn.T.TEST(I998:J998,K998:L998,2,2)</f>
        <v>1.8471948784156894E-2</v>
      </c>
      <c r="AH998" s="13">
        <f>AVERAGE(K998:L998)-AVERAGE(I998:J998)</f>
        <v>7.0832999999999995</v>
      </c>
      <c r="AI998" s="12">
        <f>_xlfn.T.TEST(E998:H998,I998:L998,2,2)</f>
        <v>0.64156202406759633</v>
      </c>
      <c r="AJ998" s="13">
        <f>AVERAGE(I998:L998)-AVERAGE(E998:H998)</f>
        <v>-1.2904849999999985</v>
      </c>
    </row>
    <row r="999" spans="1:36" x14ac:dyDescent="0.2">
      <c r="A999" t="s">
        <v>965</v>
      </c>
      <c r="B999" t="str">
        <f>VLOOKUP(A999,Gene_Lookup!A:B,2,0)</f>
        <v xml:space="preserve">O-antigen polymerase  </v>
      </c>
      <c r="C999" s="1">
        <v>13</v>
      </c>
      <c r="D999" s="1">
        <v>0.49611569740449002</v>
      </c>
      <c r="E999" s="14">
        <v>15.616785</v>
      </c>
      <c r="F999" s="14">
        <v>15.930465</v>
      </c>
      <c r="G999" s="14">
        <v>16.422740000000001</v>
      </c>
      <c r="H999" s="14">
        <v>16.513850000000001</v>
      </c>
      <c r="I999" s="14">
        <v>14.965555</v>
      </c>
      <c r="J999" s="14">
        <v>14.660665</v>
      </c>
      <c r="K999" s="14">
        <v>16.240539999999999</v>
      </c>
      <c r="L999" s="14">
        <v>14.44974</v>
      </c>
      <c r="M999" s="1">
        <f>COUNTIF(E999:L999,"&gt;8.8")</f>
        <v>8</v>
      </c>
      <c r="O999" s="16">
        <f>IF(ISBLANK(E999),500,2^E999)</f>
        <v>50248.22450990363</v>
      </c>
      <c r="P999" s="16">
        <f>IF(ISBLANK(F999),500,2^F999)</f>
        <v>62452.209782707992</v>
      </c>
      <c r="Q999" s="16">
        <f>IF(ISBLANK(G999),500,2^G999)</f>
        <v>87849.106961304802</v>
      </c>
      <c r="R999" s="16">
        <f>IF(ISBLANK(H999),500,2^H999)</f>
        <v>93575.939022090679</v>
      </c>
      <c r="S999" s="16">
        <f>IF(ISBLANK(I999),500,2^I999)</f>
        <v>31994.914707562129</v>
      </c>
      <c r="T999" s="16">
        <f>IF(ISBLANK(J999),500,2^J999)</f>
        <v>25900.009380884341</v>
      </c>
      <c r="U999" s="16">
        <f>IF(ISBLANK(K999),500,2^K999)</f>
        <v>77426.510338756067</v>
      </c>
      <c r="V999" s="16">
        <f>IF(ISBLANK(L999),500,2^L999)</f>
        <v>22377.170428378573</v>
      </c>
      <c r="X999" s="16">
        <f>SUM(O999:V999)</f>
        <v>451824.08513158822</v>
      </c>
      <c r="Y999" s="11"/>
      <c r="Z999" s="2"/>
      <c r="AA999" s="12">
        <f>_xlfn.T.TEST(E999:F999,I999:J999,2,2)</f>
        <v>4.8138816286703238E-2</v>
      </c>
      <c r="AB999" s="13">
        <f>AVERAGE(I999:J999)-AVERAGE(E999:F999)</f>
        <v>-0.96051499999999912</v>
      </c>
      <c r="AC999" s="12">
        <f>_xlfn.T.TEST(G999:H999,K999:L999,2,2)</f>
        <v>0.33691974473763697</v>
      </c>
      <c r="AD999" s="13">
        <f>AVERAGE(K999:L999)-AVERAGE(G999:H999)</f>
        <v>-1.1231550000000006</v>
      </c>
      <c r="AE999" s="12">
        <f>_xlfn.T.TEST(E999:F999,G999:H999,2,2)</f>
        <v>5.1077396884699068E-2</v>
      </c>
      <c r="AF999" s="13">
        <f>AVERAGE(G999:H999)-AVERAGE(E999:F999)</f>
        <v>0.69467000000000212</v>
      </c>
      <c r="AG999" s="12">
        <f>_xlfn.T.TEST(I999:J999,K999:L999,2,2)</f>
        <v>0.61733542185707257</v>
      </c>
      <c r="AH999" s="13">
        <f>AVERAGE(K999:L999)-AVERAGE(I999:J999)</f>
        <v>0.53203000000000067</v>
      </c>
      <c r="AI999" s="12">
        <f>_xlfn.T.TEST(E999:H999,I999:L999,2,2)</f>
        <v>6.1363831445183287E-2</v>
      </c>
      <c r="AJ999" s="13">
        <f>AVERAGE(I999:L999)-AVERAGE(E999:H999)</f>
        <v>-1.0418350000000007</v>
      </c>
    </row>
    <row r="1000" spans="1:36" x14ac:dyDescent="0.2">
      <c r="A1000" t="s">
        <v>966</v>
      </c>
      <c r="B1000" t="str">
        <f>VLOOKUP(A1000,Gene_Lookup!A:B,2,0)</f>
        <v xml:space="preserve">lipopolysaccharide biosynthesis protein  </v>
      </c>
      <c r="C1000" s="1">
        <v>5</v>
      </c>
      <c r="D1000" s="1">
        <v>0.56417917954813901</v>
      </c>
      <c r="E1000" s="15">
        <v>8.8000000000000007</v>
      </c>
      <c r="F1000" s="14">
        <v>14.752940000000001</v>
      </c>
      <c r="G1000" s="14">
        <v>14.511217500000001</v>
      </c>
      <c r="H1000" s="14">
        <v>15.67557</v>
      </c>
      <c r="I1000" s="15">
        <v>8.8000000000000007</v>
      </c>
      <c r="J1000" s="15">
        <v>8.8000000000000007</v>
      </c>
      <c r="K1000" s="14">
        <v>15.5845</v>
      </c>
      <c r="L1000" s="14">
        <v>14.551399999999999</v>
      </c>
      <c r="M1000" s="1">
        <f>COUNTIF(E1000:L1000,"&gt;8.8")</f>
        <v>5</v>
      </c>
      <c r="O1000" s="16">
        <f>IF(ISBLANK(E1000),500,2^E1000)</f>
        <v>445.72188840761549</v>
      </c>
      <c r="P1000" s="16">
        <f>IF(ISBLANK(F1000),500,2^F1000)</f>
        <v>27610.702988425004</v>
      </c>
      <c r="Q1000" s="16">
        <f>IF(ISBLANK(G1000),500,2^G1000)</f>
        <v>23351.336440938449</v>
      </c>
      <c r="R1000" s="16">
        <f>IF(ISBLANK(H1000),500,2^H1000)</f>
        <v>52337.957371176301</v>
      </c>
      <c r="S1000" s="16">
        <f>IF(ISBLANK(I1000),500,2^I1000)</f>
        <v>445.72188840761549</v>
      </c>
      <c r="T1000" s="16">
        <f>IF(ISBLANK(J1000),500,2^J1000)</f>
        <v>445.72188840761549</v>
      </c>
      <c r="U1000" s="16">
        <f>IF(ISBLANK(K1000),500,2^K1000)</f>
        <v>49136.245324664553</v>
      </c>
      <c r="V1000" s="16">
        <f>IF(ISBLANK(L1000),500,2^L1000)</f>
        <v>24010.869033299183</v>
      </c>
      <c r="X1000" s="16">
        <f>SUM(O1000:V1000)</f>
        <v>177784.27682372634</v>
      </c>
      <c r="Y1000" s="11"/>
      <c r="Z1000" s="2"/>
      <c r="AA1000" s="12">
        <f>_xlfn.T.TEST(E1000:F1000,I1000:J1000,2,2)</f>
        <v>0.42264973081037438</v>
      </c>
      <c r="AB1000" s="13">
        <f>AVERAGE(I1000:J1000)-AVERAGE(E1000:F1000)</f>
        <v>-2.9764699999999991</v>
      </c>
      <c r="AC1000" s="12">
        <f>_xlfn.T.TEST(G1000:H1000,K1000:L1000,2,2)</f>
        <v>0.97688987477347777</v>
      </c>
      <c r="AD1000" s="13">
        <f>AVERAGE(K1000:L1000)-AVERAGE(G1000:H1000)</f>
        <v>-2.5443750000000875E-2</v>
      </c>
      <c r="AE1000" s="12">
        <f>_xlfn.T.TEST(E1000:F1000,G1000:H1000,2,2)</f>
        <v>0.38825244017365235</v>
      </c>
      <c r="AF1000" s="13">
        <f>AVERAGE(G1000:H1000)-AVERAGE(E1000:F1000)</f>
        <v>3.3169237500000008</v>
      </c>
      <c r="AG1000" s="12">
        <f>_xlfn.T.TEST(I1000:J1000,K1000:L1000,2,2)</f>
        <v>6.7232095234077919E-3</v>
      </c>
      <c r="AH1000" s="13">
        <f>AVERAGE(K1000:L1000)-AVERAGE(I1000:J1000)</f>
        <v>6.267949999999999</v>
      </c>
      <c r="AI1000" s="12">
        <f>_xlfn.T.TEST(E1000:H1000,I1000:L1000,2,2)</f>
        <v>0.55501091915252432</v>
      </c>
      <c r="AJ1000" s="13">
        <f>AVERAGE(I1000:L1000)-AVERAGE(E1000:H1000)</f>
        <v>-1.500956875</v>
      </c>
    </row>
    <row r="1001" spans="1:36" x14ac:dyDescent="0.2">
      <c r="A1001" t="s">
        <v>967</v>
      </c>
      <c r="B1001" t="str">
        <f>VLOOKUP(A1001,Gene_Lookup!A:B,2,0)</f>
        <v xml:space="preserve">Ig domain protein  </v>
      </c>
      <c r="C1001" s="1">
        <v>86</v>
      </c>
      <c r="D1001" s="1">
        <v>0.69806387490611999</v>
      </c>
      <c r="E1001" s="14">
        <v>23.354695</v>
      </c>
      <c r="F1001" s="14">
        <v>24.261980861816401</v>
      </c>
      <c r="G1001" s="14">
        <v>24.545182499999999</v>
      </c>
      <c r="H1001" s="14">
        <v>23.725779687500001</v>
      </c>
      <c r="I1001" s="14">
        <v>23.637834999999999</v>
      </c>
      <c r="J1001" s="14">
        <v>23.218704882812499</v>
      </c>
      <c r="K1001" s="14">
        <v>23.991420000000002</v>
      </c>
      <c r="L1001" s="14">
        <v>22.118480000000002</v>
      </c>
      <c r="M1001" s="1">
        <f>COUNTIF(E1001:L1001,"&gt;8.8")</f>
        <v>8</v>
      </c>
      <c r="O1001" s="16">
        <f>IF(ISBLANK(E1001),500,2^E1001)</f>
        <v>10726640.72132686</v>
      </c>
      <c r="P1001" s="16">
        <f>IF(ISBLANK(F1001),500,2^F1001)</f>
        <v>20117962.469724342</v>
      </c>
      <c r="Q1001" s="16">
        <f>IF(ISBLANK(G1001),500,2^G1001)</f>
        <v>24481396.148799118</v>
      </c>
      <c r="R1001" s="16">
        <f>IF(ISBLANK(H1001),500,2^H1001)</f>
        <v>13873030.991126092</v>
      </c>
      <c r="S1001" s="16">
        <f>IF(ISBLANK(I1001),500,2^I1001)</f>
        <v>13052610.170409011</v>
      </c>
      <c r="T1001" s="16">
        <f>IF(ISBLANK(J1001),500,2^J1001)</f>
        <v>9761726.3783494011</v>
      </c>
      <c r="U1001" s="16">
        <f>IF(ISBLANK(K1001),500,2^K1001)</f>
        <v>16677734.605104543</v>
      </c>
      <c r="V1001" s="16">
        <f>IF(ISBLANK(L1001),500,2^L1001)</f>
        <v>4553296.5736600887</v>
      </c>
      <c r="X1001" s="16">
        <f>SUM(O1001:V1001)</f>
        <v>113244398.05849944</v>
      </c>
      <c r="Y1001" s="11"/>
      <c r="Z1001" s="2"/>
      <c r="AA1001" s="12">
        <f>_xlfn.T.TEST(E1001:F1001,I1001:J1001,2,2)</f>
        <v>0.52634511319306843</v>
      </c>
      <c r="AB1001" s="13">
        <f>AVERAGE(I1001:J1001)-AVERAGE(E1001:F1001)</f>
        <v>-0.38006798950195275</v>
      </c>
      <c r="AC1001" s="12">
        <f>_xlfn.T.TEST(G1001:H1001,K1001:L1001,2,2)</f>
        <v>0.40129293134288124</v>
      </c>
      <c r="AD1001" s="13">
        <f>AVERAGE(K1001:L1001)-AVERAGE(G1001:H1001)</f>
        <v>-1.0805310937500003</v>
      </c>
      <c r="AE1001" s="12">
        <f>_xlfn.T.TEST(E1001:F1001,G1001:H1001,2,2)</f>
        <v>0.64606106777430783</v>
      </c>
      <c r="AF1001" s="13">
        <f>AVERAGE(G1001:H1001)-AVERAGE(E1001:F1001)</f>
        <v>0.32714316284180001</v>
      </c>
      <c r="AG1001" s="12">
        <f>_xlfn.T.TEST(I1001:J1001,K1001:L1001,2,2)</f>
        <v>0.73477041273956445</v>
      </c>
      <c r="AH1001" s="13">
        <f>AVERAGE(K1001:L1001)-AVERAGE(I1001:J1001)</f>
        <v>-0.37331994140624758</v>
      </c>
      <c r="AI1001" s="12">
        <f>_xlfn.T.TEST(E1001:H1001,I1001:L1001,2,2)</f>
        <v>0.1836847013753008</v>
      </c>
      <c r="AJ1001" s="13">
        <f>AVERAGE(I1001:L1001)-AVERAGE(E1001:H1001)</f>
        <v>-0.73029954162597122</v>
      </c>
    </row>
    <row r="1002" spans="1:36" x14ac:dyDescent="0.2">
      <c r="A1002" t="s">
        <v>968</v>
      </c>
      <c r="B1002" t="str">
        <f>VLOOKUP(A1002,Gene_Lookup!A:B,2,0)</f>
        <v xml:space="preserve">nicotinate-nucleotide pyrophosphorylase [carboxylating] (EC 2.4.2.19)  </v>
      </c>
      <c r="C1002" s="1">
        <v>10</v>
      </c>
      <c r="D1002" s="1">
        <v>0.29208099711812302</v>
      </c>
      <c r="E1002" s="14">
        <v>17.0247925</v>
      </c>
      <c r="F1002" s="14">
        <v>17.11955</v>
      </c>
      <c r="G1002" s="14">
        <v>16.703097499999998</v>
      </c>
      <c r="H1002" s="14">
        <v>17.061260000000001</v>
      </c>
      <c r="I1002" s="14">
        <v>17.285430000000002</v>
      </c>
      <c r="J1002" s="14">
        <v>15.906477499999999</v>
      </c>
      <c r="K1002" s="14">
        <v>17.094027499999999</v>
      </c>
      <c r="L1002" s="14">
        <v>15.67215</v>
      </c>
      <c r="M1002" s="1">
        <f>COUNTIF(E1002:L1002,"&gt;8.8")</f>
        <v>8</v>
      </c>
      <c r="O1002" s="16">
        <f>IF(ISBLANK(E1002),500,2^E1002)</f>
        <v>133343.91822960702</v>
      </c>
      <c r="P1002" s="16">
        <f>IF(ISBLANK(F1002),500,2^F1002)</f>
        <v>142396.0893217877</v>
      </c>
      <c r="Q1002" s="16">
        <f>IF(ISBLANK(G1002),500,2^G1002)</f>
        <v>106692.37137775864</v>
      </c>
      <c r="R1002" s="16">
        <f>IF(ISBLANK(H1002),500,2^H1002)</f>
        <v>136757.4593027393</v>
      </c>
      <c r="S1002" s="16">
        <f>IF(ISBLANK(I1002),500,2^I1002)</f>
        <v>159747.07612674349</v>
      </c>
      <c r="T1002" s="16">
        <f>IF(ISBLANK(J1002),500,2^J1002)</f>
        <v>61422.410031139407</v>
      </c>
      <c r="U1002" s="16">
        <f>IF(ISBLANK(K1002),500,2^K1002)</f>
        <v>139899.13337612926</v>
      </c>
      <c r="V1002" s="16">
        <f>IF(ISBLANK(L1002),500,2^L1002)</f>
        <v>52214.033869514198</v>
      </c>
      <c r="X1002" s="16">
        <f>SUM(O1002:V1002)</f>
        <v>932472.49163541896</v>
      </c>
      <c r="Y1002" s="11"/>
      <c r="Z1002" s="2"/>
      <c r="AA1002" s="12">
        <f>_xlfn.T.TEST(E1002:F1002,I1002:J1002,2,2)</f>
        <v>0.5619824188973126</v>
      </c>
      <c r="AB1002" s="13">
        <f>AVERAGE(I1002:J1002)-AVERAGE(E1002:F1002)</f>
        <v>-0.47621750000000063</v>
      </c>
      <c r="AC1002" s="12">
        <f>_xlfn.T.TEST(G1002:H1002,K1002:L1002,2,2)</f>
        <v>0.56627079368148092</v>
      </c>
      <c r="AD1002" s="13">
        <f>AVERAGE(K1002:L1002)-AVERAGE(G1002:H1002)</f>
        <v>-0.49909000000000248</v>
      </c>
      <c r="AE1002" s="12">
        <f>_xlfn.T.TEST(E1002:F1002,G1002:H1002,2,2)</f>
        <v>0.41290622156361922</v>
      </c>
      <c r="AF1002" s="13">
        <f>AVERAGE(G1002:H1002)-AVERAGE(E1002:F1002)</f>
        <v>-0.1899924999999989</v>
      </c>
      <c r="AG1002" s="12">
        <f>_xlfn.T.TEST(I1002:J1002,K1002:L1002,2,2)</f>
        <v>0.84974197391282547</v>
      </c>
      <c r="AH1002" s="13">
        <f>AVERAGE(K1002:L1002)-AVERAGE(I1002:J1002)</f>
        <v>-0.21286500000000075</v>
      </c>
      <c r="AI1002" s="12">
        <f>_xlfn.T.TEST(E1002:H1002,I1002:L1002,2,2)</f>
        <v>0.28917858912763261</v>
      </c>
      <c r="AJ1002" s="13">
        <f>AVERAGE(I1002:L1002)-AVERAGE(E1002:H1002)</f>
        <v>-0.48765374999999977</v>
      </c>
    </row>
    <row r="1003" spans="1:36" x14ac:dyDescent="0.2">
      <c r="A1003" t="s">
        <v>969</v>
      </c>
      <c r="B1003" t="str">
        <f>VLOOKUP(A1003,Gene_Lookup!A:B,2,0)</f>
        <v xml:space="preserve">L-aspartate oxidase (EC 1.4.3.16)  </v>
      </c>
      <c r="C1003" s="1">
        <v>5</v>
      </c>
      <c r="D1003" s="1">
        <v>0.38214422942119802</v>
      </c>
      <c r="E1003" s="14">
        <v>17.014209999999999</v>
      </c>
      <c r="F1003" s="14">
        <v>16.770980000000002</v>
      </c>
      <c r="G1003" s="14">
        <v>16.143615</v>
      </c>
      <c r="H1003" s="14">
        <v>16.517510000000001</v>
      </c>
      <c r="I1003" s="14">
        <v>16.641245000000001</v>
      </c>
      <c r="J1003" s="14">
        <v>16.63653</v>
      </c>
      <c r="K1003" s="14">
        <v>17.41262</v>
      </c>
      <c r="L1003" s="14">
        <v>16.736059999999998</v>
      </c>
      <c r="M1003" s="1">
        <f>COUNTIF(E1003:L1003,"&gt;8.8")</f>
        <v>8</v>
      </c>
      <c r="O1003" s="16">
        <f>IF(ISBLANK(E1003),500,2^E1003)</f>
        <v>132369.38848470908</v>
      </c>
      <c r="P1003" s="16">
        <f>IF(ISBLANK(F1003),500,2^F1003)</f>
        <v>111832.50079334655</v>
      </c>
      <c r="Q1003" s="16">
        <f>IF(ISBLANK(G1003),500,2^G1003)</f>
        <v>72395.630279384859</v>
      </c>
      <c r="R1003" s="16">
        <f>IF(ISBLANK(H1003),500,2^H1003)</f>
        <v>93813.634950010455</v>
      </c>
      <c r="S1003" s="16">
        <f>IF(ISBLANK(I1003),500,2^I1003)</f>
        <v>102214.82988761961</v>
      </c>
      <c r="T1003" s="16">
        <f>IF(ISBLANK(J1003),500,2^J1003)</f>
        <v>101881.31779652825</v>
      </c>
      <c r="U1003" s="16">
        <f>IF(ISBLANK(K1003),500,2^K1003)</f>
        <v>174470.06509263505</v>
      </c>
      <c r="V1003" s="16">
        <f>IF(ISBLANK(L1003),500,2^L1003)</f>
        <v>109158.12550527067</v>
      </c>
      <c r="X1003" s="16">
        <f>SUM(O1003:V1003)</f>
        <v>898135.49278950458</v>
      </c>
      <c r="Y1003" s="11"/>
      <c r="Z1003" s="2"/>
      <c r="AA1003" s="12">
        <f>_xlfn.T.TEST(E1003:F1003,I1003:J1003,2,2)</f>
        <v>0.17231697362103049</v>
      </c>
      <c r="AB1003" s="13">
        <f>AVERAGE(I1003:J1003)-AVERAGE(E1003:F1003)</f>
        <v>-0.25370749999999731</v>
      </c>
      <c r="AC1003" s="12">
        <f>_xlfn.T.TEST(G1003:H1003,K1003:L1003,2,2)</f>
        <v>0.19419347889669003</v>
      </c>
      <c r="AD1003" s="13">
        <f>AVERAGE(K1003:L1003)-AVERAGE(G1003:H1003)</f>
        <v>0.7437775000000002</v>
      </c>
      <c r="AE1003" s="12">
        <f>_xlfn.T.TEST(E1003:F1003,G1003:H1003,2,2)</f>
        <v>0.12793418983787919</v>
      </c>
      <c r="AF1003" s="13">
        <f>AVERAGE(G1003:H1003)-AVERAGE(E1003:F1003)</f>
        <v>-0.56203250000000082</v>
      </c>
      <c r="AG1003" s="12">
        <f>_xlfn.T.TEST(I1003:J1003,K1003:L1003,2,2)</f>
        <v>0.32687648420235749</v>
      </c>
      <c r="AH1003" s="13">
        <f>AVERAGE(K1003:L1003)-AVERAGE(I1003:J1003)</f>
        <v>0.43545249999999669</v>
      </c>
      <c r="AI1003" s="12">
        <f>_xlfn.T.TEST(E1003:H1003,I1003:L1003,2,2)</f>
        <v>0.3884721272054763</v>
      </c>
      <c r="AJ1003" s="13">
        <f>AVERAGE(I1003:L1003)-AVERAGE(E1003:H1003)</f>
        <v>0.24503500000000145</v>
      </c>
    </row>
    <row r="1004" spans="1:36" x14ac:dyDescent="0.2">
      <c r="A1004" t="s">
        <v>970</v>
      </c>
      <c r="B1004" t="str">
        <f>VLOOKUP(A1004,Gene_Lookup!A:B,2,0)</f>
        <v xml:space="preserve">quinolinate synthetase (EC 2.5.1.72)  </v>
      </c>
      <c r="C1004" s="1">
        <v>11</v>
      </c>
      <c r="D1004" s="1">
        <v>0.41654646479426199</v>
      </c>
      <c r="E1004" s="14">
        <v>18.888729999999999</v>
      </c>
      <c r="F1004" s="14">
        <v>19.925930000000001</v>
      </c>
      <c r="G1004" s="14">
        <v>18.605117499999999</v>
      </c>
      <c r="H1004" s="14">
        <v>19.00874</v>
      </c>
      <c r="I1004" s="14">
        <v>18.7227</v>
      </c>
      <c r="J1004" s="14">
        <v>18.311959999999999</v>
      </c>
      <c r="K1004" s="14">
        <v>19.070740000000001</v>
      </c>
      <c r="L1004" s="14">
        <v>17.81551</v>
      </c>
      <c r="M1004" s="1">
        <f>COUNTIF(E1004:L1004,"&gt;8.8")</f>
        <v>8</v>
      </c>
      <c r="O1004" s="16">
        <f>IF(ISBLANK(E1004),500,2^E1004)</f>
        <v>485371.5426008043</v>
      </c>
      <c r="P1004" s="16">
        <f>IF(ISBLANK(F1004),500,2^F1004)</f>
        <v>996099.26926287683</v>
      </c>
      <c r="Q1004" s="16">
        <f>IF(ISBLANK(G1004),500,2^G1004)</f>
        <v>398747.92890996311</v>
      </c>
      <c r="R1004" s="16">
        <f>IF(ISBLANK(H1004),500,2^H1004)</f>
        <v>527473.83277967526</v>
      </c>
      <c r="S1004" s="16">
        <f>IF(ISBLANK(I1004),500,2^I1004)</f>
        <v>432607.75441091158</v>
      </c>
      <c r="T1004" s="16">
        <f>IF(ISBLANK(J1004),500,2^J1004)</f>
        <v>325423.74555147061</v>
      </c>
      <c r="U1004" s="16">
        <f>IF(ISBLANK(K1004),500,2^K1004)</f>
        <v>550636.22544155247</v>
      </c>
      <c r="V1004" s="16">
        <f>IF(ISBLANK(L1004),500,2^L1004)</f>
        <v>230676.25817195087</v>
      </c>
      <c r="X1004" s="16">
        <f>SUM(O1004:V1004)</f>
        <v>3947036.5571292057</v>
      </c>
      <c r="Y1004" s="11"/>
      <c r="Z1004" s="2"/>
      <c r="AA1004" s="12">
        <f>_xlfn.T.TEST(E1004:F1004,I1004:J1004,2,2)</f>
        <v>0.25163712330668686</v>
      </c>
      <c r="AB1004" s="13">
        <f>AVERAGE(I1004:J1004)-AVERAGE(E1004:F1004)</f>
        <v>-0.89000000000000057</v>
      </c>
      <c r="AC1004" s="12">
        <f>_xlfn.T.TEST(G1004:H1004,K1004:L1004,2,2)</f>
        <v>0.63648874184349902</v>
      </c>
      <c r="AD1004" s="13">
        <f>AVERAGE(K1004:L1004)-AVERAGE(G1004:H1004)</f>
        <v>-0.36380374999999532</v>
      </c>
      <c r="AE1004" s="12">
        <f>_xlfn.T.TEST(E1004:F1004,G1004:H1004,2,2)</f>
        <v>0.39345027290905754</v>
      </c>
      <c r="AF1004" s="13">
        <f>AVERAGE(G1004:H1004)-AVERAGE(E1004:F1004)</f>
        <v>-0.60040125000000444</v>
      </c>
      <c r="AG1004" s="12">
        <f>_xlfn.T.TEST(I1004:J1004,K1004:L1004,2,2)</f>
        <v>0.92079187884766234</v>
      </c>
      <c r="AH1004" s="13">
        <f>AVERAGE(K1004:L1004)-AVERAGE(I1004:J1004)</f>
        <v>-7.4204999999999188E-2</v>
      </c>
      <c r="AI1004" s="12">
        <f>_xlfn.T.TEST(E1004:H1004,I1004:L1004,2,2)</f>
        <v>0.16217721488262915</v>
      </c>
      <c r="AJ1004" s="13">
        <f>AVERAGE(I1004:L1004)-AVERAGE(E1004:H1004)</f>
        <v>-0.62690187499999794</v>
      </c>
    </row>
    <row r="1005" spans="1:36" x14ac:dyDescent="0.2">
      <c r="A1005" t="s">
        <v>971</v>
      </c>
      <c r="B1005" t="str">
        <f>VLOOKUP(A1005,Gene_Lookup!A:B,2,0)</f>
        <v xml:space="preserve">hypothetical protein  </v>
      </c>
      <c r="C1005" s="1">
        <v>25</v>
      </c>
      <c r="D1005" s="1">
        <v>0.31629872660673602</v>
      </c>
      <c r="E1005" s="14">
        <v>21.323155</v>
      </c>
      <c r="F1005" s="14">
        <v>21.375042499999999</v>
      </c>
      <c r="G1005" s="14">
        <v>21.628720000000001</v>
      </c>
      <c r="H1005" s="14">
        <v>21.516660000000002</v>
      </c>
      <c r="I1005" s="14">
        <v>19.9001825</v>
      </c>
      <c r="J1005" s="14">
        <v>20.667010000000001</v>
      </c>
      <c r="K1005" s="14">
        <v>20.503142499999999</v>
      </c>
      <c r="L1005" s="14">
        <v>20.774695000000001</v>
      </c>
      <c r="M1005" s="1">
        <f>COUNTIF(E1005:L1005,"&gt;8.8")</f>
        <v>8</v>
      </c>
      <c r="O1005" s="16">
        <f>IF(ISBLANK(E1005),500,2^E1005)</f>
        <v>2623670.2884736671</v>
      </c>
      <c r="P1005" s="16">
        <f>IF(ISBLANK(F1005),500,2^F1005)</f>
        <v>2719749.7849784088</v>
      </c>
      <c r="Q1005" s="16">
        <f>IF(ISBLANK(G1005),500,2^G1005)</f>
        <v>3242600.8172079208</v>
      </c>
      <c r="R1005" s="16">
        <f>IF(ISBLANK(H1005),500,2^H1005)</f>
        <v>3000268.1142838737</v>
      </c>
      <c r="S1005" s="16">
        <f>IF(ISBLANK(I1005),500,2^I1005)</f>
        <v>978479.77137046366</v>
      </c>
      <c r="T1005" s="16">
        <f>IF(ISBLANK(J1005),500,2^J1005)</f>
        <v>1664906.8137358213</v>
      </c>
      <c r="U1005" s="16">
        <f>IF(ISBLANK(K1005),500,2^K1005)</f>
        <v>1486144.0185581113</v>
      </c>
      <c r="V1005" s="16">
        <f>IF(ISBLANK(L1005),500,2^L1005)</f>
        <v>1793933.5239192515</v>
      </c>
      <c r="X1005" s="16">
        <f>SUM(O1005:V1005)</f>
        <v>17509753.132527515</v>
      </c>
      <c r="Y1005" s="11"/>
      <c r="Z1005" s="2"/>
      <c r="AA1005" s="12">
        <f>_xlfn.T.TEST(E1005:F1005,I1005:J1005,2,2)</f>
        <v>0.10918570982791709</v>
      </c>
      <c r="AB1005" s="13">
        <f>AVERAGE(I1005:J1005)-AVERAGE(E1005:F1005)</f>
        <v>-1.0655024999999974</v>
      </c>
      <c r="AC1005" s="12">
        <f>_xlfn.T.TEST(G1005:H1005,K1005:L1005,2,2)</f>
        <v>2.3861422017293594E-2</v>
      </c>
      <c r="AD1005" s="13">
        <f>AVERAGE(K1005:L1005)-AVERAGE(G1005:H1005)</f>
        <v>-0.9337712499999995</v>
      </c>
      <c r="AE1005" s="12">
        <f>_xlfn.T.TEST(E1005:F1005,G1005:H1005,2,2)</f>
        <v>6.8514720186356071E-2</v>
      </c>
      <c r="AF1005" s="13">
        <f>AVERAGE(G1005:H1005)-AVERAGE(E1005:F1005)</f>
        <v>0.22359125000000191</v>
      </c>
      <c r="AG1005" s="12">
        <f>_xlfn.T.TEST(I1005:J1005,K1005:L1005,2,2)</f>
        <v>0.47446737692293361</v>
      </c>
      <c r="AH1005" s="13">
        <f>AVERAGE(K1005:L1005)-AVERAGE(I1005:J1005)</f>
        <v>0.35532249999999976</v>
      </c>
      <c r="AI1005" s="12">
        <f>_xlfn.T.TEST(E1005:H1005,I1005:L1005,2,2)</f>
        <v>2.9206403594206651E-3</v>
      </c>
      <c r="AJ1005" s="13">
        <f>AVERAGE(I1005:L1005)-AVERAGE(E1005:H1005)</f>
        <v>-0.9996368750000002</v>
      </c>
    </row>
    <row r="1006" spans="1:36" x14ac:dyDescent="0.2">
      <c r="A1006" t="s">
        <v>972</v>
      </c>
      <c r="B1006" t="str">
        <f>VLOOKUP(A1006,Gene_Lookup!A:B,2,0)</f>
        <v xml:space="preserve">DNA gyrase subunit A (EC 5.99.1.3)  </v>
      </c>
      <c r="C1006" s="1">
        <v>30</v>
      </c>
      <c r="D1006" s="1">
        <v>0.394571030524625</v>
      </c>
      <c r="E1006" s="14">
        <v>18.04607</v>
      </c>
      <c r="F1006" s="14">
        <v>18.226400000000002</v>
      </c>
      <c r="G1006" s="14">
        <v>18.800714374999998</v>
      </c>
      <c r="H1006" s="14">
        <v>18.82213625</v>
      </c>
      <c r="I1006" s="14">
        <v>17.532662500000001</v>
      </c>
      <c r="J1006" s="14">
        <v>17.612559999999998</v>
      </c>
      <c r="K1006" s="14">
        <v>18.18666</v>
      </c>
      <c r="L1006" s="14">
        <v>18.151282753906301</v>
      </c>
      <c r="M1006" s="1">
        <f>COUNTIF(E1006:L1006,"&gt;8.8")</f>
        <v>8</v>
      </c>
      <c r="O1006" s="16">
        <f>IF(ISBLANK(E1006),500,2^E1006)</f>
        <v>270650.21339740232</v>
      </c>
      <c r="P1006" s="16">
        <f>IF(ISBLANK(F1006),500,2^F1006)</f>
        <v>306685.4080688575</v>
      </c>
      <c r="Q1006" s="16">
        <f>IF(ISBLANK(G1006),500,2^G1006)</f>
        <v>456645.27343404834</v>
      </c>
      <c r="R1006" s="16">
        <f>IF(ISBLANK(H1006),500,2^H1006)</f>
        <v>463476.36665160424</v>
      </c>
      <c r="S1006" s="16">
        <f>IF(ISBLANK(I1006),500,2^I1006)</f>
        <v>189608.28774521279</v>
      </c>
      <c r="T1006" s="16">
        <f>IF(ISBLANK(J1006),500,2^J1006)</f>
        <v>200405.1419792712</v>
      </c>
      <c r="U1006" s="16">
        <f>IF(ISBLANK(K1006),500,2^K1006)</f>
        <v>298352.84324492386</v>
      </c>
      <c r="V1006" s="16">
        <f>IF(ISBLANK(L1006),500,2^L1006)</f>
        <v>291125.71536192478</v>
      </c>
      <c r="X1006" s="16">
        <f>SUM(O1006:V1006)</f>
        <v>2476949.2498832447</v>
      </c>
      <c r="Y1006" s="11"/>
      <c r="Z1006" s="2"/>
      <c r="AA1006" s="12">
        <f>_xlfn.T.TEST(E1006:F1006,I1006:J1006,2,2)</f>
        <v>2.9277492880509497E-2</v>
      </c>
      <c r="AB1006" s="13">
        <f>AVERAGE(I1006:J1006)-AVERAGE(E1006:F1006)</f>
        <v>-0.56362374999999787</v>
      </c>
      <c r="AC1006" s="12">
        <f>_xlfn.T.TEST(G1006:H1006,K1006:L1006,2,2)</f>
        <v>1.0344063901631759E-3</v>
      </c>
      <c r="AD1006" s="13">
        <f>AVERAGE(K1006:L1006)-AVERAGE(G1006:H1006)</f>
        <v>-0.64245393554684682</v>
      </c>
      <c r="AE1006" s="12">
        <f>_xlfn.T.TEST(E1006:F1006,G1006:H1006,2,2)</f>
        <v>1.7608371966198626E-2</v>
      </c>
      <c r="AF1006" s="13">
        <f>AVERAGE(G1006:H1006)-AVERAGE(E1006:F1006)</f>
        <v>0.67519031249999983</v>
      </c>
      <c r="AG1006" s="12">
        <f>_xlfn.T.TEST(I1006:J1006,K1006:L1006,2,2)</f>
        <v>5.3242897100085548E-3</v>
      </c>
      <c r="AH1006" s="13">
        <f>AVERAGE(K1006:L1006)-AVERAGE(I1006:J1006)</f>
        <v>0.59636012695315088</v>
      </c>
      <c r="AI1006" s="12">
        <f>_xlfn.T.TEST(E1006:H1006,I1006:L1006,2,2)</f>
        <v>6.1907258194299188E-2</v>
      </c>
      <c r="AJ1006" s="13">
        <f>AVERAGE(I1006:L1006)-AVERAGE(E1006:H1006)</f>
        <v>-0.60303884277342235</v>
      </c>
    </row>
    <row r="1007" spans="1:36" x14ac:dyDescent="0.2">
      <c r="A1007" t="s">
        <v>973</v>
      </c>
      <c r="B1007" t="str">
        <f>VLOOKUP(A1007,Gene_Lookup!A:B,2,0)</f>
        <v xml:space="preserve">glucose inhibited division protein A  </v>
      </c>
      <c r="C1007" s="1">
        <v>24</v>
      </c>
      <c r="D1007" s="1">
        <v>0.18852913452662001</v>
      </c>
      <c r="E1007" s="14">
        <v>18.200690000000002</v>
      </c>
      <c r="F1007" s="14">
        <v>18.06222</v>
      </c>
      <c r="G1007" s="14">
        <v>17.5596</v>
      </c>
      <c r="H1007" s="14">
        <v>17.623037499999999</v>
      </c>
      <c r="I1007" s="14">
        <v>18.122610000000002</v>
      </c>
      <c r="J1007" s="14">
        <v>17.5413675</v>
      </c>
      <c r="K1007" s="14">
        <v>18.476305</v>
      </c>
      <c r="L1007" s="14">
        <v>17.967320000000001</v>
      </c>
      <c r="M1007" s="1">
        <f>COUNTIF(E1007:L1007,"&gt;8.8")</f>
        <v>8</v>
      </c>
      <c r="O1007" s="16">
        <f>IF(ISBLANK(E1007),500,2^E1007)</f>
        <v>301268.43524408242</v>
      </c>
      <c r="P1007" s="16">
        <f>IF(ISBLANK(F1007),500,2^F1007)</f>
        <v>273696.98182401748</v>
      </c>
      <c r="Q1007" s="16">
        <f>IF(ISBLANK(G1007),500,2^G1007)</f>
        <v>193181.84604214094</v>
      </c>
      <c r="R1007" s="16">
        <f>IF(ISBLANK(H1007),500,2^H1007)</f>
        <v>201865.87203824907</v>
      </c>
      <c r="S1007" s="16">
        <f>IF(ISBLANK(I1007),500,2^I1007)</f>
        <v>285396.8725647211</v>
      </c>
      <c r="T1007" s="16">
        <f>IF(ISBLANK(J1007),500,2^J1007)</f>
        <v>190755.81350845963</v>
      </c>
      <c r="U1007" s="16">
        <f>IF(ISBLANK(K1007),500,2^K1007)</f>
        <v>364688.45418880839</v>
      </c>
      <c r="V1007" s="16">
        <f>IF(ISBLANK(L1007),500,2^L1007)</f>
        <v>256272.65113934872</v>
      </c>
      <c r="X1007" s="16">
        <f>SUM(O1007:V1007)</f>
        <v>2067126.9265498277</v>
      </c>
      <c r="Y1007" s="11"/>
      <c r="Z1007" s="2"/>
      <c r="AA1007" s="12">
        <f>_xlfn.T.TEST(E1007:F1007,I1007:J1007,2,2)</f>
        <v>0.42173372106226181</v>
      </c>
      <c r="AB1007" s="13">
        <f>AVERAGE(I1007:J1007)-AVERAGE(E1007:F1007)</f>
        <v>-0.29946625000000182</v>
      </c>
      <c r="AC1007" s="12">
        <f>_xlfn.T.TEST(G1007:H1007,K1007:L1007,2,2)</f>
        <v>0.13318725542957599</v>
      </c>
      <c r="AD1007" s="13">
        <f>AVERAGE(K1007:L1007)-AVERAGE(G1007:H1007)</f>
        <v>0.63049374999999941</v>
      </c>
      <c r="AE1007" s="12">
        <f>_xlfn.T.TEST(E1007:F1007,G1007:H1007,2,2)</f>
        <v>1.9304966609385799E-2</v>
      </c>
      <c r="AF1007" s="13">
        <f>AVERAGE(G1007:H1007)-AVERAGE(E1007:F1007)</f>
        <v>-0.54013625000000332</v>
      </c>
      <c r="AG1007" s="12">
        <f>_xlfn.T.TEST(I1007:J1007,K1007:L1007,2,2)</f>
        <v>0.41915402559335579</v>
      </c>
      <c r="AH1007" s="13">
        <f>AVERAGE(K1007:L1007)-AVERAGE(I1007:J1007)</f>
        <v>0.38982374999999791</v>
      </c>
      <c r="AI1007" s="12">
        <f>_xlfn.T.TEST(E1007:H1007,I1007:L1007,2,2)</f>
        <v>0.53351526218732592</v>
      </c>
      <c r="AJ1007" s="13">
        <f>AVERAGE(I1007:L1007)-AVERAGE(E1007:H1007)</f>
        <v>0.16551374999999879</v>
      </c>
    </row>
    <row r="1008" spans="1:36" x14ac:dyDescent="0.2">
      <c r="A1008" t="s">
        <v>974</v>
      </c>
      <c r="B1008" t="str">
        <f>VLOOKUP(A1008,Gene_Lookup!A:B,2,0)</f>
        <v xml:space="preserve">tRNA modification GTPase trmE  </v>
      </c>
      <c r="C1008" s="1">
        <v>3</v>
      </c>
      <c r="D1008" s="1">
        <v>0.60241651948685604</v>
      </c>
      <c r="E1008" s="15">
        <v>8.8000000000000007</v>
      </c>
      <c r="F1008" s="14">
        <v>17.315560000000001</v>
      </c>
      <c r="G1008" s="14">
        <v>16.957740000000001</v>
      </c>
      <c r="H1008" s="14">
        <v>17.50694</v>
      </c>
      <c r="I1008" s="15">
        <v>8.8000000000000007</v>
      </c>
      <c r="J1008" s="14">
        <v>15.79101</v>
      </c>
      <c r="K1008" s="14">
        <v>17.9814525</v>
      </c>
      <c r="L1008" s="15">
        <v>8.8000000000000007</v>
      </c>
      <c r="M1008" s="1">
        <f>COUNTIF(E1008:L1008,"&gt;8.8")</f>
        <v>5</v>
      </c>
      <c r="O1008" s="16">
        <f>IF(ISBLANK(E1008),500,2^E1008)</f>
        <v>445.72188840761549</v>
      </c>
      <c r="P1008" s="16">
        <f>IF(ISBLANK(F1008),500,2^F1008)</f>
        <v>163118.39956710109</v>
      </c>
      <c r="Q1008" s="16">
        <f>IF(ISBLANK(G1008),500,2^G1008)</f>
        <v>127288.27431623517</v>
      </c>
      <c r="R1008" s="16">
        <f>IF(ISBLANK(H1008),500,2^H1008)</f>
        <v>186257.62988572556</v>
      </c>
      <c r="S1008" s="16">
        <f>IF(ISBLANK(I1008),500,2^I1008)</f>
        <v>445.72188840761549</v>
      </c>
      <c r="T1008" s="16">
        <f>IF(ISBLANK(J1008),500,2^J1008)</f>
        <v>56697.991153342839</v>
      </c>
      <c r="U1008" s="16">
        <f>IF(ISBLANK(K1008),500,2^K1008)</f>
        <v>258795.40922341263</v>
      </c>
      <c r="V1008" s="16">
        <f>IF(ISBLANK(L1008),500,2^L1008)</f>
        <v>445.72188840761549</v>
      </c>
      <c r="X1008" s="16">
        <f>SUM(O1008:V1008)</f>
        <v>793494.86981104012</v>
      </c>
      <c r="Y1008" s="11"/>
      <c r="Z1008" s="2"/>
      <c r="AA1008" s="12">
        <f>_xlfn.T.TEST(E1008:F1008,I1008:J1008,2,2)</f>
        <v>0.90262038546028789</v>
      </c>
      <c r="AB1008" s="13">
        <f>AVERAGE(I1008:J1008)-AVERAGE(E1008:F1008)</f>
        <v>-0.7622750000000007</v>
      </c>
      <c r="AC1008" s="12">
        <f>_xlfn.T.TEST(G1008:H1008,K1008:L1008,2,2)</f>
        <v>0.49142603369188786</v>
      </c>
      <c r="AD1008" s="13">
        <f>AVERAGE(K1008:L1008)-AVERAGE(G1008:H1008)</f>
        <v>-3.8416137500000005</v>
      </c>
      <c r="AE1008" s="12">
        <f>_xlfn.T.TEST(E1008:F1008,G1008:H1008,2,2)</f>
        <v>0.4310451895460039</v>
      </c>
      <c r="AF1008" s="13">
        <f>AVERAGE(G1008:H1008)-AVERAGE(E1008:F1008)</f>
        <v>4.1745599999999996</v>
      </c>
      <c r="AG1008" s="12">
        <f>_xlfn.T.TEST(I1008:J1008,K1008:L1008,2,2)</f>
        <v>0.86697558386338658</v>
      </c>
      <c r="AH1008" s="13">
        <f>AVERAGE(K1008:L1008)-AVERAGE(I1008:J1008)</f>
        <v>1.0952212499999998</v>
      </c>
      <c r="AI1008" s="12">
        <f>_xlfn.T.TEST(E1008:H1008,I1008:L1008,2,2)</f>
        <v>0.49684363411738097</v>
      </c>
      <c r="AJ1008" s="13">
        <f>AVERAGE(I1008:L1008)-AVERAGE(E1008:H1008)</f>
        <v>-2.3019443750000015</v>
      </c>
    </row>
    <row r="1009" spans="1:36" x14ac:dyDescent="0.2">
      <c r="A1009" t="s">
        <v>975</v>
      </c>
      <c r="B1009" t="str">
        <f>VLOOKUP(A1009,Gene_Lookup!A:B,2,0)</f>
        <v xml:space="preserve">single-stranded nucleic acid binding R3H domain-containing protein  </v>
      </c>
      <c r="C1009" s="1">
        <v>11</v>
      </c>
      <c r="D1009" s="1">
        <v>0.36340378950212898</v>
      </c>
      <c r="E1009" s="14">
        <v>17.112010000000001</v>
      </c>
      <c r="F1009" s="14">
        <v>17.748259999999998</v>
      </c>
      <c r="G1009" s="14">
        <v>17.277940000000001</v>
      </c>
      <c r="H1009" s="14">
        <v>16.64997</v>
      </c>
      <c r="I1009" s="14">
        <v>18.021470000000001</v>
      </c>
      <c r="J1009" s="14">
        <v>15.75986</v>
      </c>
      <c r="K1009" s="14">
        <v>17.810500000000001</v>
      </c>
      <c r="L1009" s="14">
        <v>17.201329999999999</v>
      </c>
      <c r="M1009" s="1">
        <f>COUNTIF(E1009:L1009,"&gt;8.8")</f>
        <v>8</v>
      </c>
      <c r="O1009" s="16">
        <f>IF(ISBLANK(E1009),500,2^E1009)</f>
        <v>141653.82176217073</v>
      </c>
      <c r="P1009" s="16">
        <f>IF(ISBLANK(F1009),500,2^F1009)</f>
        <v>220170.24761160757</v>
      </c>
      <c r="Q1009" s="16">
        <f>IF(ISBLANK(G1009),500,2^G1009)</f>
        <v>158919.87079099941</v>
      </c>
      <c r="R1009" s="16">
        <f>IF(ISBLANK(H1009),500,2^H1009)</f>
        <v>102834.86846631514</v>
      </c>
      <c r="S1009" s="16">
        <f>IF(ISBLANK(I1009),500,2^I1009)</f>
        <v>266074.36598032102</v>
      </c>
      <c r="T1009" s="16">
        <f>IF(ISBLANK(J1009),500,2^J1009)</f>
        <v>55486.916045807186</v>
      </c>
      <c r="U1009" s="16">
        <f>IF(ISBLANK(K1009),500,2^K1009)</f>
        <v>229876.58555823151</v>
      </c>
      <c r="V1009" s="16">
        <f>IF(ISBLANK(L1009),500,2^L1009)</f>
        <v>150701.05592342827</v>
      </c>
      <c r="X1009" s="16">
        <f>SUM(O1009:V1009)</f>
        <v>1325717.732138881</v>
      </c>
      <c r="Y1009" s="11"/>
      <c r="Z1009" s="2"/>
      <c r="AA1009" s="12">
        <f>_xlfn.T.TEST(E1009:F1009,I1009:J1009,2,2)</f>
        <v>0.69114466671997066</v>
      </c>
      <c r="AB1009" s="13">
        <f>AVERAGE(I1009:J1009)-AVERAGE(E1009:F1009)</f>
        <v>-0.53947000000000145</v>
      </c>
      <c r="AC1009" s="12">
        <f>_xlfn.T.TEST(G1009:H1009,K1009:L1009,2,2)</f>
        <v>0.34104875179558913</v>
      </c>
      <c r="AD1009" s="13">
        <f>AVERAGE(K1009:L1009)-AVERAGE(G1009:H1009)</f>
        <v>0.54196000000000311</v>
      </c>
      <c r="AE1009" s="12">
        <f>_xlfn.T.TEST(E1009:F1009,G1009:H1009,2,2)</f>
        <v>0.40646702787239786</v>
      </c>
      <c r="AF1009" s="13">
        <f>AVERAGE(G1009:H1009)-AVERAGE(E1009:F1009)</f>
        <v>-0.46618000000000137</v>
      </c>
      <c r="AG1009" s="12">
        <f>_xlfn.T.TEST(I1009:J1009,K1009:L1009,2,2)</f>
        <v>0.65176789770333954</v>
      </c>
      <c r="AH1009" s="13">
        <f>AVERAGE(K1009:L1009)-AVERAGE(I1009:J1009)</f>
        <v>0.61525000000000318</v>
      </c>
      <c r="AI1009" s="12">
        <f>_xlfn.T.TEST(E1009:H1009,I1009:L1009,2,2)</f>
        <v>0.99829257700072271</v>
      </c>
      <c r="AJ1009" s="13">
        <f>AVERAGE(I1009:L1009)-AVERAGE(E1009:H1009)</f>
        <v>1.2450000000008288E-3</v>
      </c>
    </row>
    <row r="1010" spans="1:36" x14ac:dyDescent="0.2">
      <c r="A1010" t="s">
        <v>976</v>
      </c>
      <c r="B1010" t="str">
        <f>VLOOKUP(A1010,Gene_Lookup!A:B,2,0)</f>
        <v xml:space="preserve">membrane protein insertase, YidC/Oxa1 family  </v>
      </c>
      <c r="C1010" s="1">
        <v>2</v>
      </c>
      <c r="D1010" s="1">
        <v>0.5</v>
      </c>
      <c r="E1010" s="15">
        <v>8.8000000000000007</v>
      </c>
      <c r="F1010" s="15">
        <v>8.8000000000000007</v>
      </c>
      <c r="G1010" s="15">
        <v>8.8000000000000007</v>
      </c>
      <c r="H1010" s="15">
        <v>8.8000000000000007</v>
      </c>
      <c r="I1010" s="15">
        <v>8.8000000000000007</v>
      </c>
      <c r="J1010" s="15">
        <v>8.8000000000000007</v>
      </c>
      <c r="K1010" s="14">
        <v>16.333690000000001</v>
      </c>
      <c r="L1010" s="14">
        <v>16.763950000000001</v>
      </c>
      <c r="M1010" s="1">
        <f>COUNTIF(E1010:L1010,"&gt;8.8")</f>
        <v>2</v>
      </c>
      <c r="O1010" s="16">
        <f>IF(ISBLANK(E1010),500,2^E1010)</f>
        <v>445.72188840761549</v>
      </c>
      <c r="P1010" s="16">
        <f>IF(ISBLANK(F1010),500,2^F1010)</f>
        <v>445.72188840761549</v>
      </c>
      <c r="Q1010" s="16">
        <f>IF(ISBLANK(G1010),500,2^G1010)</f>
        <v>445.72188840761549</v>
      </c>
      <c r="R1010" s="16">
        <f>IF(ISBLANK(H1010),500,2^H1010)</f>
        <v>445.72188840761549</v>
      </c>
      <c r="S1010" s="16">
        <f>IF(ISBLANK(I1010),500,2^I1010)</f>
        <v>445.72188840761549</v>
      </c>
      <c r="T1010" s="16">
        <f>IF(ISBLANK(J1010),500,2^J1010)</f>
        <v>445.72188840761549</v>
      </c>
      <c r="U1010" s="16">
        <f>IF(ISBLANK(K1010),500,2^K1010)</f>
        <v>82590.60165674804</v>
      </c>
      <c r="V1010" s="16">
        <f>IF(ISBLANK(L1010),500,2^L1010)</f>
        <v>111288.88616855936</v>
      </c>
      <c r="X1010" s="16">
        <f>SUM(O1010:V1010)</f>
        <v>196553.8191557531</v>
      </c>
      <c r="Y1010" s="11"/>
      <c r="Z1010" s="2"/>
      <c r="AA1010" s="12" t="e">
        <f>_xlfn.T.TEST(E1010:F1010,I1010:J1010,2,2)</f>
        <v>#DIV/0!</v>
      </c>
      <c r="AB1010" s="13">
        <f>AVERAGE(I1010:J1010)-AVERAGE(E1010:F1010)</f>
        <v>0</v>
      </c>
      <c r="AC1010" s="12">
        <f>_xlfn.T.TEST(G1010:H1010,K1010:L1010,2,2)</f>
        <v>7.6989064925569951E-4</v>
      </c>
      <c r="AD1010" s="13">
        <f>AVERAGE(K1010:L1010)-AVERAGE(G1010:H1010)</f>
        <v>7.7488199999999985</v>
      </c>
      <c r="AE1010" s="12" t="e">
        <f>_xlfn.T.TEST(E1010:F1010,G1010:H1010,2,2)</f>
        <v>#DIV/0!</v>
      </c>
      <c r="AF1010" s="13">
        <f>AVERAGE(G1010:H1010)-AVERAGE(E1010:F1010)</f>
        <v>0</v>
      </c>
      <c r="AG1010" s="12">
        <f>_xlfn.T.TEST(I1010:J1010,K1010:L1010,2,2)</f>
        <v>7.6989064925569951E-4</v>
      </c>
      <c r="AH1010" s="13">
        <f>AVERAGE(K1010:L1010)-AVERAGE(I1010:J1010)</f>
        <v>7.7488199999999985</v>
      </c>
      <c r="AI1010" s="12">
        <f>_xlfn.T.TEST(E1010:H1010,I1010:L1010,2,2)</f>
        <v>0.13422176067552491</v>
      </c>
      <c r="AJ1010" s="13">
        <f>AVERAGE(I1010:L1010)-AVERAGE(E1010:H1010)</f>
        <v>3.8744099999999992</v>
      </c>
    </row>
    <row r="1012" spans="1:36" x14ac:dyDescent="0.2">
      <c r="O1012" s="16">
        <f>SUM(O5:O1011)</f>
        <v>975685377.44687212</v>
      </c>
      <c r="P1012" s="16">
        <f t="shared" ref="P1012:V1012" si="0">SUM(P5:P1011)</f>
        <v>1075722342.728642</v>
      </c>
      <c r="Q1012" s="16">
        <f t="shared" si="0"/>
        <v>1184357569.0281727</v>
      </c>
      <c r="R1012" s="16">
        <f t="shared" si="0"/>
        <v>1281251256.5404191</v>
      </c>
      <c r="S1012" s="16">
        <f t="shared" si="0"/>
        <v>1082199579.1573675</v>
      </c>
      <c r="T1012" s="16">
        <f t="shared" si="0"/>
        <v>1210729581.6780348</v>
      </c>
      <c r="U1012" s="16">
        <f t="shared" si="0"/>
        <v>1550500152.2780249</v>
      </c>
      <c r="V1012" s="16">
        <f t="shared" si="0"/>
        <v>1366097912.2692685</v>
      </c>
    </row>
  </sheetData>
  <autoFilter ref="A4:AJ1010">
    <sortState ref="A5:AJ1010">
      <sortCondition ref="A4:A1010"/>
    </sortState>
  </autoFilter>
  <sortState ref="A2:X1007">
    <sortCondition descending="1" ref="X2:X1007"/>
  </sortState>
  <mergeCells count="6">
    <mergeCell ref="E2:L2"/>
    <mergeCell ref="O2:V2"/>
    <mergeCell ref="AA1:AJ1"/>
    <mergeCell ref="AA2:AD2"/>
    <mergeCell ref="AE2:AH2"/>
    <mergeCell ref="AI2:AJ2"/>
  </mergeCells>
  <conditionalFormatting sqref="O5:V1010">
    <cfRule type="cellIs" dxfId="0" priority="2" operator="between">
      <formula>500</formula>
      <formula>500</formula>
    </cfRule>
  </conditionalFormatting>
  <conditionalFormatting sqref="AA5:AA1010 AC5:AC1010 AE5:AE1010 AG5:AG1010 AI5:AI1010">
    <cfRule type="colorScale" priority="1">
      <colorScale>
        <cfvo type="num" val="0"/>
        <cfvo type="num" val="0.05"/>
        <cfvo type="num" val="0.1"/>
        <color rgb="FFC00000"/>
        <color theme="5" tint="0.39997558519241921"/>
        <color theme="0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'wt_v_hydG-ech_25pct3'!E5:L5</xm:f>
              <xm:sqref>Y5</xm:sqref>
            </x14:sparkline>
            <x14:sparkline>
              <xm:f>'wt_v_hydG-ech_25pct3'!E6:L6</xm:f>
              <xm:sqref>Y6</xm:sqref>
            </x14:sparkline>
            <x14:sparkline>
              <xm:f>'wt_v_hydG-ech_25pct3'!E7:L7</xm:f>
              <xm:sqref>Y7</xm:sqref>
            </x14:sparkline>
            <x14:sparkline>
              <xm:f>'wt_v_hydG-ech_25pct3'!E8:L8</xm:f>
              <xm:sqref>Y8</xm:sqref>
            </x14:sparkline>
            <x14:sparkline>
              <xm:f>'wt_v_hydG-ech_25pct3'!E9:L9</xm:f>
              <xm:sqref>Y9</xm:sqref>
            </x14:sparkline>
            <x14:sparkline>
              <xm:f>'wt_v_hydG-ech_25pct3'!E10:L10</xm:f>
              <xm:sqref>Y10</xm:sqref>
            </x14:sparkline>
            <x14:sparkline>
              <xm:f>'wt_v_hydG-ech_25pct3'!E11:L11</xm:f>
              <xm:sqref>Y11</xm:sqref>
            </x14:sparkline>
            <x14:sparkline>
              <xm:f>'wt_v_hydG-ech_25pct3'!E12:L12</xm:f>
              <xm:sqref>Y12</xm:sqref>
            </x14:sparkline>
            <x14:sparkline>
              <xm:f>'wt_v_hydG-ech_25pct3'!E13:L13</xm:f>
              <xm:sqref>Y13</xm:sqref>
            </x14:sparkline>
            <x14:sparkline>
              <xm:f>'wt_v_hydG-ech_25pct3'!E14:L14</xm:f>
              <xm:sqref>Y14</xm:sqref>
            </x14:sparkline>
            <x14:sparkline>
              <xm:f>'wt_v_hydG-ech_25pct3'!E15:L15</xm:f>
              <xm:sqref>Y15</xm:sqref>
            </x14:sparkline>
            <x14:sparkline>
              <xm:f>'wt_v_hydG-ech_25pct3'!E16:L16</xm:f>
              <xm:sqref>Y16</xm:sqref>
            </x14:sparkline>
            <x14:sparkline>
              <xm:f>'wt_v_hydG-ech_25pct3'!E17:L17</xm:f>
              <xm:sqref>Y17</xm:sqref>
            </x14:sparkline>
            <x14:sparkline>
              <xm:f>'wt_v_hydG-ech_25pct3'!E18:L18</xm:f>
              <xm:sqref>Y18</xm:sqref>
            </x14:sparkline>
            <x14:sparkline>
              <xm:f>'wt_v_hydG-ech_25pct3'!E19:L19</xm:f>
              <xm:sqref>Y19</xm:sqref>
            </x14:sparkline>
            <x14:sparkline>
              <xm:f>'wt_v_hydG-ech_25pct3'!E20:L20</xm:f>
              <xm:sqref>Y20</xm:sqref>
            </x14:sparkline>
            <x14:sparkline>
              <xm:f>'wt_v_hydG-ech_25pct3'!E21:L21</xm:f>
              <xm:sqref>Y21</xm:sqref>
            </x14:sparkline>
            <x14:sparkline>
              <xm:f>'wt_v_hydG-ech_25pct3'!E22:L22</xm:f>
              <xm:sqref>Y22</xm:sqref>
            </x14:sparkline>
            <x14:sparkline>
              <xm:f>'wt_v_hydG-ech_25pct3'!E23:L23</xm:f>
              <xm:sqref>Y23</xm:sqref>
            </x14:sparkline>
            <x14:sparkline>
              <xm:f>'wt_v_hydG-ech_25pct3'!E24:L24</xm:f>
              <xm:sqref>Y24</xm:sqref>
            </x14:sparkline>
            <x14:sparkline>
              <xm:f>'wt_v_hydG-ech_25pct3'!E25:L25</xm:f>
              <xm:sqref>Y25</xm:sqref>
            </x14:sparkline>
            <x14:sparkline>
              <xm:f>'wt_v_hydG-ech_25pct3'!E26:L26</xm:f>
              <xm:sqref>Y26</xm:sqref>
            </x14:sparkline>
            <x14:sparkline>
              <xm:f>'wt_v_hydG-ech_25pct3'!E27:L27</xm:f>
              <xm:sqref>Y27</xm:sqref>
            </x14:sparkline>
            <x14:sparkline>
              <xm:f>'wt_v_hydG-ech_25pct3'!E28:L28</xm:f>
              <xm:sqref>Y28</xm:sqref>
            </x14:sparkline>
            <x14:sparkline>
              <xm:f>'wt_v_hydG-ech_25pct3'!E29:L29</xm:f>
              <xm:sqref>Y29</xm:sqref>
            </x14:sparkline>
            <x14:sparkline>
              <xm:f>'wt_v_hydG-ech_25pct3'!E30:L30</xm:f>
              <xm:sqref>Y30</xm:sqref>
            </x14:sparkline>
            <x14:sparkline>
              <xm:f>'wt_v_hydG-ech_25pct3'!E31:L31</xm:f>
              <xm:sqref>Y31</xm:sqref>
            </x14:sparkline>
            <x14:sparkline>
              <xm:f>'wt_v_hydG-ech_25pct3'!E32:L32</xm:f>
              <xm:sqref>Y32</xm:sqref>
            </x14:sparkline>
            <x14:sparkline>
              <xm:f>'wt_v_hydG-ech_25pct3'!E33:L33</xm:f>
              <xm:sqref>Y33</xm:sqref>
            </x14:sparkline>
            <x14:sparkline>
              <xm:f>'wt_v_hydG-ech_25pct3'!E34:L34</xm:f>
              <xm:sqref>Y34</xm:sqref>
            </x14:sparkline>
            <x14:sparkline>
              <xm:f>'wt_v_hydG-ech_25pct3'!E35:L35</xm:f>
              <xm:sqref>Y35</xm:sqref>
            </x14:sparkline>
            <x14:sparkline>
              <xm:f>'wt_v_hydG-ech_25pct3'!E36:L36</xm:f>
              <xm:sqref>Y36</xm:sqref>
            </x14:sparkline>
            <x14:sparkline>
              <xm:f>'wt_v_hydG-ech_25pct3'!E37:L37</xm:f>
              <xm:sqref>Y37</xm:sqref>
            </x14:sparkline>
            <x14:sparkline>
              <xm:f>'wt_v_hydG-ech_25pct3'!E38:L38</xm:f>
              <xm:sqref>Y38</xm:sqref>
            </x14:sparkline>
            <x14:sparkline>
              <xm:f>'wt_v_hydG-ech_25pct3'!E39:L39</xm:f>
              <xm:sqref>Y39</xm:sqref>
            </x14:sparkline>
            <x14:sparkline>
              <xm:f>'wt_v_hydG-ech_25pct3'!E40:L40</xm:f>
              <xm:sqref>Y40</xm:sqref>
            </x14:sparkline>
            <x14:sparkline>
              <xm:f>'wt_v_hydG-ech_25pct3'!E41:L41</xm:f>
              <xm:sqref>Y41</xm:sqref>
            </x14:sparkline>
            <x14:sparkline>
              <xm:f>'wt_v_hydG-ech_25pct3'!E42:L42</xm:f>
              <xm:sqref>Y42</xm:sqref>
            </x14:sparkline>
            <x14:sparkline>
              <xm:f>'wt_v_hydG-ech_25pct3'!E43:L43</xm:f>
              <xm:sqref>Y43</xm:sqref>
            </x14:sparkline>
            <x14:sparkline>
              <xm:f>'wt_v_hydG-ech_25pct3'!E44:L44</xm:f>
              <xm:sqref>Y44</xm:sqref>
            </x14:sparkline>
            <x14:sparkline>
              <xm:f>'wt_v_hydG-ech_25pct3'!E45:L45</xm:f>
              <xm:sqref>Y45</xm:sqref>
            </x14:sparkline>
            <x14:sparkline>
              <xm:f>'wt_v_hydG-ech_25pct3'!E46:L46</xm:f>
              <xm:sqref>Y46</xm:sqref>
            </x14:sparkline>
            <x14:sparkline>
              <xm:f>'wt_v_hydG-ech_25pct3'!E47:L47</xm:f>
              <xm:sqref>Y47</xm:sqref>
            </x14:sparkline>
            <x14:sparkline>
              <xm:f>'wt_v_hydG-ech_25pct3'!E48:L48</xm:f>
              <xm:sqref>Y48</xm:sqref>
            </x14:sparkline>
            <x14:sparkline>
              <xm:f>'wt_v_hydG-ech_25pct3'!E49:L49</xm:f>
              <xm:sqref>Y49</xm:sqref>
            </x14:sparkline>
            <x14:sparkline>
              <xm:f>'wt_v_hydG-ech_25pct3'!E50:L50</xm:f>
              <xm:sqref>Y50</xm:sqref>
            </x14:sparkline>
            <x14:sparkline>
              <xm:f>'wt_v_hydG-ech_25pct3'!E51:L51</xm:f>
              <xm:sqref>Y51</xm:sqref>
            </x14:sparkline>
            <x14:sparkline>
              <xm:f>'wt_v_hydG-ech_25pct3'!E52:L52</xm:f>
              <xm:sqref>Y52</xm:sqref>
            </x14:sparkline>
            <x14:sparkline>
              <xm:f>'wt_v_hydG-ech_25pct3'!E53:L53</xm:f>
              <xm:sqref>Y53</xm:sqref>
            </x14:sparkline>
            <x14:sparkline>
              <xm:f>'wt_v_hydG-ech_25pct3'!E54:L54</xm:f>
              <xm:sqref>Y54</xm:sqref>
            </x14:sparkline>
            <x14:sparkline>
              <xm:f>'wt_v_hydG-ech_25pct3'!E55:L55</xm:f>
              <xm:sqref>Y55</xm:sqref>
            </x14:sparkline>
            <x14:sparkline>
              <xm:f>'wt_v_hydG-ech_25pct3'!E56:L56</xm:f>
              <xm:sqref>Y56</xm:sqref>
            </x14:sparkline>
            <x14:sparkline>
              <xm:f>'wt_v_hydG-ech_25pct3'!E57:L57</xm:f>
              <xm:sqref>Y57</xm:sqref>
            </x14:sparkline>
            <x14:sparkline>
              <xm:f>'wt_v_hydG-ech_25pct3'!E58:L58</xm:f>
              <xm:sqref>Y58</xm:sqref>
            </x14:sparkline>
            <x14:sparkline>
              <xm:f>'wt_v_hydG-ech_25pct3'!E59:L59</xm:f>
              <xm:sqref>Y59</xm:sqref>
            </x14:sparkline>
            <x14:sparkline>
              <xm:f>'wt_v_hydG-ech_25pct3'!E60:L60</xm:f>
              <xm:sqref>Y60</xm:sqref>
            </x14:sparkline>
            <x14:sparkline>
              <xm:f>'wt_v_hydG-ech_25pct3'!E61:L61</xm:f>
              <xm:sqref>Y61</xm:sqref>
            </x14:sparkline>
            <x14:sparkline>
              <xm:f>'wt_v_hydG-ech_25pct3'!E62:L62</xm:f>
              <xm:sqref>Y62</xm:sqref>
            </x14:sparkline>
            <x14:sparkline>
              <xm:f>'wt_v_hydG-ech_25pct3'!E63:L63</xm:f>
              <xm:sqref>Y63</xm:sqref>
            </x14:sparkline>
            <x14:sparkline>
              <xm:f>'wt_v_hydG-ech_25pct3'!E64:L64</xm:f>
              <xm:sqref>Y64</xm:sqref>
            </x14:sparkline>
            <x14:sparkline>
              <xm:f>'wt_v_hydG-ech_25pct3'!E65:L65</xm:f>
              <xm:sqref>Y65</xm:sqref>
            </x14:sparkline>
            <x14:sparkline>
              <xm:f>'wt_v_hydG-ech_25pct3'!E66:L66</xm:f>
              <xm:sqref>Y66</xm:sqref>
            </x14:sparkline>
            <x14:sparkline>
              <xm:f>'wt_v_hydG-ech_25pct3'!E67:L67</xm:f>
              <xm:sqref>Y67</xm:sqref>
            </x14:sparkline>
            <x14:sparkline>
              <xm:f>'wt_v_hydG-ech_25pct3'!E68:L68</xm:f>
              <xm:sqref>Y68</xm:sqref>
            </x14:sparkline>
            <x14:sparkline>
              <xm:f>'wt_v_hydG-ech_25pct3'!E69:L69</xm:f>
              <xm:sqref>Y69</xm:sqref>
            </x14:sparkline>
            <x14:sparkline>
              <xm:f>'wt_v_hydG-ech_25pct3'!E70:L70</xm:f>
              <xm:sqref>Y70</xm:sqref>
            </x14:sparkline>
            <x14:sparkline>
              <xm:f>'wt_v_hydG-ech_25pct3'!E71:L71</xm:f>
              <xm:sqref>Y71</xm:sqref>
            </x14:sparkline>
            <x14:sparkline>
              <xm:f>'wt_v_hydG-ech_25pct3'!E72:L72</xm:f>
              <xm:sqref>Y72</xm:sqref>
            </x14:sparkline>
            <x14:sparkline>
              <xm:f>'wt_v_hydG-ech_25pct3'!E73:L73</xm:f>
              <xm:sqref>Y73</xm:sqref>
            </x14:sparkline>
            <x14:sparkline>
              <xm:f>'wt_v_hydG-ech_25pct3'!E74:L74</xm:f>
              <xm:sqref>Y74</xm:sqref>
            </x14:sparkline>
            <x14:sparkline>
              <xm:f>'wt_v_hydG-ech_25pct3'!E75:L75</xm:f>
              <xm:sqref>Y75</xm:sqref>
            </x14:sparkline>
            <x14:sparkline>
              <xm:f>'wt_v_hydG-ech_25pct3'!E76:L76</xm:f>
              <xm:sqref>Y76</xm:sqref>
            </x14:sparkline>
            <x14:sparkline>
              <xm:f>'wt_v_hydG-ech_25pct3'!E77:L77</xm:f>
              <xm:sqref>Y77</xm:sqref>
            </x14:sparkline>
            <x14:sparkline>
              <xm:f>'wt_v_hydG-ech_25pct3'!E78:L78</xm:f>
              <xm:sqref>Y78</xm:sqref>
            </x14:sparkline>
            <x14:sparkline>
              <xm:f>'wt_v_hydG-ech_25pct3'!E79:L79</xm:f>
              <xm:sqref>Y79</xm:sqref>
            </x14:sparkline>
            <x14:sparkline>
              <xm:f>'wt_v_hydG-ech_25pct3'!E80:L80</xm:f>
              <xm:sqref>Y80</xm:sqref>
            </x14:sparkline>
            <x14:sparkline>
              <xm:f>'wt_v_hydG-ech_25pct3'!E81:L81</xm:f>
              <xm:sqref>Y81</xm:sqref>
            </x14:sparkline>
            <x14:sparkline>
              <xm:f>'wt_v_hydG-ech_25pct3'!E82:L82</xm:f>
              <xm:sqref>Y82</xm:sqref>
            </x14:sparkline>
            <x14:sparkline>
              <xm:f>'wt_v_hydG-ech_25pct3'!E83:L83</xm:f>
              <xm:sqref>Y83</xm:sqref>
            </x14:sparkline>
            <x14:sparkline>
              <xm:f>'wt_v_hydG-ech_25pct3'!E84:L84</xm:f>
              <xm:sqref>Y84</xm:sqref>
            </x14:sparkline>
            <x14:sparkline>
              <xm:f>'wt_v_hydG-ech_25pct3'!E85:L85</xm:f>
              <xm:sqref>Y85</xm:sqref>
            </x14:sparkline>
            <x14:sparkline>
              <xm:f>'wt_v_hydG-ech_25pct3'!E86:L86</xm:f>
              <xm:sqref>Y86</xm:sqref>
            </x14:sparkline>
            <x14:sparkline>
              <xm:f>'wt_v_hydG-ech_25pct3'!E87:L87</xm:f>
              <xm:sqref>Y87</xm:sqref>
            </x14:sparkline>
            <x14:sparkline>
              <xm:f>'wt_v_hydG-ech_25pct3'!E88:L88</xm:f>
              <xm:sqref>Y88</xm:sqref>
            </x14:sparkline>
            <x14:sparkline>
              <xm:f>'wt_v_hydG-ech_25pct3'!E89:L89</xm:f>
              <xm:sqref>Y89</xm:sqref>
            </x14:sparkline>
            <x14:sparkline>
              <xm:f>'wt_v_hydG-ech_25pct3'!E90:L90</xm:f>
              <xm:sqref>Y90</xm:sqref>
            </x14:sparkline>
            <x14:sparkline>
              <xm:f>'wt_v_hydG-ech_25pct3'!E91:L91</xm:f>
              <xm:sqref>Y91</xm:sqref>
            </x14:sparkline>
            <x14:sparkline>
              <xm:f>'wt_v_hydG-ech_25pct3'!E92:L92</xm:f>
              <xm:sqref>Y92</xm:sqref>
            </x14:sparkline>
            <x14:sparkline>
              <xm:f>'wt_v_hydG-ech_25pct3'!E93:L93</xm:f>
              <xm:sqref>Y93</xm:sqref>
            </x14:sparkline>
            <x14:sparkline>
              <xm:f>'wt_v_hydG-ech_25pct3'!E94:L94</xm:f>
              <xm:sqref>Y94</xm:sqref>
            </x14:sparkline>
            <x14:sparkline>
              <xm:f>'wt_v_hydG-ech_25pct3'!E95:L95</xm:f>
              <xm:sqref>Y95</xm:sqref>
            </x14:sparkline>
            <x14:sparkline>
              <xm:f>'wt_v_hydG-ech_25pct3'!E96:L96</xm:f>
              <xm:sqref>Y96</xm:sqref>
            </x14:sparkline>
            <x14:sparkline>
              <xm:f>'wt_v_hydG-ech_25pct3'!E97:L97</xm:f>
              <xm:sqref>Y97</xm:sqref>
            </x14:sparkline>
            <x14:sparkline>
              <xm:f>'wt_v_hydG-ech_25pct3'!E98:L98</xm:f>
              <xm:sqref>Y98</xm:sqref>
            </x14:sparkline>
            <x14:sparkline>
              <xm:f>'wt_v_hydG-ech_25pct3'!E99:L99</xm:f>
              <xm:sqref>Y99</xm:sqref>
            </x14:sparkline>
            <x14:sparkline>
              <xm:f>'wt_v_hydG-ech_25pct3'!E100:L100</xm:f>
              <xm:sqref>Y100</xm:sqref>
            </x14:sparkline>
            <x14:sparkline>
              <xm:f>'wt_v_hydG-ech_25pct3'!E101:L101</xm:f>
              <xm:sqref>Y101</xm:sqref>
            </x14:sparkline>
            <x14:sparkline>
              <xm:f>'wt_v_hydG-ech_25pct3'!E102:L102</xm:f>
              <xm:sqref>Y102</xm:sqref>
            </x14:sparkline>
            <x14:sparkline>
              <xm:f>'wt_v_hydG-ech_25pct3'!E103:L103</xm:f>
              <xm:sqref>Y103</xm:sqref>
            </x14:sparkline>
            <x14:sparkline>
              <xm:f>'wt_v_hydG-ech_25pct3'!E104:L104</xm:f>
              <xm:sqref>Y104</xm:sqref>
            </x14:sparkline>
            <x14:sparkline>
              <xm:f>'wt_v_hydG-ech_25pct3'!E105:L105</xm:f>
              <xm:sqref>Y105</xm:sqref>
            </x14:sparkline>
            <x14:sparkline>
              <xm:f>'wt_v_hydG-ech_25pct3'!E106:L106</xm:f>
              <xm:sqref>Y106</xm:sqref>
            </x14:sparkline>
            <x14:sparkline>
              <xm:f>'wt_v_hydG-ech_25pct3'!E107:L107</xm:f>
              <xm:sqref>Y107</xm:sqref>
            </x14:sparkline>
            <x14:sparkline>
              <xm:f>'wt_v_hydG-ech_25pct3'!E108:L108</xm:f>
              <xm:sqref>Y108</xm:sqref>
            </x14:sparkline>
            <x14:sparkline>
              <xm:f>'wt_v_hydG-ech_25pct3'!E109:L109</xm:f>
              <xm:sqref>Y109</xm:sqref>
            </x14:sparkline>
            <x14:sparkline>
              <xm:f>'wt_v_hydG-ech_25pct3'!E110:L110</xm:f>
              <xm:sqref>Y110</xm:sqref>
            </x14:sparkline>
            <x14:sparkline>
              <xm:f>'wt_v_hydG-ech_25pct3'!E111:L111</xm:f>
              <xm:sqref>Y111</xm:sqref>
            </x14:sparkline>
            <x14:sparkline>
              <xm:f>'wt_v_hydG-ech_25pct3'!E112:L112</xm:f>
              <xm:sqref>Y112</xm:sqref>
            </x14:sparkline>
            <x14:sparkline>
              <xm:f>'wt_v_hydG-ech_25pct3'!E113:L113</xm:f>
              <xm:sqref>Y113</xm:sqref>
            </x14:sparkline>
            <x14:sparkline>
              <xm:f>'wt_v_hydG-ech_25pct3'!E114:L114</xm:f>
              <xm:sqref>Y114</xm:sqref>
            </x14:sparkline>
            <x14:sparkline>
              <xm:f>'wt_v_hydG-ech_25pct3'!E115:L115</xm:f>
              <xm:sqref>Y115</xm:sqref>
            </x14:sparkline>
            <x14:sparkline>
              <xm:f>'wt_v_hydG-ech_25pct3'!E116:L116</xm:f>
              <xm:sqref>Y116</xm:sqref>
            </x14:sparkline>
            <x14:sparkline>
              <xm:f>'wt_v_hydG-ech_25pct3'!E117:L117</xm:f>
              <xm:sqref>Y117</xm:sqref>
            </x14:sparkline>
            <x14:sparkline>
              <xm:f>'wt_v_hydG-ech_25pct3'!E118:L118</xm:f>
              <xm:sqref>Y118</xm:sqref>
            </x14:sparkline>
            <x14:sparkline>
              <xm:f>'wt_v_hydG-ech_25pct3'!E119:L119</xm:f>
              <xm:sqref>Y119</xm:sqref>
            </x14:sparkline>
            <x14:sparkline>
              <xm:f>'wt_v_hydG-ech_25pct3'!E120:L120</xm:f>
              <xm:sqref>Y120</xm:sqref>
            </x14:sparkline>
            <x14:sparkline>
              <xm:f>'wt_v_hydG-ech_25pct3'!E121:L121</xm:f>
              <xm:sqref>Y121</xm:sqref>
            </x14:sparkline>
            <x14:sparkline>
              <xm:f>'wt_v_hydG-ech_25pct3'!E122:L122</xm:f>
              <xm:sqref>Y122</xm:sqref>
            </x14:sparkline>
            <x14:sparkline>
              <xm:f>'wt_v_hydG-ech_25pct3'!E123:L123</xm:f>
              <xm:sqref>Y123</xm:sqref>
            </x14:sparkline>
            <x14:sparkline>
              <xm:f>'wt_v_hydG-ech_25pct3'!E124:L124</xm:f>
              <xm:sqref>Y124</xm:sqref>
            </x14:sparkline>
            <x14:sparkline>
              <xm:f>'wt_v_hydG-ech_25pct3'!E125:L125</xm:f>
              <xm:sqref>Y125</xm:sqref>
            </x14:sparkline>
            <x14:sparkline>
              <xm:f>'wt_v_hydG-ech_25pct3'!E126:L126</xm:f>
              <xm:sqref>Y126</xm:sqref>
            </x14:sparkline>
            <x14:sparkline>
              <xm:f>'wt_v_hydG-ech_25pct3'!E127:L127</xm:f>
              <xm:sqref>Y127</xm:sqref>
            </x14:sparkline>
            <x14:sparkline>
              <xm:f>'wt_v_hydG-ech_25pct3'!E128:L128</xm:f>
              <xm:sqref>Y128</xm:sqref>
            </x14:sparkline>
            <x14:sparkline>
              <xm:f>'wt_v_hydG-ech_25pct3'!E129:L129</xm:f>
              <xm:sqref>Y129</xm:sqref>
            </x14:sparkline>
            <x14:sparkline>
              <xm:f>'wt_v_hydG-ech_25pct3'!E130:L130</xm:f>
              <xm:sqref>Y130</xm:sqref>
            </x14:sparkline>
            <x14:sparkline>
              <xm:f>'wt_v_hydG-ech_25pct3'!E131:L131</xm:f>
              <xm:sqref>Y131</xm:sqref>
            </x14:sparkline>
            <x14:sparkline>
              <xm:f>'wt_v_hydG-ech_25pct3'!E132:L132</xm:f>
              <xm:sqref>Y132</xm:sqref>
            </x14:sparkline>
            <x14:sparkline>
              <xm:f>'wt_v_hydG-ech_25pct3'!E133:L133</xm:f>
              <xm:sqref>Y133</xm:sqref>
            </x14:sparkline>
            <x14:sparkline>
              <xm:f>'wt_v_hydG-ech_25pct3'!E134:L134</xm:f>
              <xm:sqref>Y134</xm:sqref>
            </x14:sparkline>
            <x14:sparkline>
              <xm:f>'wt_v_hydG-ech_25pct3'!E135:L135</xm:f>
              <xm:sqref>Y135</xm:sqref>
            </x14:sparkline>
            <x14:sparkline>
              <xm:f>'wt_v_hydG-ech_25pct3'!E136:L136</xm:f>
              <xm:sqref>Y136</xm:sqref>
            </x14:sparkline>
            <x14:sparkline>
              <xm:f>'wt_v_hydG-ech_25pct3'!E137:L137</xm:f>
              <xm:sqref>Y137</xm:sqref>
            </x14:sparkline>
            <x14:sparkline>
              <xm:f>'wt_v_hydG-ech_25pct3'!E138:L138</xm:f>
              <xm:sqref>Y138</xm:sqref>
            </x14:sparkline>
            <x14:sparkline>
              <xm:f>'wt_v_hydG-ech_25pct3'!E139:L139</xm:f>
              <xm:sqref>Y139</xm:sqref>
            </x14:sparkline>
            <x14:sparkline>
              <xm:f>'wt_v_hydG-ech_25pct3'!E140:L140</xm:f>
              <xm:sqref>Y140</xm:sqref>
            </x14:sparkline>
            <x14:sparkline>
              <xm:f>'wt_v_hydG-ech_25pct3'!E141:L141</xm:f>
              <xm:sqref>Y141</xm:sqref>
            </x14:sparkline>
            <x14:sparkline>
              <xm:f>'wt_v_hydG-ech_25pct3'!E142:L142</xm:f>
              <xm:sqref>Y142</xm:sqref>
            </x14:sparkline>
            <x14:sparkline>
              <xm:f>'wt_v_hydG-ech_25pct3'!E143:L143</xm:f>
              <xm:sqref>Y143</xm:sqref>
            </x14:sparkline>
            <x14:sparkline>
              <xm:f>'wt_v_hydG-ech_25pct3'!E144:L144</xm:f>
              <xm:sqref>Y144</xm:sqref>
            </x14:sparkline>
            <x14:sparkline>
              <xm:f>'wt_v_hydG-ech_25pct3'!E145:L145</xm:f>
              <xm:sqref>Y145</xm:sqref>
            </x14:sparkline>
            <x14:sparkline>
              <xm:f>'wt_v_hydG-ech_25pct3'!E146:L146</xm:f>
              <xm:sqref>Y146</xm:sqref>
            </x14:sparkline>
            <x14:sparkline>
              <xm:f>'wt_v_hydG-ech_25pct3'!E147:L147</xm:f>
              <xm:sqref>Y147</xm:sqref>
            </x14:sparkline>
            <x14:sparkline>
              <xm:f>'wt_v_hydG-ech_25pct3'!E148:L148</xm:f>
              <xm:sqref>Y148</xm:sqref>
            </x14:sparkline>
            <x14:sparkline>
              <xm:f>'wt_v_hydG-ech_25pct3'!E149:L149</xm:f>
              <xm:sqref>Y149</xm:sqref>
            </x14:sparkline>
            <x14:sparkline>
              <xm:f>'wt_v_hydG-ech_25pct3'!E150:L150</xm:f>
              <xm:sqref>Y150</xm:sqref>
            </x14:sparkline>
            <x14:sparkline>
              <xm:f>'wt_v_hydG-ech_25pct3'!E151:L151</xm:f>
              <xm:sqref>Y151</xm:sqref>
            </x14:sparkline>
            <x14:sparkline>
              <xm:f>'wt_v_hydG-ech_25pct3'!E152:L152</xm:f>
              <xm:sqref>Y152</xm:sqref>
            </x14:sparkline>
            <x14:sparkline>
              <xm:f>'wt_v_hydG-ech_25pct3'!E153:L153</xm:f>
              <xm:sqref>Y153</xm:sqref>
            </x14:sparkline>
            <x14:sparkline>
              <xm:f>'wt_v_hydG-ech_25pct3'!E154:L154</xm:f>
              <xm:sqref>Y154</xm:sqref>
            </x14:sparkline>
            <x14:sparkline>
              <xm:f>'wt_v_hydG-ech_25pct3'!E155:L155</xm:f>
              <xm:sqref>Y155</xm:sqref>
            </x14:sparkline>
            <x14:sparkline>
              <xm:f>'wt_v_hydG-ech_25pct3'!E156:L156</xm:f>
              <xm:sqref>Y156</xm:sqref>
            </x14:sparkline>
            <x14:sparkline>
              <xm:f>'wt_v_hydG-ech_25pct3'!E157:L157</xm:f>
              <xm:sqref>Y157</xm:sqref>
            </x14:sparkline>
            <x14:sparkline>
              <xm:f>'wt_v_hydG-ech_25pct3'!E158:L158</xm:f>
              <xm:sqref>Y158</xm:sqref>
            </x14:sparkline>
            <x14:sparkline>
              <xm:f>'wt_v_hydG-ech_25pct3'!E159:L159</xm:f>
              <xm:sqref>Y159</xm:sqref>
            </x14:sparkline>
            <x14:sparkline>
              <xm:f>'wt_v_hydG-ech_25pct3'!E160:L160</xm:f>
              <xm:sqref>Y160</xm:sqref>
            </x14:sparkline>
            <x14:sparkline>
              <xm:f>'wt_v_hydG-ech_25pct3'!E161:L161</xm:f>
              <xm:sqref>Y161</xm:sqref>
            </x14:sparkline>
            <x14:sparkline>
              <xm:f>'wt_v_hydG-ech_25pct3'!E162:L162</xm:f>
              <xm:sqref>Y162</xm:sqref>
            </x14:sparkline>
            <x14:sparkline>
              <xm:f>'wt_v_hydG-ech_25pct3'!E163:L163</xm:f>
              <xm:sqref>Y163</xm:sqref>
            </x14:sparkline>
            <x14:sparkline>
              <xm:f>'wt_v_hydG-ech_25pct3'!E164:L164</xm:f>
              <xm:sqref>Y164</xm:sqref>
            </x14:sparkline>
            <x14:sparkline>
              <xm:f>'wt_v_hydG-ech_25pct3'!E165:L165</xm:f>
              <xm:sqref>Y165</xm:sqref>
            </x14:sparkline>
            <x14:sparkline>
              <xm:f>'wt_v_hydG-ech_25pct3'!E166:L166</xm:f>
              <xm:sqref>Y166</xm:sqref>
            </x14:sparkline>
            <x14:sparkline>
              <xm:f>'wt_v_hydG-ech_25pct3'!E167:L167</xm:f>
              <xm:sqref>Y167</xm:sqref>
            </x14:sparkline>
            <x14:sparkline>
              <xm:f>'wt_v_hydG-ech_25pct3'!E168:L168</xm:f>
              <xm:sqref>Y168</xm:sqref>
            </x14:sparkline>
            <x14:sparkline>
              <xm:f>'wt_v_hydG-ech_25pct3'!E169:L169</xm:f>
              <xm:sqref>Y169</xm:sqref>
            </x14:sparkline>
            <x14:sparkline>
              <xm:f>'wt_v_hydG-ech_25pct3'!E170:L170</xm:f>
              <xm:sqref>Y170</xm:sqref>
            </x14:sparkline>
            <x14:sparkline>
              <xm:f>'wt_v_hydG-ech_25pct3'!E171:L171</xm:f>
              <xm:sqref>Y171</xm:sqref>
            </x14:sparkline>
            <x14:sparkline>
              <xm:f>'wt_v_hydG-ech_25pct3'!E172:L172</xm:f>
              <xm:sqref>Y172</xm:sqref>
            </x14:sparkline>
            <x14:sparkline>
              <xm:f>'wt_v_hydG-ech_25pct3'!E173:L173</xm:f>
              <xm:sqref>Y173</xm:sqref>
            </x14:sparkline>
            <x14:sparkline>
              <xm:f>'wt_v_hydG-ech_25pct3'!E174:L174</xm:f>
              <xm:sqref>Y174</xm:sqref>
            </x14:sparkline>
            <x14:sparkline>
              <xm:f>'wt_v_hydG-ech_25pct3'!E175:L175</xm:f>
              <xm:sqref>Y175</xm:sqref>
            </x14:sparkline>
            <x14:sparkline>
              <xm:f>'wt_v_hydG-ech_25pct3'!E176:L176</xm:f>
              <xm:sqref>Y176</xm:sqref>
            </x14:sparkline>
            <x14:sparkline>
              <xm:f>'wt_v_hydG-ech_25pct3'!E177:L177</xm:f>
              <xm:sqref>Y177</xm:sqref>
            </x14:sparkline>
            <x14:sparkline>
              <xm:f>'wt_v_hydG-ech_25pct3'!E178:L178</xm:f>
              <xm:sqref>Y178</xm:sqref>
            </x14:sparkline>
            <x14:sparkline>
              <xm:f>'wt_v_hydG-ech_25pct3'!E179:L179</xm:f>
              <xm:sqref>Y179</xm:sqref>
            </x14:sparkline>
            <x14:sparkline>
              <xm:f>'wt_v_hydG-ech_25pct3'!E180:L180</xm:f>
              <xm:sqref>Y180</xm:sqref>
            </x14:sparkline>
            <x14:sparkline>
              <xm:f>'wt_v_hydG-ech_25pct3'!E181:L181</xm:f>
              <xm:sqref>Y181</xm:sqref>
            </x14:sparkline>
            <x14:sparkline>
              <xm:f>'wt_v_hydG-ech_25pct3'!E182:L182</xm:f>
              <xm:sqref>Y182</xm:sqref>
            </x14:sparkline>
            <x14:sparkline>
              <xm:f>'wt_v_hydG-ech_25pct3'!E183:L183</xm:f>
              <xm:sqref>Y183</xm:sqref>
            </x14:sparkline>
            <x14:sparkline>
              <xm:f>'wt_v_hydG-ech_25pct3'!E184:L184</xm:f>
              <xm:sqref>Y184</xm:sqref>
            </x14:sparkline>
            <x14:sparkline>
              <xm:f>'wt_v_hydG-ech_25pct3'!E185:L185</xm:f>
              <xm:sqref>Y185</xm:sqref>
            </x14:sparkline>
            <x14:sparkline>
              <xm:f>'wt_v_hydG-ech_25pct3'!E186:L186</xm:f>
              <xm:sqref>Y186</xm:sqref>
            </x14:sparkline>
            <x14:sparkline>
              <xm:f>'wt_v_hydG-ech_25pct3'!E187:L187</xm:f>
              <xm:sqref>Y187</xm:sqref>
            </x14:sparkline>
            <x14:sparkline>
              <xm:f>'wt_v_hydG-ech_25pct3'!E188:L188</xm:f>
              <xm:sqref>Y188</xm:sqref>
            </x14:sparkline>
            <x14:sparkline>
              <xm:f>'wt_v_hydG-ech_25pct3'!E189:L189</xm:f>
              <xm:sqref>Y189</xm:sqref>
            </x14:sparkline>
            <x14:sparkline>
              <xm:f>'wt_v_hydG-ech_25pct3'!E190:L190</xm:f>
              <xm:sqref>Y190</xm:sqref>
            </x14:sparkline>
            <x14:sparkline>
              <xm:f>'wt_v_hydG-ech_25pct3'!E191:L191</xm:f>
              <xm:sqref>Y191</xm:sqref>
            </x14:sparkline>
            <x14:sparkline>
              <xm:f>'wt_v_hydG-ech_25pct3'!E192:L192</xm:f>
              <xm:sqref>Y192</xm:sqref>
            </x14:sparkline>
            <x14:sparkline>
              <xm:f>'wt_v_hydG-ech_25pct3'!E193:L193</xm:f>
              <xm:sqref>Y193</xm:sqref>
            </x14:sparkline>
            <x14:sparkline>
              <xm:f>'wt_v_hydG-ech_25pct3'!E194:L194</xm:f>
              <xm:sqref>Y194</xm:sqref>
            </x14:sparkline>
            <x14:sparkline>
              <xm:f>'wt_v_hydG-ech_25pct3'!E195:L195</xm:f>
              <xm:sqref>Y195</xm:sqref>
            </x14:sparkline>
            <x14:sparkline>
              <xm:f>'wt_v_hydG-ech_25pct3'!E196:L196</xm:f>
              <xm:sqref>Y196</xm:sqref>
            </x14:sparkline>
            <x14:sparkline>
              <xm:f>'wt_v_hydG-ech_25pct3'!E197:L197</xm:f>
              <xm:sqref>Y197</xm:sqref>
            </x14:sparkline>
            <x14:sparkline>
              <xm:f>'wt_v_hydG-ech_25pct3'!E198:L198</xm:f>
              <xm:sqref>Y198</xm:sqref>
            </x14:sparkline>
            <x14:sparkline>
              <xm:f>'wt_v_hydG-ech_25pct3'!E199:L199</xm:f>
              <xm:sqref>Y199</xm:sqref>
            </x14:sparkline>
            <x14:sparkline>
              <xm:f>'wt_v_hydG-ech_25pct3'!E200:L200</xm:f>
              <xm:sqref>Y200</xm:sqref>
            </x14:sparkline>
            <x14:sparkline>
              <xm:f>'wt_v_hydG-ech_25pct3'!E201:L201</xm:f>
              <xm:sqref>Y201</xm:sqref>
            </x14:sparkline>
            <x14:sparkline>
              <xm:f>'wt_v_hydG-ech_25pct3'!E202:L202</xm:f>
              <xm:sqref>Y202</xm:sqref>
            </x14:sparkline>
            <x14:sparkline>
              <xm:f>'wt_v_hydG-ech_25pct3'!E203:L203</xm:f>
              <xm:sqref>Y203</xm:sqref>
            </x14:sparkline>
            <x14:sparkline>
              <xm:f>'wt_v_hydG-ech_25pct3'!E204:L204</xm:f>
              <xm:sqref>Y204</xm:sqref>
            </x14:sparkline>
            <x14:sparkline>
              <xm:f>'wt_v_hydG-ech_25pct3'!E205:L205</xm:f>
              <xm:sqref>Y205</xm:sqref>
            </x14:sparkline>
            <x14:sparkline>
              <xm:f>'wt_v_hydG-ech_25pct3'!E206:L206</xm:f>
              <xm:sqref>Y206</xm:sqref>
            </x14:sparkline>
            <x14:sparkline>
              <xm:f>'wt_v_hydG-ech_25pct3'!E207:L207</xm:f>
              <xm:sqref>Y207</xm:sqref>
            </x14:sparkline>
            <x14:sparkline>
              <xm:f>'wt_v_hydG-ech_25pct3'!E208:L208</xm:f>
              <xm:sqref>Y208</xm:sqref>
            </x14:sparkline>
            <x14:sparkline>
              <xm:f>'wt_v_hydG-ech_25pct3'!E209:L209</xm:f>
              <xm:sqref>Y209</xm:sqref>
            </x14:sparkline>
            <x14:sparkline>
              <xm:f>'wt_v_hydG-ech_25pct3'!E210:L210</xm:f>
              <xm:sqref>Y210</xm:sqref>
            </x14:sparkline>
            <x14:sparkline>
              <xm:f>'wt_v_hydG-ech_25pct3'!E211:L211</xm:f>
              <xm:sqref>Y211</xm:sqref>
            </x14:sparkline>
            <x14:sparkline>
              <xm:f>'wt_v_hydG-ech_25pct3'!E212:L212</xm:f>
              <xm:sqref>Y212</xm:sqref>
            </x14:sparkline>
            <x14:sparkline>
              <xm:f>'wt_v_hydG-ech_25pct3'!E213:L213</xm:f>
              <xm:sqref>Y213</xm:sqref>
            </x14:sparkline>
            <x14:sparkline>
              <xm:f>'wt_v_hydG-ech_25pct3'!E214:L214</xm:f>
              <xm:sqref>Y214</xm:sqref>
            </x14:sparkline>
            <x14:sparkline>
              <xm:f>'wt_v_hydG-ech_25pct3'!E215:L215</xm:f>
              <xm:sqref>Y215</xm:sqref>
            </x14:sparkline>
            <x14:sparkline>
              <xm:f>'wt_v_hydG-ech_25pct3'!E216:L216</xm:f>
              <xm:sqref>Y216</xm:sqref>
            </x14:sparkline>
            <x14:sparkline>
              <xm:f>'wt_v_hydG-ech_25pct3'!E217:L217</xm:f>
              <xm:sqref>Y217</xm:sqref>
            </x14:sparkline>
            <x14:sparkline>
              <xm:f>'wt_v_hydG-ech_25pct3'!E218:L218</xm:f>
              <xm:sqref>Y218</xm:sqref>
            </x14:sparkline>
            <x14:sparkline>
              <xm:f>'wt_v_hydG-ech_25pct3'!E219:L219</xm:f>
              <xm:sqref>Y219</xm:sqref>
            </x14:sparkline>
            <x14:sparkline>
              <xm:f>'wt_v_hydG-ech_25pct3'!E220:L220</xm:f>
              <xm:sqref>Y220</xm:sqref>
            </x14:sparkline>
            <x14:sparkline>
              <xm:f>'wt_v_hydG-ech_25pct3'!E221:L221</xm:f>
              <xm:sqref>Y221</xm:sqref>
            </x14:sparkline>
            <x14:sparkline>
              <xm:f>'wt_v_hydG-ech_25pct3'!E222:L222</xm:f>
              <xm:sqref>Y222</xm:sqref>
            </x14:sparkline>
            <x14:sparkline>
              <xm:f>'wt_v_hydG-ech_25pct3'!E223:L223</xm:f>
              <xm:sqref>Y223</xm:sqref>
            </x14:sparkline>
            <x14:sparkline>
              <xm:f>'wt_v_hydG-ech_25pct3'!E224:L224</xm:f>
              <xm:sqref>Y224</xm:sqref>
            </x14:sparkline>
            <x14:sparkline>
              <xm:f>'wt_v_hydG-ech_25pct3'!E225:L225</xm:f>
              <xm:sqref>Y225</xm:sqref>
            </x14:sparkline>
            <x14:sparkline>
              <xm:f>'wt_v_hydG-ech_25pct3'!E226:L226</xm:f>
              <xm:sqref>Y226</xm:sqref>
            </x14:sparkline>
            <x14:sparkline>
              <xm:f>'wt_v_hydG-ech_25pct3'!E227:L227</xm:f>
              <xm:sqref>Y227</xm:sqref>
            </x14:sparkline>
            <x14:sparkline>
              <xm:f>'wt_v_hydG-ech_25pct3'!E228:L228</xm:f>
              <xm:sqref>Y228</xm:sqref>
            </x14:sparkline>
            <x14:sparkline>
              <xm:f>'wt_v_hydG-ech_25pct3'!E229:L229</xm:f>
              <xm:sqref>Y229</xm:sqref>
            </x14:sparkline>
            <x14:sparkline>
              <xm:f>'wt_v_hydG-ech_25pct3'!E230:L230</xm:f>
              <xm:sqref>Y230</xm:sqref>
            </x14:sparkline>
            <x14:sparkline>
              <xm:f>'wt_v_hydG-ech_25pct3'!E231:L231</xm:f>
              <xm:sqref>Y231</xm:sqref>
            </x14:sparkline>
            <x14:sparkline>
              <xm:f>'wt_v_hydG-ech_25pct3'!E232:L232</xm:f>
              <xm:sqref>Y232</xm:sqref>
            </x14:sparkline>
            <x14:sparkline>
              <xm:f>'wt_v_hydG-ech_25pct3'!E233:L233</xm:f>
              <xm:sqref>Y233</xm:sqref>
            </x14:sparkline>
            <x14:sparkline>
              <xm:f>'wt_v_hydG-ech_25pct3'!E234:L234</xm:f>
              <xm:sqref>Y234</xm:sqref>
            </x14:sparkline>
            <x14:sparkline>
              <xm:f>'wt_v_hydG-ech_25pct3'!E235:L235</xm:f>
              <xm:sqref>Y235</xm:sqref>
            </x14:sparkline>
            <x14:sparkline>
              <xm:f>'wt_v_hydG-ech_25pct3'!E236:L236</xm:f>
              <xm:sqref>Y236</xm:sqref>
            </x14:sparkline>
            <x14:sparkline>
              <xm:f>'wt_v_hydG-ech_25pct3'!E237:L237</xm:f>
              <xm:sqref>Y237</xm:sqref>
            </x14:sparkline>
            <x14:sparkline>
              <xm:f>'wt_v_hydG-ech_25pct3'!E238:L238</xm:f>
              <xm:sqref>Y238</xm:sqref>
            </x14:sparkline>
            <x14:sparkline>
              <xm:f>'wt_v_hydG-ech_25pct3'!E239:L239</xm:f>
              <xm:sqref>Y239</xm:sqref>
            </x14:sparkline>
            <x14:sparkline>
              <xm:f>'wt_v_hydG-ech_25pct3'!E240:L240</xm:f>
              <xm:sqref>Y240</xm:sqref>
            </x14:sparkline>
            <x14:sparkline>
              <xm:f>'wt_v_hydG-ech_25pct3'!E241:L241</xm:f>
              <xm:sqref>Y241</xm:sqref>
            </x14:sparkline>
            <x14:sparkline>
              <xm:f>'wt_v_hydG-ech_25pct3'!E242:L242</xm:f>
              <xm:sqref>Y242</xm:sqref>
            </x14:sparkline>
            <x14:sparkline>
              <xm:f>'wt_v_hydG-ech_25pct3'!E243:L243</xm:f>
              <xm:sqref>Y243</xm:sqref>
            </x14:sparkline>
            <x14:sparkline>
              <xm:f>'wt_v_hydG-ech_25pct3'!E244:L244</xm:f>
              <xm:sqref>Y244</xm:sqref>
            </x14:sparkline>
            <x14:sparkline>
              <xm:f>'wt_v_hydG-ech_25pct3'!E245:L245</xm:f>
              <xm:sqref>Y245</xm:sqref>
            </x14:sparkline>
            <x14:sparkline>
              <xm:f>'wt_v_hydG-ech_25pct3'!E246:L246</xm:f>
              <xm:sqref>Y246</xm:sqref>
            </x14:sparkline>
            <x14:sparkline>
              <xm:f>'wt_v_hydG-ech_25pct3'!E247:L247</xm:f>
              <xm:sqref>Y247</xm:sqref>
            </x14:sparkline>
            <x14:sparkline>
              <xm:f>'wt_v_hydG-ech_25pct3'!E248:L248</xm:f>
              <xm:sqref>Y248</xm:sqref>
            </x14:sparkline>
            <x14:sparkline>
              <xm:f>'wt_v_hydG-ech_25pct3'!E249:L249</xm:f>
              <xm:sqref>Y249</xm:sqref>
            </x14:sparkline>
            <x14:sparkline>
              <xm:f>'wt_v_hydG-ech_25pct3'!E250:L250</xm:f>
              <xm:sqref>Y250</xm:sqref>
            </x14:sparkline>
            <x14:sparkline>
              <xm:f>'wt_v_hydG-ech_25pct3'!E251:L251</xm:f>
              <xm:sqref>Y251</xm:sqref>
            </x14:sparkline>
            <x14:sparkline>
              <xm:f>'wt_v_hydG-ech_25pct3'!E252:L252</xm:f>
              <xm:sqref>Y252</xm:sqref>
            </x14:sparkline>
            <x14:sparkline>
              <xm:f>'wt_v_hydG-ech_25pct3'!E253:L253</xm:f>
              <xm:sqref>Y253</xm:sqref>
            </x14:sparkline>
            <x14:sparkline>
              <xm:f>'wt_v_hydG-ech_25pct3'!E254:L254</xm:f>
              <xm:sqref>Y254</xm:sqref>
            </x14:sparkline>
            <x14:sparkline>
              <xm:f>'wt_v_hydG-ech_25pct3'!E255:L255</xm:f>
              <xm:sqref>Y255</xm:sqref>
            </x14:sparkline>
            <x14:sparkline>
              <xm:f>'wt_v_hydG-ech_25pct3'!E256:L256</xm:f>
              <xm:sqref>Y256</xm:sqref>
            </x14:sparkline>
            <x14:sparkline>
              <xm:f>'wt_v_hydG-ech_25pct3'!E257:L257</xm:f>
              <xm:sqref>Y257</xm:sqref>
            </x14:sparkline>
            <x14:sparkline>
              <xm:f>'wt_v_hydG-ech_25pct3'!E258:L258</xm:f>
              <xm:sqref>Y258</xm:sqref>
            </x14:sparkline>
            <x14:sparkline>
              <xm:f>'wt_v_hydG-ech_25pct3'!E259:L259</xm:f>
              <xm:sqref>Y259</xm:sqref>
            </x14:sparkline>
            <x14:sparkline>
              <xm:f>'wt_v_hydG-ech_25pct3'!E260:L260</xm:f>
              <xm:sqref>Y260</xm:sqref>
            </x14:sparkline>
            <x14:sparkline>
              <xm:f>'wt_v_hydG-ech_25pct3'!E261:L261</xm:f>
              <xm:sqref>Y261</xm:sqref>
            </x14:sparkline>
            <x14:sparkline>
              <xm:f>'wt_v_hydG-ech_25pct3'!E262:L262</xm:f>
              <xm:sqref>Y262</xm:sqref>
            </x14:sparkline>
            <x14:sparkline>
              <xm:f>'wt_v_hydG-ech_25pct3'!E263:L263</xm:f>
              <xm:sqref>Y263</xm:sqref>
            </x14:sparkline>
            <x14:sparkline>
              <xm:f>'wt_v_hydG-ech_25pct3'!E264:L264</xm:f>
              <xm:sqref>Y264</xm:sqref>
            </x14:sparkline>
            <x14:sparkline>
              <xm:f>'wt_v_hydG-ech_25pct3'!E265:L265</xm:f>
              <xm:sqref>Y265</xm:sqref>
            </x14:sparkline>
            <x14:sparkline>
              <xm:f>'wt_v_hydG-ech_25pct3'!E266:L266</xm:f>
              <xm:sqref>Y266</xm:sqref>
            </x14:sparkline>
            <x14:sparkline>
              <xm:f>'wt_v_hydG-ech_25pct3'!E267:L267</xm:f>
              <xm:sqref>Y267</xm:sqref>
            </x14:sparkline>
            <x14:sparkline>
              <xm:f>'wt_v_hydG-ech_25pct3'!E268:L268</xm:f>
              <xm:sqref>Y268</xm:sqref>
            </x14:sparkline>
            <x14:sparkline>
              <xm:f>'wt_v_hydG-ech_25pct3'!E269:L269</xm:f>
              <xm:sqref>Y269</xm:sqref>
            </x14:sparkline>
            <x14:sparkline>
              <xm:f>'wt_v_hydG-ech_25pct3'!E270:L270</xm:f>
              <xm:sqref>Y270</xm:sqref>
            </x14:sparkline>
            <x14:sparkline>
              <xm:f>'wt_v_hydG-ech_25pct3'!E271:L271</xm:f>
              <xm:sqref>Y271</xm:sqref>
            </x14:sparkline>
            <x14:sparkline>
              <xm:f>'wt_v_hydG-ech_25pct3'!E272:L272</xm:f>
              <xm:sqref>Y272</xm:sqref>
            </x14:sparkline>
            <x14:sparkline>
              <xm:f>'wt_v_hydG-ech_25pct3'!E273:L273</xm:f>
              <xm:sqref>Y273</xm:sqref>
            </x14:sparkline>
            <x14:sparkline>
              <xm:f>'wt_v_hydG-ech_25pct3'!E274:L274</xm:f>
              <xm:sqref>Y274</xm:sqref>
            </x14:sparkline>
            <x14:sparkline>
              <xm:f>'wt_v_hydG-ech_25pct3'!E275:L275</xm:f>
              <xm:sqref>Y275</xm:sqref>
            </x14:sparkline>
            <x14:sparkline>
              <xm:f>'wt_v_hydG-ech_25pct3'!E276:L276</xm:f>
              <xm:sqref>Y276</xm:sqref>
            </x14:sparkline>
            <x14:sparkline>
              <xm:f>'wt_v_hydG-ech_25pct3'!E277:L277</xm:f>
              <xm:sqref>Y277</xm:sqref>
            </x14:sparkline>
            <x14:sparkline>
              <xm:f>'wt_v_hydG-ech_25pct3'!E278:L278</xm:f>
              <xm:sqref>Y278</xm:sqref>
            </x14:sparkline>
            <x14:sparkline>
              <xm:f>'wt_v_hydG-ech_25pct3'!E279:L279</xm:f>
              <xm:sqref>Y279</xm:sqref>
            </x14:sparkline>
            <x14:sparkline>
              <xm:f>'wt_v_hydG-ech_25pct3'!E280:L280</xm:f>
              <xm:sqref>Y280</xm:sqref>
            </x14:sparkline>
            <x14:sparkline>
              <xm:f>'wt_v_hydG-ech_25pct3'!E281:L281</xm:f>
              <xm:sqref>Y281</xm:sqref>
            </x14:sparkline>
            <x14:sparkline>
              <xm:f>'wt_v_hydG-ech_25pct3'!E282:L282</xm:f>
              <xm:sqref>Y282</xm:sqref>
            </x14:sparkline>
            <x14:sparkline>
              <xm:f>'wt_v_hydG-ech_25pct3'!E283:L283</xm:f>
              <xm:sqref>Y283</xm:sqref>
            </x14:sparkline>
            <x14:sparkline>
              <xm:f>'wt_v_hydG-ech_25pct3'!E284:L284</xm:f>
              <xm:sqref>Y284</xm:sqref>
            </x14:sparkline>
            <x14:sparkline>
              <xm:f>'wt_v_hydG-ech_25pct3'!E285:L285</xm:f>
              <xm:sqref>Y285</xm:sqref>
            </x14:sparkline>
            <x14:sparkline>
              <xm:f>'wt_v_hydG-ech_25pct3'!E286:L286</xm:f>
              <xm:sqref>Y286</xm:sqref>
            </x14:sparkline>
            <x14:sparkline>
              <xm:f>'wt_v_hydG-ech_25pct3'!E287:L287</xm:f>
              <xm:sqref>Y287</xm:sqref>
            </x14:sparkline>
            <x14:sparkline>
              <xm:f>'wt_v_hydG-ech_25pct3'!E288:L288</xm:f>
              <xm:sqref>Y288</xm:sqref>
            </x14:sparkline>
            <x14:sparkline>
              <xm:f>'wt_v_hydG-ech_25pct3'!E289:L289</xm:f>
              <xm:sqref>Y289</xm:sqref>
            </x14:sparkline>
            <x14:sparkline>
              <xm:f>'wt_v_hydG-ech_25pct3'!E290:L290</xm:f>
              <xm:sqref>Y290</xm:sqref>
            </x14:sparkline>
            <x14:sparkline>
              <xm:f>'wt_v_hydG-ech_25pct3'!E291:L291</xm:f>
              <xm:sqref>Y291</xm:sqref>
            </x14:sparkline>
            <x14:sparkline>
              <xm:f>'wt_v_hydG-ech_25pct3'!E292:L292</xm:f>
              <xm:sqref>Y292</xm:sqref>
            </x14:sparkline>
            <x14:sparkline>
              <xm:f>'wt_v_hydG-ech_25pct3'!E293:L293</xm:f>
              <xm:sqref>Y293</xm:sqref>
            </x14:sparkline>
            <x14:sparkline>
              <xm:f>'wt_v_hydG-ech_25pct3'!E294:L294</xm:f>
              <xm:sqref>Y294</xm:sqref>
            </x14:sparkline>
            <x14:sparkline>
              <xm:f>'wt_v_hydG-ech_25pct3'!E295:L295</xm:f>
              <xm:sqref>Y295</xm:sqref>
            </x14:sparkline>
            <x14:sparkline>
              <xm:f>'wt_v_hydG-ech_25pct3'!E296:L296</xm:f>
              <xm:sqref>Y296</xm:sqref>
            </x14:sparkline>
            <x14:sparkline>
              <xm:f>'wt_v_hydG-ech_25pct3'!E297:L297</xm:f>
              <xm:sqref>Y297</xm:sqref>
            </x14:sparkline>
            <x14:sparkline>
              <xm:f>'wt_v_hydG-ech_25pct3'!E298:L298</xm:f>
              <xm:sqref>Y298</xm:sqref>
            </x14:sparkline>
            <x14:sparkline>
              <xm:f>'wt_v_hydG-ech_25pct3'!E299:L299</xm:f>
              <xm:sqref>Y299</xm:sqref>
            </x14:sparkline>
            <x14:sparkline>
              <xm:f>'wt_v_hydG-ech_25pct3'!E300:L300</xm:f>
              <xm:sqref>Y300</xm:sqref>
            </x14:sparkline>
            <x14:sparkline>
              <xm:f>'wt_v_hydG-ech_25pct3'!E301:L301</xm:f>
              <xm:sqref>Y301</xm:sqref>
            </x14:sparkline>
            <x14:sparkline>
              <xm:f>'wt_v_hydG-ech_25pct3'!E302:L302</xm:f>
              <xm:sqref>Y302</xm:sqref>
            </x14:sparkline>
            <x14:sparkline>
              <xm:f>'wt_v_hydG-ech_25pct3'!E303:L303</xm:f>
              <xm:sqref>Y303</xm:sqref>
            </x14:sparkline>
            <x14:sparkline>
              <xm:f>'wt_v_hydG-ech_25pct3'!E304:L304</xm:f>
              <xm:sqref>Y304</xm:sqref>
            </x14:sparkline>
            <x14:sparkline>
              <xm:f>'wt_v_hydG-ech_25pct3'!E305:L305</xm:f>
              <xm:sqref>Y305</xm:sqref>
            </x14:sparkline>
            <x14:sparkline>
              <xm:f>'wt_v_hydG-ech_25pct3'!E306:L306</xm:f>
              <xm:sqref>Y306</xm:sqref>
            </x14:sparkline>
            <x14:sparkline>
              <xm:f>'wt_v_hydG-ech_25pct3'!E307:L307</xm:f>
              <xm:sqref>Y307</xm:sqref>
            </x14:sparkline>
            <x14:sparkline>
              <xm:f>'wt_v_hydG-ech_25pct3'!E308:L308</xm:f>
              <xm:sqref>Y308</xm:sqref>
            </x14:sparkline>
            <x14:sparkline>
              <xm:f>'wt_v_hydG-ech_25pct3'!E309:L309</xm:f>
              <xm:sqref>Y309</xm:sqref>
            </x14:sparkline>
            <x14:sparkline>
              <xm:f>'wt_v_hydG-ech_25pct3'!E310:L310</xm:f>
              <xm:sqref>Y310</xm:sqref>
            </x14:sparkline>
            <x14:sparkline>
              <xm:f>'wt_v_hydG-ech_25pct3'!E311:L311</xm:f>
              <xm:sqref>Y311</xm:sqref>
            </x14:sparkline>
            <x14:sparkline>
              <xm:f>'wt_v_hydG-ech_25pct3'!E312:L312</xm:f>
              <xm:sqref>Y312</xm:sqref>
            </x14:sparkline>
            <x14:sparkline>
              <xm:f>'wt_v_hydG-ech_25pct3'!E313:L313</xm:f>
              <xm:sqref>Y313</xm:sqref>
            </x14:sparkline>
            <x14:sparkline>
              <xm:f>'wt_v_hydG-ech_25pct3'!E314:L314</xm:f>
              <xm:sqref>Y314</xm:sqref>
            </x14:sparkline>
            <x14:sparkline>
              <xm:f>'wt_v_hydG-ech_25pct3'!E315:L315</xm:f>
              <xm:sqref>Y315</xm:sqref>
            </x14:sparkline>
            <x14:sparkline>
              <xm:f>'wt_v_hydG-ech_25pct3'!E316:L316</xm:f>
              <xm:sqref>Y316</xm:sqref>
            </x14:sparkline>
            <x14:sparkline>
              <xm:f>'wt_v_hydG-ech_25pct3'!E317:L317</xm:f>
              <xm:sqref>Y317</xm:sqref>
            </x14:sparkline>
            <x14:sparkline>
              <xm:f>'wt_v_hydG-ech_25pct3'!E318:L318</xm:f>
              <xm:sqref>Y318</xm:sqref>
            </x14:sparkline>
            <x14:sparkline>
              <xm:f>'wt_v_hydG-ech_25pct3'!E319:L319</xm:f>
              <xm:sqref>Y319</xm:sqref>
            </x14:sparkline>
            <x14:sparkline>
              <xm:f>'wt_v_hydG-ech_25pct3'!E320:L320</xm:f>
              <xm:sqref>Y320</xm:sqref>
            </x14:sparkline>
            <x14:sparkline>
              <xm:f>'wt_v_hydG-ech_25pct3'!E321:L321</xm:f>
              <xm:sqref>Y321</xm:sqref>
            </x14:sparkline>
            <x14:sparkline>
              <xm:f>'wt_v_hydG-ech_25pct3'!E322:L322</xm:f>
              <xm:sqref>Y322</xm:sqref>
            </x14:sparkline>
            <x14:sparkline>
              <xm:f>'wt_v_hydG-ech_25pct3'!E323:L323</xm:f>
              <xm:sqref>Y323</xm:sqref>
            </x14:sparkline>
            <x14:sparkline>
              <xm:f>'wt_v_hydG-ech_25pct3'!E324:L324</xm:f>
              <xm:sqref>Y324</xm:sqref>
            </x14:sparkline>
            <x14:sparkline>
              <xm:f>'wt_v_hydG-ech_25pct3'!E325:L325</xm:f>
              <xm:sqref>Y325</xm:sqref>
            </x14:sparkline>
            <x14:sparkline>
              <xm:f>'wt_v_hydG-ech_25pct3'!E326:L326</xm:f>
              <xm:sqref>Y326</xm:sqref>
            </x14:sparkline>
            <x14:sparkline>
              <xm:f>'wt_v_hydG-ech_25pct3'!E327:L327</xm:f>
              <xm:sqref>Y327</xm:sqref>
            </x14:sparkline>
            <x14:sparkline>
              <xm:f>'wt_v_hydG-ech_25pct3'!E328:L328</xm:f>
              <xm:sqref>Y328</xm:sqref>
            </x14:sparkline>
            <x14:sparkline>
              <xm:f>'wt_v_hydG-ech_25pct3'!E329:L329</xm:f>
              <xm:sqref>Y329</xm:sqref>
            </x14:sparkline>
            <x14:sparkline>
              <xm:f>'wt_v_hydG-ech_25pct3'!E330:L330</xm:f>
              <xm:sqref>Y330</xm:sqref>
            </x14:sparkline>
            <x14:sparkline>
              <xm:f>'wt_v_hydG-ech_25pct3'!E331:L331</xm:f>
              <xm:sqref>Y331</xm:sqref>
            </x14:sparkline>
            <x14:sparkline>
              <xm:f>'wt_v_hydG-ech_25pct3'!E332:L332</xm:f>
              <xm:sqref>Y332</xm:sqref>
            </x14:sparkline>
            <x14:sparkline>
              <xm:f>'wt_v_hydG-ech_25pct3'!E333:L333</xm:f>
              <xm:sqref>Y333</xm:sqref>
            </x14:sparkline>
            <x14:sparkline>
              <xm:f>'wt_v_hydG-ech_25pct3'!E334:L334</xm:f>
              <xm:sqref>Y334</xm:sqref>
            </x14:sparkline>
            <x14:sparkline>
              <xm:f>'wt_v_hydG-ech_25pct3'!E335:L335</xm:f>
              <xm:sqref>Y335</xm:sqref>
            </x14:sparkline>
            <x14:sparkline>
              <xm:f>'wt_v_hydG-ech_25pct3'!E336:L336</xm:f>
              <xm:sqref>Y336</xm:sqref>
            </x14:sparkline>
            <x14:sparkline>
              <xm:f>'wt_v_hydG-ech_25pct3'!E337:L337</xm:f>
              <xm:sqref>Y337</xm:sqref>
            </x14:sparkline>
            <x14:sparkline>
              <xm:f>'wt_v_hydG-ech_25pct3'!E338:L338</xm:f>
              <xm:sqref>Y338</xm:sqref>
            </x14:sparkline>
            <x14:sparkline>
              <xm:f>'wt_v_hydG-ech_25pct3'!E339:L339</xm:f>
              <xm:sqref>Y339</xm:sqref>
            </x14:sparkline>
            <x14:sparkline>
              <xm:f>'wt_v_hydG-ech_25pct3'!E340:L340</xm:f>
              <xm:sqref>Y340</xm:sqref>
            </x14:sparkline>
            <x14:sparkline>
              <xm:f>'wt_v_hydG-ech_25pct3'!E341:L341</xm:f>
              <xm:sqref>Y341</xm:sqref>
            </x14:sparkline>
            <x14:sparkline>
              <xm:f>'wt_v_hydG-ech_25pct3'!E342:L342</xm:f>
              <xm:sqref>Y342</xm:sqref>
            </x14:sparkline>
            <x14:sparkline>
              <xm:f>'wt_v_hydG-ech_25pct3'!E343:L343</xm:f>
              <xm:sqref>Y343</xm:sqref>
            </x14:sparkline>
            <x14:sparkline>
              <xm:f>'wt_v_hydG-ech_25pct3'!E344:L344</xm:f>
              <xm:sqref>Y344</xm:sqref>
            </x14:sparkline>
            <x14:sparkline>
              <xm:f>'wt_v_hydG-ech_25pct3'!E345:L345</xm:f>
              <xm:sqref>Y345</xm:sqref>
            </x14:sparkline>
            <x14:sparkline>
              <xm:f>'wt_v_hydG-ech_25pct3'!E346:L346</xm:f>
              <xm:sqref>Y346</xm:sqref>
            </x14:sparkline>
            <x14:sparkline>
              <xm:f>'wt_v_hydG-ech_25pct3'!E347:L347</xm:f>
              <xm:sqref>Y347</xm:sqref>
            </x14:sparkline>
            <x14:sparkline>
              <xm:f>'wt_v_hydG-ech_25pct3'!E348:L348</xm:f>
              <xm:sqref>Y348</xm:sqref>
            </x14:sparkline>
            <x14:sparkline>
              <xm:f>'wt_v_hydG-ech_25pct3'!E349:L349</xm:f>
              <xm:sqref>Y349</xm:sqref>
            </x14:sparkline>
            <x14:sparkline>
              <xm:f>'wt_v_hydG-ech_25pct3'!E350:L350</xm:f>
              <xm:sqref>Y350</xm:sqref>
            </x14:sparkline>
            <x14:sparkline>
              <xm:f>'wt_v_hydG-ech_25pct3'!E351:L351</xm:f>
              <xm:sqref>Y351</xm:sqref>
            </x14:sparkline>
            <x14:sparkline>
              <xm:f>'wt_v_hydG-ech_25pct3'!E352:L352</xm:f>
              <xm:sqref>Y352</xm:sqref>
            </x14:sparkline>
            <x14:sparkline>
              <xm:f>'wt_v_hydG-ech_25pct3'!E353:L353</xm:f>
              <xm:sqref>Y353</xm:sqref>
            </x14:sparkline>
            <x14:sparkline>
              <xm:f>'wt_v_hydG-ech_25pct3'!E354:L354</xm:f>
              <xm:sqref>Y354</xm:sqref>
            </x14:sparkline>
            <x14:sparkline>
              <xm:f>'wt_v_hydG-ech_25pct3'!E355:L355</xm:f>
              <xm:sqref>Y355</xm:sqref>
            </x14:sparkline>
            <x14:sparkline>
              <xm:f>'wt_v_hydG-ech_25pct3'!E356:L356</xm:f>
              <xm:sqref>Y356</xm:sqref>
            </x14:sparkline>
            <x14:sparkline>
              <xm:f>'wt_v_hydG-ech_25pct3'!E357:L357</xm:f>
              <xm:sqref>Y357</xm:sqref>
            </x14:sparkline>
            <x14:sparkline>
              <xm:f>'wt_v_hydG-ech_25pct3'!E358:L358</xm:f>
              <xm:sqref>Y358</xm:sqref>
            </x14:sparkline>
            <x14:sparkline>
              <xm:f>'wt_v_hydG-ech_25pct3'!E359:L359</xm:f>
              <xm:sqref>Y359</xm:sqref>
            </x14:sparkline>
            <x14:sparkline>
              <xm:f>'wt_v_hydG-ech_25pct3'!E360:L360</xm:f>
              <xm:sqref>Y360</xm:sqref>
            </x14:sparkline>
            <x14:sparkline>
              <xm:f>'wt_v_hydG-ech_25pct3'!E361:L361</xm:f>
              <xm:sqref>Y361</xm:sqref>
            </x14:sparkline>
            <x14:sparkline>
              <xm:f>'wt_v_hydG-ech_25pct3'!E362:L362</xm:f>
              <xm:sqref>Y362</xm:sqref>
            </x14:sparkline>
            <x14:sparkline>
              <xm:f>'wt_v_hydG-ech_25pct3'!E363:L363</xm:f>
              <xm:sqref>Y363</xm:sqref>
            </x14:sparkline>
            <x14:sparkline>
              <xm:f>'wt_v_hydG-ech_25pct3'!E364:L364</xm:f>
              <xm:sqref>Y364</xm:sqref>
            </x14:sparkline>
            <x14:sparkline>
              <xm:f>'wt_v_hydG-ech_25pct3'!E365:L365</xm:f>
              <xm:sqref>Y365</xm:sqref>
            </x14:sparkline>
            <x14:sparkline>
              <xm:f>'wt_v_hydG-ech_25pct3'!E366:L366</xm:f>
              <xm:sqref>Y366</xm:sqref>
            </x14:sparkline>
            <x14:sparkline>
              <xm:f>'wt_v_hydG-ech_25pct3'!E367:L367</xm:f>
              <xm:sqref>Y367</xm:sqref>
            </x14:sparkline>
            <x14:sparkline>
              <xm:f>'wt_v_hydG-ech_25pct3'!E368:L368</xm:f>
              <xm:sqref>Y368</xm:sqref>
            </x14:sparkline>
            <x14:sparkline>
              <xm:f>'wt_v_hydG-ech_25pct3'!E369:L369</xm:f>
              <xm:sqref>Y369</xm:sqref>
            </x14:sparkline>
            <x14:sparkline>
              <xm:f>'wt_v_hydG-ech_25pct3'!E370:L370</xm:f>
              <xm:sqref>Y370</xm:sqref>
            </x14:sparkline>
            <x14:sparkline>
              <xm:f>'wt_v_hydG-ech_25pct3'!E371:L371</xm:f>
              <xm:sqref>Y371</xm:sqref>
            </x14:sparkline>
            <x14:sparkline>
              <xm:f>'wt_v_hydG-ech_25pct3'!E372:L372</xm:f>
              <xm:sqref>Y372</xm:sqref>
            </x14:sparkline>
            <x14:sparkline>
              <xm:f>'wt_v_hydG-ech_25pct3'!E373:L373</xm:f>
              <xm:sqref>Y373</xm:sqref>
            </x14:sparkline>
            <x14:sparkline>
              <xm:f>'wt_v_hydG-ech_25pct3'!E374:L374</xm:f>
              <xm:sqref>Y374</xm:sqref>
            </x14:sparkline>
            <x14:sparkline>
              <xm:f>'wt_v_hydG-ech_25pct3'!E375:L375</xm:f>
              <xm:sqref>Y375</xm:sqref>
            </x14:sparkline>
            <x14:sparkline>
              <xm:f>'wt_v_hydG-ech_25pct3'!E376:L376</xm:f>
              <xm:sqref>Y376</xm:sqref>
            </x14:sparkline>
            <x14:sparkline>
              <xm:f>'wt_v_hydG-ech_25pct3'!E377:L377</xm:f>
              <xm:sqref>Y377</xm:sqref>
            </x14:sparkline>
            <x14:sparkline>
              <xm:f>'wt_v_hydG-ech_25pct3'!E378:L378</xm:f>
              <xm:sqref>Y378</xm:sqref>
            </x14:sparkline>
            <x14:sparkline>
              <xm:f>'wt_v_hydG-ech_25pct3'!E379:L379</xm:f>
              <xm:sqref>Y379</xm:sqref>
            </x14:sparkline>
            <x14:sparkline>
              <xm:f>'wt_v_hydG-ech_25pct3'!E380:L380</xm:f>
              <xm:sqref>Y380</xm:sqref>
            </x14:sparkline>
            <x14:sparkline>
              <xm:f>'wt_v_hydG-ech_25pct3'!E381:L381</xm:f>
              <xm:sqref>Y381</xm:sqref>
            </x14:sparkline>
            <x14:sparkline>
              <xm:f>'wt_v_hydG-ech_25pct3'!E382:L382</xm:f>
              <xm:sqref>Y382</xm:sqref>
            </x14:sparkline>
            <x14:sparkline>
              <xm:f>'wt_v_hydG-ech_25pct3'!E383:L383</xm:f>
              <xm:sqref>Y383</xm:sqref>
            </x14:sparkline>
            <x14:sparkline>
              <xm:f>'wt_v_hydG-ech_25pct3'!E384:L384</xm:f>
              <xm:sqref>Y384</xm:sqref>
            </x14:sparkline>
            <x14:sparkline>
              <xm:f>'wt_v_hydG-ech_25pct3'!E385:L385</xm:f>
              <xm:sqref>Y385</xm:sqref>
            </x14:sparkline>
            <x14:sparkline>
              <xm:f>'wt_v_hydG-ech_25pct3'!E386:L386</xm:f>
              <xm:sqref>Y386</xm:sqref>
            </x14:sparkline>
            <x14:sparkline>
              <xm:f>'wt_v_hydG-ech_25pct3'!E387:L387</xm:f>
              <xm:sqref>Y387</xm:sqref>
            </x14:sparkline>
            <x14:sparkline>
              <xm:f>'wt_v_hydG-ech_25pct3'!E388:L388</xm:f>
              <xm:sqref>Y388</xm:sqref>
            </x14:sparkline>
            <x14:sparkline>
              <xm:f>'wt_v_hydG-ech_25pct3'!E389:L389</xm:f>
              <xm:sqref>Y389</xm:sqref>
            </x14:sparkline>
            <x14:sparkline>
              <xm:f>'wt_v_hydG-ech_25pct3'!E390:L390</xm:f>
              <xm:sqref>Y390</xm:sqref>
            </x14:sparkline>
            <x14:sparkline>
              <xm:f>'wt_v_hydG-ech_25pct3'!E391:L391</xm:f>
              <xm:sqref>Y391</xm:sqref>
            </x14:sparkline>
            <x14:sparkline>
              <xm:f>'wt_v_hydG-ech_25pct3'!E392:L392</xm:f>
              <xm:sqref>Y392</xm:sqref>
            </x14:sparkline>
            <x14:sparkline>
              <xm:f>'wt_v_hydG-ech_25pct3'!E393:L393</xm:f>
              <xm:sqref>Y393</xm:sqref>
            </x14:sparkline>
            <x14:sparkline>
              <xm:f>'wt_v_hydG-ech_25pct3'!E394:L394</xm:f>
              <xm:sqref>Y394</xm:sqref>
            </x14:sparkline>
            <x14:sparkline>
              <xm:f>'wt_v_hydG-ech_25pct3'!E395:L395</xm:f>
              <xm:sqref>Y395</xm:sqref>
            </x14:sparkline>
            <x14:sparkline>
              <xm:f>'wt_v_hydG-ech_25pct3'!E396:L396</xm:f>
              <xm:sqref>Y396</xm:sqref>
            </x14:sparkline>
            <x14:sparkline>
              <xm:f>'wt_v_hydG-ech_25pct3'!E397:L397</xm:f>
              <xm:sqref>Y397</xm:sqref>
            </x14:sparkline>
            <x14:sparkline>
              <xm:f>'wt_v_hydG-ech_25pct3'!E398:L398</xm:f>
              <xm:sqref>Y398</xm:sqref>
            </x14:sparkline>
            <x14:sparkline>
              <xm:f>'wt_v_hydG-ech_25pct3'!E399:L399</xm:f>
              <xm:sqref>Y399</xm:sqref>
            </x14:sparkline>
            <x14:sparkline>
              <xm:f>'wt_v_hydG-ech_25pct3'!E400:L400</xm:f>
              <xm:sqref>Y400</xm:sqref>
            </x14:sparkline>
            <x14:sparkline>
              <xm:f>'wt_v_hydG-ech_25pct3'!E401:L401</xm:f>
              <xm:sqref>Y401</xm:sqref>
            </x14:sparkline>
            <x14:sparkline>
              <xm:f>'wt_v_hydG-ech_25pct3'!E402:L402</xm:f>
              <xm:sqref>Y402</xm:sqref>
            </x14:sparkline>
            <x14:sparkline>
              <xm:f>'wt_v_hydG-ech_25pct3'!E403:L403</xm:f>
              <xm:sqref>Y403</xm:sqref>
            </x14:sparkline>
            <x14:sparkline>
              <xm:f>'wt_v_hydG-ech_25pct3'!E404:L404</xm:f>
              <xm:sqref>Y404</xm:sqref>
            </x14:sparkline>
            <x14:sparkline>
              <xm:f>'wt_v_hydG-ech_25pct3'!E405:L405</xm:f>
              <xm:sqref>Y405</xm:sqref>
            </x14:sparkline>
            <x14:sparkline>
              <xm:f>'wt_v_hydG-ech_25pct3'!E406:L406</xm:f>
              <xm:sqref>Y406</xm:sqref>
            </x14:sparkline>
            <x14:sparkline>
              <xm:f>'wt_v_hydG-ech_25pct3'!E407:L407</xm:f>
              <xm:sqref>Y407</xm:sqref>
            </x14:sparkline>
            <x14:sparkline>
              <xm:f>'wt_v_hydG-ech_25pct3'!E408:L408</xm:f>
              <xm:sqref>Y408</xm:sqref>
            </x14:sparkline>
            <x14:sparkline>
              <xm:f>'wt_v_hydG-ech_25pct3'!E409:L409</xm:f>
              <xm:sqref>Y409</xm:sqref>
            </x14:sparkline>
            <x14:sparkline>
              <xm:f>'wt_v_hydG-ech_25pct3'!E410:L410</xm:f>
              <xm:sqref>Y410</xm:sqref>
            </x14:sparkline>
            <x14:sparkline>
              <xm:f>'wt_v_hydG-ech_25pct3'!E411:L411</xm:f>
              <xm:sqref>Y411</xm:sqref>
            </x14:sparkline>
            <x14:sparkline>
              <xm:f>'wt_v_hydG-ech_25pct3'!E412:L412</xm:f>
              <xm:sqref>Y412</xm:sqref>
            </x14:sparkline>
            <x14:sparkline>
              <xm:f>'wt_v_hydG-ech_25pct3'!E413:L413</xm:f>
              <xm:sqref>Y413</xm:sqref>
            </x14:sparkline>
            <x14:sparkline>
              <xm:f>'wt_v_hydG-ech_25pct3'!E414:L414</xm:f>
              <xm:sqref>Y414</xm:sqref>
            </x14:sparkline>
            <x14:sparkline>
              <xm:f>'wt_v_hydG-ech_25pct3'!E415:L415</xm:f>
              <xm:sqref>Y415</xm:sqref>
            </x14:sparkline>
            <x14:sparkline>
              <xm:f>'wt_v_hydG-ech_25pct3'!E416:L416</xm:f>
              <xm:sqref>Y416</xm:sqref>
            </x14:sparkline>
            <x14:sparkline>
              <xm:f>'wt_v_hydG-ech_25pct3'!E417:L417</xm:f>
              <xm:sqref>Y417</xm:sqref>
            </x14:sparkline>
            <x14:sparkline>
              <xm:f>'wt_v_hydG-ech_25pct3'!E418:L418</xm:f>
              <xm:sqref>Y418</xm:sqref>
            </x14:sparkline>
            <x14:sparkline>
              <xm:f>'wt_v_hydG-ech_25pct3'!E419:L419</xm:f>
              <xm:sqref>Y419</xm:sqref>
            </x14:sparkline>
            <x14:sparkline>
              <xm:f>'wt_v_hydG-ech_25pct3'!E420:L420</xm:f>
              <xm:sqref>Y420</xm:sqref>
            </x14:sparkline>
            <x14:sparkline>
              <xm:f>'wt_v_hydG-ech_25pct3'!E421:L421</xm:f>
              <xm:sqref>Y421</xm:sqref>
            </x14:sparkline>
            <x14:sparkline>
              <xm:f>'wt_v_hydG-ech_25pct3'!E422:L422</xm:f>
              <xm:sqref>Y422</xm:sqref>
            </x14:sparkline>
            <x14:sparkline>
              <xm:f>'wt_v_hydG-ech_25pct3'!E423:L423</xm:f>
              <xm:sqref>Y423</xm:sqref>
            </x14:sparkline>
            <x14:sparkline>
              <xm:f>'wt_v_hydG-ech_25pct3'!E424:L424</xm:f>
              <xm:sqref>Y424</xm:sqref>
            </x14:sparkline>
            <x14:sparkline>
              <xm:f>'wt_v_hydG-ech_25pct3'!E425:L425</xm:f>
              <xm:sqref>Y425</xm:sqref>
            </x14:sparkline>
            <x14:sparkline>
              <xm:f>'wt_v_hydG-ech_25pct3'!E426:L426</xm:f>
              <xm:sqref>Y426</xm:sqref>
            </x14:sparkline>
            <x14:sparkline>
              <xm:f>'wt_v_hydG-ech_25pct3'!E427:L427</xm:f>
              <xm:sqref>Y427</xm:sqref>
            </x14:sparkline>
            <x14:sparkline>
              <xm:f>'wt_v_hydG-ech_25pct3'!E428:L428</xm:f>
              <xm:sqref>Y428</xm:sqref>
            </x14:sparkline>
            <x14:sparkline>
              <xm:f>'wt_v_hydG-ech_25pct3'!E429:L429</xm:f>
              <xm:sqref>Y429</xm:sqref>
            </x14:sparkline>
            <x14:sparkline>
              <xm:f>'wt_v_hydG-ech_25pct3'!E430:L430</xm:f>
              <xm:sqref>Y430</xm:sqref>
            </x14:sparkline>
            <x14:sparkline>
              <xm:f>'wt_v_hydG-ech_25pct3'!E431:L431</xm:f>
              <xm:sqref>Y431</xm:sqref>
            </x14:sparkline>
            <x14:sparkline>
              <xm:f>'wt_v_hydG-ech_25pct3'!E432:L432</xm:f>
              <xm:sqref>Y432</xm:sqref>
            </x14:sparkline>
            <x14:sparkline>
              <xm:f>'wt_v_hydG-ech_25pct3'!E433:L433</xm:f>
              <xm:sqref>Y433</xm:sqref>
            </x14:sparkline>
            <x14:sparkline>
              <xm:f>'wt_v_hydG-ech_25pct3'!E434:L434</xm:f>
              <xm:sqref>Y434</xm:sqref>
            </x14:sparkline>
            <x14:sparkline>
              <xm:f>'wt_v_hydG-ech_25pct3'!E435:L435</xm:f>
              <xm:sqref>Y435</xm:sqref>
            </x14:sparkline>
            <x14:sparkline>
              <xm:f>'wt_v_hydG-ech_25pct3'!E436:L436</xm:f>
              <xm:sqref>Y436</xm:sqref>
            </x14:sparkline>
            <x14:sparkline>
              <xm:f>'wt_v_hydG-ech_25pct3'!E437:L437</xm:f>
              <xm:sqref>Y437</xm:sqref>
            </x14:sparkline>
            <x14:sparkline>
              <xm:f>'wt_v_hydG-ech_25pct3'!E438:L438</xm:f>
              <xm:sqref>Y438</xm:sqref>
            </x14:sparkline>
            <x14:sparkline>
              <xm:f>'wt_v_hydG-ech_25pct3'!E439:L439</xm:f>
              <xm:sqref>Y439</xm:sqref>
            </x14:sparkline>
            <x14:sparkline>
              <xm:f>'wt_v_hydG-ech_25pct3'!E440:L440</xm:f>
              <xm:sqref>Y440</xm:sqref>
            </x14:sparkline>
            <x14:sparkline>
              <xm:f>'wt_v_hydG-ech_25pct3'!E441:L441</xm:f>
              <xm:sqref>Y441</xm:sqref>
            </x14:sparkline>
            <x14:sparkline>
              <xm:f>'wt_v_hydG-ech_25pct3'!E442:L442</xm:f>
              <xm:sqref>Y442</xm:sqref>
            </x14:sparkline>
            <x14:sparkline>
              <xm:f>'wt_v_hydG-ech_25pct3'!E443:L443</xm:f>
              <xm:sqref>Y443</xm:sqref>
            </x14:sparkline>
            <x14:sparkline>
              <xm:f>'wt_v_hydG-ech_25pct3'!E444:L444</xm:f>
              <xm:sqref>Y444</xm:sqref>
            </x14:sparkline>
            <x14:sparkline>
              <xm:f>'wt_v_hydG-ech_25pct3'!E445:L445</xm:f>
              <xm:sqref>Y445</xm:sqref>
            </x14:sparkline>
            <x14:sparkline>
              <xm:f>'wt_v_hydG-ech_25pct3'!E446:L446</xm:f>
              <xm:sqref>Y446</xm:sqref>
            </x14:sparkline>
            <x14:sparkline>
              <xm:f>'wt_v_hydG-ech_25pct3'!E447:L447</xm:f>
              <xm:sqref>Y447</xm:sqref>
            </x14:sparkline>
            <x14:sparkline>
              <xm:f>'wt_v_hydG-ech_25pct3'!E448:L448</xm:f>
              <xm:sqref>Y448</xm:sqref>
            </x14:sparkline>
            <x14:sparkline>
              <xm:f>'wt_v_hydG-ech_25pct3'!E449:L449</xm:f>
              <xm:sqref>Y449</xm:sqref>
            </x14:sparkline>
            <x14:sparkline>
              <xm:f>'wt_v_hydG-ech_25pct3'!E450:L450</xm:f>
              <xm:sqref>Y450</xm:sqref>
            </x14:sparkline>
            <x14:sparkline>
              <xm:f>'wt_v_hydG-ech_25pct3'!E451:L451</xm:f>
              <xm:sqref>Y451</xm:sqref>
            </x14:sparkline>
            <x14:sparkline>
              <xm:f>'wt_v_hydG-ech_25pct3'!E452:L452</xm:f>
              <xm:sqref>Y452</xm:sqref>
            </x14:sparkline>
            <x14:sparkline>
              <xm:f>'wt_v_hydG-ech_25pct3'!E453:L453</xm:f>
              <xm:sqref>Y453</xm:sqref>
            </x14:sparkline>
            <x14:sparkline>
              <xm:f>'wt_v_hydG-ech_25pct3'!E454:L454</xm:f>
              <xm:sqref>Y454</xm:sqref>
            </x14:sparkline>
            <x14:sparkline>
              <xm:f>'wt_v_hydG-ech_25pct3'!E455:L455</xm:f>
              <xm:sqref>Y455</xm:sqref>
            </x14:sparkline>
            <x14:sparkline>
              <xm:f>'wt_v_hydG-ech_25pct3'!E456:L456</xm:f>
              <xm:sqref>Y456</xm:sqref>
            </x14:sparkline>
            <x14:sparkline>
              <xm:f>'wt_v_hydG-ech_25pct3'!E457:L457</xm:f>
              <xm:sqref>Y457</xm:sqref>
            </x14:sparkline>
            <x14:sparkline>
              <xm:f>'wt_v_hydG-ech_25pct3'!E458:L458</xm:f>
              <xm:sqref>Y458</xm:sqref>
            </x14:sparkline>
            <x14:sparkline>
              <xm:f>'wt_v_hydG-ech_25pct3'!E459:L459</xm:f>
              <xm:sqref>Y459</xm:sqref>
            </x14:sparkline>
            <x14:sparkline>
              <xm:f>'wt_v_hydG-ech_25pct3'!E460:L460</xm:f>
              <xm:sqref>Y460</xm:sqref>
            </x14:sparkline>
            <x14:sparkline>
              <xm:f>'wt_v_hydG-ech_25pct3'!E461:L461</xm:f>
              <xm:sqref>Y461</xm:sqref>
            </x14:sparkline>
            <x14:sparkline>
              <xm:f>'wt_v_hydG-ech_25pct3'!E462:L462</xm:f>
              <xm:sqref>Y462</xm:sqref>
            </x14:sparkline>
            <x14:sparkline>
              <xm:f>'wt_v_hydG-ech_25pct3'!E463:L463</xm:f>
              <xm:sqref>Y463</xm:sqref>
            </x14:sparkline>
            <x14:sparkline>
              <xm:f>'wt_v_hydG-ech_25pct3'!E464:L464</xm:f>
              <xm:sqref>Y464</xm:sqref>
            </x14:sparkline>
            <x14:sparkline>
              <xm:f>'wt_v_hydG-ech_25pct3'!E465:L465</xm:f>
              <xm:sqref>Y465</xm:sqref>
            </x14:sparkline>
            <x14:sparkline>
              <xm:f>'wt_v_hydG-ech_25pct3'!E466:L466</xm:f>
              <xm:sqref>Y466</xm:sqref>
            </x14:sparkline>
            <x14:sparkline>
              <xm:f>'wt_v_hydG-ech_25pct3'!E467:L467</xm:f>
              <xm:sqref>Y467</xm:sqref>
            </x14:sparkline>
            <x14:sparkline>
              <xm:f>'wt_v_hydG-ech_25pct3'!E468:L468</xm:f>
              <xm:sqref>Y468</xm:sqref>
            </x14:sparkline>
            <x14:sparkline>
              <xm:f>'wt_v_hydG-ech_25pct3'!E469:L469</xm:f>
              <xm:sqref>Y469</xm:sqref>
            </x14:sparkline>
            <x14:sparkline>
              <xm:f>'wt_v_hydG-ech_25pct3'!E470:L470</xm:f>
              <xm:sqref>Y470</xm:sqref>
            </x14:sparkline>
            <x14:sparkline>
              <xm:f>'wt_v_hydG-ech_25pct3'!E471:L471</xm:f>
              <xm:sqref>Y471</xm:sqref>
            </x14:sparkline>
            <x14:sparkline>
              <xm:f>'wt_v_hydG-ech_25pct3'!E472:L472</xm:f>
              <xm:sqref>Y472</xm:sqref>
            </x14:sparkline>
            <x14:sparkline>
              <xm:f>'wt_v_hydG-ech_25pct3'!E473:L473</xm:f>
              <xm:sqref>Y473</xm:sqref>
            </x14:sparkline>
            <x14:sparkline>
              <xm:f>'wt_v_hydG-ech_25pct3'!E474:L474</xm:f>
              <xm:sqref>Y474</xm:sqref>
            </x14:sparkline>
            <x14:sparkline>
              <xm:f>'wt_v_hydG-ech_25pct3'!E475:L475</xm:f>
              <xm:sqref>Y475</xm:sqref>
            </x14:sparkline>
            <x14:sparkline>
              <xm:f>'wt_v_hydG-ech_25pct3'!E476:L476</xm:f>
              <xm:sqref>Y476</xm:sqref>
            </x14:sparkline>
            <x14:sparkline>
              <xm:f>'wt_v_hydG-ech_25pct3'!E477:L477</xm:f>
              <xm:sqref>Y477</xm:sqref>
            </x14:sparkline>
            <x14:sparkline>
              <xm:f>'wt_v_hydG-ech_25pct3'!E478:L478</xm:f>
              <xm:sqref>Y478</xm:sqref>
            </x14:sparkline>
            <x14:sparkline>
              <xm:f>'wt_v_hydG-ech_25pct3'!E479:L479</xm:f>
              <xm:sqref>Y479</xm:sqref>
            </x14:sparkline>
            <x14:sparkline>
              <xm:f>'wt_v_hydG-ech_25pct3'!E480:L480</xm:f>
              <xm:sqref>Y480</xm:sqref>
            </x14:sparkline>
            <x14:sparkline>
              <xm:f>'wt_v_hydG-ech_25pct3'!E481:L481</xm:f>
              <xm:sqref>Y481</xm:sqref>
            </x14:sparkline>
            <x14:sparkline>
              <xm:f>'wt_v_hydG-ech_25pct3'!E482:L482</xm:f>
              <xm:sqref>Y482</xm:sqref>
            </x14:sparkline>
            <x14:sparkline>
              <xm:f>'wt_v_hydG-ech_25pct3'!E483:L483</xm:f>
              <xm:sqref>Y483</xm:sqref>
            </x14:sparkline>
            <x14:sparkline>
              <xm:f>'wt_v_hydG-ech_25pct3'!E484:L484</xm:f>
              <xm:sqref>Y484</xm:sqref>
            </x14:sparkline>
            <x14:sparkline>
              <xm:f>'wt_v_hydG-ech_25pct3'!E485:L485</xm:f>
              <xm:sqref>Y485</xm:sqref>
            </x14:sparkline>
            <x14:sparkline>
              <xm:f>'wt_v_hydG-ech_25pct3'!E486:L486</xm:f>
              <xm:sqref>Y486</xm:sqref>
            </x14:sparkline>
            <x14:sparkline>
              <xm:f>'wt_v_hydG-ech_25pct3'!E487:L487</xm:f>
              <xm:sqref>Y487</xm:sqref>
            </x14:sparkline>
            <x14:sparkline>
              <xm:f>'wt_v_hydG-ech_25pct3'!E488:L488</xm:f>
              <xm:sqref>Y488</xm:sqref>
            </x14:sparkline>
            <x14:sparkline>
              <xm:f>'wt_v_hydG-ech_25pct3'!E489:L489</xm:f>
              <xm:sqref>Y489</xm:sqref>
            </x14:sparkline>
            <x14:sparkline>
              <xm:f>'wt_v_hydG-ech_25pct3'!E490:L490</xm:f>
              <xm:sqref>Y490</xm:sqref>
            </x14:sparkline>
            <x14:sparkline>
              <xm:f>'wt_v_hydG-ech_25pct3'!E491:L491</xm:f>
              <xm:sqref>Y491</xm:sqref>
            </x14:sparkline>
            <x14:sparkline>
              <xm:f>'wt_v_hydG-ech_25pct3'!E492:L492</xm:f>
              <xm:sqref>Y492</xm:sqref>
            </x14:sparkline>
            <x14:sparkline>
              <xm:f>'wt_v_hydG-ech_25pct3'!E493:L493</xm:f>
              <xm:sqref>Y493</xm:sqref>
            </x14:sparkline>
            <x14:sparkline>
              <xm:f>'wt_v_hydG-ech_25pct3'!E494:L494</xm:f>
              <xm:sqref>Y494</xm:sqref>
            </x14:sparkline>
            <x14:sparkline>
              <xm:f>'wt_v_hydG-ech_25pct3'!E495:L495</xm:f>
              <xm:sqref>Y495</xm:sqref>
            </x14:sparkline>
            <x14:sparkline>
              <xm:f>'wt_v_hydG-ech_25pct3'!E496:L496</xm:f>
              <xm:sqref>Y496</xm:sqref>
            </x14:sparkline>
            <x14:sparkline>
              <xm:f>'wt_v_hydG-ech_25pct3'!E497:L497</xm:f>
              <xm:sqref>Y497</xm:sqref>
            </x14:sparkline>
            <x14:sparkline>
              <xm:f>'wt_v_hydG-ech_25pct3'!E498:L498</xm:f>
              <xm:sqref>Y498</xm:sqref>
            </x14:sparkline>
            <x14:sparkline>
              <xm:f>'wt_v_hydG-ech_25pct3'!E499:L499</xm:f>
              <xm:sqref>Y499</xm:sqref>
            </x14:sparkline>
            <x14:sparkline>
              <xm:f>'wt_v_hydG-ech_25pct3'!E500:L500</xm:f>
              <xm:sqref>Y500</xm:sqref>
            </x14:sparkline>
            <x14:sparkline>
              <xm:f>'wt_v_hydG-ech_25pct3'!E501:L501</xm:f>
              <xm:sqref>Y501</xm:sqref>
            </x14:sparkline>
            <x14:sparkline>
              <xm:f>'wt_v_hydG-ech_25pct3'!E502:L502</xm:f>
              <xm:sqref>Y502</xm:sqref>
            </x14:sparkline>
            <x14:sparkline>
              <xm:f>'wt_v_hydG-ech_25pct3'!E503:L503</xm:f>
              <xm:sqref>Y503</xm:sqref>
            </x14:sparkline>
            <x14:sparkline>
              <xm:f>'wt_v_hydG-ech_25pct3'!E504:L504</xm:f>
              <xm:sqref>Y504</xm:sqref>
            </x14:sparkline>
            <x14:sparkline>
              <xm:f>'wt_v_hydG-ech_25pct3'!E505:L505</xm:f>
              <xm:sqref>Y505</xm:sqref>
            </x14:sparkline>
            <x14:sparkline>
              <xm:f>'wt_v_hydG-ech_25pct3'!E506:L506</xm:f>
              <xm:sqref>Y506</xm:sqref>
            </x14:sparkline>
            <x14:sparkline>
              <xm:f>'wt_v_hydG-ech_25pct3'!E507:L507</xm:f>
              <xm:sqref>Y507</xm:sqref>
            </x14:sparkline>
            <x14:sparkline>
              <xm:f>'wt_v_hydG-ech_25pct3'!E508:L508</xm:f>
              <xm:sqref>Y508</xm:sqref>
            </x14:sparkline>
            <x14:sparkline>
              <xm:f>'wt_v_hydG-ech_25pct3'!E509:L509</xm:f>
              <xm:sqref>Y509</xm:sqref>
            </x14:sparkline>
            <x14:sparkline>
              <xm:f>'wt_v_hydG-ech_25pct3'!E510:L510</xm:f>
              <xm:sqref>Y510</xm:sqref>
            </x14:sparkline>
            <x14:sparkline>
              <xm:f>'wt_v_hydG-ech_25pct3'!E511:L511</xm:f>
              <xm:sqref>Y511</xm:sqref>
            </x14:sparkline>
            <x14:sparkline>
              <xm:f>'wt_v_hydG-ech_25pct3'!E512:L512</xm:f>
              <xm:sqref>Y512</xm:sqref>
            </x14:sparkline>
            <x14:sparkline>
              <xm:f>'wt_v_hydG-ech_25pct3'!E513:L513</xm:f>
              <xm:sqref>Y513</xm:sqref>
            </x14:sparkline>
            <x14:sparkline>
              <xm:f>'wt_v_hydG-ech_25pct3'!E514:L514</xm:f>
              <xm:sqref>Y514</xm:sqref>
            </x14:sparkline>
            <x14:sparkline>
              <xm:f>'wt_v_hydG-ech_25pct3'!E515:L515</xm:f>
              <xm:sqref>Y515</xm:sqref>
            </x14:sparkline>
            <x14:sparkline>
              <xm:f>'wt_v_hydG-ech_25pct3'!E516:L516</xm:f>
              <xm:sqref>Y516</xm:sqref>
            </x14:sparkline>
            <x14:sparkline>
              <xm:f>'wt_v_hydG-ech_25pct3'!E517:L517</xm:f>
              <xm:sqref>Y517</xm:sqref>
            </x14:sparkline>
            <x14:sparkline>
              <xm:f>'wt_v_hydG-ech_25pct3'!E518:L518</xm:f>
              <xm:sqref>Y518</xm:sqref>
            </x14:sparkline>
            <x14:sparkline>
              <xm:f>'wt_v_hydG-ech_25pct3'!E519:L519</xm:f>
              <xm:sqref>Y519</xm:sqref>
            </x14:sparkline>
            <x14:sparkline>
              <xm:f>'wt_v_hydG-ech_25pct3'!E520:L520</xm:f>
              <xm:sqref>Y520</xm:sqref>
            </x14:sparkline>
            <x14:sparkline>
              <xm:f>'wt_v_hydG-ech_25pct3'!E521:L521</xm:f>
              <xm:sqref>Y521</xm:sqref>
            </x14:sparkline>
            <x14:sparkline>
              <xm:f>'wt_v_hydG-ech_25pct3'!E522:L522</xm:f>
              <xm:sqref>Y522</xm:sqref>
            </x14:sparkline>
            <x14:sparkline>
              <xm:f>'wt_v_hydG-ech_25pct3'!E523:L523</xm:f>
              <xm:sqref>Y523</xm:sqref>
            </x14:sparkline>
            <x14:sparkline>
              <xm:f>'wt_v_hydG-ech_25pct3'!E524:L524</xm:f>
              <xm:sqref>Y524</xm:sqref>
            </x14:sparkline>
            <x14:sparkline>
              <xm:f>'wt_v_hydG-ech_25pct3'!E525:L525</xm:f>
              <xm:sqref>Y525</xm:sqref>
            </x14:sparkline>
            <x14:sparkline>
              <xm:f>'wt_v_hydG-ech_25pct3'!E526:L526</xm:f>
              <xm:sqref>Y526</xm:sqref>
            </x14:sparkline>
            <x14:sparkline>
              <xm:f>'wt_v_hydG-ech_25pct3'!E527:L527</xm:f>
              <xm:sqref>Y527</xm:sqref>
            </x14:sparkline>
            <x14:sparkline>
              <xm:f>'wt_v_hydG-ech_25pct3'!E528:L528</xm:f>
              <xm:sqref>Y528</xm:sqref>
            </x14:sparkline>
            <x14:sparkline>
              <xm:f>'wt_v_hydG-ech_25pct3'!E529:L529</xm:f>
              <xm:sqref>Y529</xm:sqref>
            </x14:sparkline>
            <x14:sparkline>
              <xm:f>'wt_v_hydG-ech_25pct3'!E530:L530</xm:f>
              <xm:sqref>Y530</xm:sqref>
            </x14:sparkline>
            <x14:sparkline>
              <xm:f>'wt_v_hydG-ech_25pct3'!E531:L531</xm:f>
              <xm:sqref>Y531</xm:sqref>
            </x14:sparkline>
            <x14:sparkline>
              <xm:f>'wt_v_hydG-ech_25pct3'!E532:L532</xm:f>
              <xm:sqref>Y532</xm:sqref>
            </x14:sparkline>
            <x14:sparkline>
              <xm:f>'wt_v_hydG-ech_25pct3'!E533:L533</xm:f>
              <xm:sqref>Y533</xm:sqref>
            </x14:sparkline>
            <x14:sparkline>
              <xm:f>'wt_v_hydG-ech_25pct3'!E534:L534</xm:f>
              <xm:sqref>Y534</xm:sqref>
            </x14:sparkline>
            <x14:sparkline>
              <xm:f>'wt_v_hydG-ech_25pct3'!E535:L535</xm:f>
              <xm:sqref>Y535</xm:sqref>
            </x14:sparkline>
            <x14:sparkline>
              <xm:f>'wt_v_hydG-ech_25pct3'!E536:L536</xm:f>
              <xm:sqref>Y536</xm:sqref>
            </x14:sparkline>
            <x14:sparkline>
              <xm:f>'wt_v_hydG-ech_25pct3'!E537:L537</xm:f>
              <xm:sqref>Y537</xm:sqref>
            </x14:sparkline>
            <x14:sparkline>
              <xm:f>'wt_v_hydG-ech_25pct3'!E538:L538</xm:f>
              <xm:sqref>Y538</xm:sqref>
            </x14:sparkline>
            <x14:sparkline>
              <xm:f>'wt_v_hydG-ech_25pct3'!E539:L539</xm:f>
              <xm:sqref>Y539</xm:sqref>
            </x14:sparkline>
            <x14:sparkline>
              <xm:f>'wt_v_hydG-ech_25pct3'!E540:L540</xm:f>
              <xm:sqref>Y540</xm:sqref>
            </x14:sparkline>
            <x14:sparkline>
              <xm:f>'wt_v_hydG-ech_25pct3'!E541:L541</xm:f>
              <xm:sqref>Y541</xm:sqref>
            </x14:sparkline>
            <x14:sparkline>
              <xm:f>'wt_v_hydG-ech_25pct3'!E542:L542</xm:f>
              <xm:sqref>Y542</xm:sqref>
            </x14:sparkline>
            <x14:sparkline>
              <xm:f>'wt_v_hydG-ech_25pct3'!E543:L543</xm:f>
              <xm:sqref>Y543</xm:sqref>
            </x14:sparkline>
            <x14:sparkline>
              <xm:f>'wt_v_hydG-ech_25pct3'!E544:L544</xm:f>
              <xm:sqref>Y544</xm:sqref>
            </x14:sparkline>
            <x14:sparkline>
              <xm:f>'wt_v_hydG-ech_25pct3'!E545:L545</xm:f>
              <xm:sqref>Y545</xm:sqref>
            </x14:sparkline>
            <x14:sparkline>
              <xm:f>'wt_v_hydG-ech_25pct3'!E546:L546</xm:f>
              <xm:sqref>Y546</xm:sqref>
            </x14:sparkline>
            <x14:sparkline>
              <xm:f>'wt_v_hydG-ech_25pct3'!E547:L547</xm:f>
              <xm:sqref>Y547</xm:sqref>
            </x14:sparkline>
            <x14:sparkline>
              <xm:f>'wt_v_hydG-ech_25pct3'!E548:L548</xm:f>
              <xm:sqref>Y548</xm:sqref>
            </x14:sparkline>
            <x14:sparkline>
              <xm:f>'wt_v_hydG-ech_25pct3'!E549:L549</xm:f>
              <xm:sqref>Y549</xm:sqref>
            </x14:sparkline>
            <x14:sparkline>
              <xm:f>'wt_v_hydG-ech_25pct3'!E550:L550</xm:f>
              <xm:sqref>Y550</xm:sqref>
            </x14:sparkline>
            <x14:sparkline>
              <xm:f>'wt_v_hydG-ech_25pct3'!E551:L551</xm:f>
              <xm:sqref>Y551</xm:sqref>
            </x14:sparkline>
            <x14:sparkline>
              <xm:f>'wt_v_hydG-ech_25pct3'!E552:L552</xm:f>
              <xm:sqref>Y552</xm:sqref>
            </x14:sparkline>
            <x14:sparkline>
              <xm:f>'wt_v_hydG-ech_25pct3'!E553:L553</xm:f>
              <xm:sqref>Y553</xm:sqref>
            </x14:sparkline>
            <x14:sparkline>
              <xm:f>'wt_v_hydG-ech_25pct3'!E554:L554</xm:f>
              <xm:sqref>Y554</xm:sqref>
            </x14:sparkline>
            <x14:sparkline>
              <xm:f>'wt_v_hydG-ech_25pct3'!E555:L555</xm:f>
              <xm:sqref>Y555</xm:sqref>
            </x14:sparkline>
            <x14:sparkline>
              <xm:f>'wt_v_hydG-ech_25pct3'!E556:L556</xm:f>
              <xm:sqref>Y556</xm:sqref>
            </x14:sparkline>
            <x14:sparkline>
              <xm:f>'wt_v_hydG-ech_25pct3'!E557:L557</xm:f>
              <xm:sqref>Y557</xm:sqref>
            </x14:sparkline>
            <x14:sparkline>
              <xm:f>'wt_v_hydG-ech_25pct3'!E558:L558</xm:f>
              <xm:sqref>Y558</xm:sqref>
            </x14:sparkline>
            <x14:sparkline>
              <xm:f>'wt_v_hydG-ech_25pct3'!E559:L559</xm:f>
              <xm:sqref>Y559</xm:sqref>
            </x14:sparkline>
            <x14:sparkline>
              <xm:f>'wt_v_hydG-ech_25pct3'!E560:L560</xm:f>
              <xm:sqref>Y560</xm:sqref>
            </x14:sparkline>
            <x14:sparkline>
              <xm:f>'wt_v_hydG-ech_25pct3'!E561:L561</xm:f>
              <xm:sqref>Y561</xm:sqref>
            </x14:sparkline>
            <x14:sparkline>
              <xm:f>'wt_v_hydG-ech_25pct3'!E562:L562</xm:f>
              <xm:sqref>Y562</xm:sqref>
            </x14:sparkline>
            <x14:sparkline>
              <xm:f>'wt_v_hydG-ech_25pct3'!E563:L563</xm:f>
              <xm:sqref>Y563</xm:sqref>
            </x14:sparkline>
            <x14:sparkline>
              <xm:f>'wt_v_hydG-ech_25pct3'!E564:L564</xm:f>
              <xm:sqref>Y564</xm:sqref>
            </x14:sparkline>
            <x14:sparkline>
              <xm:f>'wt_v_hydG-ech_25pct3'!E565:L565</xm:f>
              <xm:sqref>Y565</xm:sqref>
            </x14:sparkline>
            <x14:sparkline>
              <xm:f>'wt_v_hydG-ech_25pct3'!E566:L566</xm:f>
              <xm:sqref>Y566</xm:sqref>
            </x14:sparkline>
            <x14:sparkline>
              <xm:f>'wt_v_hydG-ech_25pct3'!E567:L567</xm:f>
              <xm:sqref>Y567</xm:sqref>
            </x14:sparkline>
            <x14:sparkline>
              <xm:f>'wt_v_hydG-ech_25pct3'!E568:L568</xm:f>
              <xm:sqref>Y568</xm:sqref>
            </x14:sparkline>
            <x14:sparkline>
              <xm:f>'wt_v_hydG-ech_25pct3'!E569:L569</xm:f>
              <xm:sqref>Y569</xm:sqref>
            </x14:sparkline>
            <x14:sparkline>
              <xm:f>'wt_v_hydG-ech_25pct3'!E570:L570</xm:f>
              <xm:sqref>Y570</xm:sqref>
            </x14:sparkline>
            <x14:sparkline>
              <xm:f>'wt_v_hydG-ech_25pct3'!E571:L571</xm:f>
              <xm:sqref>Y571</xm:sqref>
            </x14:sparkline>
            <x14:sparkline>
              <xm:f>'wt_v_hydG-ech_25pct3'!E572:L572</xm:f>
              <xm:sqref>Y572</xm:sqref>
            </x14:sparkline>
            <x14:sparkline>
              <xm:f>'wt_v_hydG-ech_25pct3'!E573:L573</xm:f>
              <xm:sqref>Y573</xm:sqref>
            </x14:sparkline>
            <x14:sparkline>
              <xm:f>'wt_v_hydG-ech_25pct3'!E574:L574</xm:f>
              <xm:sqref>Y574</xm:sqref>
            </x14:sparkline>
            <x14:sparkline>
              <xm:f>'wt_v_hydG-ech_25pct3'!E575:L575</xm:f>
              <xm:sqref>Y575</xm:sqref>
            </x14:sparkline>
            <x14:sparkline>
              <xm:f>'wt_v_hydG-ech_25pct3'!E576:L576</xm:f>
              <xm:sqref>Y576</xm:sqref>
            </x14:sparkline>
            <x14:sparkline>
              <xm:f>'wt_v_hydG-ech_25pct3'!E577:L577</xm:f>
              <xm:sqref>Y577</xm:sqref>
            </x14:sparkline>
            <x14:sparkline>
              <xm:f>'wt_v_hydG-ech_25pct3'!E578:L578</xm:f>
              <xm:sqref>Y578</xm:sqref>
            </x14:sparkline>
            <x14:sparkline>
              <xm:f>'wt_v_hydG-ech_25pct3'!E579:L579</xm:f>
              <xm:sqref>Y579</xm:sqref>
            </x14:sparkline>
            <x14:sparkline>
              <xm:f>'wt_v_hydG-ech_25pct3'!E580:L580</xm:f>
              <xm:sqref>Y580</xm:sqref>
            </x14:sparkline>
            <x14:sparkline>
              <xm:f>'wt_v_hydG-ech_25pct3'!E581:L581</xm:f>
              <xm:sqref>Y581</xm:sqref>
            </x14:sparkline>
            <x14:sparkline>
              <xm:f>'wt_v_hydG-ech_25pct3'!E582:L582</xm:f>
              <xm:sqref>Y582</xm:sqref>
            </x14:sparkline>
            <x14:sparkline>
              <xm:f>'wt_v_hydG-ech_25pct3'!E583:L583</xm:f>
              <xm:sqref>Y583</xm:sqref>
            </x14:sparkline>
            <x14:sparkline>
              <xm:f>'wt_v_hydG-ech_25pct3'!E584:L584</xm:f>
              <xm:sqref>Y584</xm:sqref>
            </x14:sparkline>
            <x14:sparkline>
              <xm:f>'wt_v_hydG-ech_25pct3'!E585:L585</xm:f>
              <xm:sqref>Y585</xm:sqref>
            </x14:sparkline>
            <x14:sparkline>
              <xm:f>'wt_v_hydG-ech_25pct3'!E586:L586</xm:f>
              <xm:sqref>Y586</xm:sqref>
            </x14:sparkline>
            <x14:sparkline>
              <xm:f>'wt_v_hydG-ech_25pct3'!E587:L587</xm:f>
              <xm:sqref>Y587</xm:sqref>
            </x14:sparkline>
            <x14:sparkline>
              <xm:f>'wt_v_hydG-ech_25pct3'!E588:L588</xm:f>
              <xm:sqref>Y588</xm:sqref>
            </x14:sparkline>
            <x14:sparkline>
              <xm:f>'wt_v_hydG-ech_25pct3'!E589:L589</xm:f>
              <xm:sqref>Y589</xm:sqref>
            </x14:sparkline>
            <x14:sparkline>
              <xm:f>'wt_v_hydG-ech_25pct3'!E590:L590</xm:f>
              <xm:sqref>Y590</xm:sqref>
            </x14:sparkline>
            <x14:sparkline>
              <xm:f>'wt_v_hydG-ech_25pct3'!E591:L591</xm:f>
              <xm:sqref>Y591</xm:sqref>
            </x14:sparkline>
            <x14:sparkline>
              <xm:f>'wt_v_hydG-ech_25pct3'!E592:L592</xm:f>
              <xm:sqref>Y592</xm:sqref>
            </x14:sparkline>
            <x14:sparkline>
              <xm:f>'wt_v_hydG-ech_25pct3'!E593:L593</xm:f>
              <xm:sqref>Y593</xm:sqref>
            </x14:sparkline>
            <x14:sparkline>
              <xm:f>'wt_v_hydG-ech_25pct3'!E594:L594</xm:f>
              <xm:sqref>Y594</xm:sqref>
            </x14:sparkline>
            <x14:sparkline>
              <xm:f>'wt_v_hydG-ech_25pct3'!E595:L595</xm:f>
              <xm:sqref>Y595</xm:sqref>
            </x14:sparkline>
            <x14:sparkline>
              <xm:f>'wt_v_hydG-ech_25pct3'!E596:L596</xm:f>
              <xm:sqref>Y596</xm:sqref>
            </x14:sparkline>
            <x14:sparkline>
              <xm:f>'wt_v_hydG-ech_25pct3'!E597:L597</xm:f>
              <xm:sqref>Y597</xm:sqref>
            </x14:sparkline>
            <x14:sparkline>
              <xm:f>'wt_v_hydG-ech_25pct3'!E598:L598</xm:f>
              <xm:sqref>Y598</xm:sqref>
            </x14:sparkline>
            <x14:sparkline>
              <xm:f>'wt_v_hydG-ech_25pct3'!E599:L599</xm:f>
              <xm:sqref>Y599</xm:sqref>
            </x14:sparkline>
            <x14:sparkline>
              <xm:f>'wt_v_hydG-ech_25pct3'!E600:L600</xm:f>
              <xm:sqref>Y600</xm:sqref>
            </x14:sparkline>
            <x14:sparkline>
              <xm:f>'wt_v_hydG-ech_25pct3'!E601:L601</xm:f>
              <xm:sqref>Y601</xm:sqref>
            </x14:sparkline>
            <x14:sparkline>
              <xm:f>'wt_v_hydG-ech_25pct3'!E602:L602</xm:f>
              <xm:sqref>Y602</xm:sqref>
            </x14:sparkline>
            <x14:sparkline>
              <xm:f>'wt_v_hydG-ech_25pct3'!E603:L603</xm:f>
              <xm:sqref>Y603</xm:sqref>
            </x14:sparkline>
            <x14:sparkline>
              <xm:f>'wt_v_hydG-ech_25pct3'!E604:L604</xm:f>
              <xm:sqref>Y604</xm:sqref>
            </x14:sparkline>
            <x14:sparkline>
              <xm:f>'wt_v_hydG-ech_25pct3'!E605:L605</xm:f>
              <xm:sqref>Y605</xm:sqref>
            </x14:sparkline>
            <x14:sparkline>
              <xm:f>'wt_v_hydG-ech_25pct3'!E606:L606</xm:f>
              <xm:sqref>Y606</xm:sqref>
            </x14:sparkline>
            <x14:sparkline>
              <xm:f>'wt_v_hydG-ech_25pct3'!E607:L607</xm:f>
              <xm:sqref>Y607</xm:sqref>
            </x14:sparkline>
            <x14:sparkline>
              <xm:f>'wt_v_hydG-ech_25pct3'!E608:L608</xm:f>
              <xm:sqref>Y608</xm:sqref>
            </x14:sparkline>
            <x14:sparkline>
              <xm:f>'wt_v_hydG-ech_25pct3'!E609:L609</xm:f>
              <xm:sqref>Y609</xm:sqref>
            </x14:sparkline>
            <x14:sparkline>
              <xm:f>'wt_v_hydG-ech_25pct3'!E610:L610</xm:f>
              <xm:sqref>Y610</xm:sqref>
            </x14:sparkline>
            <x14:sparkline>
              <xm:f>'wt_v_hydG-ech_25pct3'!E611:L611</xm:f>
              <xm:sqref>Y611</xm:sqref>
            </x14:sparkline>
            <x14:sparkline>
              <xm:f>'wt_v_hydG-ech_25pct3'!E612:L612</xm:f>
              <xm:sqref>Y612</xm:sqref>
            </x14:sparkline>
            <x14:sparkline>
              <xm:f>'wt_v_hydG-ech_25pct3'!E613:L613</xm:f>
              <xm:sqref>Y613</xm:sqref>
            </x14:sparkline>
            <x14:sparkline>
              <xm:f>'wt_v_hydG-ech_25pct3'!E614:L614</xm:f>
              <xm:sqref>Y614</xm:sqref>
            </x14:sparkline>
            <x14:sparkline>
              <xm:f>'wt_v_hydG-ech_25pct3'!E615:L615</xm:f>
              <xm:sqref>Y615</xm:sqref>
            </x14:sparkline>
            <x14:sparkline>
              <xm:f>'wt_v_hydG-ech_25pct3'!E616:L616</xm:f>
              <xm:sqref>Y616</xm:sqref>
            </x14:sparkline>
            <x14:sparkline>
              <xm:f>'wt_v_hydG-ech_25pct3'!E617:L617</xm:f>
              <xm:sqref>Y617</xm:sqref>
            </x14:sparkline>
            <x14:sparkline>
              <xm:f>'wt_v_hydG-ech_25pct3'!E618:L618</xm:f>
              <xm:sqref>Y618</xm:sqref>
            </x14:sparkline>
            <x14:sparkline>
              <xm:f>'wt_v_hydG-ech_25pct3'!E619:L619</xm:f>
              <xm:sqref>Y619</xm:sqref>
            </x14:sparkline>
            <x14:sparkline>
              <xm:f>'wt_v_hydG-ech_25pct3'!E620:L620</xm:f>
              <xm:sqref>Y620</xm:sqref>
            </x14:sparkline>
            <x14:sparkline>
              <xm:f>'wt_v_hydG-ech_25pct3'!E621:L621</xm:f>
              <xm:sqref>Y621</xm:sqref>
            </x14:sparkline>
            <x14:sparkline>
              <xm:f>'wt_v_hydG-ech_25pct3'!E622:L622</xm:f>
              <xm:sqref>Y622</xm:sqref>
            </x14:sparkline>
            <x14:sparkline>
              <xm:f>'wt_v_hydG-ech_25pct3'!E623:L623</xm:f>
              <xm:sqref>Y623</xm:sqref>
            </x14:sparkline>
            <x14:sparkline>
              <xm:f>'wt_v_hydG-ech_25pct3'!E624:L624</xm:f>
              <xm:sqref>Y624</xm:sqref>
            </x14:sparkline>
            <x14:sparkline>
              <xm:f>'wt_v_hydG-ech_25pct3'!E625:L625</xm:f>
              <xm:sqref>Y625</xm:sqref>
            </x14:sparkline>
            <x14:sparkline>
              <xm:f>'wt_v_hydG-ech_25pct3'!E626:L626</xm:f>
              <xm:sqref>Y626</xm:sqref>
            </x14:sparkline>
            <x14:sparkline>
              <xm:f>'wt_v_hydG-ech_25pct3'!E627:L627</xm:f>
              <xm:sqref>Y627</xm:sqref>
            </x14:sparkline>
            <x14:sparkline>
              <xm:f>'wt_v_hydG-ech_25pct3'!E628:L628</xm:f>
              <xm:sqref>Y628</xm:sqref>
            </x14:sparkline>
            <x14:sparkline>
              <xm:f>'wt_v_hydG-ech_25pct3'!E629:L629</xm:f>
              <xm:sqref>Y629</xm:sqref>
            </x14:sparkline>
            <x14:sparkline>
              <xm:f>'wt_v_hydG-ech_25pct3'!E630:L630</xm:f>
              <xm:sqref>Y630</xm:sqref>
            </x14:sparkline>
            <x14:sparkline>
              <xm:f>'wt_v_hydG-ech_25pct3'!E631:L631</xm:f>
              <xm:sqref>Y631</xm:sqref>
            </x14:sparkline>
            <x14:sparkline>
              <xm:f>'wt_v_hydG-ech_25pct3'!E632:L632</xm:f>
              <xm:sqref>Y632</xm:sqref>
            </x14:sparkline>
            <x14:sparkline>
              <xm:f>'wt_v_hydG-ech_25pct3'!E633:L633</xm:f>
              <xm:sqref>Y633</xm:sqref>
            </x14:sparkline>
            <x14:sparkline>
              <xm:f>'wt_v_hydG-ech_25pct3'!E634:L634</xm:f>
              <xm:sqref>Y634</xm:sqref>
            </x14:sparkline>
            <x14:sparkline>
              <xm:f>'wt_v_hydG-ech_25pct3'!E635:L635</xm:f>
              <xm:sqref>Y635</xm:sqref>
            </x14:sparkline>
            <x14:sparkline>
              <xm:f>'wt_v_hydG-ech_25pct3'!E636:L636</xm:f>
              <xm:sqref>Y636</xm:sqref>
            </x14:sparkline>
            <x14:sparkline>
              <xm:f>'wt_v_hydG-ech_25pct3'!E637:L637</xm:f>
              <xm:sqref>Y637</xm:sqref>
            </x14:sparkline>
            <x14:sparkline>
              <xm:f>'wt_v_hydG-ech_25pct3'!E638:L638</xm:f>
              <xm:sqref>Y638</xm:sqref>
            </x14:sparkline>
            <x14:sparkline>
              <xm:f>'wt_v_hydG-ech_25pct3'!E639:L639</xm:f>
              <xm:sqref>Y639</xm:sqref>
            </x14:sparkline>
            <x14:sparkline>
              <xm:f>'wt_v_hydG-ech_25pct3'!E640:L640</xm:f>
              <xm:sqref>Y640</xm:sqref>
            </x14:sparkline>
            <x14:sparkline>
              <xm:f>'wt_v_hydG-ech_25pct3'!E641:L641</xm:f>
              <xm:sqref>Y641</xm:sqref>
            </x14:sparkline>
            <x14:sparkline>
              <xm:f>'wt_v_hydG-ech_25pct3'!E642:L642</xm:f>
              <xm:sqref>Y642</xm:sqref>
            </x14:sparkline>
            <x14:sparkline>
              <xm:f>'wt_v_hydG-ech_25pct3'!E643:L643</xm:f>
              <xm:sqref>Y643</xm:sqref>
            </x14:sparkline>
            <x14:sparkline>
              <xm:f>'wt_v_hydG-ech_25pct3'!E644:L644</xm:f>
              <xm:sqref>Y644</xm:sqref>
            </x14:sparkline>
            <x14:sparkline>
              <xm:f>'wt_v_hydG-ech_25pct3'!E645:L645</xm:f>
              <xm:sqref>Y645</xm:sqref>
            </x14:sparkline>
            <x14:sparkline>
              <xm:f>'wt_v_hydG-ech_25pct3'!E646:L646</xm:f>
              <xm:sqref>Y646</xm:sqref>
            </x14:sparkline>
            <x14:sparkline>
              <xm:f>'wt_v_hydG-ech_25pct3'!E647:L647</xm:f>
              <xm:sqref>Y647</xm:sqref>
            </x14:sparkline>
            <x14:sparkline>
              <xm:f>'wt_v_hydG-ech_25pct3'!E648:L648</xm:f>
              <xm:sqref>Y648</xm:sqref>
            </x14:sparkline>
            <x14:sparkline>
              <xm:f>'wt_v_hydG-ech_25pct3'!E649:L649</xm:f>
              <xm:sqref>Y649</xm:sqref>
            </x14:sparkline>
            <x14:sparkline>
              <xm:f>'wt_v_hydG-ech_25pct3'!E650:L650</xm:f>
              <xm:sqref>Y650</xm:sqref>
            </x14:sparkline>
            <x14:sparkline>
              <xm:f>'wt_v_hydG-ech_25pct3'!E651:L651</xm:f>
              <xm:sqref>Y651</xm:sqref>
            </x14:sparkline>
            <x14:sparkline>
              <xm:f>'wt_v_hydG-ech_25pct3'!E652:L652</xm:f>
              <xm:sqref>Y652</xm:sqref>
            </x14:sparkline>
            <x14:sparkline>
              <xm:f>'wt_v_hydG-ech_25pct3'!E653:L653</xm:f>
              <xm:sqref>Y653</xm:sqref>
            </x14:sparkline>
            <x14:sparkline>
              <xm:f>'wt_v_hydG-ech_25pct3'!E654:L654</xm:f>
              <xm:sqref>Y654</xm:sqref>
            </x14:sparkline>
            <x14:sparkline>
              <xm:f>'wt_v_hydG-ech_25pct3'!E655:L655</xm:f>
              <xm:sqref>Y655</xm:sqref>
            </x14:sparkline>
            <x14:sparkline>
              <xm:f>'wt_v_hydG-ech_25pct3'!E656:L656</xm:f>
              <xm:sqref>Y656</xm:sqref>
            </x14:sparkline>
            <x14:sparkline>
              <xm:f>'wt_v_hydG-ech_25pct3'!E657:L657</xm:f>
              <xm:sqref>Y657</xm:sqref>
            </x14:sparkline>
            <x14:sparkline>
              <xm:f>'wt_v_hydG-ech_25pct3'!E658:L658</xm:f>
              <xm:sqref>Y658</xm:sqref>
            </x14:sparkline>
            <x14:sparkline>
              <xm:f>'wt_v_hydG-ech_25pct3'!E659:L659</xm:f>
              <xm:sqref>Y659</xm:sqref>
            </x14:sparkline>
            <x14:sparkline>
              <xm:f>'wt_v_hydG-ech_25pct3'!E660:L660</xm:f>
              <xm:sqref>Y660</xm:sqref>
            </x14:sparkline>
            <x14:sparkline>
              <xm:f>'wt_v_hydG-ech_25pct3'!E661:L661</xm:f>
              <xm:sqref>Y661</xm:sqref>
            </x14:sparkline>
            <x14:sparkline>
              <xm:f>'wt_v_hydG-ech_25pct3'!E662:L662</xm:f>
              <xm:sqref>Y662</xm:sqref>
            </x14:sparkline>
            <x14:sparkline>
              <xm:f>'wt_v_hydG-ech_25pct3'!E663:L663</xm:f>
              <xm:sqref>Y663</xm:sqref>
            </x14:sparkline>
            <x14:sparkline>
              <xm:f>'wt_v_hydG-ech_25pct3'!E664:L664</xm:f>
              <xm:sqref>Y664</xm:sqref>
            </x14:sparkline>
            <x14:sparkline>
              <xm:f>'wt_v_hydG-ech_25pct3'!E665:L665</xm:f>
              <xm:sqref>Y665</xm:sqref>
            </x14:sparkline>
            <x14:sparkline>
              <xm:f>'wt_v_hydG-ech_25pct3'!E666:L666</xm:f>
              <xm:sqref>Y666</xm:sqref>
            </x14:sparkline>
            <x14:sparkline>
              <xm:f>'wt_v_hydG-ech_25pct3'!E667:L667</xm:f>
              <xm:sqref>Y667</xm:sqref>
            </x14:sparkline>
            <x14:sparkline>
              <xm:f>'wt_v_hydG-ech_25pct3'!E668:L668</xm:f>
              <xm:sqref>Y668</xm:sqref>
            </x14:sparkline>
            <x14:sparkline>
              <xm:f>'wt_v_hydG-ech_25pct3'!E669:L669</xm:f>
              <xm:sqref>Y669</xm:sqref>
            </x14:sparkline>
            <x14:sparkline>
              <xm:f>'wt_v_hydG-ech_25pct3'!E670:L670</xm:f>
              <xm:sqref>Y670</xm:sqref>
            </x14:sparkline>
            <x14:sparkline>
              <xm:f>'wt_v_hydG-ech_25pct3'!E671:L671</xm:f>
              <xm:sqref>Y671</xm:sqref>
            </x14:sparkline>
            <x14:sparkline>
              <xm:f>'wt_v_hydG-ech_25pct3'!E672:L672</xm:f>
              <xm:sqref>Y672</xm:sqref>
            </x14:sparkline>
            <x14:sparkline>
              <xm:f>'wt_v_hydG-ech_25pct3'!E673:L673</xm:f>
              <xm:sqref>Y673</xm:sqref>
            </x14:sparkline>
            <x14:sparkline>
              <xm:f>'wt_v_hydG-ech_25pct3'!E674:L674</xm:f>
              <xm:sqref>Y674</xm:sqref>
            </x14:sparkline>
            <x14:sparkline>
              <xm:f>'wt_v_hydG-ech_25pct3'!E675:L675</xm:f>
              <xm:sqref>Y675</xm:sqref>
            </x14:sparkline>
            <x14:sparkline>
              <xm:f>'wt_v_hydG-ech_25pct3'!E676:L676</xm:f>
              <xm:sqref>Y676</xm:sqref>
            </x14:sparkline>
            <x14:sparkline>
              <xm:f>'wt_v_hydG-ech_25pct3'!E677:L677</xm:f>
              <xm:sqref>Y677</xm:sqref>
            </x14:sparkline>
            <x14:sparkline>
              <xm:f>'wt_v_hydG-ech_25pct3'!E678:L678</xm:f>
              <xm:sqref>Y678</xm:sqref>
            </x14:sparkline>
            <x14:sparkline>
              <xm:f>'wt_v_hydG-ech_25pct3'!E679:L679</xm:f>
              <xm:sqref>Y679</xm:sqref>
            </x14:sparkline>
            <x14:sparkline>
              <xm:f>'wt_v_hydG-ech_25pct3'!E680:L680</xm:f>
              <xm:sqref>Y680</xm:sqref>
            </x14:sparkline>
            <x14:sparkline>
              <xm:f>'wt_v_hydG-ech_25pct3'!E681:L681</xm:f>
              <xm:sqref>Y681</xm:sqref>
            </x14:sparkline>
            <x14:sparkline>
              <xm:f>'wt_v_hydG-ech_25pct3'!E682:L682</xm:f>
              <xm:sqref>Y682</xm:sqref>
            </x14:sparkline>
            <x14:sparkline>
              <xm:f>'wt_v_hydG-ech_25pct3'!E683:L683</xm:f>
              <xm:sqref>Y683</xm:sqref>
            </x14:sparkline>
            <x14:sparkline>
              <xm:f>'wt_v_hydG-ech_25pct3'!E684:L684</xm:f>
              <xm:sqref>Y684</xm:sqref>
            </x14:sparkline>
            <x14:sparkline>
              <xm:f>'wt_v_hydG-ech_25pct3'!E685:L685</xm:f>
              <xm:sqref>Y685</xm:sqref>
            </x14:sparkline>
            <x14:sparkline>
              <xm:f>'wt_v_hydG-ech_25pct3'!E686:L686</xm:f>
              <xm:sqref>Y686</xm:sqref>
            </x14:sparkline>
            <x14:sparkline>
              <xm:f>'wt_v_hydG-ech_25pct3'!E687:L687</xm:f>
              <xm:sqref>Y687</xm:sqref>
            </x14:sparkline>
            <x14:sparkline>
              <xm:f>'wt_v_hydG-ech_25pct3'!E688:L688</xm:f>
              <xm:sqref>Y688</xm:sqref>
            </x14:sparkline>
            <x14:sparkline>
              <xm:f>'wt_v_hydG-ech_25pct3'!E689:L689</xm:f>
              <xm:sqref>Y689</xm:sqref>
            </x14:sparkline>
            <x14:sparkline>
              <xm:f>'wt_v_hydG-ech_25pct3'!E690:L690</xm:f>
              <xm:sqref>Y690</xm:sqref>
            </x14:sparkline>
            <x14:sparkline>
              <xm:f>'wt_v_hydG-ech_25pct3'!E691:L691</xm:f>
              <xm:sqref>Y691</xm:sqref>
            </x14:sparkline>
            <x14:sparkline>
              <xm:f>'wt_v_hydG-ech_25pct3'!E692:L692</xm:f>
              <xm:sqref>Y692</xm:sqref>
            </x14:sparkline>
            <x14:sparkline>
              <xm:f>'wt_v_hydG-ech_25pct3'!E693:L693</xm:f>
              <xm:sqref>Y693</xm:sqref>
            </x14:sparkline>
            <x14:sparkline>
              <xm:f>'wt_v_hydG-ech_25pct3'!E694:L694</xm:f>
              <xm:sqref>Y694</xm:sqref>
            </x14:sparkline>
            <x14:sparkline>
              <xm:f>'wt_v_hydG-ech_25pct3'!E695:L695</xm:f>
              <xm:sqref>Y695</xm:sqref>
            </x14:sparkline>
            <x14:sparkline>
              <xm:f>'wt_v_hydG-ech_25pct3'!E696:L696</xm:f>
              <xm:sqref>Y696</xm:sqref>
            </x14:sparkline>
            <x14:sparkline>
              <xm:f>'wt_v_hydG-ech_25pct3'!E697:L697</xm:f>
              <xm:sqref>Y697</xm:sqref>
            </x14:sparkline>
            <x14:sparkline>
              <xm:f>'wt_v_hydG-ech_25pct3'!E698:L698</xm:f>
              <xm:sqref>Y698</xm:sqref>
            </x14:sparkline>
            <x14:sparkline>
              <xm:f>'wt_v_hydG-ech_25pct3'!E699:L699</xm:f>
              <xm:sqref>Y699</xm:sqref>
            </x14:sparkline>
            <x14:sparkline>
              <xm:f>'wt_v_hydG-ech_25pct3'!E700:L700</xm:f>
              <xm:sqref>Y700</xm:sqref>
            </x14:sparkline>
            <x14:sparkline>
              <xm:f>'wt_v_hydG-ech_25pct3'!E701:L701</xm:f>
              <xm:sqref>Y701</xm:sqref>
            </x14:sparkline>
            <x14:sparkline>
              <xm:f>'wt_v_hydG-ech_25pct3'!E702:L702</xm:f>
              <xm:sqref>Y702</xm:sqref>
            </x14:sparkline>
            <x14:sparkline>
              <xm:f>'wt_v_hydG-ech_25pct3'!E703:L703</xm:f>
              <xm:sqref>Y703</xm:sqref>
            </x14:sparkline>
            <x14:sparkline>
              <xm:f>'wt_v_hydG-ech_25pct3'!E704:L704</xm:f>
              <xm:sqref>Y704</xm:sqref>
            </x14:sparkline>
            <x14:sparkline>
              <xm:f>'wt_v_hydG-ech_25pct3'!E705:L705</xm:f>
              <xm:sqref>Y705</xm:sqref>
            </x14:sparkline>
            <x14:sparkline>
              <xm:f>'wt_v_hydG-ech_25pct3'!E706:L706</xm:f>
              <xm:sqref>Y706</xm:sqref>
            </x14:sparkline>
            <x14:sparkline>
              <xm:f>'wt_v_hydG-ech_25pct3'!E707:L707</xm:f>
              <xm:sqref>Y707</xm:sqref>
            </x14:sparkline>
            <x14:sparkline>
              <xm:f>'wt_v_hydG-ech_25pct3'!E708:L708</xm:f>
              <xm:sqref>Y708</xm:sqref>
            </x14:sparkline>
            <x14:sparkline>
              <xm:f>'wt_v_hydG-ech_25pct3'!E709:L709</xm:f>
              <xm:sqref>Y709</xm:sqref>
            </x14:sparkline>
            <x14:sparkline>
              <xm:f>'wt_v_hydG-ech_25pct3'!E710:L710</xm:f>
              <xm:sqref>Y710</xm:sqref>
            </x14:sparkline>
            <x14:sparkline>
              <xm:f>'wt_v_hydG-ech_25pct3'!E711:L711</xm:f>
              <xm:sqref>Y711</xm:sqref>
            </x14:sparkline>
            <x14:sparkline>
              <xm:f>'wt_v_hydG-ech_25pct3'!E712:L712</xm:f>
              <xm:sqref>Y712</xm:sqref>
            </x14:sparkline>
            <x14:sparkline>
              <xm:f>'wt_v_hydG-ech_25pct3'!E713:L713</xm:f>
              <xm:sqref>Y713</xm:sqref>
            </x14:sparkline>
            <x14:sparkline>
              <xm:f>'wt_v_hydG-ech_25pct3'!E714:L714</xm:f>
              <xm:sqref>Y714</xm:sqref>
            </x14:sparkline>
            <x14:sparkline>
              <xm:f>'wt_v_hydG-ech_25pct3'!E715:L715</xm:f>
              <xm:sqref>Y715</xm:sqref>
            </x14:sparkline>
            <x14:sparkline>
              <xm:f>'wt_v_hydG-ech_25pct3'!E716:L716</xm:f>
              <xm:sqref>Y716</xm:sqref>
            </x14:sparkline>
            <x14:sparkline>
              <xm:f>'wt_v_hydG-ech_25pct3'!E717:L717</xm:f>
              <xm:sqref>Y717</xm:sqref>
            </x14:sparkline>
            <x14:sparkline>
              <xm:f>'wt_v_hydG-ech_25pct3'!E718:L718</xm:f>
              <xm:sqref>Y718</xm:sqref>
            </x14:sparkline>
            <x14:sparkline>
              <xm:f>'wt_v_hydG-ech_25pct3'!E719:L719</xm:f>
              <xm:sqref>Y719</xm:sqref>
            </x14:sparkline>
            <x14:sparkline>
              <xm:f>'wt_v_hydG-ech_25pct3'!E720:L720</xm:f>
              <xm:sqref>Y720</xm:sqref>
            </x14:sparkline>
            <x14:sparkline>
              <xm:f>'wt_v_hydG-ech_25pct3'!E721:L721</xm:f>
              <xm:sqref>Y721</xm:sqref>
            </x14:sparkline>
            <x14:sparkline>
              <xm:f>'wt_v_hydG-ech_25pct3'!E722:L722</xm:f>
              <xm:sqref>Y722</xm:sqref>
            </x14:sparkline>
            <x14:sparkline>
              <xm:f>'wt_v_hydG-ech_25pct3'!E723:L723</xm:f>
              <xm:sqref>Y723</xm:sqref>
            </x14:sparkline>
            <x14:sparkline>
              <xm:f>'wt_v_hydG-ech_25pct3'!E724:L724</xm:f>
              <xm:sqref>Y724</xm:sqref>
            </x14:sparkline>
            <x14:sparkline>
              <xm:f>'wt_v_hydG-ech_25pct3'!E725:L725</xm:f>
              <xm:sqref>Y725</xm:sqref>
            </x14:sparkline>
            <x14:sparkline>
              <xm:f>'wt_v_hydG-ech_25pct3'!E726:L726</xm:f>
              <xm:sqref>Y726</xm:sqref>
            </x14:sparkline>
            <x14:sparkline>
              <xm:f>'wt_v_hydG-ech_25pct3'!E727:L727</xm:f>
              <xm:sqref>Y727</xm:sqref>
            </x14:sparkline>
            <x14:sparkline>
              <xm:f>'wt_v_hydG-ech_25pct3'!E728:L728</xm:f>
              <xm:sqref>Y728</xm:sqref>
            </x14:sparkline>
            <x14:sparkline>
              <xm:f>'wt_v_hydG-ech_25pct3'!E729:L729</xm:f>
              <xm:sqref>Y729</xm:sqref>
            </x14:sparkline>
            <x14:sparkline>
              <xm:f>'wt_v_hydG-ech_25pct3'!E730:L730</xm:f>
              <xm:sqref>Y730</xm:sqref>
            </x14:sparkline>
            <x14:sparkline>
              <xm:f>'wt_v_hydG-ech_25pct3'!E731:L731</xm:f>
              <xm:sqref>Y731</xm:sqref>
            </x14:sparkline>
            <x14:sparkline>
              <xm:f>'wt_v_hydG-ech_25pct3'!E732:L732</xm:f>
              <xm:sqref>Y732</xm:sqref>
            </x14:sparkline>
            <x14:sparkline>
              <xm:f>'wt_v_hydG-ech_25pct3'!E733:L733</xm:f>
              <xm:sqref>Y733</xm:sqref>
            </x14:sparkline>
            <x14:sparkline>
              <xm:f>'wt_v_hydG-ech_25pct3'!E734:L734</xm:f>
              <xm:sqref>Y734</xm:sqref>
            </x14:sparkline>
            <x14:sparkline>
              <xm:f>'wt_v_hydG-ech_25pct3'!E735:L735</xm:f>
              <xm:sqref>Y735</xm:sqref>
            </x14:sparkline>
            <x14:sparkline>
              <xm:f>'wt_v_hydG-ech_25pct3'!E736:L736</xm:f>
              <xm:sqref>Y736</xm:sqref>
            </x14:sparkline>
            <x14:sparkline>
              <xm:f>'wt_v_hydG-ech_25pct3'!E737:L737</xm:f>
              <xm:sqref>Y737</xm:sqref>
            </x14:sparkline>
            <x14:sparkline>
              <xm:f>'wt_v_hydG-ech_25pct3'!E738:L738</xm:f>
              <xm:sqref>Y738</xm:sqref>
            </x14:sparkline>
            <x14:sparkline>
              <xm:f>'wt_v_hydG-ech_25pct3'!E739:L739</xm:f>
              <xm:sqref>Y739</xm:sqref>
            </x14:sparkline>
            <x14:sparkline>
              <xm:f>'wt_v_hydG-ech_25pct3'!E740:L740</xm:f>
              <xm:sqref>Y740</xm:sqref>
            </x14:sparkline>
            <x14:sparkline>
              <xm:f>'wt_v_hydG-ech_25pct3'!E741:L741</xm:f>
              <xm:sqref>Y741</xm:sqref>
            </x14:sparkline>
            <x14:sparkline>
              <xm:f>'wt_v_hydG-ech_25pct3'!E742:L742</xm:f>
              <xm:sqref>Y742</xm:sqref>
            </x14:sparkline>
            <x14:sparkline>
              <xm:f>'wt_v_hydG-ech_25pct3'!E743:L743</xm:f>
              <xm:sqref>Y743</xm:sqref>
            </x14:sparkline>
            <x14:sparkline>
              <xm:f>'wt_v_hydG-ech_25pct3'!E744:L744</xm:f>
              <xm:sqref>Y744</xm:sqref>
            </x14:sparkline>
            <x14:sparkline>
              <xm:f>'wt_v_hydG-ech_25pct3'!E745:L745</xm:f>
              <xm:sqref>Y745</xm:sqref>
            </x14:sparkline>
            <x14:sparkline>
              <xm:f>'wt_v_hydG-ech_25pct3'!E746:L746</xm:f>
              <xm:sqref>Y746</xm:sqref>
            </x14:sparkline>
            <x14:sparkline>
              <xm:f>'wt_v_hydG-ech_25pct3'!E747:L747</xm:f>
              <xm:sqref>Y747</xm:sqref>
            </x14:sparkline>
            <x14:sparkline>
              <xm:f>'wt_v_hydG-ech_25pct3'!E748:L748</xm:f>
              <xm:sqref>Y748</xm:sqref>
            </x14:sparkline>
            <x14:sparkline>
              <xm:f>'wt_v_hydG-ech_25pct3'!E749:L749</xm:f>
              <xm:sqref>Y749</xm:sqref>
            </x14:sparkline>
            <x14:sparkline>
              <xm:f>'wt_v_hydG-ech_25pct3'!E750:L750</xm:f>
              <xm:sqref>Y750</xm:sqref>
            </x14:sparkline>
            <x14:sparkline>
              <xm:f>'wt_v_hydG-ech_25pct3'!E751:L751</xm:f>
              <xm:sqref>Y751</xm:sqref>
            </x14:sparkline>
            <x14:sparkline>
              <xm:f>'wt_v_hydG-ech_25pct3'!E752:L752</xm:f>
              <xm:sqref>Y752</xm:sqref>
            </x14:sparkline>
            <x14:sparkline>
              <xm:f>'wt_v_hydG-ech_25pct3'!E753:L753</xm:f>
              <xm:sqref>Y753</xm:sqref>
            </x14:sparkline>
            <x14:sparkline>
              <xm:f>'wt_v_hydG-ech_25pct3'!E754:L754</xm:f>
              <xm:sqref>Y754</xm:sqref>
            </x14:sparkline>
            <x14:sparkline>
              <xm:f>'wt_v_hydG-ech_25pct3'!E755:L755</xm:f>
              <xm:sqref>Y755</xm:sqref>
            </x14:sparkline>
            <x14:sparkline>
              <xm:f>'wt_v_hydG-ech_25pct3'!E756:L756</xm:f>
              <xm:sqref>Y756</xm:sqref>
            </x14:sparkline>
            <x14:sparkline>
              <xm:f>'wt_v_hydG-ech_25pct3'!E757:L757</xm:f>
              <xm:sqref>Y757</xm:sqref>
            </x14:sparkline>
            <x14:sparkline>
              <xm:f>'wt_v_hydG-ech_25pct3'!E758:L758</xm:f>
              <xm:sqref>Y758</xm:sqref>
            </x14:sparkline>
            <x14:sparkline>
              <xm:f>'wt_v_hydG-ech_25pct3'!E759:L759</xm:f>
              <xm:sqref>Y759</xm:sqref>
            </x14:sparkline>
            <x14:sparkline>
              <xm:f>'wt_v_hydG-ech_25pct3'!E760:L760</xm:f>
              <xm:sqref>Y760</xm:sqref>
            </x14:sparkline>
            <x14:sparkline>
              <xm:f>'wt_v_hydG-ech_25pct3'!E761:L761</xm:f>
              <xm:sqref>Y761</xm:sqref>
            </x14:sparkline>
            <x14:sparkline>
              <xm:f>'wt_v_hydG-ech_25pct3'!E762:L762</xm:f>
              <xm:sqref>Y762</xm:sqref>
            </x14:sparkline>
            <x14:sparkline>
              <xm:f>'wt_v_hydG-ech_25pct3'!E763:L763</xm:f>
              <xm:sqref>Y763</xm:sqref>
            </x14:sparkline>
            <x14:sparkline>
              <xm:f>'wt_v_hydG-ech_25pct3'!E764:L764</xm:f>
              <xm:sqref>Y764</xm:sqref>
            </x14:sparkline>
            <x14:sparkline>
              <xm:f>'wt_v_hydG-ech_25pct3'!E765:L765</xm:f>
              <xm:sqref>Y765</xm:sqref>
            </x14:sparkline>
            <x14:sparkline>
              <xm:f>'wt_v_hydG-ech_25pct3'!E766:L766</xm:f>
              <xm:sqref>Y766</xm:sqref>
            </x14:sparkline>
            <x14:sparkline>
              <xm:f>'wt_v_hydG-ech_25pct3'!E767:L767</xm:f>
              <xm:sqref>Y767</xm:sqref>
            </x14:sparkline>
            <x14:sparkline>
              <xm:f>'wt_v_hydG-ech_25pct3'!E768:L768</xm:f>
              <xm:sqref>Y768</xm:sqref>
            </x14:sparkline>
            <x14:sparkline>
              <xm:f>'wt_v_hydG-ech_25pct3'!E769:L769</xm:f>
              <xm:sqref>Y769</xm:sqref>
            </x14:sparkline>
            <x14:sparkline>
              <xm:f>'wt_v_hydG-ech_25pct3'!E770:L770</xm:f>
              <xm:sqref>Y770</xm:sqref>
            </x14:sparkline>
            <x14:sparkline>
              <xm:f>'wt_v_hydG-ech_25pct3'!E771:L771</xm:f>
              <xm:sqref>Y771</xm:sqref>
            </x14:sparkline>
            <x14:sparkline>
              <xm:f>'wt_v_hydG-ech_25pct3'!E772:L772</xm:f>
              <xm:sqref>Y772</xm:sqref>
            </x14:sparkline>
            <x14:sparkline>
              <xm:f>'wt_v_hydG-ech_25pct3'!E773:L773</xm:f>
              <xm:sqref>Y773</xm:sqref>
            </x14:sparkline>
            <x14:sparkline>
              <xm:f>'wt_v_hydG-ech_25pct3'!E774:L774</xm:f>
              <xm:sqref>Y774</xm:sqref>
            </x14:sparkline>
            <x14:sparkline>
              <xm:f>'wt_v_hydG-ech_25pct3'!E775:L775</xm:f>
              <xm:sqref>Y775</xm:sqref>
            </x14:sparkline>
            <x14:sparkline>
              <xm:f>'wt_v_hydG-ech_25pct3'!E776:L776</xm:f>
              <xm:sqref>Y776</xm:sqref>
            </x14:sparkline>
            <x14:sparkline>
              <xm:f>'wt_v_hydG-ech_25pct3'!E777:L777</xm:f>
              <xm:sqref>Y777</xm:sqref>
            </x14:sparkline>
            <x14:sparkline>
              <xm:f>'wt_v_hydG-ech_25pct3'!E778:L778</xm:f>
              <xm:sqref>Y778</xm:sqref>
            </x14:sparkline>
            <x14:sparkline>
              <xm:f>'wt_v_hydG-ech_25pct3'!E779:L779</xm:f>
              <xm:sqref>Y779</xm:sqref>
            </x14:sparkline>
            <x14:sparkline>
              <xm:f>'wt_v_hydG-ech_25pct3'!E780:L780</xm:f>
              <xm:sqref>Y780</xm:sqref>
            </x14:sparkline>
            <x14:sparkline>
              <xm:f>'wt_v_hydG-ech_25pct3'!E781:L781</xm:f>
              <xm:sqref>Y781</xm:sqref>
            </x14:sparkline>
            <x14:sparkline>
              <xm:f>'wt_v_hydG-ech_25pct3'!E782:L782</xm:f>
              <xm:sqref>Y782</xm:sqref>
            </x14:sparkline>
            <x14:sparkline>
              <xm:f>'wt_v_hydG-ech_25pct3'!E783:L783</xm:f>
              <xm:sqref>Y783</xm:sqref>
            </x14:sparkline>
            <x14:sparkline>
              <xm:f>'wt_v_hydG-ech_25pct3'!E784:L784</xm:f>
              <xm:sqref>Y784</xm:sqref>
            </x14:sparkline>
            <x14:sparkline>
              <xm:f>'wt_v_hydG-ech_25pct3'!E785:L785</xm:f>
              <xm:sqref>Y785</xm:sqref>
            </x14:sparkline>
            <x14:sparkline>
              <xm:f>'wt_v_hydG-ech_25pct3'!E786:L786</xm:f>
              <xm:sqref>Y786</xm:sqref>
            </x14:sparkline>
            <x14:sparkline>
              <xm:f>'wt_v_hydG-ech_25pct3'!E787:L787</xm:f>
              <xm:sqref>Y787</xm:sqref>
            </x14:sparkline>
            <x14:sparkline>
              <xm:f>'wt_v_hydG-ech_25pct3'!E788:L788</xm:f>
              <xm:sqref>Y788</xm:sqref>
            </x14:sparkline>
            <x14:sparkline>
              <xm:f>'wt_v_hydG-ech_25pct3'!E789:L789</xm:f>
              <xm:sqref>Y789</xm:sqref>
            </x14:sparkline>
            <x14:sparkline>
              <xm:f>'wt_v_hydG-ech_25pct3'!E790:L790</xm:f>
              <xm:sqref>Y790</xm:sqref>
            </x14:sparkline>
            <x14:sparkline>
              <xm:f>'wt_v_hydG-ech_25pct3'!E791:L791</xm:f>
              <xm:sqref>Y791</xm:sqref>
            </x14:sparkline>
            <x14:sparkline>
              <xm:f>'wt_v_hydG-ech_25pct3'!E792:L792</xm:f>
              <xm:sqref>Y792</xm:sqref>
            </x14:sparkline>
            <x14:sparkline>
              <xm:f>'wt_v_hydG-ech_25pct3'!E793:L793</xm:f>
              <xm:sqref>Y793</xm:sqref>
            </x14:sparkline>
            <x14:sparkline>
              <xm:f>'wt_v_hydG-ech_25pct3'!E794:L794</xm:f>
              <xm:sqref>Y794</xm:sqref>
            </x14:sparkline>
            <x14:sparkline>
              <xm:f>'wt_v_hydG-ech_25pct3'!E795:L795</xm:f>
              <xm:sqref>Y795</xm:sqref>
            </x14:sparkline>
            <x14:sparkline>
              <xm:f>'wt_v_hydG-ech_25pct3'!E796:L796</xm:f>
              <xm:sqref>Y796</xm:sqref>
            </x14:sparkline>
            <x14:sparkline>
              <xm:f>'wt_v_hydG-ech_25pct3'!E797:L797</xm:f>
              <xm:sqref>Y797</xm:sqref>
            </x14:sparkline>
            <x14:sparkline>
              <xm:f>'wt_v_hydG-ech_25pct3'!E798:L798</xm:f>
              <xm:sqref>Y798</xm:sqref>
            </x14:sparkline>
            <x14:sparkline>
              <xm:f>'wt_v_hydG-ech_25pct3'!E799:L799</xm:f>
              <xm:sqref>Y799</xm:sqref>
            </x14:sparkline>
            <x14:sparkline>
              <xm:f>'wt_v_hydG-ech_25pct3'!E800:L800</xm:f>
              <xm:sqref>Y800</xm:sqref>
            </x14:sparkline>
            <x14:sparkline>
              <xm:f>'wt_v_hydG-ech_25pct3'!E801:L801</xm:f>
              <xm:sqref>Y801</xm:sqref>
            </x14:sparkline>
            <x14:sparkline>
              <xm:f>'wt_v_hydG-ech_25pct3'!E802:L802</xm:f>
              <xm:sqref>Y802</xm:sqref>
            </x14:sparkline>
            <x14:sparkline>
              <xm:f>'wt_v_hydG-ech_25pct3'!E803:L803</xm:f>
              <xm:sqref>Y803</xm:sqref>
            </x14:sparkline>
            <x14:sparkline>
              <xm:f>'wt_v_hydG-ech_25pct3'!E804:L804</xm:f>
              <xm:sqref>Y804</xm:sqref>
            </x14:sparkline>
            <x14:sparkline>
              <xm:f>'wt_v_hydG-ech_25pct3'!E805:L805</xm:f>
              <xm:sqref>Y805</xm:sqref>
            </x14:sparkline>
            <x14:sparkline>
              <xm:f>'wt_v_hydG-ech_25pct3'!E806:L806</xm:f>
              <xm:sqref>Y806</xm:sqref>
            </x14:sparkline>
            <x14:sparkline>
              <xm:f>'wt_v_hydG-ech_25pct3'!E807:L807</xm:f>
              <xm:sqref>Y807</xm:sqref>
            </x14:sparkline>
            <x14:sparkline>
              <xm:f>'wt_v_hydG-ech_25pct3'!E808:L808</xm:f>
              <xm:sqref>Y808</xm:sqref>
            </x14:sparkline>
            <x14:sparkline>
              <xm:f>'wt_v_hydG-ech_25pct3'!E809:L809</xm:f>
              <xm:sqref>Y809</xm:sqref>
            </x14:sparkline>
            <x14:sparkline>
              <xm:f>'wt_v_hydG-ech_25pct3'!E810:L810</xm:f>
              <xm:sqref>Y810</xm:sqref>
            </x14:sparkline>
            <x14:sparkline>
              <xm:f>'wt_v_hydG-ech_25pct3'!E811:L811</xm:f>
              <xm:sqref>Y811</xm:sqref>
            </x14:sparkline>
            <x14:sparkline>
              <xm:f>'wt_v_hydG-ech_25pct3'!E812:L812</xm:f>
              <xm:sqref>Y812</xm:sqref>
            </x14:sparkline>
            <x14:sparkline>
              <xm:f>'wt_v_hydG-ech_25pct3'!E813:L813</xm:f>
              <xm:sqref>Y813</xm:sqref>
            </x14:sparkline>
            <x14:sparkline>
              <xm:f>'wt_v_hydG-ech_25pct3'!E814:L814</xm:f>
              <xm:sqref>Y814</xm:sqref>
            </x14:sparkline>
            <x14:sparkline>
              <xm:f>'wt_v_hydG-ech_25pct3'!E815:L815</xm:f>
              <xm:sqref>Y815</xm:sqref>
            </x14:sparkline>
            <x14:sparkline>
              <xm:f>'wt_v_hydG-ech_25pct3'!E816:L816</xm:f>
              <xm:sqref>Y816</xm:sqref>
            </x14:sparkline>
            <x14:sparkline>
              <xm:f>'wt_v_hydG-ech_25pct3'!E817:L817</xm:f>
              <xm:sqref>Y817</xm:sqref>
            </x14:sparkline>
            <x14:sparkline>
              <xm:f>'wt_v_hydG-ech_25pct3'!E818:L818</xm:f>
              <xm:sqref>Y818</xm:sqref>
            </x14:sparkline>
            <x14:sparkline>
              <xm:f>'wt_v_hydG-ech_25pct3'!E819:L819</xm:f>
              <xm:sqref>Y819</xm:sqref>
            </x14:sparkline>
            <x14:sparkline>
              <xm:f>'wt_v_hydG-ech_25pct3'!E820:L820</xm:f>
              <xm:sqref>Y820</xm:sqref>
            </x14:sparkline>
            <x14:sparkline>
              <xm:f>'wt_v_hydG-ech_25pct3'!E821:L821</xm:f>
              <xm:sqref>Y821</xm:sqref>
            </x14:sparkline>
            <x14:sparkline>
              <xm:f>'wt_v_hydG-ech_25pct3'!E822:L822</xm:f>
              <xm:sqref>Y822</xm:sqref>
            </x14:sparkline>
            <x14:sparkline>
              <xm:f>'wt_v_hydG-ech_25pct3'!E823:L823</xm:f>
              <xm:sqref>Y823</xm:sqref>
            </x14:sparkline>
            <x14:sparkline>
              <xm:f>'wt_v_hydG-ech_25pct3'!E824:L824</xm:f>
              <xm:sqref>Y824</xm:sqref>
            </x14:sparkline>
            <x14:sparkline>
              <xm:f>'wt_v_hydG-ech_25pct3'!E825:L825</xm:f>
              <xm:sqref>Y825</xm:sqref>
            </x14:sparkline>
            <x14:sparkline>
              <xm:f>'wt_v_hydG-ech_25pct3'!E826:L826</xm:f>
              <xm:sqref>Y826</xm:sqref>
            </x14:sparkline>
            <x14:sparkline>
              <xm:f>'wt_v_hydG-ech_25pct3'!E827:L827</xm:f>
              <xm:sqref>Y827</xm:sqref>
            </x14:sparkline>
            <x14:sparkline>
              <xm:f>'wt_v_hydG-ech_25pct3'!E828:L828</xm:f>
              <xm:sqref>Y828</xm:sqref>
            </x14:sparkline>
            <x14:sparkline>
              <xm:f>'wt_v_hydG-ech_25pct3'!E829:L829</xm:f>
              <xm:sqref>Y829</xm:sqref>
            </x14:sparkline>
            <x14:sparkline>
              <xm:f>'wt_v_hydG-ech_25pct3'!E830:L830</xm:f>
              <xm:sqref>Y830</xm:sqref>
            </x14:sparkline>
            <x14:sparkline>
              <xm:f>'wt_v_hydG-ech_25pct3'!E831:L831</xm:f>
              <xm:sqref>Y831</xm:sqref>
            </x14:sparkline>
            <x14:sparkline>
              <xm:f>'wt_v_hydG-ech_25pct3'!E832:L832</xm:f>
              <xm:sqref>Y832</xm:sqref>
            </x14:sparkline>
            <x14:sparkline>
              <xm:f>'wt_v_hydG-ech_25pct3'!E833:L833</xm:f>
              <xm:sqref>Y833</xm:sqref>
            </x14:sparkline>
            <x14:sparkline>
              <xm:f>'wt_v_hydG-ech_25pct3'!E834:L834</xm:f>
              <xm:sqref>Y834</xm:sqref>
            </x14:sparkline>
            <x14:sparkline>
              <xm:f>'wt_v_hydG-ech_25pct3'!E835:L835</xm:f>
              <xm:sqref>Y835</xm:sqref>
            </x14:sparkline>
            <x14:sparkline>
              <xm:f>'wt_v_hydG-ech_25pct3'!E836:L836</xm:f>
              <xm:sqref>Y836</xm:sqref>
            </x14:sparkline>
            <x14:sparkline>
              <xm:f>'wt_v_hydG-ech_25pct3'!E837:L837</xm:f>
              <xm:sqref>Y837</xm:sqref>
            </x14:sparkline>
            <x14:sparkline>
              <xm:f>'wt_v_hydG-ech_25pct3'!E838:L838</xm:f>
              <xm:sqref>Y838</xm:sqref>
            </x14:sparkline>
            <x14:sparkline>
              <xm:f>'wt_v_hydG-ech_25pct3'!E839:L839</xm:f>
              <xm:sqref>Y839</xm:sqref>
            </x14:sparkline>
            <x14:sparkline>
              <xm:f>'wt_v_hydG-ech_25pct3'!E840:L840</xm:f>
              <xm:sqref>Y840</xm:sqref>
            </x14:sparkline>
            <x14:sparkline>
              <xm:f>'wt_v_hydG-ech_25pct3'!E841:L841</xm:f>
              <xm:sqref>Y841</xm:sqref>
            </x14:sparkline>
            <x14:sparkline>
              <xm:f>'wt_v_hydG-ech_25pct3'!E842:L842</xm:f>
              <xm:sqref>Y842</xm:sqref>
            </x14:sparkline>
            <x14:sparkline>
              <xm:f>'wt_v_hydG-ech_25pct3'!E843:L843</xm:f>
              <xm:sqref>Y843</xm:sqref>
            </x14:sparkline>
            <x14:sparkline>
              <xm:f>'wt_v_hydG-ech_25pct3'!E844:L844</xm:f>
              <xm:sqref>Y844</xm:sqref>
            </x14:sparkline>
            <x14:sparkline>
              <xm:f>'wt_v_hydG-ech_25pct3'!E845:L845</xm:f>
              <xm:sqref>Y845</xm:sqref>
            </x14:sparkline>
            <x14:sparkline>
              <xm:f>'wt_v_hydG-ech_25pct3'!E846:L846</xm:f>
              <xm:sqref>Y846</xm:sqref>
            </x14:sparkline>
            <x14:sparkline>
              <xm:f>'wt_v_hydG-ech_25pct3'!E847:L847</xm:f>
              <xm:sqref>Y847</xm:sqref>
            </x14:sparkline>
            <x14:sparkline>
              <xm:f>'wt_v_hydG-ech_25pct3'!E848:L848</xm:f>
              <xm:sqref>Y848</xm:sqref>
            </x14:sparkline>
            <x14:sparkline>
              <xm:f>'wt_v_hydG-ech_25pct3'!E849:L849</xm:f>
              <xm:sqref>Y849</xm:sqref>
            </x14:sparkline>
            <x14:sparkline>
              <xm:f>'wt_v_hydG-ech_25pct3'!E850:L850</xm:f>
              <xm:sqref>Y850</xm:sqref>
            </x14:sparkline>
            <x14:sparkline>
              <xm:f>'wt_v_hydG-ech_25pct3'!E851:L851</xm:f>
              <xm:sqref>Y851</xm:sqref>
            </x14:sparkline>
            <x14:sparkline>
              <xm:f>'wt_v_hydG-ech_25pct3'!E852:L852</xm:f>
              <xm:sqref>Y852</xm:sqref>
            </x14:sparkline>
            <x14:sparkline>
              <xm:f>'wt_v_hydG-ech_25pct3'!E853:L853</xm:f>
              <xm:sqref>Y853</xm:sqref>
            </x14:sparkline>
            <x14:sparkline>
              <xm:f>'wt_v_hydG-ech_25pct3'!E854:L854</xm:f>
              <xm:sqref>Y854</xm:sqref>
            </x14:sparkline>
            <x14:sparkline>
              <xm:f>'wt_v_hydG-ech_25pct3'!E855:L855</xm:f>
              <xm:sqref>Y855</xm:sqref>
            </x14:sparkline>
            <x14:sparkline>
              <xm:f>'wt_v_hydG-ech_25pct3'!E856:L856</xm:f>
              <xm:sqref>Y856</xm:sqref>
            </x14:sparkline>
            <x14:sparkline>
              <xm:f>'wt_v_hydG-ech_25pct3'!E857:L857</xm:f>
              <xm:sqref>Y857</xm:sqref>
            </x14:sparkline>
            <x14:sparkline>
              <xm:f>'wt_v_hydG-ech_25pct3'!E858:L858</xm:f>
              <xm:sqref>Y858</xm:sqref>
            </x14:sparkline>
            <x14:sparkline>
              <xm:f>'wt_v_hydG-ech_25pct3'!E859:L859</xm:f>
              <xm:sqref>Y859</xm:sqref>
            </x14:sparkline>
            <x14:sparkline>
              <xm:f>'wt_v_hydG-ech_25pct3'!E860:L860</xm:f>
              <xm:sqref>Y860</xm:sqref>
            </x14:sparkline>
            <x14:sparkline>
              <xm:f>'wt_v_hydG-ech_25pct3'!E861:L861</xm:f>
              <xm:sqref>Y861</xm:sqref>
            </x14:sparkline>
            <x14:sparkline>
              <xm:f>'wt_v_hydG-ech_25pct3'!E862:L862</xm:f>
              <xm:sqref>Y862</xm:sqref>
            </x14:sparkline>
            <x14:sparkline>
              <xm:f>'wt_v_hydG-ech_25pct3'!E863:L863</xm:f>
              <xm:sqref>Y863</xm:sqref>
            </x14:sparkline>
            <x14:sparkline>
              <xm:f>'wt_v_hydG-ech_25pct3'!E864:L864</xm:f>
              <xm:sqref>Y864</xm:sqref>
            </x14:sparkline>
            <x14:sparkline>
              <xm:f>'wt_v_hydG-ech_25pct3'!E865:L865</xm:f>
              <xm:sqref>Y865</xm:sqref>
            </x14:sparkline>
            <x14:sparkline>
              <xm:f>'wt_v_hydG-ech_25pct3'!E866:L866</xm:f>
              <xm:sqref>Y866</xm:sqref>
            </x14:sparkline>
            <x14:sparkline>
              <xm:f>'wt_v_hydG-ech_25pct3'!E867:L867</xm:f>
              <xm:sqref>Y867</xm:sqref>
            </x14:sparkline>
            <x14:sparkline>
              <xm:f>'wt_v_hydG-ech_25pct3'!E868:L868</xm:f>
              <xm:sqref>Y868</xm:sqref>
            </x14:sparkline>
            <x14:sparkline>
              <xm:f>'wt_v_hydG-ech_25pct3'!E869:L869</xm:f>
              <xm:sqref>Y869</xm:sqref>
            </x14:sparkline>
            <x14:sparkline>
              <xm:f>'wt_v_hydG-ech_25pct3'!E870:L870</xm:f>
              <xm:sqref>Y870</xm:sqref>
            </x14:sparkline>
            <x14:sparkline>
              <xm:f>'wt_v_hydG-ech_25pct3'!E871:L871</xm:f>
              <xm:sqref>Y871</xm:sqref>
            </x14:sparkline>
            <x14:sparkline>
              <xm:f>'wt_v_hydG-ech_25pct3'!E872:L872</xm:f>
              <xm:sqref>Y872</xm:sqref>
            </x14:sparkline>
            <x14:sparkline>
              <xm:f>'wt_v_hydG-ech_25pct3'!E873:L873</xm:f>
              <xm:sqref>Y873</xm:sqref>
            </x14:sparkline>
            <x14:sparkline>
              <xm:f>'wt_v_hydG-ech_25pct3'!E874:L874</xm:f>
              <xm:sqref>Y874</xm:sqref>
            </x14:sparkline>
            <x14:sparkline>
              <xm:f>'wt_v_hydG-ech_25pct3'!E875:L875</xm:f>
              <xm:sqref>Y875</xm:sqref>
            </x14:sparkline>
            <x14:sparkline>
              <xm:f>'wt_v_hydG-ech_25pct3'!E876:L876</xm:f>
              <xm:sqref>Y876</xm:sqref>
            </x14:sparkline>
            <x14:sparkline>
              <xm:f>'wt_v_hydG-ech_25pct3'!E877:L877</xm:f>
              <xm:sqref>Y877</xm:sqref>
            </x14:sparkline>
            <x14:sparkline>
              <xm:f>'wt_v_hydG-ech_25pct3'!E878:L878</xm:f>
              <xm:sqref>Y878</xm:sqref>
            </x14:sparkline>
            <x14:sparkline>
              <xm:f>'wt_v_hydG-ech_25pct3'!E879:L879</xm:f>
              <xm:sqref>Y879</xm:sqref>
            </x14:sparkline>
            <x14:sparkline>
              <xm:f>'wt_v_hydG-ech_25pct3'!E880:L880</xm:f>
              <xm:sqref>Y880</xm:sqref>
            </x14:sparkline>
            <x14:sparkline>
              <xm:f>'wt_v_hydG-ech_25pct3'!E881:L881</xm:f>
              <xm:sqref>Y881</xm:sqref>
            </x14:sparkline>
            <x14:sparkline>
              <xm:f>'wt_v_hydG-ech_25pct3'!E882:L882</xm:f>
              <xm:sqref>Y882</xm:sqref>
            </x14:sparkline>
            <x14:sparkline>
              <xm:f>'wt_v_hydG-ech_25pct3'!E883:L883</xm:f>
              <xm:sqref>Y883</xm:sqref>
            </x14:sparkline>
            <x14:sparkline>
              <xm:f>'wt_v_hydG-ech_25pct3'!E884:L884</xm:f>
              <xm:sqref>Y884</xm:sqref>
            </x14:sparkline>
            <x14:sparkline>
              <xm:f>'wt_v_hydG-ech_25pct3'!E885:L885</xm:f>
              <xm:sqref>Y885</xm:sqref>
            </x14:sparkline>
            <x14:sparkline>
              <xm:f>'wt_v_hydG-ech_25pct3'!E886:L886</xm:f>
              <xm:sqref>Y886</xm:sqref>
            </x14:sparkline>
            <x14:sparkline>
              <xm:f>'wt_v_hydG-ech_25pct3'!E887:L887</xm:f>
              <xm:sqref>Y887</xm:sqref>
            </x14:sparkline>
            <x14:sparkline>
              <xm:f>'wt_v_hydG-ech_25pct3'!E888:L888</xm:f>
              <xm:sqref>Y888</xm:sqref>
            </x14:sparkline>
            <x14:sparkline>
              <xm:f>'wt_v_hydG-ech_25pct3'!E889:L889</xm:f>
              <xm:sqref>Y889</xm:sqref>
            </x14:sparkline>
            <x14:sparkline>
              <xm:f>'wt_v_hydG-ech_25pct3'!E890:L890</xm:f>
              <xm:sqref>Y890</xm:sqref>
            </x14:sparkline>
            <x14:sparkline>
              <xm:f>'wt_v_hydG-ech_25pct3'!E891:L891</xm:f>
              <xm:sqref>Y891</xm:sqref>
            </x14:sparkline>
            <x14:sparkline>
              <xm:f>'wt_v_hydG-ech_25pct3'!E892:L892</xm:f>
              <xm:sqref>Y892</xm:sqref>
            </x14:sparkline>
            <x14:sparkline>
              <xm:f>'wt_v_hydG-ech_25pct3'!E893:L893</xm:f>
              <xm:sqref>Y893</xm:sqref>
            </x14:sparkline>
            <x14:sparkline>
              <xm:f>'wt_v_hydG-ech_25pct3'!E894:L894</xm:f>
              <xm:sqref>Y894</xm:sqref>
            </x14:sparkline>
            <x14:sparkline>
              <xm:f>'wt_v_hydG-ech_25pct3'!E895:L895</xm:f>
              <xm:sqref>Y895</xm:sqref>
            </x14:sparkline>
            <x14:sparkline>
              <xm:f>'wt_v_hydG-ech_25pct3'!E896:L896</xm:f>
              <xm:sqref>Y896</xm:sqref>
            </x14:sparkline>
            <x14:sparkline>
              <xm:f>'wt_v_hydG-ech_25pct3'!E897:L897</xm:f>
              <xm:sqref>Y897</xm:sqref>
            </x14:sparkline>
            <x14:sparkline>
              <xm:f>'wt_v_hydG-ech_25pct3'!E898:L898</xm:f>
              <xm:sqref>Y898</xm:sqref>
            </x14:sparkline>
            <x14:sparkline>
              <xm:f>'wt_v_hydG-ech_25pct3'!E899:L899</xm:f>
              <xm:sqref>Y899</xm:sqref>
            </x14:sparkline>
            <x14:sparkline>
              <xm:f>'wt_v_hydG-ech_25pct3'!E900:L900</xm:f>
              <xm:sqref>Y900</xm:sqref>
            </x14:sparkline>
            <x14:sparkline>
              <xm:f>'wt_v_hydG-ech_25pct3'!E901:L901</xm:f>
              <xm:sqref>Y901</xm:sqref>
            </x14:sparkline>
            <x14:sparkline>
              <xm:f>'wt_v_hydG-ech_25pct3'!E902:L902</xm:f>
              <xm:sqref>Y902</xm:sqref>
            </x14:sparkline>
            <x14:sparkline>
              <xm:f>'wt_v_hydG-ech_25pct3'!E903:L903</xm:f>
              <xm:sqref>Y903</xm:sqref>
            </x14:sparkline>
            <x14:sparkline>
              <xm:f>'wt_v_hydG-ech_25pct3'!E904:L904</xm:f>
              <xm:sqref>Y904</xm:sqref>
            </x14:sparkline>
            <x14:sparkline>
              <xm:f>'wt_v_hydG-ech_25pct3'!E905:L905</xm:f>
              <xm:sqref>Y905</xm:sqref>
            </x14:sparkline>
            <x14:sparkline>
              <xm:f>'wt_v_hydG-ech_25pct3'!E906:L906</xm:f>
              <xm:sqref>Y906</xm:sqref>
            </x14:sparkline>
            <x14:sparkline>
              <xm:f>'wt_v_hydG-ech_25pct3'!E907:L907</xm:f>
              <xm:sqref>Y907</xm:sqref>
            </x14:sparkline>
            <x14:sparkline>
              <xm:f>'wt_v_hydG-ech_25pct3'!E908:L908</xm:f>
              <xm:sqref>Y908</xm:sqref>
            </x14:sparkline>
            <x14:sparkline>
              <xm:f>'wt_v_hydG-ech_25pct3'!E909:L909</xm:f>
              <xm:sqref>Y909</xm:sqref>
            </x14:sparkline>
            <x14:sparkline>
              <xm:f>'wt_v_hydG-ech_25pct3'!E910:L910</xm:f>
              <xm:sqref>Y910</xm:sqref>
            </x14:sparkline>
            <x14:sparkline>
              <xm:f>'wt_v_hydG-ech_25pct3'!E911:L911</xm:f>
              <xm:sqref>Y911</xm:sqref>
            </x14:sparkline>
            <x14:sparkline>
              <xm:f>'wt_v_hydG-ech_25pct3'!E912:L912</xm:f>
              <xm:sqref>Y912</xm:sqref>
            </x14:sparkline>
            <x14:sparkline>
              <xm:f>'wt_v_hydG-ech_25pct3'!E913:L913</xm:f>
              <xm:sqref>Y913</xm:sqref>
            </x14:sparkline>
            <x14:sparkline>
              <xm:f>'wt_v_hydG-ech_25pct3'!E914:L914</xm:f>
              <xm:sqref>Y914</xm:sqref>
            </x14:sparkline>
            <x14:sparkline>
              <xm:f>'wt_v_hydG-ech_25pct3'!E915:L915</xm:f>
              <xm:sqref>Y915</xm:sqref>
            </x14:sparkline>
            <x14:sparkline>
              <xm:f>'wt_v_hydG-ech_25pct3'!E916:L916</xm:f>
              <xm:sqref>Y916</xm:sqref>
            </x14:sparkline>
            <x14:sparkline>
              <xm:f>'wt_v_hydG-ech_25pct3'!E917:L917</xm:f>
              <xm:sqref>Y917</xm:sqref>
            </x14:sparkline>
            <x14:sparkline>
              <xm:f>'wt_v_hydG-ech_25pct3'!E918:L918</xm:f>
              <xm:sqref>Y918</xm:sqref>
            </x14:sparkline>
            <x14:sparkline>
              <xm:f>'wt_v_hydG-ech_25pct3'!E919:L919</xm:f>
              <xm:sqref>Y919</xm:sqref>
            </x14:sparkline>
            <x14:sparkline>
              <xm:f>'wt_v_hydG-ech_25pct3'!E920:L920</xm:f>
              <xm:sqref>Y920</xm:sqref>
            </x14:sparkline>
            <x14:sparkline>
              <xm:f>'wt_v_hydG-ech_25pct3'!E921:L921</xm:f>
              <xm:sqref>Y921</xm:sqref>
            </x14:sparkline>
            <x14:sparkline>
              <xm:f>'wt_v_hydG-ech_25pct3'!E922:L922</xm:f>
              <xm:sqref>Y922</xm:sqref>
            </x14:sparkline>
            <x14:sparkline>
              <xm:f>'wt_v_hydG-ech_25pct3'!E923:L923</xm:f>
              <xm:sqref>Y923</xm:sqref>
            </x14:sparkline>
            <x14:sparkline>
              <xm:f>'wt_v_hydG-ech_25pct3'!E924:L924</xm:f>
              <xm:sqref>Y924</xm:sqref>
            </x14:sparkline>
            <x14:sparkline>
              <xm:f>'wt_v_hydG-ech_25pct3'!E925:L925</xm:f>
              <xm:sqref>Y925</xm:sqref>
            </x14:sparkline>
            <x14:sparkline>
              <xm:f>'wt_v_hydG-ech_25pct3'!E926:L926</xm:f>
              <xm:sqref>Y926</xm:sqref>
            </x14:sparkline>
            <x14:sparkline>
              <xm:f>'wt_v_hydG-ech_25pct3'!E927:L927</xm:f>
              <xm:sqref>Y927</xm:sqref>
            </x14:sparkline>
            <x14:sparkline>
              <xm:f>'wt_v_hydG-ech_25pct3'!E928:L928</xm:f>
              <xm:sqref>Y928</xm:sqref>
            </x14:sparkline>
            <x14:sparkline>
              <xm:f>'wt_v_hydG-ech_25pct3'!E929:L929</xm:f>
              <xm:sqref>Y929</xm:sqref>
            </x14:sparkline>
            <x14:sparkline>
              <xm:f>'wt_v_hydG-ech_25pct3'!E930:L930</xm:f>
              <xm:sqref>Y930</xm:sqref>
            </x14:sparkline>
            <x14:sparkline>
              <xm:f>'wt_v_hydG-ech_25pct3'!E931:L931</xm:f>
              <xm:sqref>Y931</xm:sqref>
            </x14:sparkline>
            <x14:sparkline>
              <xm:f>'wt_v_hydG-ech_25pct3'!E932:L932</xm:f>
              <xm:sqref>Y932</xm:sqref>
            </x14:sparkline>
            <x14:sparkline>
              <xm:f>'wt_v_hydG-ech_25pct3'!E933:L933</xm:f>
              <xm:sqref>Y933</xm:sqref>
            </x14:sparkline>
            <x14:sparkline>
              <xm:f>'wt_v_hydG-ech_25pct3'!E934:L934</xm:f>
              <xm:sqref>Y934</xm:sqref>
            </x14:sparkline>
            <x14:sparkline>
              <xm:f>'wt_v_hydG-ech_25pct3'!E935:L935</xm:f>
              <xm:sqref>Y935</xm:sqref>
            </x14:sparkline>
            <x14:sparkline>
              <xm:f>'wt_v_hydG-ech_25pct3'!E936:L936</xm:f>
              <xm:sqref>Y936</xm:sqref>
            </x14:sparkline>
            <x14:sparkline>
              <xm:f>'wt_v_hydG-ech_25pct3'!E937:L937</xm:f>
              <xm:sqref>Y937</xm:sqref>
            </x14:sparkline>
            <x14:sparkline>
              <xm:f>'wt_v_hydG-ech_25pct3'!E938:L938</xm:f>
              <xm:sqref>Y938</xm:sqref>
            </x14:sparkline>
            <x14:sparkline>
              <xm:f>'wt_v_hydG-ech_25pct3'!E939:L939</xm:f>
              <xm:sqref>Y939</xm:sqref>
            </x14:sparkline>
            <x14:sparkline>
              <xm:f>'wt_v_hydG-ech_25pct3'!E940:L940</xm:f>
              <xm:sqref>Y940</xm:sqref>
            </x14:sparkline>
            <x14:sparkline>
              <xm:f>'wt_v_hydG-ech_25pct3'!E941:L941</xm:f>
              <xm:sqref>Y941</xm:sqref>
            </x14:sparkline>
            <x14:sparkline>
              <xm:f>'wt_v_hydG-ech_25pct3'!E942:L942</xm:f>
              <xm:sqref>Y942</xm:sqref>
            </x14:sparkline>
            <x14:sparkline>
              <xm:f>'wt_v_hydG-ech_25pct3'!E943:L943</xm:f>
              <xm:sqref>Y943</xm:sqref>
            </x14:sparkline>
            <x14:sparkline>
              <xm:f>'wt_v_hydG-ech_25pct3'!E944:L944</xm:f>
              <xm:sqref>Y944</xm:sqref>
            </x14:sparkline>
            <x14:sparkline>
              <xm:f>'wt_v_hydG-ech_25pct3'!E945:L945</xm:f>
              <xm:sqref>Y945</xm:sqref>
            </x14:sparkline>
            <x14:sparkline>
              <xm:f>'wt_v_hydG-ech_25pct3'!E946:L946</xm:f>
              <xm:sqref>Y946</xm:sqref>
            </x14:sparkline>
            <x14:sparkline>
              <xm:f>'wt_v_hydG-ech_25pct3'!E947:L947</xm:f>
              <xm:sqref>Y947</xm:sqref>
            </x14:sparkline>
            <x14:sparkline>
              <xm:f>'wt_v_hydG-ech_25pct3'!E948:L948</xm:f>
              <xm:sqref>Y948</xm:sqref>
            </x14:sparkline>
            <x14:sparkline>
              <xm:f>'wt_v_hydG-ech_25pct3'!E949:L949</xm:f>
              <xm:sqref>Y949</xm:sqref>
            </x14:sparkline>
            <x14:sparkline>
              <xm:f>'wt_v_hydG-ech_25pct3'!E950:L950</xm:f>
              <xm:sqref>Y950</xm:sqref>
            </x14:sparkline>
            <x14:sparkline>
              <xm:f>'wt_v_hydG-ech_25pct3'!E951:L951</xm:f>
              <xm:sqref>Y951</xm:sqref>
            </x14:sparkline>
            <x14:sparkline>
              <xm:f>'wt_v_hydG-ech_25pct3'!E952:L952</xm:f>
              <xm:sqref>Y952</xm:sqref>
            </x14:sparkline>
            <x14:sparkline>
              <xm:f>'wt_v_hydG-ech_25pct3'!E953:L953</xm:f>
              <xm:sqref>Y953</xm:sqref>
            </x14:sparkline>
            <x14:sparkline>
              <xm:f>'wt_v_hydG-ech_25pct3'!E954:L954</xm:f>
              <xm:sqref>Y954</xm:sqref>
            </x14:sparkline>
            <x14:sparkline>
              <xm:f>'wt_v_hydG-ech_25pct3'!E955:L955</xm:f>
              <xm:sqref>Y955</xm:sqref>
            </x14:sparkline>
            <x14:sparkline>
              <xm:f>'wt_v_hydG-ech_25pct3'!E956:L956</xm:f>
              <xm:sqref>Y956</xm:sqref>
            </x14:sparkline>
            <x14:sparkline>
              <xm:f>'wt_v_hydG-ech_25pct3'!E957:L957</xm:f>
              <xm:sqref>Y957</xm:sqref>
            </x14:sparkline>
            <x14:sparkline>
              <xm:f>'wt_v_hydG-ech_25pct3'!E958:L958</xm:f>
              <xm:sqref>Y958</xm:sqref>
            </x14:sparkline>
            <x14:sparkline>
              <xm:f>'wt_v_hydG-ech_25pct3'!E959:L959</xm:f>
              <xm:sqref>Y959</xm:sqref>
            </x14:sparkline>
            <x14:sparkline>
              <xm:f>'wt_v_hydG-ech_25pct3'!E960:L960</xm:f>
              <xm:sqref>Y960</xm:sqref>
            </x14:sparkline>
            <x14:sparkline>
              <xm:f>'wt_v_hydG-ech_25pct3'!E961:L961</xm:f>
              <xm:sqref>Y961</xm:sqref>
            </x14:sparkline>
            <x14:sparkline>
              <xm:f>'wt_v_hydG-ech_25pct3'!E962:L962</xm:f>
              <xm:sqref>Y962</xm:sqref>
            </x14:sparkline>
            <x14:sparkline>
              <xm:f>'wt_v_hydG-ech_25pct3'!E963:L963</xm:f>
              <xm:sqref>Y963</xm:sqref>
            </x14:sparkline>
            <x14:sparkline>
              <xm:f>'wt_v_hydG-ech_25pct3'!E964:L964</xm:f>
              <xm:sqref>Y964</xm:sqref>
            </x14:sparkline>
            <x14:sparkline>
              <xm:f>'wt_v_hydG-ech_25pct3'!E965:L965</xm:f>
              <xm:sqref>Y965</xm:sqref>
            </x14:sparkline>
            <x14:sparkline>
              <xm:f>'wt_v_hydG-ech_25pct3'!E966:L966</xm:f>
              <xm:sqref>Y966</xm:sqref>
            </x14:sparkline>
            <x14:sparkline>
              <xm:f>'wt_v_hydG-ech_25pct3'!E967:L967</xm:f>
              <xm:sqref>Y967</xm:sqref>
            </x14:sparkline>
            <x14:sparkline>
              <xm:f>'wt_v_hydG-ech_25pct3'!E968:L968</xm:f>
              <xm:sqref>Y968</xm:sqref>
            </x14:sparkline>
            <x14:sparkline>
              <xm:f>'wt_v_hydG-ech_25pct3'!E969:L969</xm:f>
              <xm:sqref>Y969</xm:sqref>
            </x14:sparkline>
            <x14:sparkline>
              <xm:f>'wt_v_hydG-ech_25pct3'!E970:L970</xm:f>
              <xm:sqref>Y970</xm:sqref>
            </x14:sparkline>
            <x14:sparkline>
              <xm:f>'wt_v_hydG-ech_25pct3'!E971:L971</xm:f>
              <xm:sqref>Y971</xm:sqref>
            </x14:sparkline>
            <x14:sparkline>
              <xm:f>'wt_v_hydG-ech_25pct3'!E972:L972</xm:f>
              <xm:sqref>Y972</xm:sqref>
            </x14:sparkline>
            <x14:sparkline>
              <xm:f>'wt_v_hydG-ech_25pct3'!E973:L973</xm:f>
              <xm:sqref>Y973</xm:sqref>
            </x14:sparkline>
            <x14:sparkline>
              <xm:f>'wt_v_hydG-ech_25pct3'!E974:L974</xm:f>
              <xm:sqref>Y974</xm:sqref>
            </x14:sparkline>
            <x14:sparkline>
              <xm:f>'wt_v_hydG-ech_25pct3'!E975:L975</xm:f>
              <xm:sqref>Y975</xm:sqref>
            </x14:sparkline>
            <x14:sparkline>
              <xm:f>'wt_v_hydG-ech_25pct3'!E976:L976</xm:f>
              <xm:sqref>Y976</xm:sqref>
            </x14:sparkline>
            <x14:sparkline>
              <xm:f>'wt_v_hydG-ech_25pct3'!E977:L977</xm:f>
              <xm:sqref>Y977</xm:sqref>
            </x14:sparkline>
            <x14:sparkline>
              <xm:f>'wt_v_hydG-ech_25pct3'!E978:L978</xm:f>
              <xm:sqref>Y978</xm:sqref>
            </x14:sparkline>
            <x14:sparkline>
              <xm:f>'wt_v_hydG-ech_25pct3'!E979:L979</xm:f>
              <xm:sqref>Y979</xm:sqref>
            </x14:sparkline>
            <x14:sparkline>
              <xm:f>'wt_v_hydG-ech_25pct3'!E980:L980</xm:f>
              <xm:sqref>Y980</xm:sqref>
            </x14:sparkline>
            <x14:sparkline>
              <xm:f>'wt_v_hydG-ech_25pct3'!E981:L981</xm:f>
              <xm:sqref>Y981</xm:sqref>
            </x14:sparkline>
            <x14:sparkline>
              <xm:f>'wt_v_hydG-ech_25pct3'!E982:L982</xm:f>
              <xm:sqref>Y982</xm:sqref>
            </x14:sparkline>
            <x14:sparkline>
              <xm:f>'wt_v_hydG-ech_25pct3'!E983:L983</xm:f>
              <xm:sqref>Y983</xm:sqref>
            </x14:sparkline>
            <x14:sparkline>
              <xm:f>'wt_v_hydG-ech_25pct3'!E984:L984</xm:f>
              <xm:sqref>Y984</xm:sqref>
            </x14:sparkline>
            <x14:sparkline>
              <xm:f>'wt_v_hydG-ech_25pct3'!E985:L985</xm:f>
              <xm:sqref>Y985</xm:sqref>
            </x14:sparkline>
            <x14:sparkline>
              <xm:f>'wt_v_hydG-ech_25pct3'!E986:L986</xm:f>
              <xm:sqref>Y986</xm:sqref>
            </x14:sparkline>
            <x14:sparkline>
              <xm:f>'wt_v_hydG-ech_25pct3'!E987:L987</xm:f>
              <xm:sqref>Y987</xm:sqref>
            </x14:sparkline>
            <x14:sparkline>
              <xm:f>'wt_v_hydG-ech_25pct3'!E988:L988</xm:f>
              <xm:sqref>Y988</xm:sqref>
            </x14:sparkline>
            <x14:sparkline>
              <xm:f>'wt_v_hydG-ech_25pct3'!E989:L989</xm:f>
              <xm:sqref>Y989</xm:sqref>
            </x14:sparkline>
            <x14:sparkline>
              <xm:f>'wt_v_hydG-ech_25pct3'!E990:L990</xm:f>
              <xm:sqref>Y990</xm:sqref>
            </x14:sparkline>
            <x14:sparkline>
              <xm:f>'wt_v_hydG-ech_25pct3'!E991:L991</xm:f>
              <xm:sqref>Y991</xm:sqref>
            </x14:sparkline>
            <x14:sparkline>
              <xm:f>'wt_v_hydG-ech_25pct3'!E992:L992</xm:f>
              <xm:sqref>Y992</xm:sqref>
            </x14:sparkline>
            <x14:sparkline>
              <xm:f>'wt_v_hydG-ech_25pct3'!E993:L993</xm:f>
              <xm:sqref>Y993</xm:sqref>
            </x14:sparkline>
            <x14:sparkline>
              <xm:f>'wt_v_hydG-ech_25pct3'!E994:L994</xm:f>
              <xm:sqref>Y994</xm:sqref>
            </x14:sparkline>
            <x14:sparkline>
              <xm:f>'wt_v_hydG-ech_25pct3'!E995:L995</xm:f>
              <xm:sqref>Y995</xm:sqref>
            </x14:sparkline>
            <x14:sparkline>
              <xm:f>'wt_v_hydG-ech_25pct3'!E996:L996</xm:f>
              <xm:sqref>Y996</xm:sqref>
            </x14:sparkline>
            <x14:sparkline>
              <xm:f>'wt_v_hydG-ech_25pct3'!E997:L997</xm:f>
              <xm:sqref>Y997</xm:sqref>
            </x14:sparkline>
            <x14:sparkline>
              <xm:f>'wt_v_hydG-ech_25pct3'!E998:L998</xm:f>
              <xm:sqref>Y998</xm:sqref>
            </x14:sparkline>
            <x14:sparkline>
              <xm:f>'wt_v_hydG-ech_25pct3'!E999:L999</xm:f>
              <xm:sqref>Y999</xm:sqref>
            </x14:sparkline>
            <x14:sparkline>
              <xm:f>'wt_v_hydG-ech_25pct3'!E1000:L1000</xm:f>
              <xm:sqref>Y1000</xm:sqref>
            </x14:sparkline>
            <x14:sparkline>
              <xm:f>'wt_v_hydG-ech_25pct3'!E1001:L1001</xm:f>
              <xm:sqref>Y1001</xm:sqref>
            </x14:sparkline>
            <x14:sparkline>
              <xm:f>'wt_v_hydG-ech_25pct3'!E1002:L1002</xm:f>
              <xm:sqref>Y1002</xm:sqref>
            </x14:sparkline>
            <x14:sparkline>
              <xm:f>'wt_v_hydG-ech_25pct3'!E1003:L1003</xm:f>
              <xm:sqref>Y1003</xm:sqref>
            </x14:sparkline>
            <x14:sparkline>
              <xm:f>'wt_v_hydG-ech_25pct3'!E1004:L1004</xm:f>
              <xm:sqref>Y1004</xm:sqref>
            </x14:sparkline>
            <x14:sparkline>
              <xm:f>'wt_v_hydG-ech_25pct3'!E1005:L1005</xm:f>
              <xm:sqref>Y1005</xm:sqref>
            </x14:sparkline>
            <x14:sparkline>
              <xm:f>'wt_v_hydG-ech_25pct3'!E1006:L1006</xm:f>
              <xm:sqref>Y1006</xm:sqref>
            </x14:sparkline>
            <x14:sparkline>
              <xm:f>'wt_v_hydG-ech_25pct3'!E1007:L1007</xm:f>
              <xm:sqref>Y1007</xm:sqref>
            </x14:sparkline>
            <x14:sparkline>
              <xm:f>'wt_v_hydG-ech_25pct3'!E1008:L1008</xm:f>
              <xm:sqref>Y1008</xm:sqref>
            </x14:sparkline>
            <x14:sparkline>
              <xm:f>'wt_v_hydG-ech_25pct3'!E1009:L1009</xm:f>
              <xm:sqref>Y1009</xm:sqref>
            </x14:sparkline>
            <x14:sparkline>
              <xm:f>'wt_v_hydG-ech_25pct3'!E1010:L1010</xm:f>
              <xm:sqref>Y1010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2"/>
  <sheetViews>
    <sheetView topLeftCell="A2846" workbookViewId="0">
      <selection activeCell="A2925" sqref="A2925"/>
    </sheetView>
  </sheetViews>
  <sheetFormatPr defaultRowHeight="15" x14ac:dyDescent="0.25"/>
  <cols>
    <col min="1" max="1" width="15" style="17" bestFit="1" customWidth="1"/>
    <col min="2" max="2" width="133.6640625" style="17" bestFit="1" customWidth="1"/>
    <col min="3" max="16384" width="9.33203125" style="17"/>
  </cols>
  <sheetData>
    <row r="1" spans="1:2" x14ac:dyDescent="0.25">
      <c r="A1" s="17" t="s">
        <v>1035</v>
      </c>
      <c r="B1" s="17" t="s">
        <v>1036</v>
      </c>
    </row>
    <row r="2" spans="1:2" x14ac:dyDescent="0.25">
      <c r="A2" s="17" t="s">
        <v>11</v>
      </c>
      <c r="B2" s="17" t="s">
        <v>1037</v>
      </c>
    </row>
    <row r="3" spans="1:2" x14ac:dyDescent="0.25">
      <c r="A3" s="17" t="s">
        <v>12</v>
      </c>
      <c r="B3" s="17" t="s">
        <v>1038</v>
      </c>
    </row>
    <row r="4" spans="1:2" x14ac:dyDescent="0.25">
      <c r="A4" s="17" t="s">
        <v>1039</v>
      </c>
      <c r="B4" s="17" t="s">
        <v>1040</v>
      </c>
    </row>
    <row r="5" spans="1:2" x14ac:dyDescent="0.25">
      <c r="A5" s="17" t="s">
        <v>1041</v>
      </c>
      <c r="B5" s="17" t="s">
        <v>1042</v>
      </c>
    </row>
    <row r="6" spans="1:2" x14ac:dyDescent="0.25">
      <c r="A6" s="17" t="s">
        <v>13</v>
      </c>
      <c r="B6" s="17" t="s">
        <v>1043</v>
      </c>
    </row>
    <row r="7" spans="1:2" x14ac:dyDescent="0.25">
      <c r="A7" s="17" t="s">
        <v>14</v>
      </c>
      <c r="B7" s="17" t="s">
        <v>1044</v>
      </c>
    </row>
    <row r="8" spans="1:2" x14ac:dyDescent="0.25">
      <c r="A8" s="17" t="s">
        <v>15</v>
      </c>
      <c r="B8" s="17" t="s">
        <v>1045</v>
      </c>
    </row>
    <row r="9" spans="1:2" x14ac:dyDescent="0.25">
      <c r="A9" s="17" t="s">
        <v>16</v>
      </c>
      <c r="B9" s="17" t="s">
        <v>1046</v>
      </c>
    </row>
    <row r="10" spans="1:2" x14ac:dyDescent="0.25">
      <c r="A10" s="17" t="s">
        <v>17</v>
      </c>
      <c r="B10" s="17" t="s">
        <v>1043</v>
      </c>
    </row>
    <row r="11" spans="1:2" x14ac:dyDescent="0.25">
      <c r="A11" s="17" t="s">
        <v>18</v>
      </c>
      <c r="B11" s="17" t="s">
        <v>1047</v>
      </c>
    </row>
    <row r="12" spans="1:2" x14ac:dyDescent="0.25">
      <c r="A12" s="17" t="s">
        <v>19</v>
      </c>
      <c r="B12" s="17" t="s">
        <v>1048</v>
      </c>
    </row>
    <row r="13" spans="1:2" x14ac:dyDescent="0.25">
      <c r="A13" s="17" t="s">
        <v>1049</v>
      </c>
      <c r="B13" s="17" t="s">
        <v>1050</v>
      </c>
    </row>
    <row r="14" spans="1:2" x14ac:dyDescent="0.25">
      <c r="A14" s="17" t="s">
        <v>20</v>
      </c>
      <c r="B14" s="17" t="s">
        <v>1051</v>
      </c>
    </row>
    <row r="15" spans="1:2" x14ac:dyDescent="0.25">
      <c r="A15" s="17" t="s">
        <v>1052</v>
      </c>
      <c r="B15" s="17" t="s">
        <v>1053</v>
      </c>
    </row>
    <row r="16" spans="1:2" x14ac:dyDescent="0.25">
      <c r="A16" s="17" t="s">
        <v>1054</v>
      </c>
      <c r="B16" s="17" t="s">
        <v>1043</v>
      </c>
    </row>
    <row r="17" spans="1:2" x14ac:dyDescent="0.25">
      <c r="A17" s="17" t="s">
        <v>21</v>
      </c>
      <c r="B17" s="17" t="s">
        <v>1055</v>
      </c>
    </row>
    <row r="18" spans="1:2" x14ac:dyDescent="0.25">
      <c r="A18" s="17" t="s">
        <v>1056</v>
      </c>
      <c r="B18" s="17" t="s">
        <v>1057</v>
      </c>
    </row>
    <row r="19" spans="1:2" x14ac:dyDescent="0.25">
      <c r="A19" s="17" t="s">
        <v>977</v>
      </c>
      <c r="B19" s="17" t="s">
        <v>1043</v>
      </c>
    </row>
    <row r="20" spans="1:2" x14ac:dyDescent="0.25">
      <c r="A20" s="17" t="s">
        <v>1058</v>
      </c>
      <c r="B20" s="17" t="s">
        <v>1059</v>
      </c>
    </row>
    <row r="21" spans="1:2" x14ac:dyDescent="0.25">
      <c r="A21" s="17" t="s">
        <v>22</v>
      </c>
      <c r="B21" s="17" t="s">
        <v>1060</v>
      </c>
    </row>
    <row r="22" spans="1:2" x14ac:dyDescent="0.25">
      <c r="A22" s="17" t="s">
        <v>23</v>
      </c>
      <c r="B22" s="17" t="s">
        <v>1061</v>
      </c>
    </row>
    <row r="23" spans="1:2" x14ac:dyDescent="0.25">
      <c r="A23" s="17" t="s">
        <v>24</v>
      </c>
      <c r="B23" s="17" t="s">
        <v>1062</v>
      </c>
    </row>
    <row r="24" spans="1:2" x14ac:dyDescent="0.25">
      <c r="A24" s="17" t="s">
        <v>25</v>
      </c>
      <c r="B24" s="17" t="s">
        <v>1063</v>
      </c>
    </row>
    <row r="25" spans="1:2" x14ac:dyDescent="0.25">
      <c r="A25" s="17" t="s">
        <v>1064</v>
      </c>
      <c r="B25" s="17" t="s">
        <v>1065</v>
      </c>
    </row>
    <row r="26" spans="1:2" x14ac:dyDescent="0.25">
      <c r="A26" s="17" t="s">
        <v>1066</v>
      </c>
      <c r="B26" s="17" t="s">
        <v>1043</v>
      </c>
    </row>
    <row r="27" spans="1:2" x14ac:dyDescent="0.25">
      <c r="A27" s="17" t="s">
        <v>1067</v>
      </c>
      <c r="B27" s="17" t="s">
        <v>1068</v>
      </c>
    </row>
    <row r="28" spans="1:2" x14ac:dyDescent="0.25">
      <c r="A28" s="17" t="s">
        <v>1069</v>
      </c>
      <c r="B28" s="17" t="s">
        <v>1043</v>
      </c>
    </row>
    <row r="29" spans="1:2" x14ac:dyDescent="0.25">
      <c r="A29" s="17" t="s">
        <v>1070</v>
      </c>
      <c r="B29" s="17" t="s">
        <v>1071</v>
      </c>
    </row>
    <row r="30" spans="1:2" x14ac:dyDescent="0.25">
      <c r="A30" s="17" t="s">
        <v>1072</v>
      </c>
      <c r="B30" s="17" t="s">
        <v>1073</v>
      </c>
    </row>
    <row r="31" spans="1:2" x14ac:dyDescent="0.25">
      <c r="A31" s="17" t="s">
        <v>26</v>
      </c>
      <c r="B31" s="17" t="s">
        <v>1074</v>
      </c>
    </row>
    <row r="32" spans="1:2" x14ac:dyDescent="0.25">
      <c r="A32" s="17" t="s">
        <v>1075</v>
      </c>
      <c r="B32" s="17" t="s">
        <v>1076</v>
      </c>
    </row>
    <row r="33" spans="1:2" x14ac:dyDescent="0.25">
      <c r="A33" s="17" t="s">
        <v>27</v>
      </c>
      <c r="B33" s="17" t="s">
        <v>1077</v>
      </c>
    </row>
    <row r="34" spans="1:2" x14ac:dyDescent="0.25">
      <c r="A34" s="17" t="s">
        <v>1078</v>
      </c>
      <c r="B34" s="17" t="s">
        <v>1079</v>
      </c>
    </row>
    <row r="35" spans="1:2" x14ac:dyDescent="0.25">
      <c r="A35" s="17" t="s">
        <v>1080</v>
      </c>
      <c r="B35" s="17" t="s">
        <v>1081</v>
      </c>
    </row>
    <row r="36" spans="1:2" x14ac:dyDescent="0.25">
      <c r="A36" s="17" t="s">
        <v>28</v>
      </c>
      <c r="B36" s="17" t="s">
        <v>1082</v>
      </c>
    </row>
    <row r="37" spans="1:2" x14ac:dyDescent="0.25">
      <c r="A37" s="17" t="s">
        <v>1083</v>
      </c>
      <c r="B37" s="17" t="s">
        <v>1084</v>
      </c>
    </row>
    <row r="38" spans="1:2" x14ac:dyDescent="0.25">
      <c r="A38" s="17" t="s">
        <v>1085</v>
      </c>
      <c r="B38" s="17" t="s">
        <v>1043</v>
      </c>
    </row>
    <row r="39" spans="1:2" x14ac:dyDescent="0.25">
      <c r="A39" s="17" t="s">
        <v>29</v>
      </c>
      <c r="B39" s="17" t="s">
        <v>1086</v>
      </c>
    </row>
    <row r="40" spans="1:2" x14ac:dyDescent="0.25">
      <c r="A40" s="17" t="s">
        <v>30</v>
      </c>
      <c r="B40" s="17" t="s">
        <v>1087</v>
      </c>
    </row>
    <row r="41" spans="1:2" x14ac:dyDescent="0.25">
      <c r="A41" s="17" t="s">
        <v>1088</v>
      </c>
      <c r="B41" s="17" t="s">
        <v>1043</v>
      </c>
    </row>
    <row r="42" spans="1:2" x14ac:dyDescent="0.25">
      <c r="A42" s="17" t="s">
        <v>1089</v>
      </c>
      <c r="B42" s="17" t="s">
        <v>1090</v>
      </c>
    </row>
    <row r="43" spans="1:2" x14ac:dyDescent="0.25">
      <c r="A43" s="17" t="s">
        <v>1091</v>
      </c>
      <c r="B43" s="17" t="s">
        <v>1092</v>
      </c>
    </row>
    <row r="44" spans="1:2" x14ac:dyDescent="0.25">
      <c r="A44" s="17" t="s">
        <v>1093</v>
      </c>
      <c r="B44" s="17" t="s">
        <v>1094</v>
      </c>
    </row>
    <row r="45" spans="1:2" x14ac:dyDescent="0.25">
      <c r="A45" s="17" t="s">
        <v>1095</v>
      </c>
      <c r="B45" s="17" t="s">
        <v>1096</v>
      </c>
    </row>
    <row r="46" spans="1:2" x14ac:dyDescent="0.25">
      <c r="A46" s="17" t="s">
        <v>1097</v>
      </c>
      <c r="B46" s="17" t="s">
        <v>1098</v>
      </c>
    </row>
    <row r="47" spans="1:2" x14ac:dyDescent="0.25">
      <c r="A47" s="17" t="s">
        <v>978</v>
      </c>
      <c r="B47" s="17" t="s">
        <v>1099</v>
      </c>
    </row>
    <row r="48" spans="1:2" x14ac:dyDescent="0.25">
      <c r="A48" s="17" t="s">
        <v>1100</v>
      </c>
      <c r="B48" s="17" t="s">
        <v>1101</v>
      </c>
    </row>
    <row r="49" spans="1:2" x14ac:dyDescent="0.25">
      <c r="A49" s="17" t="s">
        <v>1102</v>
      </c>
      <c r="B49" s="17" t="s">
        <v>1103</v>
      </c>
    </row>
    <row r="50" spans="1:2" x14ac:dyDescent="0.25">
      <c r="A50" s="17" t="s">
        <v>979</v>
      </c>
      <c r="B50" s="17" t="s">
        <v>1104</v>
      </c>
    </row>
    <row r="51" spans="1:2" x14ac:dyDescent="0.25">
      <c r="A51" s="17" t="s">
        <v>1105</v>
      </c>
      <c r="B51" s="17" t="s">
        <v>1106</v>
      </c>
    </row>
    <row r="52" spans="1:2" x14ac:dyDescent="0.25">
      <c r="A52" s="17" t="s">
        <v>1107</v>
      </c>
      <c r="B52" s="17" t="s">
        <v>1043</v>
      </c>
    </row>
    <row r="53" spans="1:2" x14ac:dyDescent="0.25">
      <c r="A53" s="17" t="s">
        <v>31</v>
      </c>
      <c r="B53" s="17" t="s">
        <v>1043</v>
      </c>
    </row>
    <row r="54" spans="1:2" x14ac:dyDescent="0.25">
      <c r="A54" s="17" t="s">
        <v>32</v>
      </c>
      <c r="B54" s="17" t="s">
        <v>1108</v>
      </c>
    </row>
    <row r="55" spans="1:2" x14ac:dyDescent="0.25">
      <c r="A55" s="17" t="s">
        <v>33</v>
      </c>
      <c r="B55" s="17" t="s">
        <v>1051</v>
      </c>
    </row>
    <row r="56" spans="1:2" x14ac:dyDescent="0.25">
      <c r="A56" s="17" t="s">
        <v>1109</v>
      </c>
      <c r="B56" s="17" t="s">
        <v>1110</v>
      </c>
    </row>
    <row r="57" spans="1:2" x14ac:dyDescent="0.25">
      <c r="A57" s="17" t="s">
        <v>1111</v>
      </c>
      <c r="B57" s="17" t="s">
        <v>1112</v>
      </c>
    </row>
    <row r="58" spans="1:2" x14ac:dyDescent="0.25">
      <c r="A58" s="17" t="s">
        <v>34</v>
      </c>
      <c r="B58" s="17" t="s">
        <v>1113</v>
      </c>
    </row>
    <row r="59" spans="1:2" x14ac:dyDescent="0.25">
      <c r="A59" s="17" t="s">
        <v>1114</v>
      </c>
      <c r="B59" s="17" t="s">
        <v>1115</v>
      </c>
    </row>
    <row r="60" spans="1:2" x14ac:dyDescent="0.25">
      <c r="A60" s="17" t="s">
        <v>1116</v>
      </c>
      <c r="B60" s="17" t="s">
        <v>1117</v>
      </c>
    </row>
    <row r="61" spans="1:2" x14ac:dyDescent="0.25">
      <c r="A61" s="17" t="s">
        <v>35</v>
      </c>
      <c r="B61" s="17" t="s">
        <v>1118</v>
      </c>
    </row>
    <row r="62" spans="1:2" x14ac:dyDescent="0.25">
      <c r="A62" s="17" t="s">
        <v>1119</v>
      </c>
      <c r="B62" s="17" t="s">
        <v>1120</v>
      </c>
    </row>
    <row r="63" spans="1:2" x14ac:dyDescent="0.25">
      <c r="A63" s="17" t="s">
        <v>36</v>
      </c>
      <c r="B63" s="17" t="s">
        <v>1121</v>
      </c>
    </row>
    <row r="64" spans="1:2" x14ac:dyDescent="0.25">
      <c r="A64" s="17" t="s">
        <v>37</v>
      </c>
      <c r="B64" s="17" t="s">
        <v>1122</v>
      </c>
    </row>
    <row r="65" spans="1:2" x14ac:dyDescent="0.25">
      <c r="A65" s="17" t="s">
        <v>1123</v>
      </c>
      <c r="B65" s="17" t="s">
        <v>1124</v>
      </c>
    </row>
    <row r="66" spans="1:2" x14ac:dyDescent="0.25">
      <c r="A66" s="17" t="s">
        <v>38</v>
      </c>
      <c r="B66" s="17" t="s">
        <v>1125</v>
      </c>
    </row>
    <row r="67" spans="1:2" x14ac:dyDescent="0.25">
      <c r="A67" s="17" t="s">
        <v>1126</v>
      </c>
      <c r="B67" s="17" t="s">
        <v>1043</v>
      </c>
    </row>
    <row r="68" spans="1:2" x14ac:dyDescent="0.25">
      <c r="A68" s="17" t="s">
        <v>39</v>
      </c>
      <c r="B68" s="17" t="s">
        <v>1127</v>
      </c>
    </row>
    <row r="69" spans="1:2" x14ac:dyDescent="0.25">
      <c r="A69" s="17" t="s">
        <v>1128</v>
      </c>
      <c r="B69" s="17" t="s">
        <v>1129</v>
      </c>
    </row>
    <row r="70" spans="1:2" x14ac:dyDescent="0.25">
      <c r="A70" s="17" t="s">
        <v>1130</v>
      </c>
      <c r="B70" s="17" t="s">
        <v>1043</v>
      </c>
    </row>
    <row r="71" spans="1:2" x14ac:dyDescent="0.25">
      <c r="A71" s="17" t="s">
        <v>1131</v>
      </c>
      <c r="B71" s="17" t="s">
        <v>1132</v>
      </c>
    </row>
    <row r="72" spans="1:2" x14ac:dyDescent="0.25">
      <c r="A72" s="17" t="s">
        <v>980</v>
      </c>
      <c r="B72" s="17" t="s">
        <v>1133</v>
      </c>
    </row>
    <row r="73" spans="1:2" x14ac:dyDescent="0.25">
      <c r="A73" s="17" t="s">
        <v>40</v>
      </c>
      <c r="B73" s="17" t="s">
        <v>1134</v>
      </c>
    </row>
    <row r="74" spans="1:2" x14ac:dyDescent="0.25">
      <c r="A74" s="17" t="s">
        <v>41</v>
      </c>
      <c r="B74" s="17" t="s">
        <v>1135</v>
      </c>
    </row>
    <row r="75" spans="1:2" x14ac:dyDescent="0.25">
      <c r="A75" s="17" t="s">
        <v>42</v>
      </c>
      <c r="B75" s="17" t="s">
        <v>1136</v>
      </c>
    </row>
    <row r="76" spans="1:2" x14ac:dyDescent="0.25">
      <c r="A76" s="17" t="s">
        <v>43</v>
      </c>
      <c r="B76" s="17" t="s">
        <v>1043</v>
      </c>
    </row>
    <row r="77" spans="1:2" x14ac:dyDescent="0.25">
      <c r="A77" s="17" t="s">
        <v>44</v>
      </c>
      <c r="B77" s="17" t="s">
        <v>1137</v>
      </c>
    </row>
    <row r="78" spans="1:2" x14ac:dyDescent="0.25">
      <c r="A78" s="17" t="s">
        <v>1138</v>
      </c>
      <c r="B78" s="17" t="s">
        <v>1139</v>
      </c>
    </row>
    <row r="79" spans="1:2" x14ac:dyDescent="0.25">
      <c r="A79" s="17" t="s">
        <v>1140</v>
      </c>
      <c r="B79" s="17" t="s">
        <v>1141</v>
      </c>
    </row>
    <row r="80" spans="1:2" x14ac:dyDescent="0.25">
      <c r="A80" s="17" t="s">
        <v>1142</v>
      </c>
      <c r="B80" s="17" t="s">
        <v>1143</v>
      </c>
    </row>
    <row r="81" spans="1:2" x14ac:dyDescent="0.25">
      <c r="A81" s="17" t="s">
        <v>981</v>
      </c>
      <c r="B81" s="17" t="s">
        <v>1144</v>
      </c>
    </row>
    <row r="82" spans="1:2" x14ac:dyDescent="0.25">
      <c r="A82" s="17" t="s">
        <v>1145</v>
      </c>
      <c r="B82" s="17" t="s">
        <v>1146</v>
      </c>
    </row>
    <row r="83" spans="1:2" x14ac:dyDescent="0.25">
      <c r="A83" s="17" t="s">
        <v>1147</v>
      </c>
      <c r="B83" s="17" t="s">
        <v>1053</v>
      </c>
    </row>
    <row r="84" spans="1:2" x14ac:dyDescent="0.25">
      <c r="A84" s="17" t="s">
        <v>1148</v>
      </c>
      <c r="B84" s="17" t="s">
        <v>1149</v>
      </c>
    </row>
    <row r="85" spans="1:2" x14ac:dyDescent="0.25">
      <c r="A85" s="17" t="s">
        <v>1150</v>
      </c>
      <c r="B85" s="17" t="s">
        <v>1151</v>
      </c>
    </row>
    <row r="86" spans="1:2" x14ac:dyDescent="0.25">
      <c r="A86" s="17" t="s">
        <v>1152</v>
      </c>
      <c r="B86" s="17" t="s">
        <v>1153</v>
      </c>
    </row>
    <row r="87" spans="1:2" x14ac:dyDescent="0.25">
      <c r="A87" s="17" t="s">
        <v>1154</v>
      </c>
      <c r="B87" s="17" t="s">
        <v>1155</v>
      </c>
    </row>
    <row r="88" spans="1:2" x14ac:dyDescent="0.25">
      <c r="A88" s="17" t="s">
        <v>1156</v>
      </c>
      <c r="B88" s="17" t="s">
        <v>1053</v>
      </c>
    </row>
    <row r="89" spans="1:2" x14ac:dyDescent="0.25">
      <c r="A89" s="17" t="s">
        <v>1157</v>
      </c>
      <c r="B89" s="17" t="s">
        <v>1158</v>
      </c>
    </row>
    <row r="90" spans="1:2" x14ac:dyDescent="0.25">
      <c r="A90" s="17" t="s">
        <v>1159</v>
      </c>
      <c r="B90" s="17" t="s">
        <v>1160</v>
      </c>
    </row>
    <row r="91" spans="1:2" x14ac:dyDescent="0.25">
      <c r="A91" s="17" t="s">
        <v>1161</v>
      </c>
      <c r="B91" s="17" t="s">
        <v>1162</v>
      </c>
    </row>
    <row r="92" spans="1:2" x14ac:dyDescent="0.25">
      <c r="A92" s="17" t="s">
        <v>45</v>
      </c>
      <c r="B92" s="17" t="s">
        <v>1163</v>
      </c>
    </row>
    <row r="93" spans="1:2" x14ac:dyDescent="0.25">
      <c r="A93" s="17" t="s">
        <v>1164</v>
      </c>
      <c r="B93" s="17" t="s">
        <v>1165</v>
      </c>
    </row>
    <row r="94" spans="1:2" x14ac:dyDescent="0.25">
      <c r="A94" s="17" t="s">
        <v>1166</v>
      </c>
      <c r="B94" s="17" t="s">
        <v>1167</v>
      </c>
    </row>
    <row r="95" spans="1:2" x14ac:dyDescent="0.25">
      <c r="A95" s="17" t="s">
        <v>1168</v>
      </c>
      <c r="B95" s="17" t="s">
        <v>1043</v>
      </c>
    </row>
    <row r="96" spans="1:2" x14ac:dyDescent="0.25">
      <c r="A96" s="17" t="s">
        <v>1169</v>
      </c>
      <c r="B96" s="17" t="s">
        <v>1170</v>
      </c>
    </row>
    <row r="97" spans="1:2" x14ac:dyDescent="0.25">
      <c r="A97" s="17" t="s">
        <v>46</v>
      </c>
      <c r="B97" s="17" t="s">
        <v>1171</v>
      </c>
    </row>
    <row r="98" spans="1:2" x14ac:dyDescent="0.25">
      <c r="A98" s="17" t="s">
        <v>47</v>
      </c>
      <c r="B98" s="17" t="s">
        <v>1172</v>
      </c>
    </row>
    <row r="99" spans="1:2" x14ac:dyDescent="0.25">
      <c r="A99" s="17" t="s">
        <v>48</v>
      </c>
      <c r="B99" s="17" t="s">
        <v>1173</v>
      </c>
    </row>
    <row r="100" spans="1:2" x14ac:dyDescent="0.25">
      <c r="A100" s="17" t="s">
        <v>49</v>
      </c>
      <c r="B100" s="17" t="s">
        <v>1174</v>
      </c>
    </row>
    <row r="101" spans="1:2" x14ac:dyDescent="0.25">
      <c r="A101" s="17" t="s">
        <v>50</v>
      </c>
      <c r="B101" s="17" t="s">
        <v>1043</v>
      </c>
    </row>
    <row r="102" spans="1:2" x14ac:dyDescent="0.25">
      <c r="A102" s="17" t="s">
        <v>1175</v>
      </c>
      <c r="B102" s="17" t="s">
        <v>1176</v>
      </c>
    </row>
    <row r="103" spans="1:2" x14ac:dyDescent="0.25">
      <c r="A103" s="17" t="s">
        <v>982</v>
      </c>
      <c r="B103" s="17" t="s">
        <v>1043</v>
      </c>
    </row>
    <row r="104" spans="1:2" x14ac:dyDescent="0.25">
      <c r="A104" s="17" t="s">
        <v>1177</v>
      </c>
      <c r="B104" s="17" t="s">
        <v>1043</v>
      </c>
    </row>
    <row r="105" spans="1:2" x14ac:dyDescent="0.25">
      <c r="A105" s="17" t="s">
        <v>1178</v>
      </c>
      <c r="B105" s="17" t="s">
        <v>1179</v>
      </c>
    </row>
    <row r="106" spans="1:2" x14ac:dyDescent="0.25">
      <c r="A106" s="17" t="s">
        <v>1180</v>
      </c>
      <c r="B106" s="17" t="s">
        <v>1181</v>
      </c>
    </row>
    <row r="107" spans="1:2" x14ac:dyDescent="0.25">
      <c r="A107" s="17" t="s">
        <v>1182</v>
      </c>
      <c r="B107" s="17" t="s">
        <v>1183</v>
      </c>
    </row>
    <row r="108" spans="1:2" x14ac:dyDescent="0.25">
      <c r="A108" s="17" t="s">
        <v>1184</v>
      </c>
      <c r="B108" s="17" t="s">
        <v>1185</v>
      </c>
    </row>
    <row r="109" spans="1:2" x14ac:dyDescent="0.25">
      <c r="A109" s="17" t="s">
        <v>1186</v>
      </c>
      <c r="B109" s="17" t="s">
        <v>1187</v>
      </c>
    </row>
    <row r="110" spans="1:2" x14ac:dyDescent="0.25">
      <c r="A110" s="17" t="s">
        <v>1188</v>
      </c>
      <c r="B110" s="17" t="s">
        <v>1189</v>
      </c>
    </row>
    <row r="111" spans="1:2" x14ac:dyDescent="0.25">
      <c r="A111" s="17" t="s">
        <v>1190</v>
      </c>
      <c r="B111" s="17" t="s">
        <v>1191</v>
      </c>
    </row>
    <row r="112" spans="1:2" x14ac:dyDescent="0.25">
      <c r="A112" s="17" t="s">
        <v>1192</v>
      </c>
      <c r="B112" s="17" t="s">
        <v>1193</v>
      </c>
    </row>
    <row r="113" spans="1:2" x14ac:dyDescent="0.25">
      <c r="A113" s="17" t="s">
        <v>1194</v>
      </c>
      <c r="B113" s="17" t="s">
        <v>1195</v>
      </c>
    </row>
    <row r="114" spans="1:2" x14ac:dyDescent="0.25">
      <c r="A114" s="17" t="s">
        <v>1196</v>
      </c>
      <c r="B114" s="17" t="s">
        <v>1197</v>
      </c>
    </row>
    <row r="115" spans="1:2" x14ac:dyDescent="0.25">
      <c r="A115" s="17" t="s">
        <v>1198</v>
      </c>
      <c r="B115" s="17" t="s">
        <v>1199</v>
      </c>
    </row>
    <row r="116" spans="1:2" x14ac:dyDescent="0.25">
      <c r="A116" s="17" t="s">
        <v>1200</v>
      </c>
      <c r="B116" s="17" t="s">
        <v>1201</v>
      </c>
    </row>
    <row r="117" spans="1:2" x14ac:dyDescent="0.25">
      <c r="A117" s="17" t="s">
        <v>1202</v>
      </c>
      <c r="B117" s="17" t="s">
        <v>1203</v>
      </c>
    </row>
    <row r="118" spans="1:2" x14ac:dyDescent="0.25">
      <c r="A118" s="17" t="s">
        <v>1204</v>
      </c>
      <c r="B118" s="17" t="s">
        <v>1205</v>
      </c>
    </row>
    <row r="119" spans="1:2" x14ac:dyDescent="0.25">
      <c r="A119" s="17" t="s">
        <v>1206</v>
      </c>
      <c r="B119" s="17" t="s">
        <v>1207</v>
      </c>
    </row>
    <row r="120" spans="1:2" x14ac:dyDescent="0.25">
      <c r="A120" s="17" t="s">
        <v>1208</v>
      </c>
      <c r="B120" s="17" t="s">
        <v>1209</v>
      </c>
    </row>
    <row r="121" spans="1:2" x14ac:dyDescent="0.25">
      <c r="A121" s="17" t="s">
        <v>1210</v>
      </c>
      <c r="B121" s="17" t="s">
        <v>1211</v>
      </c>
    </row>
    <row r="122" spans="1:2" x14ac:dyDescent="0.25">
      <c r="A122" s="17" t="s">
        <v>1212</v>
      </c>
      <c r="B122" s="17" t="s">
        <v>1213</v>
      </c>
    </row>
    <row r="123" spans="1:2" x14ac:dyDescent="0.25">
      <c r="A123" s="17" t="s">
        <v>1214</v>
      </c>
      <c r="B123" s="17" t="s">
        <v>1215</v>
      </c>
    </row>
    <row r="124" spans="1:2" x14ac:dyDescent="0.25">
      <c r="A124" s="17" t="s">
        <v>983</v>
      </c>
      <c r="B124" s="17" t="s">
        <v>1216</v>
      </c>
    </row>
    <row r="125" spans="1:2" x14ac:dyDescent="0.25">
      <c r="A125" s="17" t="s">
        <v>1217</v>
      </c>
      <c r="B125" s="17" t="s">
        <v>1218</v>
      </c>
    </row>
    <row r="126" spans="1:2" x14ac:dyDescent="0.25">
      <c r="A126" s="17" t="s">
        <v>1219</v>
      </c>
      <c r="B126" s="17" t="s">
        <v>1043</v>
      </c>
    </row>
    <row r="127" spans="1:2" x14ac:dyDescent="0.25">
      <c r="A127" s="17" t="s">
        <v>1220</v>
      </c>
      <c r="B127" s="17" t="s">
        <v>1043</v>
      </c>
    </row>
    <row r="128" spans="1:2" x14ac:dyDescent="0.25">
      <c r="A128" s="17" t="s">
        <v>1221</v>
      </c>
      <c r="B128" s="17" t="s">
        <v>1043</v>
      </c>
    </row>
    <row r="129" spans="1:2" x14ac:dyDescent="0.25">
      <c r="A129" s="17" t="s">
        <v>1222</v>
      </c>
      <c r="B129" s="17" t="s">
        <v>1043</v>
      </c>
    </row>
    <row r="130" spans="1:2" x14ac:dyDescent="0.25">
      <c r="A130" s="17" t="s">
        <v>51</v>
      </c>
      <c r="B130" s="17" t="s">
        <v>1223</v>
      </c>
    </row>
    <row r="131" spans="1:2" x14ac:dyDescent="0.25">
      <c r="A131" s="17" t="s">
        <v>1224</v>
      </c>
      <c r="B131" s="17" t="s">
        <v>1043</v>
      </c>
    </row>
    <row r="132" spans="1:2" x14ac:dyDescent="0.25">
      <c r="A132" s="17" t="s">
        <v>1225</v>
      </c>
      <c r="B132" s="17" t="s">
        <v>1226</v>
      </c>
    </row>
    <row r="133" spans="1:2" x14ac:dyDescent="0.25">
      <c r="A133" s="17" t="s">
        <v>1227</v>
      </c>
      <c r="B133" s="17" t="s">
        <v>1228</v>
      </c>
    </row>
    <row r="134" spans="1:2" x14ac:dyDescent="0.25">
      <c r="A134" s="17" t="s">
        <v>1229</v>
      </c>
      <c r="B134" s="17" t="s">
        <v>1230</v>
      </c>
    </row>
    <row r="135" spans="1:2" x14ac:dyDescent="0.25">
      <c r="A135" s="17" t="s">
        <v>1231</v>
      </c>
      <c r="B135" s="17" t="s">
        <v>1230</v>
      </c>
    </row>
    <row r="136" spans="1:2" x14ac:dyDescent="0.25">
      <c r="A136" s="17" t="s">
        <v>1232</v>
      </c>
      <c r="B136" s="17" t="s">
        <v>1230</v>
      </c>
    </row>
    <row r="137" spans="1:2" x14ac:dyDescent="0.25">
      <c r="A137" s="17" t="s">
        <v>1233</v>
      </c>
      <c r="B137" s="17" t="s">
        <v>1234</v>
      </c>
    </row>
    <row r="138" spans="1:2" x14ac:dyDescent="0.25">
      <c r="A138" s="17" t="s">
        <v>1235</v>
      </c>
      <c r="B138" s="17" t="s">
        <v>1236</v>
      </c>
    </row>
    <row r="139" spans="1:2" x14ac:dyDescent="0.25">
      <c r="A139" s="17" t="s">
        <v>1237</v>
      </c>
      <c r="B139" s="17" t="s">
        <v>1230</v>
      </c>
    </row>
    <row r="140" spans="1:2" x14ac:dyDescent="0.25">
      <c r="A140" s="17" t="s">
        <v>1238</v>
      </c>
      <c r="B140" s="17" t="s">
        <v>1239</v>
      </c>
    </row>
    <row r="141" spans="1:2" x14ac:dyDescent="0.25">
      <c r="A141" s="17" t="s">
        <v>1240</v>
      </c>
      <c r="B141" s="17" t="s">
        <v>1241</v>
      </c>
    </row>
    <row r="142" spans="1:2" x14ac:dyDescent="0.25">
      <c r="A142" s="17" t="s">
        <v>1242</v>
      </c>
      <c r="B142" s="17" t="s">
        <v>1243</v>
      </c>
    </row>
    <row r="143" spans="1:2" x14ac:dyDescent="0.25">
      <c r="A143" s="17" t="s">
        <v>1244</v>
      </c>
      <c r="B143" s="17" t="s">
        <v>1245</v>
      </c>
    </row>
    <row r="144" spans="1:2" x14ac:dyDescent="0.25">
      <c r="A144" s="17" t="s">
        <v>1246</v>
      </c>
      <c r="B144" s="17" t="s">
        <v>1247</v>
      </c>
    </row>
    <row r="145" spans="1:2" x14ac:dyDescent="0.25">
      <c r="A145" s="17" t="s">
        <v>1248</v>
      </c>
      <c r="B145" s="17" t="s">
        <v>1249</v>
      </c>
    </row>
    <row r="146" spans="1:2" x14ac:dyDescent="0.25">
      <c r="A146" s="17" t="s">
        <v>1250</v>
      </c>
      <c r="B146" s="17" t="s">
        <v>1043</v>
      </c>
    </row>
    <row r="147" spans="1:2" x14ac:dyDescent="0.25">
      <c r="A147" s="17" t="s">
        <v>1251</v>
      </c>
      <c r="B147" s="17" t="s">
        <v>1252</v>
      </c>
    </row>
    <row r="148" spans="1:2" x14ac:dyDescent="0.25">
      <c r="A148" s="17" t="s">
        <v>1253</v>
      </c>
      <c r="B148" s="17" t="s">
        <v>1043</v>
      </c>
    </row>
    <row r="149" spans="1:2" x14ac:dyDescent="0.25">
      <c r="A149" s="17" t="s">
        <v>984</v>
      </c>
      <c r="B149" s="17" t="s">
        <v>1230</v>
      </c>
    </row>
    <row r="150" spans="1:2" x14ac:dyDescent="0.25">
      <c r="A150" s="17" t="s">
        <v>1254</v>
      </c>
      <c r="B150" s="17" t="s">
        <v>1151</v>
      </c>
    </row>
    <row r="151" spans="1:2" x14ac:dyDescent="0.25">
      <c r="A151" s="17" t="s">
        <v>1255</v>
      </c>
      <c r="B151" s="17" t="s">
        <v>1043</v>
      </c>
    </row>
    <row r="152" spans="1:2" x14ac:dyDescent="0.25">
      <c r="A152" s="17" t="s">
        <v>1256</v>
      </c>
      <c r="B152" s="17" t="s">
        <v>1043</v>
      </c>
    </row>
    <row r="153" spans="1:2" x14ac:dyDescent="0.25">
      <c r="A153" s="17" t="s">
        <v>1257</v>
      </c>
      <c r="B153" s="17" t="s">
        <v>1043</v>
      </c>
    </row>
    <row r="154" spans="1:2" x14ac:dyDescent="0.25">
      <c r="A154" s="17" t="s">
        <v>1258</v>
      </c>
      <c r="B154" s="17" t="s">
        <v>1043</v>
      </c>
    </row>
    <row r="155" spans="1:2" x14ac:dyDescent="0.25">
      <c r="A155" s="17" t="s">
        <v>1259</v>
      </c>
      <c r="B155" s="17" t="s">
        <v>1043</v>
      </c>
    </row>
    <row r="156" spans="1:2" x14ac:dyDescent="0.25">
      <c r="A156" s="17" t="s">
        <v>1260</v>
      </c>
      <c r="B156" s="17" t="s">
        <v>1137</v>
      </c>
    </row>
    <row r="157" spans="1:2" x14ac:dyDescent="0.25">
      <c r="A157" s="17" t="s">
        <v>1261</v>
      </c>
      <c r="B157" s="17" t="s">
        <v>1262</v>
      </c>
    </row>
    <row r="158" spans="1:2" x14ac:dyDescent="0.25">
      <c r="A158" s="17" t="s">
        <v>1263</v>
      </c>
      <c r="B158" s="17" t="s">
        <v>1043</v>
      </c>
    </row>
    <row r="159" spans="1:2" x14ac:dyDescent="0.25">
      <c r="A159" s="17" t="s">
        <v>1264</v>
      </c>
      <c r="B159" s="17" t="s">
        <v>1043</v>
      </c>
    </row>
    <row r="160" spans="1:2" x14ac:dyDescent="0.25">
      <c r="A160" s="17" t="s">
        <v>985</v>
      </c>
      <c r="B160" s="17" t="s">
        <v>1265</v>
      </c>
    </row>
    <row r="161" spans="1:2" x14ac:dyDescent="0.25">
      <c r="A161" s="17" t="s">
        <v>1266</v>
      </c>
      <c r="B161" s="17" t="s">
        <v>1267</v>
      </c>
    </row>
    <row r="162" spans="1:2" x14ac:dyDescent="0.25">
      <c r="A162" s="17" t="s">
        <v>52</v>
      </c>
      <c r="B162" s="17" t="s">
        <v>1268</v>
      </c>
    </row>
    <row r="163" spans="1:2" x14ac:dyDescent="0.25">
      <c r="A163" s="17" t="s">
        <v>1269</v>
      </c>
      <c r="B163" s="17" t="s">
        <v>1270</v>
      </c>
    </row>
    <row r="164" spans="1:2" x14ac:dyDescent="0.25">
      <c r="A164" s="17" t="s">
        <v>53</v>
      </c>
      <c r="B164" s="17" t="s">
        <v>1271</v>
      </c>
    </row>
    <row r="165" spans="1:2" x14ac:dyDescent="0.25">
      <c r="A165" s="17" t="s">
        <v>1272</v>
      </c>
      <c r="B165" s="17" t="s">
        <v>1273</v>
      </c>
    </row>
    <row r="166" spans="1:2" x14ac:dyDescent="0.25">
      <c r="A166" s="17" t="s">
        <v>1274</v>
      </c>
      <c r="B166" s="17" t="s">
        <v>1275</v>
      </c>
    </row>
    <row r="167" spans="1:2" x14ac:dyDescent="0.25">
      <c r="A167" s="17" t="s">
        <v>1276</v>
      </c>
      <c r="B167" s="17" t="s">
        <v>1043</v>
      </c>
    </row>
    <row r="168" spans="1:2" x14ac:dyDescent="0.25">
      <c r="A168" s="17" t="s">
        <v>1277</v>
      </c>
      <c r="B168" s="17" t="s">
        <v>1278</v>
      </c>
    </row>
    <row r="169" spans="1:2" x14ac:dyDescent="0.25">
      <c r="A169" s="17" t="s">
        <v>1279</v>
      </c>
      <c r="B169" s="17" t="s">
        <v>1280</v>
      </c>
    </row>
    <row r="170" spans="1:2" x14ac:dyDescent="0.25">
      <c r="A170" s="17" t="s">
        <v>1281</v>
      </c>
      <c r="B170" s="17" t="s">
        <v>1043</v>
      </c>
    </row>
    <row r="171" spans="1:2" x14ac:dyDescent="0.25">
      <c r="A171" s="17" t="s">
        <v>54</v>
      </c>
      <c r="B171" s="17" t="s">
        <v>1282</v>
      </c>
    </row>
    <row r="172" spans="1:2" x14ac:dyDescent="0.25">
      <c r="A172" s="17" t="s">
        <v>1283</v>
      </c>
      <c r="B172" s="17" t="s">
        <v>1043</v>
      </c>
    </row>
    <row r="173" spans="1:2" x14ac:dyDescent="0.25">
      <c r="A173" s="17" t="s">
        <v>1284</v>
      </c>
      <c r="B173" s="17" t="s">
        <v>1285</v>
      </c>
    </row>
    <row r="174" spans="1:2" x14ac:dyDescent="0.25">
      <c r="A174" s="17" t="s">
        <v>1286</v>
      </c>
      <c r="B174" s="17" t="s">
        <v>1043</v>
      </c>
    </row>
    <row r="175" spans="1:2" x14ac:dyDescent="0.25">
      <c r="A175" s="17" t="s">
        <v>1287</v>
      </c>
      <c r="B175" s="17" t="s">
        <v>1043</v>
      </c>
    </row>
    <row r="176" spans="1:2" x14ac:dyDescent="0.25">
      <c r="A176" s="17" t="s">
        <v>55</v>
      </c>
      <c r="B176" s="17" t="s">
        <v>1288</v>
      </c>
    </row>
    <row r="177" spans="1:2" x14ac:dyDescent="0.25">
      <c r="A177" s="17" t="s">
        <v>1289</v>
      </c>
      <c r="B177" s="17" t="s">
        <v>1290</v>
      </c>
    </row>
    <row r="178" spans="1:2" x14ac:dyDescent="0.25">
      <c r="A178" s="17" t="s">
        <v>56</v>
      </c>
      <c r="B178" s="17" t="s">
        <v>1291</v>
      </c>
    </row>
    <row r="179" spans="1:2" x14ac:dyDescent="0.25">
      <c r="A179" s="17" t="s">
        <v>1292</v>
      </c>
      <c r="B179" s="17" t="s">
        <v>1293</v>
      </c>
    </row>
    <row r="180" spans="1:2" x14ac:dyDescent="0.25">
      <c r="A180" s="17" t="s">
        <v>57</v>
      </c>
      <c r="B180" s="17" t="s">
        <v>1294</v>
      </c>
    </row>
    <row r="181" spans="1:2" x14ac:dyDescent="0.25">
      <c r="A181" s="17" t="s">
        <v>58</v>
      </c>
      <c r="B181" s="17" t="s">
        <v>1295</v>
      </c>
    </row>
    <row r="182" spans="1:2" x14ac:dyDescent="0.25">
      <c r="A182" s="17" t="s">
        <v>59</v>
      </c>
      <c r="B182" s="17" t="s">
        <v>1170</v>
      </c>
    </row>
    <row r="183" spans="1:2" x14ac:dyDescent="0.25">
      <c r="A183" s="17" t="s">
        <v>1296</v>
      </c>
      <c r="B183" s="17" t="s">
        <v>1297</v>
      </c>
    </row>
    <row r="184" spans="1:2" x14ac:dyDescent="0.25">
      <c r="A184" s="17" t="s">
        <v>60</v>
      </c>
      <c r="B184" s="17" t="s">
        <v>1298</v>
      </c>
    </row>
    <row r="185" spans="1:2" x14ac:dyDescent="0.25">
      <c r="A185" s="17" t="s">
        <v>1299</v>
      </c>
      <c r="B185" s="17" t="s">
        <v>1300</v>
      </c>
    </row>
    <row r="186" spans="1:2" x14ac:dyDescent="0.25">
      <c r="A186" s="17" t="s">
        <v>1301</v>
      </c>
      <c r="B186" s="17" t="s">
        <v>1302</v>
      </c>
    </row>
    <row r="187" spans="1:2" x14ac:dyDescent="0.25">
      <c r="A187" s="17" t="s">
        <v>1303</v>
      </c>
      <c r="B187" s="17" t="s">
        <v>1304</v>
      </c>
    </row>
    <row r="188" spans="1:2" x14ac:dyDescent="0.25">
      <c r="A188" s="17" t="s">
        <v>1305</v>
      </c>
      <c r="B188" s="17" t="s">
        <v>1306</v>
      </c>
    </row>
    <row r="189" spans="1:2" x14ac:dyDescent="0.25">
      <c r="A189" s="17" t="s">
        <v>61</v>
      </c>
      <c r="B189" s="17" t="s">
        <v>1307</v>
      </c>
    </row>
    <row r="190" spans="1:2" x14ac:dyDescent="0.25">
      <c r="A190" s="17" t="s">
        <v>1308</v>
      </c>
      <c r="B190" s="17" t="s">
        <v>1309</v>
      </c>
    </row>
    <row r="191" spans="1:2" x14ac:dyDescent="0.25">
      <c r="A191" s="17" t="s">
        <v>62</v>
      </c>
      <c r="B191" s="17" t="s">
        <v>1310</v>
      </c>
    </row>
    <row r="192" spans="1:2" x14ac:dyDescent="0.25">
      <c r="A192" s="17" t="s">
        <v>1311</v>
      </c>
      <c r="B192" s="17" t="s">
        <v>1312</v>
      </c>
    </row>
    <row r="193" spans="1:2" x14ac:dyDescent="0.25">
      <c r="A193" s="17" t="s">
        <v>1313</v>
      </c>
      <c r="B193" s="17" t="s">
        <v>1043</v>
      </c>
    </row>
    <row r="194" spans="1:2" x14ac:dyDescent="0.25">
      <c r="A194" s="17" t="s">
        <v>1314</v>
      </c>
      <c r="B194" s="17" t="s">
        <v>1053</v>
      </c>
    </row>
    <row r="195" spans="1:2" x14ac:dyDescent="0.25">
      <c r="A195" s="17" t="s">
        <v>1315</v>
      </c>
      <c r="B195" s="17" t="s">
        <v>1316</v>
      </c>
    </row>
    <row r="196" spans="1:2" x14ac:dyDescent="0.25">
      <c r="A196" s="17" t="s">
        <v>1317</v>
      </c>
      <c r="B196" s="17" t="s">
        <v>1053</v>
      </c>
    </row>
    <row r="197" spans="1:2" x14ac:dyDescent="0.25">
      <c r="A197" s="17" t="s">
        <v>1318</v>
      </c>
      <c r="B197" s="17" t="s">
        <v>1319</v>
      </c>
    </row>
    <row r="198" spans="1:2" x14ac:dyDescent="0.25">
      <c r="A198" s="17" t="s">
        <v>63</v>
      </c>
      <c r="B198" s="17" t="s">
        <v>1320</v>
      </c>
    </row>
    <row r="199" spans="1:2" x14ac:dyDescent="0.25">
      <c r="A199" s="17" t="s">
        <v>1321</v>
      </c>
      <c r="B199" s="17" t="s">
        <v>1322</v>
      </c>
    </row>
    <row r="200" spans="1:2" x14ac:dyDescent="0.25">
      <c r="A200" s="17" t="s">
        <v>1323</v>
      </c>
      <c r="B200" s="17" t="s">
        <v>1324</v>
      </c>
    </row>
    <row r="201" spans="1:2" x14ac:dyDescent="0.25">
      <c r="A201" s="17" t="s">
        <v>1325</v>
      </c>
      <c r="B201" s="17" t="s">
        <v>1326</v>
      </c>
    </row>
    <row r="202" spans="1:2" x14ac:dyDescent="0.25">
      <c r="A202" s="17" t="s">
        <v>64</v>
      </c>
      <c r="B202" s="17" t="s">
        <v>1327</v>
      </c>
    </row>
    <row r="203" spans="1:2" x14ac:dyDescent="0.25">
      <c r="A203" s="17" t="s">
        <v>1328</v>
      </c>
      <c r="B203" s="17" t="s">
        <v>1329</v>
      </c>
    </row>
    <row r="204" spans="1:2" x14ac:dyDescent="0.25">
      <c r="A204" s="17" t="s">
        <v>1330</v>
      </c>
      <c r="B204" s="17" t="s">
        <v>1329</v>
      </c>
    </row>
    <row r="205" spans="1:2" x14ac:dyDescent="0.25">
      <c r="A205" s="17" t="s">
        <v>1331</v>
      </c>
      <c r="B205" s="17" t="s">
        <v>1332</v>
      </c>
    </row>
    <row r="206" spans="1:2" x14ac:dyDescent="0.25">
      <c r="A206" s="17" t="s">
        <v>1333</v>
      </c>
      <c r="B206" s="17" t="s">
        <v>1334</v>
      </c>
    </row>
    <row r="207" spans="1:2" x14ac:dyDescent="0.25">
      <c r="A207" s="17" t="s">
        <v>1335</v>
      </c>
      <c r="B207" s="17" t="s">
        <v>1336</v>
      </c>
    </row>
    <row r="208" spans="1:2" x14ac:dyDescent="0.25">
      <c r="A208" s="17" t="s">
        <v>65</v>
      </c>
      <c r="B208" s="17" t="s">
        <v>1337</v>
      </c>
    </row>
    <row r="209" spans="1:2" x14ac:dyDescent="0.25">
      <c r="A209" s="17" t="s">
        <v>1338</v>
      </c>
      <c r="B209" s="17" t="s">
        <v>1339</v>
      </c>
    </row>
    <row r="210" spans="1:2" x14ac:dyDescent="0.25">
      <c r="A210" s="17" t="s">
        <v>66</v>
      </c>
      <c r="B210" s="17" t="s">
        <v>1340</v>
      </c>
    </row>
    <row r="211" spans="1:2" x14ac:dyDescent="0.25">
      <c r="A211" s="17" t="s">
        <v>67</v>
      </c>
      <c r="B211" s="17" t="s">
        <v>1341</v>
      </c>
    </row>
    <row r="212" spans="1:2" x14ac:dyDescent="0.25">
      <c r="A212" s="17" t="s">
        <v>68</v>
      </c>
      <c r="B212" s="17" t="s">
        <v>1342</v>
      </c>
    </row>
    <row r="213" spans="1:2" x14ac:dyDescent="0.25">
      <c r="A213" s="17" t="s">
        <v>69</v>
      </c>
      <c r="B213" s="17" t="s">
        <v>1343</v>
      </c>
    </row>
    <row r="214" spans="1:2" x14ac:dyDescent="0.25">
      <c r="A214" s="17" t="s">
        <v>1344</v>
      </c>
      <c r="B214" s="17" t="s">
        <v>1345</v>
      </c>
    </row>
    <row r="215" spans="1:2" x14ac:dyDescent="0.25">
      <c r="A215" s="17" t="s">
        <v>986</v>
      </c>
      <c r="B215" s="17" t="s">
        <v>1346</v>
      </c>
    </row>
    <row r="216" spans="1:2" x14ac:dyDescent="0.25">
      <c r="A216" s="17" t="s">
        <v>70</v>
      </c>
      <c r="B216" s="17" t="s">
        <v>1347</v>
      </c>
    </row>
    <row r="217" spans="1:2" x14ac:dyDescent="0.25">
      <c r="A217" s="17" t="s">
        <v>1348</v>
      </c>
      <c r="B217" s="17" t="s">
        <v>1349</v>
      </c>
    </row>
    <row r="218" spans="1:2" x14ac:dyDescent="0.25">
      <c r="A218" s="17" t="s">
        <v>1350</v>
      </c>
      <c r="B218" s="17" t="s">
        <v>1349</v>
      </c>
    </row>
    <row r="219" spans="1:2" x14ac:dyDescent="0.25">
      <c r="A219" s="17" t="s">
        <v>1351</v>
      </c>
      <c r="B219" s="17" t="s">
        <v>1352</v>
      </c>
    </row>
    <row r="220" spans="1:2" x14ac:dyDescent="0.25">
      <c r="A220" s="17" t="s">
        <v>1353</v>
      </c>
      <c r="B220" s="17" t="s">
        <v>1354</v>
      </c>
    </row>
    <row r="221" spans="1:2" x14ac:dyDescent="0.25">
      <c r="A221" s="17" t="s">
        <v>1355</v>
      </c>
      <c r="B221" s="17" t="s">
        <v>1234</v>
      </c>
    </row>
    <row r="222" spans="1:2" x14ac:dyDescent="0.25">
      <c r="A222" s="17" t="s">
        <v>1356</v>
      </c>
      <c r="B222" s="17" t="s">
        <v>1357</v>
      </c>
    </row>
    <row r="223" spans="1:2" x14ac:dyDescent="0.25">
      <c r="A223" s="17" t="s">
        <v>1358</v>
      </c>
      <c r="B223" s="17" t="s">
        <v>1359</v>
      </c>
    </row>
    <row r="224" spans="1:2" x14ac:dyDescent="0.25">
      <c r="A224" s="17" t="s">
        <v>1360</v>
      </c>
      <c r="B224" s="17" t="s">
        <v>1361</v>
      </c>
    </row>
    <row r="225" spans="1:2" x14ac:dyDescent="0.25">
      <c r="A225" s="17" t="s">
        <v>1362</v>
      </c>
      <c r="B225" s="17" t="s">
        <v>1363</v>
      </c>
    </row>
    <row r="226" spans="1:2" x14ac:dyDescent="0.25">
      <c r="A226" s="17" t="s">
        <v>1364</v>
      </c>
      <c r="B226" s="17" t="s">
        <v>1365</v>
      </c>
    </row>
    <row r="227" spans="1:2" x14ac:dyDescent="0.25">
      <c r="A227" s="17" t="s">
        <v>1366</v>
      </c>
      <c r="B227" s="17" t="s">
        <v>1367</v>
      </c>
    </row>
    <row r="228" spans="1:2" x14ac:dyDescent="0.25">
      <c r="A228" s="17" t="s">
        <v>1368</v>
      </c>
      <c r="B228" s="17" t="s">
        <v>1243</v>
      </c>
    </row>
    <row r="229" spans="1:2" x14ac:dyDescent="0.25">
      <c r="A229" s="17" t="s">
        <v>1369</v>
      </c>
      <c r="B229" s="17" t="s">
        <v>1241</v>
      </c>
    </row>
    <row r="230" spans="1:2" x14ac:dyDescent="0.25">
      <c r="A230" s="17" t="s">
        <v>1370</v>
      </c>
      <c r="B230" s="17" t="s">
        <v>1371</v>
      </c>
    </row>
    <row r="231" spans="1:2" x14ac:dyDescent="0.25">
      <c r="A231" s="17" t="s">
        <v>1372</v>
      </c>
      <c r="B231" s="17" t="s">
        <v>1373</v>
      </c>
    </row>
    <row r="232" spans="1:2" x14ac:dyDescent="0.25">
      <c r="A232" s="17" t="s">
        <v>1374</v>
      </c>
      <c r="B232" s="17" t="s">
        <v>1375</v>
      </c>
    </row>
    <row r="233" spans="1:2" x14ac:dyDescent="0.25">
      <c r="A233" s="17" t="s">
        <v>1376</v>
      </c>
      <c r="B233" s="17" t="s">
        <v>1377</v>
      </c>
    </row>
    <row r="234" spans="1:2" x14ac:dyDescent="0.25">
      <c r="A234" s="17" t="s">
        <v>1378</v>
      </c>
      <c r="B234" s="17" t="s">
        <v>1379</v>
      </c>
    </row>
    <row r="235" spans="1:2" x14ac:dyDescent="0.25">
      <c r="A235" s="17" t="s">
        <v>1380</v>
      </c>
      <c r="B235" s="17" t="s">
        <v>1043</v>
      </c>
    </row>
    <row r="236" spans="1:2" x14ac:dyDescent="0.25">
      <c r="A236" s="17" t="s">
        <v>1381</v>
      </c>
      <c r="B236" s="17" t="s">
        <v>1382</v>
      </c>
    </row>
    <row r="237" spans="1:2" x14ac:dyDescent="0.25">
      <c r="A237" s="17" t="s">
        <v>1383</v>
      </c>
      <c r="B237" s="17" t="s">
        <v>1384</v>
      </c>
    </row>
    <row r="238" spans="1:2" x14ac:dyDescent="0.25">
      <c r="A238" s="17" t="s">
        <v>1385</v>
      </c>
      <c r="B238" s="17" t="s">
        <v>1386</v>
      </c>
    </row>
    <row r="239" spans="1:2" x14ac:dyDescent="0.25">
      <c r="A239" s="17" t="s">
        <v>1387</v>
      </c>
      <c r="B239" s="17" t="s">
        <v>1388</v>
      </c>
    </row>
    <row r="240" spans="1:2" x14ac:dyDescent="0.25">
      <c r="A240" s="17" t="s">
        <v>71</v>
      </c>
      <c r="B240" s="17" t="s">
        <v>1389</v>
      </c>
    </row>
    <row r="241" spans="1:2" x14ac:dyDescent="0.25">
      <c r="A241" s="17" t="s">
        <v>72</v>
      </c>
      <c r="B241" s="17" t="s">
        <v>1390</v>
      </c>
    </row>
    <row r="242" spans="1:2" x14ac:dyDescent="0.25">
      <c r="A242" s="17" t="s">
        <v>1391</v>
      </c>
      <c r="B242" s="17" t="s">
        <v>1392</v>
      </c>
    </row>
    <row r="243" spans="1:2" x14ac:dyDescent="0.25">
      <c r="A243" s="17" t="s">
        <v>1393</v>
      </c>
      <c r="B243" s="17" t="s">
        <v>1394</v>
      </c>
    </row>
    <row r="244" spans="1:2" x14ac:dyDescent="0.25">
      <c r="A244" s="17" t="s">
        <v>1395</v>
      </c>
      <c r="B244" s="17" t="s">
        <v>1396</v>
      </c>
    </row>
    <row r="245" spans="1:2" x14ac:dyDescent="0.25">
      <c r="A245" s="17" t="s">
        <v>1397</v>
      </c>
      <c r="B245" s="17" t="s">
        <v>1398</v>
      </c>
    </row>
    <row r="246" spans="1:2" x14ac:dyDescent="0.25">
      <c r="A246" s="17" t="s">
        <v>1399</v>
      </c>
      <c r="B246" s="17" t="s">
        <v>1400</v>
      </c>
    </row>
    <row r="247" spans="1:2" x14ac:dyDescent="0.25">
      <c r="A247" s="17" t="s">
        <v>1401</v>
      </c>
      <c r="B247" s="17" t="s">
        <v>1402</v>
      </c>
    </row>
    <row r="248" spans="1:2" x14ac:dyDescent="0.25">
      <c r="A248" s="17" t="s">
        <v>1403</v>
      </c>
      <c r="B248" s="17" t="s">
        <v>1404</v>
      </c>
    </row>
    <row r="249" spans="1:2" x14ac:dyDescent="0.25">
      <c r="A249" s="17" t="s">
        <v>1405</v>
      </c>
      <c r="B249" s="17" t="s">
        <v>1406</v>
      </c>
    </row>
    <row r="250" spans="1:2" x14ac:dyDescent="0.25">
      <c r="A250" s="17" t="s">
        <v>73</v>
      </c>
      <c r="B250" s="17" t="s">
        <v>1407</v>
      </c>
    </row>
    <row r="251" spans="1:2" x14ac:dyDescent="0.25">
      <c r="A251" s="17" t="s">
        <v>1408</v>
      </c>
      <c r="B251" s="17" t="s">
        <v>1409</v>
      </c>
    </row>
    <row r="252" spans="1:2" x14ac:dyDescent="0.25">
      <c r="A252" s="17" t="s">
        <v>1410</v>
      </c>
      <c r="B252" s="17" t="s">
        <v>1043</v>
      </c>
    </row>
    <row r="253" spans="1:2" x14ac:dyDescent="0.25">
      <c r="A253" s="17" t="s">
        <v>1411</v>
      </c>
      <c r="B253" s="17" t="s">
        <v>1043</v>
      </c>
    </row>
    <row r="254" spans="1:2" x14ac:dyDescent="0.25">
      <c r="A254" s="17" t="s">
        <v>1412</v>
      </c>
      <c r="B254" s="17" t="s">
        <v>1413</v>
      </c>
    </row>
    <row r="255" spans="1:2" x14ac:dyDescent="0.25">
      <c r="A255" s="17" t="s">
        <v>1414</v>
      </c>
      <c r="B255" s="17" t="s">
        <v>1043</v>
      </c>
    </row>
    <row r="256" spans="1:2" x14ac:dyDescent="0.25">
      <c r="A256" s="17" t="s">
        <v>1415</v>
      </c>
      <c r="B256" s="17" t="s">
        <v>1416</v>
      </c>
    </row>
    <row r="257" spans="1:2" x14ac:dyDescent="0.25">
      <c r="A257" s="17" t="s">
        <v>1417</v>
      </c>
      <c r="B257" s="17" t="s">
        <v>1043</v>
      </c>
    </row>
    <row r="258" spans="1:2" x14ac:dyDescent="0.25">
      <c r="A258" s="17" t="s">
        <v>1418</v>
      </c>
      <c r="B258" s="17" t="s">
        <v>1043</v>
      </c>
    </row>
    <row r="259" spans="1:2" x14ac:dyDescent="0.25">
      <c r="A259" s="17" t="s">
        <v>74</v>
      </c>
      <c r="B259" s="17" t="s">
        <v>1419</v>
      </c>
    </row>
    <row r="260" spans="1:2" x14ac:dyDescent="0.25">
      <c r="A260" s="17" t="s">
        <v>1420</v>
      </c>
      <c r="B260" s="17" t="s">
        <v>1043</v>
      </c>
    </row>
    <row r="261" spans="1:2" x14ac:dyDescent="0.25">
      <c r="A261" s="17" t="s">
        <v>1421</v>
      </c>
      <c r="B261" s="17" t="s">
        <v>1043</v>
      </c>
    </row>
    <row r="262" spans="1:2" x14ac:dyDescent="0.25">
      <c r="A262" s="17" t="s">
        <v>1422</v>
      </c>
      <c r="B262" s="17" t="s">
        <v>1423</v>
      </c>
    </row>
    <row r="263" spans="1:2" x14ac:dyDescent="0.25">
      <c r="A263" s="17" t="s">
        <v>1424</v>
      </c>
      <c r="B263" s="17" t="s">
        <v>1425</v>
      </c>
    </row>
    <row r="264" spans="1:2" x14ac:dyDescent="0.25">
      <c r="A264" s="17" t="s">
        <v>1426</v>
      </c>
      <c r="B264" s="17" t="s">
        <v>1043</v>
      </c>
    </row>
    <row r="265" spans="1:2" x14ac:dyDescent="0.25">
      <c r="A265" s="17" t="s">
        <v>1427</v>
      </c>
      <c r="B265" s="17" t="s">
        <v>1043</v>
      </c>
    </row>
    <row r="266" spans="1:2" x14ac:dyDescent="0.25">
      <c r="A266" s="17" t="s">
        <v>1428</v>
      </c>
      <c r="B266" s="17" t="s">
        <v>1429</v>
      </c>
    </row>
    <row r="267" spans="1:2" x14ac:dyDescent="0.25">
      <c r="A267" s="17" t="s">
        <v>1430</v>
      </c>
      <c r="B267" s="17" t="s">
        <v>1431</v>
      </c>
    </row>
    <row r="268" spans="1:2" x14ac:dyDescent="0.25">
      <c r="A268" s="17" t="s">
        <v>75</v>
      </c>
      <c r="B268" s="17" t="s">
        <v>1432</v>
      </c>
    </row>
    <row r="269" spans="1:2" x14ac:dyDescent="0.25">
      <c r="A269" s="17" t="s">
        <v>1433</v>
      </c>
      <c r="B269" s="17" t="s">
        <v>1434</v>
      </c>
    </row>
    <row r="270" spans="1:2" x14ac:dyDescent="0.25">
      <c r="A270" s="17" t="s">
        <v>1435</v>
      </c>
      <c r="B270" s="17" t="s">
        <v>1436</v>
      </c>
    </row>
    <row r="271" spans="1:2" x14ac:dyDescent="0.25">
      <c r="A271" s="17" t="s">
        <v>1437</v>
      </c>
      <c r="B271" s="17" t="s">
        <v>1438</v>
      </c>
    </row>
    <row r="272" spans="1:2" x14ac:dyDescent="0.25">
      <c r="A272" s="17" t="s">
        <v>1439</v>
      </c>
      <c r="B272" s="17" t="s">
        <v>1082</v>
      </c>
    </row>
    <row r="273" spans="1:2" x14ac:dyDescent="0.25">
      <c r="A273" s="17" t="s">
        <v>1440</v>
      </c>
      <c r="B273" s="17" t="s">
        <v>1441</v>
      </c>
    </row>
    <row r="274" spans="1:2" x14ac:dyDescent="0.25">
      <c r="A274" s="17" t="s">
        <v>76</v>
      </c>
      <c r="B274" s="17" t="s">
        <v>1442</v>
      </c>
    </row>
    <row r="275" spans="1:2" x14ac:dyDescent="0.25">
      <c r="A275" s="17" t="s">
        <v>77</v>
      </c>
      <c r="B275" s="17" t="s">
        <v>1234</v>
      </c>
    </row>
    <row r="276" spans="1:2" x14ac:dyDescent="0.25">
      <c r="A276" s="17" t="s">
        <v>78</v>
      </c>
      <c r="B276" s="17" t="s">
        <v>1043</v>
      </c>
    </row>
    <row r="277" spans="1:2" x14ac:dyDescent="0.25">
      <c r="A277" s="17" t="s">
        <v>1443</v>
      </c>
      <c r="B277" s="17" t="s">
        <v>1357</v>
      </c>
    </row>
    <row r="278" spans="1:2" x14ac:dyDescent="0.25">
      <c r="A278" s="17" t="s">
        <v>1444</v>
      </c>
      <c r="B278" s="17" t="s">
        <v>1043</v>
      </c>
    </row>
    <row r="279" spans="1:2" x14ac:dyDescent="0.25">
      <c r="A279" s="17" t="s">
        <v>79</v>
      </c>
      <c r="B279" s="17" t="s">
        <v>1445</v>
      </c>
    </row>
    <row r="280" spans="1:2" x14ac:dyDescent="0.25">
      <c r="A280" s="17" t="s">
        <v>1446</v>
      </c>
      <c r="B280" s="17" t="s">
        <v>1447</v>
      </c>
    </row>
    <row r="281" spans="1:2" x14ac:dyDescent="0.25">
      <c r="A281" s="17" t="s">
        <v>1448</v>
      </c>
      <c r="B281" s="17" t="s">
        <v>1449</v>
      </c>
    </row>
    <row r="282" spans="1:2" x14ac:dyDescent="0.25">
      <c r="A282" s="17" t="s">
        <v>1450</v>
      </c>
      <c r="B282" s="17" t="s">
        <v>1451</v>
      </c>
    </row>
    <row r="283" spans="1:2" x14ac:dyDescent="0.25">
      <c r="A283" s="17" t="s">
        <v>80</v>
      </c>
      <c r="B283" s="17" t="s">
        <v>1043</v>
      </c>
    </row>
    <row r="284" spans="1:2" x14ac:dyDescent="0.25">
      <c r="A284" s="17" t="s">
        <v>81</v>
      </c>
      <c r="B284" s="17" t="s">
        <v>1452</v>
      </c>
    </row>
    <row r="285" spans="1:2" x14ac:dyDescent="0.25">
      <c r="A285" s="17" t="s">
        <v>82</v>
      </c>
      <c r="B285" s="17" t="s">
        <v>1453</v>
      </c>
    </row>
    <row r="286" spans="1:2" x14ac:dyDescent="0.25">
      <c r="A286" s="17" t="s">
        <v>1454</v>
      </c>
      <c r="B286" s="17" t="s">
        <v>1455</v>
      </c>
    </row>
    <row r="287" spans="1:2" x14ac:dyDescent="0.25">
      <c r="A287" s="17" t="s">
        <v>83</v>
      </c>
      <c r="B287" s="17" t="s">
        <v>1134</v>
      </c>
    </row>
    <row r="288" spans="1:2" x14ac:dyDescent="0.25">
      <c r="A288" s="17" t="s">
        <v>84</v>
      </c>
      <c r="B288" s="17" t="s">
        <v>1135</v>
      </c>
    </row>
    <row r="289" spans="1:2" x14ac:dyDescent="0.25">
      <c r="A289" s="17" t="s">
        <v>85</v>
      </c>
      <c r="B289" s="17" t="s">
        <v>1137</v>
      </c>
    </row>
    <row r="290" spans="1:2" x14ac:dyDescent="0.25">
      <c r="A290" s="17" t="s">
        <v>1456</v>
      </c>
      <c r="B290" s="17" t="s">
        <v>1457</v>
      </c>
    </row>
    <row r="291" spans="1:2" x14ac:dyDescent="0.25">
      <c r="A291" s="17" t="s">
        <v>86</v>
      </c>
      <c r="B291" s="17" t="s">
        <v>1458</v>
      </c>
    </row>
    <row r="292" spans="1:2" x14ac:dyDescent="0.25">
      <c r="A292" s="17" t="s">
        <v>87</v>
      </c>
      <c r="B292" s="17" t="s">
        <v>1043</v>
      </c>
    </row>
    <row r="293" spans="1:2" x14ac:dyDescent="0.25">
      <c r="A293" s="17" t="s">
        <v>1459</v>
      </c>
      <c r="B293" s="17" t="s">
        <v>1043</v>
      </c>
    </row>
    <row r="294" spans="1:2" x14ac:dyDescent="0.25">
      <c r="A294" s="17" t="s">
        <v>1460</v>
      </c>
      <c r="B294" s="17" t="s">
        <v>1043</v>
      </c>
    </row>
    <row r="295" spans="1:2" x14ac:dyDescent="0.25">
      <c r="A295" s="17" t="s">
        <v>1461</v>
      </c>
      <c r="B295" s="17" t="s">
        <v>1462</v>
      </c>
    </row>
    <row r="296" spans="1:2" x14ac:dyDescent="0.25">
      <c r="A296" s="17" t="s">
        <v>88</v>
      </c>
      <c r="B296" s="17" t="s">
        <v>1463</v>
      </c>
    </row>
    <row r="297" spans="1:2" x14ac:dyDescent="0.25">
      <c r="A297" s="17" t="s">
        <v>89</v>
      </c>
      <c r="B297" s="17" t="s">
        <v>1171</v>
      </c>
    </row>
    <row r="298" spans="1:2" x14ac:dyDescent="0.25">
      <c r="A298" s="17" t="s">
        <v>90</v>
      </c>
      <c r="B298" s="17" t="s">
        <v>1464</v>
      </c>
    </row>
    <row r="299" spans="1:2" x14ac:dyDescent="0.25">
      <c r="A299" s="17" t="s">
        <v>1465</v>
      </c>
      <c r="B299" s="17" t="s">
        <v>1466</v>
      </c>
    </row>
    <row r="300" spans="1:2" x14ac:dyDescent="0.25">
      <c r="A300" s="17" t="s">
        <v>91</v>
      </c>
      <c r="B300" s="17" t="s">
        <v>1467</v>
      </c>
    </row>
    <row r="301" spans="1:2" x14ac:dyDescent="0.25">
      <c r="A301" s="17" t="s">
        <v>92</v>
      </c>
      <c r="B301" s="17" t="s">
        <v>1468</v>
      </c>
    </row>
    <row r="302" spans="1:2" x14ac:dyDescent="0.25">
      <c r="A302" s="17" t="s">
        <v>93</v>
      </c>
      <c r="B302" s="17" t="s">
        <v>1469</v>
      </c>
    </row>
    <row r="303" spans="1:2" x14ac:dyDescent="0.25">
      <c r="A303" s="17" t="s">
        <v>94</v>
      </c>
      <c r="B303" s="17" t="s">
        <v>1470</v>
      </c>
    </row>
    <row r="304" spans="1:2" x14ac:dyDescent="0.25">
      <c r="A304" s="17" t="s">
        <v>95</v>
      </c>
      <c r="B304" s="17" t="s">
        <v>1471</v>
      </c>
    </row>
    <row r="305" spans="1:2" x14ac:dyDescent="0.25">
      <c r="A305" s="17" t="s">
        <v>96</v>
      </c>
      <c r="B305" s="17" t="s">
        <v>1472</v>
      </c>
    </row>
    <row r="306" spans="1:2" x14ac:dyDescent="0.25">
      <c r="A306" s="17" t="s">
        <v>97</v>
      </c>
      <c r="B306" s="17" t="s">
        <v>1473</v>
      </c>
    </row>
    <row r="307" spans="1:2" x14ac:dyDescent="0.25">
      <c r="A307" s="17" t="s">
        <v>98</v>
      </c>
      <c r="B307" s="17" t="s">
        <v>1474</v>
      </c>
    </row>
    <row r="308" spans="1:2" x14ac:dyDescent="0.25">
      <c r="A308" s="17" t="s">
        <v>99</v>
      </c>
      <c r="B308" s="17" t="s">
        <v>1475</v>
      </c>
    </row>
    <row r="309" spans="1:2" x14ac:dyDescent="0.25">
      <c r="A309" s="17" t="s">
        <v>100</v>
      </c>
      <c r="B309" s="17" t="s">
        <v>1476</v>
      </c>
    </row>
    <row r="310" spans="1:2" x14ac:dyDescent="0.25">
      <c r="A310" s="17" t="s">
        <v>101</v>
      </c>
      <c r="B310" s="17" t="s">
        <v>1477</v>
      </c>
    </row>
    <row r="311" spans="1:2" x14ac:dyDescent="0.25">
      <c r="A311" s="17" t="s">
        <v>102</v>
      </c>
      <c r="B311" s="17" t="s">
        <v>1478</v>
      </c>
    </row>
    <row r="312" spans="1:2" x14ac:dyDescent="0.25">
      <c r="A312" s="17" t="s">
        <v>1479</v>
      </c>
      <c r="B312" s="17" t="s">
        <v>1218</v>
      </c>
    </row>
    <row r="313" spans="1:2" x14ac:dyDescent="0.25">
      <c r="A313" s="17" t="s">
        <v>1480</v>
      </c>
      <c r="B313" s="17" t="s">
        <v>1043</v>
      </c>
    </row>
    <row r="314" spans="1:2" x14ac:dyDescent="0.25">
      <c r="A314" s="17" t="s">
        <v>1481</v>
      </c>
      <c r="B314" s="17" t="s">
        <v>1043</v>
      </c>
    </row>
    <row r="315" spans="1:2" x14ac:dyDescent="0.25">
      <c r="A315" s="17" t="s">
        <v>1482</v>
      </c>
      <c r="B315" s="17" t="s">
        <v>1055</v>
      </c>
    </row>
    <row r="316" spans="1:2" x14ac:dyDescent="0.25">
      <c r="A316" s="17" t="s">
        <v>1483</v>
      </c>
      <c r="B316" s="17" t="s">
        <v>1484</v>
      </c>
    </row>
    <row r="317" spans="1:2" x14ac:dyDescent="0.25">
      <c r="A317" s="17" t="s">
        <v>1485</v>
      </c>
      <c r="B317" s="17" t="s">
        <v>1486</v>
      </c>
    </row>
    <row r="318" spans="1:2" x14ac:dyDescent="0.25">
      <c r="A318" s="17" t="s">
        <v>987</v>
      </c>
      <c r="B318" s="17" t="s">
        <v>1487</v>
      </c>
    </row>
    <row r="319" spans="1:2" x14ac:dyDescent="0.25">
      <c r="A319" s="17" t="s">
        <v>1488</v>
      </c>
      <c r="B319" s="17" t="s">
        <v>1092</v>
      </c>
    </row>
    <row r="320" spans="1:2" x14ac:dyDescent="0.25">
      <c r="A320" s="17" t="s">
        <v>103</v>
      </c>
      <c r="B320" s="17" t="s">
        <v>1489</v>
      </c>
    </row>
    <row r="321" spans="1:2" x14ac:dyDescent="0.25">
      <c r="A321" s="17" t="s">
        <v>104</v>
      </c>
      <c r="B321" s="17" t="s">
        <v>1490</v>
      </c>
    </row>
    <row r="322" spans="1:2" x14ac:dyDescent="0.25">
      <c r="A322" s="17" t="s">
        <v>105</v>
      </c>
      <c r="B322" s="17" t="s">
        <v>1491</v>
      </c>
    </row>
    <row r="323" spans="1:2" x14ac:dyDescent="0.25">
      <c r="A323" s="17" t="s">
        <v>1492</v>
      </c>
      <c r="B323" s="17" t="s">
        <v>1493</v>
      </c>
    </row>
    <row r="324" spans="1:2" x14ac:dyDescent="0.25">
      <c r="A324" s="17" t="s">
        <v>106</v>
      </c>
      <c r="B324" s="17" t="s">
        <v>1494</v>
      </c>
    </row>
    <row r="325" spans="1:2" x14ac:dyDescent="0.25">
      <c r="A325" s="17" t="s">
        <v>1495</v>
      </c>
      <c r="B325" s="17" t="s">
        <v>1496</v>
      </c>
    </row>
    <row r="326" spans="1:2" x14ac:dyDescent="0.25">
      <c r="A326" s="17" t="s">
        <v>1497</v>
      </c>
      <c r="B326" s="17" t="s">
        <v>1043</v>
      </c>
    </row>
    <row r="327" spans="1:2" x14ac:dyDescent="0.25">
      <c r="A327" s="17" t="s">
        <v>1498</v>
      </c>
      <c r="B327" s="17" t="s">
        <v>1499</v>
      </c>
    </row>
    <row r="328" spans="1:2" x14ac:dyDescent="0.25">
      <c r="A328" s="17" t="s">
        <v>1500</v>
      </c>
      <c r="B328" s="17" t="s">
        <v>1501</v>
      </c>
    </row>
    <row r="329" spans="1:2" x14ac:dyDescent="0.25">
      <c r="A329" s="17" t="s">
        <v>1502</v>
      </c>
      <c r="B329" s="17" t="s">
        <v>1503</v>
      </c>
    </row>
    <row r="330" spans="1:2" x14ac:dyDescent="0.25">
      <c r="A330" s="17" t="s">
        <v>1504</v>
      </c>
      <c r="B330" s="17" t="s">
        <v>1043</v>
      </c>
    </row>
    <row r="331" spans="1:2" x14ac:dyDescent="0.25">
      <c r="A331" s="17" t="s">
        <v>1505</v>
      </c>
      <c r="B331" s="17" t="s">
        <v>1043</v>
      </c>
    </row>
    <row r="332" spans="1:2" x14ac:dyDescent="0.25">
      <c r="A332" s="17" t="s">
        <v>1506</v>
      </c>
      <c r="B332" s="17" t="s">
        <v>1043</v>
      </c>
    </row>
    <row r="333" spans="1:2" x14ac:dyDescent="0.25">
      <c r="A333" s="17" t="s">
        <v>1507</v>
      </c>
      <c r="B333" s="17" t="s">
        <v>1043</v>
      </c>
    </row>
    <row r="334" spans="1:2" x14ac:dyDescent="0.25">
      <c r="A334" s="17" t="s">
        <v>1508</v>
      </c>
      <c r="B334" s="17" t="s">
        <v>1043</v>
      </c>
    </row>
    <row r="335" spans="1:2" x14ac:dyDescent="0.25">
      <c r="A335" s="17" t="s">
        <v>1509</v>
      </c>
      <c r="B335" s="17" t="s">
        <v>1510</v>
      </c>
    </row>
    <row r="336" spans="1:2" x14ac:dyDescent="0.25">
      <c r="A336" s="17" t="s">
        <v>1511</v>
      </c>
      <c r="B336" s="17" t="s">
        <v>1512</v>
      </c>
    </row>
    <row r="337" spans="1:2" x14ac:dyDescent="0.25">
      <c r="A337" s="17" t="s">
        <v>1513</v>
      </c>
      <c r="B337" s="17" t="s">
        <v>1514</v>
      </c>
    </row>
    <row r="338" spans="1:2" x14ac:dyDescent="0.25">
      <c r="A338" s="17" t="s">
        <v>1515</v>
      </c>
      <c r="B338" s="17" t="s">
        <v>1516</v>
      </c>
    </row>
    <row r="339" spans="1:2" x14ac:dyDescent="0.25">
      <c r="A339" s="17" t="s">
        <v>1517</v>
      </c>
      <c r="B339" s="17" t="s">
        <v>1349</v>
      </c>
    </row>
    <row r="340" spans="1:2" x14ac:dyDescent="0.25">
      <c r="A340" s="17" t="s">
        <v>107</v>
      </c>
      <c r="B340" s="17" t="s">
        <v>1518</v>
      </c>
    </row>
    <row r="341" spans="1:2" x14ac:dyDescent="0.25">
      <c r="A341" s="17" t="s">
        <v>1519</v>
      </c>
      <c r="B341" s="17" t="s">
        <v>1520</v>
      </c>
    </row>
    <row r="342" spans="1:2" x14ac:dyDescent="0.25">
      <c r="A342" s="17" t="s">
        <v>1521</v>
      </c>
      <c r="B342" s="17" t="s">
        <v>1522</v>
      </c>
    </row>
    <row r="343" spans="1:2" x14ac:dyDescent="0.25">
      <c r="A343" s="17" t="s">
        <v>1523</v>
      </c>
      <c r="B343" s="17" t="s">
        <v>1043</v>
      </c>
    </row>
    <row r="344" spans="1:2" x14ac:dyDescent="0.25">
      <c r="A344" s="17" t="s">
        <v>1524</v>
      </c>
      <c r="B344" s="17" t="s">
        <v>1525</v>
      </c>
    </row>
    <row r="345" spans="1:2" x14ac:dyDescent="0.25">
      <c r="A345" s="17" t="s">
        <v>1526</v>
      </c>
      <c r="B345" s="17" t="s">
        <v>1043</v>
      </c>
    </row>
    <row r="346" spans="1:2" x14ac:dyDescent="0.25">
      <c r="A346" s="17" t="s">
        <v>1527</v>
      </c>
      <c r="B346" s="17" t="s">
        <v>1043</v>
      </c>
    </row>
    <row r="347" spans="1:2" x14ac:dyDescent="0.25">
      <c r="A347" s="17" t="s">
        <v>1528</v>
      </c>
      <c r="B347" s="17" t="s">
        <v>1529</v>
      </c>
    </row>
    <row r="348" spans="1:2" x14ac:dyDescent="0.25">
      <c r="A348" s="17" t="s">
        <v>1530</v>
      </c>
      <c r="B348" s="17" t="s">
        <v>1531</v>
      </c>
    </row>
    <row r="349" spans="1:2" x14ac:dyDescent="0.25">
      <c r="A349" s="17" t="s">
        <v>1532</v>
      </c>
      <c r="B349" s="17" t="s">
        <v>1533</v>
      </c>
    </row>
    <row r="350" spans="1:2" x14ac:dyDescent="0.25">
      <c r="A350" s="17" t="s">
        <v>1534</v>
      </c>
      <c r="B350" s="17" t="s">
        <v>1535</v>
      </c>
    </row>
    <row r="351" spans="1:2" x14ac:dyDescent="0.25">
      <c r="A351" s="17" t="s">
        <v>1536</v>
      </c>
      <c r="B351" s="17" t="s">
        <v>1537</v>
      </c>
    </row>
    <row r="352" spans="1:2" x14ac:dyDescent="0.25">
      <c r="A352" s="17" t="s">
        <v>1538</v>
      </c>
      <c r="B352" s="17" t="s">
        <v>1043</v>
      </c>
    </row>
    <row r="353" spans="1:2" x14ac:dyDescent="0.25">
      <c r="A353" s="17" t="s">
        <v>1539</v>
      </c>
      <c r="B353" s="17" t="s">
        <v>1043</v>
      </c>
    </row>
    <row r="354" spans="1:2" x14ac:dyDescent="0.25">
      <c r="A354" s="17" t="s">
        <v>1540</v>
      </c>
      <c r="B354" s="17" t="s">
        <v>1043</v>
      </c>
    </row>
    <row r="355" spans="1:2" x14ac:dyDescent="0.25">
      <c r="A355" s="17" t="s">
        <v>1541</v>
      </c>
      <c r="B355" s="17" t="s">
        <v>1542</v>
      </c>
    </row>
    <row r="356" spans="1:2" x14ac:dyDescent="0.25">
      <c r="A356" s="17" t="s">
        <v>1543</v>
      </c>
      <c r="B356" s="17" t="s">
        <v>1544</v>
      </c>
    </row>
    <row r="357" spans="1:2" x14ac:dyDescent="0.25">
      <c r="A357" s="17" t="s">
        <v>1545</v>
      </c>
      <c r="B357" s="17" t="s">
        <v>1043</v>
      </c>
    </row>
    <row r="358" spans="1:2" x14ac:dyDescent="0.25">
      <c r="A358" s="17" t="s">
        <v>1546</v>
      </c>
      <c r="B358" s="17" t="s">
        <v>1043</v>
      </c>
    </row>
    <row r="359" spans="1:2" x14ac:dyDescent="0.25">
      <c r="A359" s="17" t="s">
        <v>1547</v>
      </c>
      <c r="B359" s="17" t="s">
        <v>1548</v>
      </c>
    </row>
    <row r="360" spans="1:2" x14ac:dyDescent="0.25">
      <c r="A360" s="17" t="s">
        <v>1549</v>
      </c>
      <c r="B360" s="17" t="s">
        <v>1043</v>
      </c>
    </row>
    <row r="361" spans="1:2" x14ac:dyDescent="0.25">
      <c r="A361" s="17" t="s">
        <v>1550</v>
      </c>
      <c r="B361" s="17" t="s">
        <v>1551</v>
      </c>
    </row>
    <row r="362" spans="1:2" x14ac:dyDescent="0.25">
      <c r="A362" s="17" t="s">
        <v>1552</v>
      </c>
      <c r="B362" s="17" t="s">
        <v>1553</v>
      </c>
    </row>
    <row r="363" spans="1:2" x14ac:dyDescent="0.25">
      <c r="A363" s="17" t="s">
        <v>1554</v>
      </c>
      <c r="B363" s="17" t="s">
        <v>1555</v>
      </c>
    </row>
    <row r="364" spans="1:2" x14ac:dyDescent="0.25">
      <c r="A364" s="17" t="s">
        <v>1556</v>
      </c>
      <c r="B364" s="17" t="s">
        <v>1557</v>
      </c>
    </row>
    <row r="365" spans="1:2" x14ac:dyDescent="0.25">
      <c r="A365" s="17" t="s">
        <v>1558</v>
      </c>
      <c r="B365" s="17" t="s">
        <v>1557</v>
      </c>
    </row>
    <row r="366" spans="1:2" x14ac:dyDescent="0.25">
      <c r="A366" s="17" t="s">
        <v>1559</v>
      </c>
      <c r="B366" s="17" t="s">
        <v>1560</v>
      </c>
    </row>
    <row r="367" spans="1:2" x14ac:dyDescent="0.25">
      <c r="A367" s="17" t="s">
        <v>1561</v>
      </c>
      <c r="B367" s="17" t="s">
        <v>1562</v>
      </c>
    </row>
    <row r="368" spans="1:2" x14ac:dyDescent="0.25">
      <c r="A368" s="17" t="s">
        <v>1563</v>
      </c>
      <c r="B368" s="17" t="s">
        <v>1564</v>
      </c>
    </row>
    <row r="369" spans="1:2" x14ac:dyDescent="0.25">
      <c r="A369" s="17" t="s">
        <v>1565</v>
      </c>
      <c r="B369" s="17" t="s">
        <v>1137</v>
      </c>
    </row>
    <row r="370" spans="1:2" x14ac:dyDescent="0.25">
      <c r="A370" s="17" t="s">
        <v>1566</v>
      </c>
      <c r="B370" s="17" t="s">
        <v>1262</v>
      </c>
    </row>
    <row r="371" spans="1:2" x14ac:dyDescent="0.25">
      <c r="A371" s="17" t="s">
        <v>1567</v>
      </c>
      <c r="B371" s="17" t="s">
        <v>1568</v>
      </c>
    </row>
    <row r="372" spans="1:2" x14ac:dyDescent="0.25">
      <c r="A372" s="17" t="s">
        <v>1569</v>
      </c>
      <c r="B372" s="17" t="s">
        <v>1570</v>
      </c>
    </row>
    <row r="373" spans="1:2" x14ac:dyDescent="0.25">
      <c r="A373" s="17" t="s">
        <v>1571</v>
      </c>
      <c r="B373" s="17" t="s">
        <v>1572</v>
      </c>
    </row>
    <row r="374" spans="1:2" x14ac:dyDescent="0.25">
      <c r="A374" s="17" t="s">
        <v>1573</v>
      </c>
      <c r="B374" s="17" t="s">
        <v>1061</v>
      </c>
    </row>
    <row r="375" spans="1:2" x14ac:dyDescent="0.25">
      <c r="A375" s="17" t="s">
        <v>1574</v>
      </c>
      <c r="B375" s="17" t="s">
        <v>1062</v>
      </c>
    </row>
    <row r="376" spans="1:2" x14ac:dyDescent="0.25">
      <c r="A376" s="17" t="s">
        <v>1575</v>
      </c>
      <c r="B376" s="17" t="s">
        <v>1576</v>
      </c>
    </row>
    <row r="377" spans="1:2" x14ac:dyDescent="0.25">
      <c r="A377" s="17" t="s">
        <v>1577</v>
      </c>
      <c r="B377" s="17" t="s">
        <v>1043</v>
      </c>
    </row>
    <row r="378" spans="1:2" x14ac:dyDescent="0.25">
      <c r="A378" s="17" t="s">
        <v>108</v>
      </c>
      <c r="B378" s="17" t="s">
        <v>1578</v>
      </c>
    </row>
    <row r="379" spans="1:2" x14ac:dyDescent="0.25">
      <c r="A379" s="17" t="s">
        <v>109</v>
      </c>
      <c r="B379" s="17" t="s">
        <v>1579</v>
      </c>
    </row>
    <row r="380" spans="1:2" x14ac:dyDescent="0.25">
      <c r="A380" s="17" t="s">
        <v>110</v>
      </c>
      <c r="B380" s="17" t="s">
        <v>1570</v>
      </c>
    </row>
    <row r="381" spans="1:2" x14ac:dyDescent="0.25">
      <c r="A381" s="17" t="s">
        <v>1580</v>
      </c>
      <c r="B381" s="17" t="s">
        <v>1581</v>
      </c>
    </row>
    <row r="382" spans="1:2" x14ac:dyDescent="0.25">
      <c r="A382" s="17" t="s">
        <v>1582</v>
      </c>
      <c r="B382" s="17" t="s">
        <v>1564</v>
      </c>
    </row>
    <row r="383" spans="1:2" x14ac:dyDescent="0.25">
      <c r="A383" s="17" t="s">
        <v>1583</v>
      </c>
      <c r="B383" s="17" t="s">
        <v>1262</v>
      </c>
    </row>
    <row r="384" spans="1:2" x14ac:dyDescent="0.25">
      <c r="A384" s="17" t="s">
        <v>1584</v>
      </c>
      <c r="B384" s="17" t="s">
        <v>1137</v>
      </c>
    </row>
    <row r="385" spans="1:2" x14ac:dyDescent="0.25">
      <c r="A385" s="17" t="s">
        <v>1585</v>
      </c>
      <c r="B385" s="17" t="s">
        <v>1043</v>
      </c>
    </row>
    <row r="386" spans="1:2" x14ac:dyDescent="0.25">
      <c r="A386" s="17" t="s">
        <v>111</v>
      </c>
      <c r="B386" s="17" t="s">
        <v>1586</v>
      </c>
    </row>
    <row r="387" spans="1:2" x14ac:dyDescent="0.25">
      <c r="A387" s="17" t="s">
        <v>1587</v>
      </c>
      <c r="B387" s="17" t="s">
        <v>1155</v>
      </c>
    </row>
    <row r="388" spans="1:2" x14ac:dyDescent="0.25">
      <c r="A388" s="17" t="s">
        <v>112</v>
      </c>
      <c r="B388" s="17" t="s">
        <v>1588</v>
      </c>
    </row>
    <row r="389" spans="1:2" x14ac:dyDescent="0.25">
      <c r="A389" s="17" t="s">
        <v>1589</v>
      </c>
      <c r="B389" s="17" t="s">
        <v>1590</v>
      </c>
    </row>
    <row r="390" spans="1:2" x14ac:dyDescent="0.25">
      <c r="A390" s="17" t="s">
        <v>1591</v>
      </c>
      <c r="B390" s="17" t="s">
        <v>1226</v>
      </c>
    </row>
    <row r="391" spans="1:2" x14ac:dyDescent="0.25">
      <c r="A391" s="17" t="s">
        <v>113</v>
      </c>
      <c r="B391" s="17" t="s">
        <v>1520</v>
      </c>
    </row>
    <row r="392" spans="1:2" x14ac:dyDescent="0.25">
      <c r="A392" s="17" t="s">
        <v>1592</v>
      </c>
      <c r="B392" s="17" t="s">
        <v>1593</v>
      </c>
    </row>
    <row r="393" spans="1:2" x14ac:dyDescent="0.25">
      <c r="A393" s="17" t="s">
        <v>1594</v>
      </c>
      <c r="B393" s="17" t="s">
        <v>1595</v>
      </c>
    </row>
    <row r="394" spans="1:2" x14ac:dyDescent="0.25">
      <c r="A394" s="17" t="s">
        <v>114</v>
      </c>
      <c r="B394" s="17" t="s">
        <v>1596</v>
      </c>
    </row>
    <row r="395" spans="1:2" x14ac:dyDescent="0.25">
      <c r="A395" s="17" t="s">
        <v>115</v>
      </c>
      <c r="B395" s="17" t="s">
        <v>1597</v>
      </c>
    </row>
    <row r="396" spans="1:2" x14ac:dyDescent="0.25">
      <c r="A396" s="17" t="s">
        <v>1598</v>
      </c>
      <c r="B396" s="17" t="s">
        <v>1599</v>
      </c>
    </row>
    <row r="397" spans="1:2" x14ac:dyDescent="0.25">
      <c r="A397" s="17" t="s">
        <v>116</v>
      </c>
      <c r="B397" s="17" t="s">
        <v>1402</v>
      </c>
    </row>
    <row r="398" spans="1:2" x14ac:dyDescent="0.25">
      <c r="A398" s="17" t="s">
        <v>1600</v>
      </c>
      <c r="B398" s="17" t="s">
        <v>1601</v>
      </c>
    </row>
    <row r="399" spans="1:2" x14ac:dyDescent="0.25">
      <c r="A399" s="17" t="s">
        <v>1602</v>
      </c>
      <c r="B399" s="17" t="s">
        <v>1603</v>
      </c>
    </row>
    <row r="400" spans="1:2" x14ac:dyDescent="0.25">
      <c r="A400" s="17" t="s">
        <v>117</v>
      </c>
      <c r="B400" s="17" t="s">
        <v>1604</v>
      </c>
    </row>
    <row r="401" spans="1:2" x14ac:dyDescent="0.25">
      <c r="A401" s="17" t="s">
        <v>1605</v>
      </c>
      <c r="B401" s="17" t="s">
        <v>1606</v>
      </c>
    </row>
    <row r="402" spans="1:2" x14ac:dyDescent="0.25">
      <c r="A402" s="17" t="s">
        <v>1607</v>
      </c>
      <c r="B402" s="17" t="s">
        <v>1608</v>
      </c>
    </row>
    <row r="403" spans="1:2" x14ac:dyDescent="0.25">
      <c r="A403" s="17" t="s">
        <v>118</v>
      </c>
      <c r="B403" s="17" t="s">
        <v>1586</v>
      </c>
    </row>
    <row r="404" spans="1:2" x14ac:dyDescent="0.25">
      <c r="A404" s="17" t="s">
        <v>1609</v>
      </c>
      <c r="B404" s="17" t="s">
        <v>1610</v>
      </c>
    </row>
    <row r="405" spans="1:2" x14ac:dyDescent="0.25">
      <c r="A405" s="17" t="s">
        <v>119</v>
      </c>
      <c r="B405" s="17" t="s">
        <v>1611</v>
      </c>
    </row>
    <row r="406" spans="1:2" x14ac:dyDescent="0.25">
      <c r="A406" s="17" t="s">
        <v>120</v>
      </c>
      <c r="B406" s="17" t="s">
        <v>1612</v>
      </c>
    </row>
    <row r="407" spans="1:2" x14ac:dyDescent="0.25">
      <c r="A407" s="17" t="s">
        <v>121</v>
      </c>
      <c r="B407" s="17" t="s">
        <v>1613</v>
      </c>
    </row>
    <row r="408" spans="1:2" x14ac:dyDescent="0.25">
      <c r="A408" s="17" t="s">
        <v>1614</v>
      </c>
      <c r="B408" s="17" t="s">
        <v>1053</v>
      </c>
    </row>
    <row r="409" spans="1:2" x14ac:dyDescent="0.25">
      <c r="A409" s="17" t="s">
        <v>1615</v>
      </c>
      <c r="B409" s="17" t="s">
        <v>1616</v>
      </c>
    </row>
    <row r="410" spans="1:2" x14ac:dyDescent="0.25">
      <c r="A410" s="17" t="s">
        <v>1617</v>
      </c>
      <c r="B410" s="17" t="s">
        <v>1226</v>
      </c>
    </row>
    <row r="411" spans="1:2" x14ac:dyDescent="0.25">
      <c r="A411" s="17" t="s">
        <v>122</v>
      </c>
      <c r="B411" s="17" t="s">
        <v>1618</v>
      </c>
    </row>
    <row r="412" spans="1:2" x14ac:dyDescent="0.25">
      <c r="A412" s="17" t="s">
        <v>123</v>
      </c>
      <c r="B412" s="17" t="s">
        <v>1619</v>
      </c>
    </row>
    <row r="413" spans="1:2" x14ac:dyDescent="0.25">
      <c r="A413" s="17" t="s">
        <v>124</v>
      </c>
      <c r="B413" s="17" t="s">
        <v>1620</v>
      </c>
    </row>
    <row r="414" spans="1:2" x14ac:dyDescent="0.25">
      <c r="A414" s="17" t="s">
        <v>125</v>
      </c>
      <c r="B414" s="17" t="s">
        <v>1621</v>
      </c>
    </row>
    <row r="415" spans="1:2" x14ac:dyDescent="0.25">
      <c r="A415" s="17" t="s">
        <v>126</v>
      </c>
      <c r="B415" s="17" t="s">
        <v>1622</v>
      </c>
    </row>
    <row r="416" spans="1:2" x14ac:dyDescent="0.25">
      <c r="A416" s="17" t="s">
        <v>127</v>
      </c>
      <c r="B416" s="17" t="s">
        <v>1623</v>
      </c>
    </row>
    <row r="417" spans="1:2" x14ac:dyDescent="0.25">
      <c r="A417" s="17" t="s">
        <v>1624</v>
      </c>
      <c r="B417" s="17" t="s">
        <v>1625</v>
      </c>
    </row>
    <row r="418" spans="1:2" x14ac:dyDescent="0.25">
      <c r="A418" s="17" t="s">
        <v>128</v>
      </c>
      <c r="B418" s="17" t="s">
        <v>1626</v>
      </c>
    </row>
    <row r="419" spans="1:2" x14ac:dyDescent="0.25">
      <c r="A419" s="17" t="s">
        <v>129</v>
      </c>
      <c r="B419" s="17" t="s">
        <v>1627</v>
      </c>
    </row>
    <row r="420" spans="1:2" x14ac:dyDescent="0.25">
      <c r="A420" s="17" t="s">
        <v>130</v>
      </c>
      <c r="B420" s="17" t="s">
        <v>1628</v>
      </c>
    </row>
    <row r="421" spans="1:2" x14ac:dyDescent="0.25">
      <c r="A421" s="17" t="s">
        <v>1629</v>
      </c>
      <c r="B421" s="17" t="s">
        <v>1630</v>
      </c>
    </row>
    <row r="422" spans="1:2" x14ac:dyDescent="0.25">
      <c r="A422" s="17" t="s">
        <v>131</v>
      </c>
      <c r="B422" s="17" t="s">
        <v>1631</v>
      </c>
    </row>
    <row r="423" spans="1:2" x14ac:dyDescent="0.25">
      <c r="A423" s="17" t="s">
        <v>132</v>
      </c>
      <c r="B423" s="17" t="s">
        <v>1632</v>
      </c>
    </row>
    <row r="424" spans="1:2" x14ac:dyDescent="0.25">
      <c r="A424" s="17" t="s">
        <v>1633</v>
      </c>
      <c r="B424" s="17" t="s">
        <v>1429</v>
      </c>
    </row>
    <row r="425" spans="1:2" x14ac:dyDescent="0.25">
      <c r="A425" s="17" t="s">
        <v>1634</v>
      </c>
      <c r="B425" s="17" t="s">
        <v>1043</v>
      </c>
    </row>
    <row r="426" spans="1:2" x14ac:dyDescent="0.25">
      <c r="A426" s="17" t="s">
        <v>133</v>
      </c>
      <c r="B426" s="17" t="s">
        <v>1635</v>
      </c>
    </row>
    <row r="427" spans="1:2" x14ac:dyDescent="0.25">
      <c r="A427" s="17" t="s">
        <v>1636</v>
      </c>
      <c r="B427" s="17" t="s">
        <v>1043</v>
      </c>
    </row>
    <row r="428" spans="1:2" x14ac:dyDescent="0.25">
      <c r="A428" s="17" t="s">
        <v>134</v>
      </c>
      <c r="B428" s="17" t="s">
        <v>1637</v>
      </c>
    </row>
    <row r="429" spans="1:2" x14ac:dyDescent="0.25">
      <c r="A429" s="17" t="s">
        <v>135</v>
      </c>
      <c r="B429" s="17" t="s">
        <v>1638</v>
      </c>
    </row>
    <row r="430" spans="1:2" x14ac:dyDescent="0.25">
      <c r="A430" s="17" t="s">
        <v>136</v>
      </c>
      <c r="B430" s="17" t="s">
        <v>1639</v>
      </c>
    </row>
    <row r="431" spans="1:2" x14ac:dyDescent="0.25">
      <c r="A431" s="17" t="s">
        <v>1640</v>
      </c>
      <c r="B431" s="17" t="s">
        <v>1641</v>
      </c>
    </row>
    <row r="432" spans="1:2" x14ac:dyDescent="0.25">
      <c r="A432" s="17" t="s">
        <v>137</v>
      </c>
      <c r="B432" s="17" t="s">
        <v>1642</v>
      </c>
    </row>
    <row r="433" spans="1:2" x14ac:dyDescent="0.25">
      <c r="A433" s="17" t="s">
        <v>1643</v>
      </c>
      <c r="B433" s="17" t="s">
        <v>1043</v>
      </c>
    </row>
    <row r="434" spans="1:2" x14ac:dyDescent="0.25">
      <c r="A434" s="17" t="s">
        <v>138</v>
      </c>
      <c r="B434" s="17" t="s">
        <v>1644</v>
      </c>
    </row>
    <row r="435" spans="1:2" x14ac:dyDescent="0.25">
      <c r="A435" s="17" t="s">
        <v>139</v>
      </c>
      <c r="B435" s="17" t="s">
        <v>1645</v>
      </c>
    </row>
    <row r="436" spans="1:2" x14ac:dyDescent="0.25">
      <c r="A436" s="17" t="s">
        <v>140</v>
      </c>
      <c r="B436" s="17" t="s">
        <v>1646</v>
      </c>
    </row>
    <row r="437" spans="1:2" x14ac:dyDescent="0.25">
      <c r="A437" s="17" t="s">
        <v>141</v>
      </c>
      <c r="B437" s="17" t="s">
        <v>1647</v>
      </c>
    </row>
    <row r="438" spans="1:2" x14ac:dyDescent="0.25">
      <c r="A438" s="17" t="s">
        <v>142</v>
      </c>
      <c r="B438" s="17" t="s">
        <v>1648</v>
      </c>
    </row>
    <row r="439" spans="1:2" x14ac:dyDescent="0.25">
      <c r="A439" s="17" t="s">
        <v>143</v>
      </c>
      <c r="B439" s="17" t="s">
        <v>1649</v>
      </c>
    </row>
    <row r="440" spans="1:2" x14ac:dyDescent="0.25">
      <c r="A440" s="17" t="s">
        <v>144</v>
      </c>
      <c r="B440" s="17" t="s">
        <v>1650</v>
      </c>
    </row>
    <row r="441" spans="1:2" x14ac:dyDescent="0.25">
      <c r="A441" s="17" t="s">
        <v>145</v>
      </c>
      <c r="B441" s="17" t="s">
        <v>1651</v>
      </c>
    </row>
    <row r="442" spans="1:2" x14ac:dyDescent="0.25">
      <c r="A442" s="17" t="s">
        <v>146</v>
      </c>
      <c r="B442" s="17" t="s">
        <v>1652</v>
      </c>
    </row>
    <row r="443" spans="1:2" x14ac:dyDescent="0.25">
      <c r="A443" s="17" t="s">
        <v>147</v>
      </c>
      <c r="B443" s="17" t="s">
        <v>1653</v>
      </c>
    </row>
    <row r="444" spans="1:2" x14ac:dyDescent="0.25">
      <c r="A444" s="17" t="s">
        <v>148</v>
      </c>
      <c r="B444" s="17" t="s">
        <v>1654</v>
      </c>
    </row>
    <row r="445" spans="1:2" x14ac:dyDescent="0.25">
      <c r="A445" s="17" t="s">
        <v>149</v>
      </c>
      <c r="B445" s="17" t="s">
        <v>1655</v>
      </c>
    </row>
    <row r="446" spans="1:2" x14ac:dyDescent="0.25">
      <c r="A446" s="17" t="s">
        <v>150</v>
      </c>
      <c r="B446" s="17" t="s">
        <v>1656</v>
      </c>
    </row>
    <row r="447" spans="1:2" x14ac:dyDescent="0.25">
      <c r="A447" s="17" t="s">
        <v>151</v>
      </c>
      <c r="B447" s="17" t="s">
        <v>1657</v>
      </c>
    </row>
    <row r="448" spans="1:2" x14ac:dyDescent="0.25">
      <c r="A448" s="17" t="s">
        <v>1658</v>
      </c>
      <c r="B448" s="17" t="s">
        <v>1659</v>
      </c>
    </row>
    <row r="449" spans="1:2" x14ac:dyDescent="0.25">
      <c r="A449" s="17" t="s">
        <v>152</v>
      </c>
      <c r="B449" s="17" t="s">
        <v>1660</v>
      </c>
    </row>
    <row r="450" spans="1:2" x14ac:dyDescent="0.25">
      <c r="A450" s="17" t="s">
        <v>153</v>
      </c>
      <c r="B450" s="17" t="s">
        <v>1661</v>
      </c>
    </row>
    <row r="451" spans="1:2" x14ac:dyDescent="0.25">
      <c r="A451" s="17" t="s">
        <v>154</v>
      </c>
      <c r="B451" s="17" t="s">
        <v>1662</v>
      </c>
    </row>
    <row r="452" spans="1:2" x14ac:dyDescent="0.25">
      <c r="A452" s="17" t="s">
        <v>155</v>
      </c>
      <c r="B452" s="17" t="s">
        <v>1663</v>
      </c>
    </row>
    <row r="453" spans="1:2" x14ac:dyDescent="0.25">
      <c r="A453" s="17" t="s">
        <v>156</v>
      </c>
      <c r="B453" s="17" t="s">
        <v>1664</v>
      </c>
    </row>
    <row r="454" spans="1:2" x14ac:dyDescent="0.25">
      <c r="A454" s="17" t="s">
        <v>157</v>
      </c>
      <c r="B454" s="17" t="s">
        <v>1665</v>
      </c>
    </row>
    <row r="455" spans="1:2" x14ac:dyDescent="0.25">
      <c r="A455" s="17" t="s">
        <v>158</v>
      </c>
      <c r="B455" s="17" t="s">
        <v>1666</v>
      </c>
    </row>
    <row r="456" spans="1:2" x14ac:dyDescent="0.25">
      <c r="A456" s="17" t="s">
        <v>159</v>
      </c>
      <c r="B456" s="17" t="s">
        <v>1667</v>
      </c>
    </row>
    <row r="457" spans="1:2" x14ac:dyDescent="0.25">
      <c r="A457" s="17" t="s">
        <v>160</v>
      </c>
      <c r="B457" s="17" t="s">
        <v>1668</v>
      </c>
    </row>
    <row r="458" spans="1:2" x14ac:dyDescent="0.25">
      <c r="A458" s="17" t="s">
        <v>1669</v>
      </c>
      <c r="B458" s="17" t="s">
        <v>1043</v>
      </c>
    </row>
    <row r="459" spans="1:2" x14ac:dyDescent="0.25">
      <c r="A459" s="17" t="s">
        <v>161</v>
      </c>
      <c r="B459" s="17" t="s">
        <v>1670</v>
      </c>
    </row>
    <row r="460" spans="1:2" x14ac:dyDescent="0.25">
      <c r="A460" s="17" t="s">
        <v>1671</v>
      </c>
      <c r="B460" s="17" t="s">
        <v>1672</v>
      </c>
    </row>
    <row r="461" spans="1:2" x14ac:dyDescent="0.25">
      <c r="A461" s="17" t="s">
        <v>162</v>
      </c>
      <c r="B461" s="17" t="s">
        <v>1673</v>
      </c>
    </row>
    <row r="462" spans="1:2" x14ac:dyDescent="0.25">
      <c r="A462" s="17" t="s">
        <v>163</v>
      </c>
      <c r="B462" s="17" t="s">
        <v>1674</v>
      </c>
    </row>
    <row r="463" spans="1:2" x14ac:dyDescent="0.25">
      <c r="A463" s="17" t="s">
        <v>164</v>
      </c>
      <c r="B463" s="17" t="s">
        <v>1675</v>
      </c>
    </row>
    <row r="464" spans="1:2" x14ac:dyDescent="0.25">
      <c r="A464" s="17" t="s">
        <v>165</v>
      </c>
      <c r="B464" s="17" t="s">
        <v>1676</v>
      </c>
    </row>
    <row r="465" spans="1:2" x14ac:dyDescent="0.25">
      <c r="A465" s="17" t="s">
        <v>166</v>
      </c>
      <c r="B465" s="17" t="s">
        <v>1677</v>
      </c>
    </row>
    <row r="466" spans="1:2" x14ac:dyDescent="0.25">
      <c r="A466" s="17" t="s">
        <v>1678</v>
      </c>
      <c r="B466" s="17" t="s">
        <v>1679</v>
      </c>
    </row>
    <row r="467" spans="1:2" x14ac:dyDescent="0.25">
      <c r="A467" s="17" t="s">
        <v>1680</v>
      </c>
      <c r="B467" s="17" t="s">
        <v>1681</v>
      </c>
    </row>
    <row r="468" spans="1:2" x14ac:dyDescent="0.25">
      <c r="A468" s="17" t="s">
        <v>1682</v>
      </c>
      <c r="B468" s="17" t="s">
        <v>1683</v>
      </c>
    </row>
    <row r="469" spans="1:2" x14ac:dyDescent="0.25">
      <c r="A469" s="17" t="s">
        <v>167</v>
      </c>
      <c r="B469" s="17" t="s">
        <v>1684</v>
      </c>
    </row>
    <row r="470" spans="1:2" x14ac:dyDescent="0.25">
      <c r="A470" s="17" t="s">
        <v>1685</v>
      </c>
      <c r="B470" s="17" t="s">
        <v>1686</v>
      </c>
    </row>
    <row r="471" spans="1:2" x14ac:dyDescent="0.25">
      <c r="A471" s="17" t="s">
        <v>1687</v>
      </c>
      <c r="B471" s="17" t="s">
        <v>1043</v>
      </c>
    </row>
    <row r="472" spans="1:2" x14ac:dyDescent="0.25">
      <c r="A472" s="17" t="s">
        <v>168</v>
      </c>
      <c r="B472" s="17" t="s">
        <v>1688</v>
      </c>
    </row>
    <row r="473" spans="1:2" x14ac:dyDescent="0.25">
      <c r="A473" s="17" t="s">
        <v>1689</v>
      </c>
      <c r="B473" s="17" t="s">
        <v>1690</v>
      </c>
    </row>
    <row r="474" spans="1:2" x14ac:dyDescent="0.25">
      <c r="A474" s="17" t="s">
        <v>1691</v>
      </c>
      <c r="B474" s="17" t="s">
        <v>1043</v>
      </c>
    </row>
    <row r="475" spans="1:2" x14ac:dyDescent="0.25">
      <c r="A475" s="17" t="s">
        <v>1692</v>
      </c>
      <c r="B475" s="17" t="s">
        <v>1051</v>
      </c>
    </row>
    <row r="476" spans="1:2" x14ac:dyDescent="0.25">
      <c r="A476" s="17" t="s">
        <v>1693</v>
      </c>
      <c r="B476" s="17" t="s">
        <v>1694</v>
      </c>
    </row>
    <row r="477" spans="1:2" x14ac:dyDescent="0.25">
      <c r="A477" s="17" t="s">
        <v>1695</v>
      </c>
      <c r="B477" s="17" t="s">
        <v>1137</v>
      </c>
    </row>
    <row r="478" spans="1:2" x14ac:dyDescent="0.25">
      <c r="A478" s="17" t="s">
        <v>1696</v>
      </c>
      <c r="B478" s="17" t="s">
        <v>1697</v>
      </c>
    </row>
    <row r="479" spans="1:2" x14ac:dyDescent="0.25">
      <c r="A479" s="17" t="s">
        <v>169</v>
      </c>
      <c r="B479" s="17" t="s">
        <v>1698</v>
      </c>
    </row>
    <row r="480" spans="1:2" x14ac:dyDescent="0.25">
      <c r="A480" s="17" t="s">
        <v>1699</v>
      </c>
      <c r="B480" s="17" t="s">
        <v>1700</v>
      </c>
    </row>
    <row r="481" spans="1:2" x14ac:dyDescent="0.25">
      <c r="A481" s="17" t="s">
        <v>1701</v>
      </c>
      <c r="B481" s="17" t="s">
        <v>1702</v>
      </c>
    </row>
    <row r="482" spans="1:2" x14ac:dyDescent="0.25">
      <c r="A482" s="17" t="s">
        <v>1703</v>
      </c>
      <c r="B482" s="17" t="s">
        <v>1704</v>
      </c>
    </row>
    <row r="483" spans="1:2" x14ac:dyDescent="0.25">
      <c r="A483" s="17" t="s">
        <v>1705</v>
      </c>
      <c r="B483" s="17" t="s">
        <v>1137</v>
      </c>
    </row>
    <row r="484" spans="1:2" x14ac:dyDescent="0.25">
      <c r="A484" s="17" t="s">
        <v>1706</v>
      </c>
      <c r="B484" s="17" t="s">
        <v>1457</v>
      </c>
    </row>
    <row r="485" spans="1:2" x14ac:dyDescent="0.25">
      <c r="A485" s="17" t="s">
        <v>1707</v>
      </c>
      <c r="B485" s="17" t="s">
        <v>1595</v>
      </c>
    </row>
    <row r="486" spans="1:2" x14ac:dyDescent="0.25">
      <c r="A486" s="17" t="s">
        <v>1708</v>
      </c>
      <c r="B486" s="17" t="s">
        <v>1709</v>
      </c>
    </row>
    <row r="487" spans="1:2" x14ac:dyDescent="0.25">
      <c r="A487" s="17" t="s">
        <v>1710</v>
      </c>
      <c r="B487" s="17" t="s">
        <v>1711</v>
      </c>
    </row>
    <row r="488" spans="1:2" x14ac:dyDescent="0.25">
      <c r="A488" s="17" t="s">
        <v>170</v>
      </c>
      <c r="B488" s="17" t="s">
        <v>1712</v>
      </c>
    </row>
    <row r="489" spans="1:2" x14ac:dyDescent="0.25">
      <c r="A489" s="17" t="s">
        <v>1713</v>
      </c>
      <c r="B489" s="17" t="s">
        <v>1714</v>
      </c>
    </row>
    <row r="490" spans="1:2" x14ac:dyDescent="0.25">
      <c r="A490" s="17" t="s">
        <v>988</v>
      </c>
      <c r="B490" s="17" t="s">
        <v>1715</v>
      </c>
    </row>
    <row r="491" spans="1:2" x14ac:dyDescent="0.25">
      <c r="A491" s="17" t="s">
        <v>1716</v>
      </c>
      <c r="B491" s="17" t="s">
        <v>1717</v>
      </c>
    </row>
    <row r="492" spans="1:2" x14ac:dyDescent="0.25">
      <c r="A492" s="17" t="s">
        <v>1718</v>
      </c>
      <c r="B492" s="17" t="s">
        <v>1043</v>
      </c>
    </row>
    <row r="493" spans="1:2" x14ac:dyDescent="0.25">
      <c r="A493" s="17" t="s">
        <v>1719</v>
      </c>
      <c r="B493" s="17" t="s">
        <v>1720</v>
      </c>
    </row>
    <row r="494" spans="1:2" x14ac:dyDescent="0.25">
      <c r="A494" s="17" t="s">
        <v>1721</v>
      </c>
      <c r="B494" s="17" t="s">
        <v>1043</v>
      </c>
    </row>
    <row r="495" spans="1:2" x14ac:dyDescent="0.25">
      <c r="A495" s="17" t="s">
        <v>1722</v>
      </c>
      <c r="B495" s="17" t="s">
        <v>1043</v>
      </c>
    </row>
    <row r="496" spans="1:2" x14ac:dyDescent="0.25">
      <c r="A496" s="17" t="s">
        <v>171</v>
      </c>
      <c r="B496" s="17" t="s">
        <v>1723</v>
      </c>
    </row>
    <row r="497" spans="1:2" x14ac:dyDescent="0.25">
      <c r="A497" s="17" t="s">
        <v>172</v>
      </c>
      <c r="B497" s="17" t="s">
        <v>1724</v>
      </c>
    </row>
    <row r="498" spans="1:2" x14ac:dyDescent="0.25">
      <c r="A498" s="17" t="s">
        <v>173</v>
      </c>
      <c r="B498" s="17" t="s">
        <v>1724</v>
      </c>
    </row>
    <row r="499" spans="1:2" x14ac:dyDescent="0.25">
      <c r="A499" s="17" t="s">
        <v>1725</v>
      </c>
      <c r="B499" s="17" t="s">
        <v>1262</v>
      </c>
    </row>
    <row r="500" spans="1:2" x14ac:dyDescent="0.25">
      <c r="A500" s="17" t="s">
        <v>174</v>
      </c>
      <c r="B500" s="17" t="s">
        <v>1262</v>
      </c>
    </row>
    <row r="501" spans="1:2" x14ac:dyDescent="0.25">
      <c r="A501" s="17" t="s">
        <v>1726</v>
      </c>
      <c r="B501" s="17" t="s">
        <v>1051</v>
      </c>
    </row>
    <row r="502" spans="1:2" x14ac:dyDescent="0.25">
      <c r="A502" s="17" t="s">
        <v>1727</v>
      </c>
      <c r="B502" s="17" t="s">
        <v>1050</v>
      </c>
    </row>
    <row r="503" spans="1:2" x14ac:dyDescent="0.25">
      <c r="A503" s="17" t="s">
        <v>1728</v>
      </c>
      <c r="B503" s="17" t="s">
        <v>1729</v>
      </c>
    </row>
    <row r="504" spans="1:2" x14ac:dyDescent="0.25">
      <c r="A504" s="17" t="s">
        <v>1730</v>
      </c>
      <c r="B504" s="17" t="s">
        <v>1082</v>
      </c>
    </row>
    <row r="505" spans="1:2" x14ac:dyDescent="0.25">
      <c r="A505" s="17" t="s">
        <v>175</v>
      </c>
      <c r="B505" s="17" t="s">
        <v>1137</v>
      </c>
    </row>
    <row r="506" spans="1:2" x14ac:dyDescent="0.25">
      <c r="A506" s="17" t="s">
        <v>1731</v>
      </c>
      <c r="B506" s="17" t="s">
        <v>1043</v>
      </c>
    </row>
    <row r="507" spans="1:2" x14ac:dyDescent="0.25">
      <c r="A507" s="17" t="s">
        <v>1732</v>
      </c>
      <c r="B507" s="17" t="s">
        <v>1733</v>
      </c>
    </row>
    <row r="508" spans="1:2" x14ac:dyDescent="0.25">
      <c r="A508" s="17" t="s">
        <v>1734</v>
      </c>
      <c r="B508" s="17" t="s">
        <v>1733</v>
      </c>
    </row>
    <row r="509" spans="1:2" x14ac:dyDescent="0.25">
      <c r="A509" s="17" t="s">
        <v>1735</v>
      </c>
      <c r="B509" s="17" t="s">
        <v>1736</v>
      </c>
    </row>
    <row r="510" spans="1:2" x14ac:dyDescent="0.25">
      <c r="A510" s="17" t="s">
        <v>1737</v>
      </c>
      <c r="B510" s="17" t="s">
        <v>1043</v>
      </c>
    </row>
    <row r="511" spans="1:2" x14ac:dyDescent="0.25">
      <c r="A511" s="17" t="s">
        <v>1738</v>
      </c>
      <c r="B511" s="17" t="s">
        <v>1176</v>
      </c>
    </row>
    <row r="512" spans="1:2" x14ac:dyDescent="0.25">
      <c r="A512" s="17" t="s">
        <v>1739</v>
      </c>
      <c r="B512" s="17" t="s">
        <v>1043</v>
      </c>
    </row>
    <row r="513" spans="1:2" x14ac:dyDescent="0.25">
      <c r="A513" s="17" t="s">
        <v>1740</v>
      </c>
      <c r="B513" s="17" t="s">
        <v>1537</v>
      </c>
    </row>
    <row r="514" spans="1:2" x14ac:dyDescent="0.25">
      <c r="A514" s="17" t="s">
        <v>1741</v>
      </c>
      <c r="B514" s="17" t="s">
        <v>1742</v>
      </c>
    </row>
    <row r="515" spans="1:2" x14ac:dyDescent="0.25">
      <c r="A515" s="17" t="s">
        <v>1743</v>
      </c>
      <c r="B515" s="17" t="s">
        <v>1043</v>
      </c>
    </row>
    <row r="516" spans="1:2" x14ac:dyDescent="0.25">
      <c r="A516" s="17" t="s">
        <v>1744</v>
      </c>
      <c r="B516" s="17" t="s">
        <v>1043</v>
      </c>
    </row>
    <row r="517" spans="1:2" x14ac:dyDescent="0.25">
      <c r="A517" s="17" t="s">
        <v>1745</v>
      </c>
      <c r="B517" s="17" t="s">
        <v>1746</v>
      </c>
    </row>
    <row r="518" spans="1:2" x14ac:dyDescent="0.25">
      <c r="A518" s="17" t="s">
        <v>1747</v>
      </c>
      <c r="B518" s="17" t="s">
        <v>1402</v>
      </c>
    </row>
    <row r="519" spans="1:2" x14ac:dyDescent="0.25">
      <c r="A519" s="17" t="s">
        <v>1748</v>
      </c>
      <c r="B519" s="17" t="s">
        <v>1043</v>
      </c>
    </row>
    <row r="520" spans="1:2" x14ac:dyDescent="0.25">
      <c r="A520" s="17" t="s">
        <v>1749</v>
      </c>
      <c r="B520" s="17" t="s">
        <v>1043</v>
      </c>
    </row>
    <row r="521" spans="1:2" x14ac:dyDescent="0.25">
      <c r="A521" s="17" t="s">
        <v>1750</v>
      </c>
      <c r="B521" s="17" t="s">
        <v>1043</v>
      </c>
    </row>
    <row r="522" spans="1:2" x14ac:dyDescent="0.25">
      <c r="A522" s="17" t="s">
        <v>1751</v>
      </c>
      <c r="B522" s="17" t="s">
        <v>1043</v>
      </c>
    </row>
    <row r="523" spans="1:2" x14ac:dyDescent="0.25">
      <c r="A523" s="17" t="s">
        <v>1752</v>
      </c>
      <c r="B523" s="17" t="s">
        <v>1043</v>
      </c>
    </row>
    <row r="524" spans="1:2" x14ac:dyDescent="0.25">
      <c r="A524" s="17" t="s">
        <v>176</v>
      </c>
      <c r="B524" s="17" t="s">
        <v>1753</v>
      </c>
    </row>
    <row r="525" spans="1:2" x14ac:dyDescent="0.25">
      <c r="A525" s="17" t="s">
        <v>1754</v>
      </c>
      <c r="B525" s="17" t="s">
        <v>1043</v>
      </c>
    </row>
    <row r="526" spans="1:2" x14ac:dyDescent="0.25">
      <c r="A526" s="17" t="s">
        <v>1755</v>
      </c>
      <c r="B526" s="17" t="s">
        <v>1756</v>
      </c>
    </row>
    <row r="527" spans="1:2" x14ac:dyDescent="0.25">
      <c r="A527" s="17" t="s">
        <v>1757</v>
      </c>
      <c r="B527" s="17" t="s">
        <v>1758</v>
      </c>
    </row>
    <row r="528" spans="1:2" x14ac:dyDescent="0.25">
      <c r="A528" s="17" t="s">
        <v>1759</v>
      </c>
      <c r="B528" s="17" t="s">
        <v>1218</v>
      </c>
    </row>
    <row r="529" spans="1:2" x14ac:dyDescent="0.25">
      <c r="A529" s="17" t="s">
        <v>1760</v>
      </c>
      <c r="B529" s="17" t="s">
        <v>1043</v>
      </c>
    </row>
    <row r="530" spans="1:2" x14ac:dyDescent="0.25">
      <c r="A530" s="17" t="s">
        <v>1761</v>
      </c>
      <c r="B530" s="17" t="s">
        <v>1043</v>
      </c>
    </row>
    <row r="531" spans="1:2" x14ac:dyDescent="0.25">
      <c r="A531" s="17" t="s">
        <v>1762</v>
      </c>
      <c r="B531" s="17" t="s">
        <v>1043</v>
      </c>
    </row>
    <row r="532" spans="1:2" x14ac:dyDescent="0.25">
      <c r="A532" s="17" t="s">
        <v>1763</v>
      </c>
      <c r="B532" s="17" t="s">
        <v>1764</v>
      </c>
    </row>
    <row r="533" spans="1:2" x14ac:dyDescent="0.25">
      <c r="A533" s="17" t="s">
        <v>1765</v>
      </c>
      <c r="B533" s="17" t="s">
        <v>1043</v>
      </c>
    </row>
    <row r="534" spans="1:2" x14ac:dyDescent="0.25">
      <c r="A534" s="17" t="s">
        <v>177</v>
      </c>
      <c r="B534" s="17" t="s">
        <v>1137</v>
      </c>
    </row>
    <row r="535" spans="1:2" x14ac:dyDescent="0.25">
      <c r="A535" s="17" t="s">
        <v>1766</v>
      </c>
      <c r="B535" s="17" t="s">
        <v>1043</v>
      </c>
    </row>
    <row r="536" spans="1:2" x14ac:dyDescent="0.25">
      <c r="A536" s="17" t="s">
        <v>1767</v>
      </c>
      <c r="B536" s="17" t="s">
        <v>1768</v>
      </c>
    </row>
    <row r="537" spans="1:2" x14ac:dyDescent="0.25">
      <c r="A537" s="17" t="s">
        <v>178</v>
      </c>
      <c r="B537" s="17" t="s">
        <v>1769</v>
      </c>
    </row>
    <row r="538" spans="1:2" x14ac:dyDescent="0.25">
      <c r="A538" s="17" t="s">
        <v>1770</v>
      </c>
      <c r="B538" s="17" t="s">
        <v>1043</v>
      </c>
    </row>
    <row r="539" spans="1:2" x14ac:dyDescent="0.25">
      <c r="A539" s="17" t="s">
        <v>179</v>
      </c>
      <c r="B539" s="17" t="s">
        <v>1771</v>
      </c>
    </row>
    <row r="540" spans="1:2" x14ac:dyDescent="0.25">
      <c r="A540" s="17" t="s">
        <v>1772</v>
      </c>
      <c r="B540" s="17" t="s">
        <v>1079</v>
      </c>
    </row>
    <row r="541" spans="1:2" x14ac:dyDescent="0.25">
      <c r="A541" s="17" t="s">
        <v>1773</v>
      </c>
      <c r="B541" s="17" t="s">
        <v>1774</v>
      </c>
    </row>
    <row r="542" spans="1:2" x14ac:dyDescent="0.25">
      <c r="A542" s="17" t="s">
        <v>1775</v>
      </c>
      <c r="B542" s="17" t="s">
        <v>1079</v>
      </c>
    </row>
    <row r="543" spans="1:2" x14ac:dyDescent="0.25">
      <c r="A543" s="17" t="s">
        <v>1776</v>
      </c>
      <c r="B543" s="17" t="s">
        <v>1777</v>
      </c>
    </row>
    <row r="544" spans="1:2" x14ac:dyDescent="0.25">
      <c r="A544" s="17" t="s">
        <v>1778</v>
      </c>
      <c r="B544" s="17" t="s">
        <v>1043</v>
      </c>
    </row>
    <row r="545" spans="1:2" x14ac:dyDescent="0.25">
      <c r="A545" s="17" t="s">
        <v>1779</v>
      </c>
      <c r="B545" s="17" t="s">
        <v>1043</v>
      </c>
    </row>
    <row r="546" spans="1:2" x14ac:dyDescent="0.25">
      <c r="A546" s="17" t="s">
        <v>1780</v>
      </c>
      <c r="B546" s="17" t="s">
        <v>1781</v>
      </c>
    </row>
    <row r="547" spans="1:2" x14ac:dyDescent="0.25">
      <c r="A547" s="17" t="s">
        <v>1782</v>
      </c>
      <c r="B547" s="17" t="s">
        <v>1783</v>
      </c>
    </row>
    <row r="548" spans="1:2" x14ac:dyDescent="0.25">
      <c r="A548" s="17" t="s">
        <v>1784</v>
      </c>
      <c r="B548" s="17" t="s">
        <v>1785</v>
      </c>
    </row>
    <row r="549" spans="1:2" x14ac:dyDescent="0.25">
      <c r="A549" s="17" t="s">
        <v>1786</v>
      </c>
      <c r="B549" s="17" t="s">
        <v>1787</v>
      </c>
    </row>
    <row r="550" spans="1:2" x14ac:dyDescent="0.25">
      <c r="A550" s="17" t="s">
        <v>1788</v>
      </c>
      <c r="B550" s="17" t="s">
        <v>1789</v>
      </c>
    </row>
    <row r="551" spans="1:2" x14ac:dyDescent="0.25">
      <c r="A551" s="17" t="s">
        <v>1790</v>
      </c>
      <c r="B551" s="17" t="s">
        <v>1791</v>
      </c>
    </row>
    <row r="552" spans="1:2" x14ac:dyDescent="0.25">
      <c r="A552" s="17" t="s">
        <v>1792</v>
      </c>
      <c r="B552" s="17" t="s">
        <v>1793</v>
      </c>
    </row>
    <row r="553" spans="1:2" x14ac:dyDescent="0.25">
      <c r="A553" s="17" t="s">
        <v>1794</v>
      </c>
      <c r="B553" s="17" t="s">
        <v>1742</v>
      </c>
    </row>
    <row r="554" spans="1:2" x14ac:dyDescent="0.25">
      <c r="A554" s="17" t="s">
        <v>180</v>
      </c>
      <c r="B554" s="17" t="s">
        <v>1795</v>
      </c>
    </row>
    <row r="555" spans="1:2" x14ac:dyDescent="0.25">
      <c r="A555" s="17" t="s">
        <v>1796</v>
      </c>
      <c r="B555" s="17" t="s">
        <v>1797</v>
      </c>
    </row>
    <row r="556" spans="1:2" x14ac:dyDescent="0.25">
      <c r="A556" s="17" t="s">
        <v>1798</v>
      </c>
      <c r="B556" s="17" t="s">
        <v>1799</v>
      </c>
    </row>
    <row r="557" spans="1:2" x14ac:dyDescent="0.25">
      <c r="A557" s="17" t="s">
        <v>1800</v>
      </c>
      <c r="B557" s="17" t="s">
        <v>1801</v>
      </c>
    </row>
    <row r="558" spans="1:2" x14ac:dyDescent="0.25">
      <c r="A558" s="17" t="s">
        <v>1802</v>
      </c>
      <c r="B558" s="17" t="s">
        <v>1803</v>
      </c>
    </row>
    <row r="559" spans="1:2" x14ac:dyDescent="0.25">
      <c r="A559" s="17" t="s">
        <v>1804</v>
      </c>
      <c r="B559" s="17" t="s">
        <v>1043</v>
      </c>
    </row>
    <row r="560" spans="1:2" x14ac:dyDescent="0.25">
      <c r="A560" s="17" t="s">
        <v>1805</v>
      </c>
      <c r="B560" s="17" t="s">
        <v>1806</v>
      </c>
    </row>
    <row r="561" spans="1:2" x14ac:dyDescent="0.25">
      <c r="A561" s="17" t="s">
        <v>181</v>
      </c>
      <c r="B561" s="17" t="s">
        <v>1807</v>
      </c>
    </row>
    <row r="562" spans="1:2" x14ac:dyDescent="0.25">
      <c r="A562" s="17" t="s">
        <v>1808</v>
      </c>
      <c r="B562" s="17" t="s">
        <v>1809</v>
      </c>
    </row>
    <row r="563" spans="1:2" x14ac:dyDescent="0.25">
      <c r="A563" s="17" t="s">
        <v>1810</v>
      </c>
      <c r="B563" s="17" t="s">
        <v>1597</v>
      </c>
    </row>
    <row r="564" spans="1:2" x14ac:dyDescent="0.25">
      <c r="A564" s="17" t="s">
        <v>182</v>
      </c>
      <c r="B564" s="17" t="s">
        <v>1811</v>
      </c>
    </row>
    <row r="565" spans="1:2" x14ac:dyDescent="0.25">
      <c r="A565" s="17" t="s">
        <v>1812</v>
      </c>
      <c r="B565" s="17" t="s">
        <v>1043</v>
      </c>
    </row>
    <row r="566" spans="1:2" x14ac:dyDescent="0.25">
      <c r="A566" s="17" t="s">
        <v>1813</v>
      </c>
      <c r="B566" s="17" t="s">
        <v>1043</v>
      </c>
    </row>
    <row r="567" spans="1:2" x14ac:dyDescent="0.25">
      <c r="A567" s="17" t="s">
        <v>1814</v>
      </c>
      <c r="B567" s="17" t="s">
        <v>1043</v>
      </c>
    </row>
    <row r="568" spans="1:2" x14ac:dyDescent="0.25">
      <c r="A568" s="17" t="s">
        <v>1815</v>
      </c>
      <c r="B568" s="17" t="s">
        <v>1043</v>
      </c>
    </row>
    <row r="569" spans="1:2" x14ac:dyDescent="0.25">
      <c r="A569" s="17" t="s">
        <v>183</v>
      </c>
      <c r="B569" s="17" t="s">
        <v>1816</v>
      </c>
    </row>
    <row r="570" spans="1:2" x14ac:dyDescent="0.25">
      <c r="A570" s="17" t="s">
        <v>184</v>
      </c>
      <c r="B570" s="17" t="s">
        <v>1402</v>
      </c>
    </row>
    <row r="571" spans="1:2" x14ac:dyDescent="0.25">
      <c r="A571" s="17" t="s">
        <v>185</v>
      </c>
      <c r="B571" s="17" t="s">
        <v>1817</v>
      </c>
    </row>
    <row r="572" spans="1:2" x14ac:dyDescent="0.25">
      <c r="A572" s="17" t="s">
        <v>1818</v>
      </c>
      <c r="B572" s="17" t="s">
        <v>1051</v>
      </c>
    </row>
    <row r="573" spans="1:2" x14ac:dyDescent="0.25">
      <c r="A573" s="17" t="s">
        <v>1819</v>
      </c>
      <c r="B573" s="17" t="s">
        <v>1820</v>
      </c>
    </row>
    <row r="574" spans="1:2" x14ac:dyDescent="0.25">
      <c r="A574" s="17" t="s">
        <v>1821</v>
      </c>
      <c r="B574" s="17" t="s">
        <v>1822</v>
      </c>
    </row>
    <row r="575" spans="1:2" x14ac:dyDescent="0.25">
      <c r="A575" s="17" t="s">
        <v>1823</v>
      </c>
      <c r="B575" s="17" t="s">
        <v>1441</v>
      </c>
    </row>
    <row r="576" spans="1:2" x14ac:dyDescent="0.25">
      <c r="A576" s="17" t="s">
        <v>1824</v>
      </c>
      <c r="B576" s="17" t="s">
        <v>1043</v>
      </c>
    </row>
    <row r="577" spans="1:2" x14ac:dyDescent="0.25">
      <c r="A577" s="17" t="s">
        <v>1825</v>
      </c>
      <c r="B577" s="17" t="s">
        <v>1043</v>
      </c>
    </row>
    <row r="578" spans="1:2" x14ac:dyDescent="0.25">
      <c r="A578" s="17" t="s">
        <v>1826</v>
      </c>
      <c r="B578" s="17" t="s">
        <v>1827</v>
      </c>
    </row>
    <row r="579" spans="1:2" x14ac:dyDescent="0.25">
      <c r="A579" s="17" t="s">
        <v>1828</v>
      </c>
      <c r="B579" s="17" t="s">
        <v>1829</v>
      </c>
    </row>
    <row r="580" spans="1:2" x14ac:dyDescent="0.25">
      <c r="A580" s="17" t="s">
        <v>1830</v>
      </c>
      <c r="B580" s="17" t="s">
        <v>1831</v>
      </c>
    </row>
    <row r="581" spans="1:2" x14ac:dyDescent="0.25">
      <c r="A581" s="17" t="s">
        <v>1832</v>
      </c>
      <c r="B581" s="17" t="s">
        <v>1833</v>
      </c>
    </row>
    <row r="582" spans="1:2" x14ac:dyDescent="0.25">
      <c r="A582" s="17" t="s">
        <v>1834</v>
      </c>
      <c r="B582" s="17" t="s">
        <v>1835</v>
      </c>
    </row>
    <row r="583" spans="1:2" x14ac:dyDescent="0.25">
      <c r="A583" s="17" t="s">
        <v>186</v>
      </c>
      <c r="B583" s="17" t="s">
        <v>1836</v>
      </c>
    </row>
    <row r="584" spans="1:2" x14ac:dyDescent="0.25">
      <c r="A584" s="17" t="s">
        <v>1837</v>
      </c>
      <c r="B584" s="17" t="s">
        <v>1838</v>
      </c>
    </row>
    <row r="585" spans="1:2" x14ac:dyDescent="0.25">
      <c r="A585" s="17" t="s">
        <v>1839</v>
      </c>
      <c r="B585" s="17" t="s">
        <v>1252</v>
      </c>
    </row>
    <row r="586" spans="1:2" x14ac:dyDescent="0.25">
      <c r="A586" s="17" t="s">
        <v>1840</v>
      </c>
      <c r="B586" s="17" t="s">
        <v>1841</v>
      </c>
    </row>
    <row r="587" spans="1:2" x14ac:dyDescent="0.25">
      <c r="A587" s="17" t="s">
        <v>1842</v>
      </c>
      <c r="B587" s="17" t="s">
        <v>1043</v>
      </c>
    </row>
    <row r="588" spans="1:2" x14ac:dyDescent="0.25">
      <c r="A588" s="17" t="s">
        <v>1843</v>
      </c>
      <c r="B588" s="17" t="s">
        <v>1043</v>
      </c>
    </row>
    <row r="589" spans="1:2" x14ac:dyDescent="0.25">
      <c r="A589" s="17" t="s">
        <v>1844</v>
      </c>
      <c r="B589" s="17" t="s">
        <v>1043</v>
      </c>
    </row>
    <row r="590" spans="1:2" x14ac:dyDescent="0.25">
      <c r="A590" s="17" t="s">
        <v>1845</v>
      </c>
      <c r="B590" s="17" t="s">
        <v>1043</v>
      </c>
    </row>
    <row r="591" spans="1:2" x14ac:dyDescent="0.25">
      <c r="A591" s="17" t="s">
        <v>1846</v>
      </c>
      <c r="B591" s="17" t="s">
        <v>1847</v>
      </c>
    </row>
    <row r="592" spans="1:2" x14ac:dyDescent="0.25">
      <c r="A592" s="17" t="s">
        <v>1848</v>
      </c>
      <c r="B592" s="17" t="s">
        <v>1043</v>
      </c>
    </row>
    <row r="593" spans="1:2" x14ac:dyDescent="0.25">
      <c r="A593" s="17" t="s">
        <v>1849</v>
      </c>
      <c r="B593" s="17" t="s">
        <v>1043</v>
      </c>
    </row>
    <row r="594" spans="1:2" x14ac:dyDescent="0.25">
      <c r="A594" s="17" t="s">
        <v>187</v>
      </c>
      <c r="B594" s="17" t="s">
        <v>1850</v>
      </c>
    </row>
    <row r="595" spans="1:2" x14ac:dyDescent="0.25">
      <c r="A595" s="17" t="s">
        <v>1851</v>
      </c>
      <c r="B595" s="17" t="s">
        <v>1852</v>
      </c>
    </row>
    <row r="596" spans="1:2" x14ac:dyDescent="0.25">
      <c r="A596" s="17" t="s">
        <v>188</v>
      </c>
      <c r="B596" s="17" t="s">
        <v>1043</v>
      </c>
    </row>
    <row r="597" spans="1:2" x14ac:dyDescent="0.25">
      <c r="A597" s="17" t="s">
        <v>189</v>
      </c>
      <c r="B597" s="17" t="s">
        <v>1137</v>
      </c>
    </row>
    <row r="598" spans="1:2" x14ac:dyDescent="0.25">
      <c r="A598" s="17" t="s">
        <v>1853</v>
      </c>
      <c r="B598" s="17" t="s">
        <v>1854</v>
      </c>
    </row>
    <row r="599" spans="1:2" x14ac:dyDescent="0.25">
      <c r="A599" s="17" t="s">
        <v>1855</v>
      </c>
      <c r="B599" s="17" t="s">
        <v>1595</v>
      </c>
    </row>
    <row r="600" spans="1:2" x14ac:dyDescent="0.25">
      <c r="A600" s="17" t="s">
        <v>1856</v>
      </c>
      <c r="B600" s="17" t="s">
        <v>1593</v>
      </c>
    </row>
    <row r="601" spans="1:2" x14ac:dyDescent="0.25">
      <c r="A601" s="17" t="s">
        <v>1857</v>
      </c>
      <c r="B601" s="17" t="s">
        <v>1858</v>
      </c>
    </row>
    <row r="602" spans="1:2" x14ac:dyDescent="0.25">
      <c r="A602" s="17" t="s">
        <v>1859</v>
      </c>
      <c r="B602" s="17" t="s">
        <v>1860</v>
      </c>
    </row>
    <row r="603" spans="1:2" x14ac:dyDescent="0.25">
      <c r="A603" s="17" t="s">
        <v>1861</v>
      </c>
      <c r="B603" s="17" t="s">
        <v>1862</v>
      </c>
    </row>
    <row r="604" spans="1:2" x14ac:dyDescent="0.25">
      <c r="A604" s="17" t="s">
        <v>1863</v>
      </c>
      <c r="B604" s="17" t="s">
        <v>1864</v>
      </c>
    </row>
    <row r="605" spans="1:2" x14ac:dyDescent="0.25">
      <c r="A605" s="17" t="s">
        <v>1865</v>
      </c>
      <c r="B605" s="17" t="s">
        <v>1866</v>
      </c>
    </row>
    <row r="606" spans="1:2" x14ac:dyDescent="0.25">
      <c r="A606" s="17" t="s">
        <v>1867</v>
      </c>
      <c r="B606" s="17" t="s">
        <v>1868</v>
      </c>
    </row>
    <row r="607" spans="1:2" x14ac:dyDescent="0.25">
      <c r="A607" s="17" t="s">
        <v>1869</v>
      </c>
      <c r="B607" s="17" t="s">
        <v>1230</v>
      </c>
    </row>
    <row r="608" spans="1:2" x14ac:dyDescent="0.25">
      <c r="A608" s="17" t="s">
        <v>190</v>
      </c>
      <c r="B608" s="17" t="s">
        <v>1870</v>
      </c>
    </row>
    <row r="609" spans="1:2" x14ac:dyDescent="0.25">
      <c r="A609" s="17" t="s">
        <v>191</v>
      </c>
      <c r="B609" s="17" t="s">
        <v>1870</v>
      </c>
    </row>
    <row r="610" spans="1:2" x14ac:dyDescent="0.25">
      <c r="A610" s="17" t="s">
        <v>192</v>
      </c>
      <c r="B610" s="17" t="s">
        <v>1870</v>
      </c>
    </row>
    <row r="611" spans="1:2" x14ac:dyDescent="0.25">
      <c r="A611" s="17" t="s">
        <v>193</v>
      </c>
      <c r="B611" s="17" t="s">
        <v>1870</v>
      </c>
    </row>
    <row r="612" spans="1:2" x14ac:dyDescent="0.25">
      <c r="A612" s="17" t="s">
        <v>1871</v>
      </c>
      <c r="B612" s="17" t="s">
        <v>1872</v>
      </c>
    </row>
    <row r="613" spans="1:2" x14ac:dyDescent="0.25">
      <c r="A613" s="17" t="s">
        <v>1873</v>
      </c>
      <c r="B613" s="17" t="s">
        <v>1874</v>
      </c>
    </row>
    <row r="614" spans="1:2" x14ac:dyDescent="0.25">
      <c r="A614" s="17" t="s">
        <v>1875</v>
      </c>
      <c r="B614" s="17" t="s">
        <v>1043</v>
      </c>
    </row>
    <row r="615" spans="1:2" x14ac:dyDescent="0.25">
      <c r="A615" s="17" t="s">
        <v>1876</v>
      </c>
      <c r="B615" s="17" t="s">
        <v>1877</v>
      </c>
    </row>
    <row r="616" spans="1:2" x14ac:dyDescent="0.25">
      <c r="A616" s="17" t="s">
        <v>1878</v>
      </c>
      <c r="B616" s="17" t="s">
        <v>1879</v>
      </c>
    </row>
    <row r="617" spans="1:2" x14ac:dyDescent="0.25">
      <c r="A617" s="17" t="s">
        <v>194</v>
      </c>
      <c r="B617" s="17" t="s">
        <v>1880</v>
      </c>
    </row>
    <row r="618" spans="1:2" x14ac:dyDescent="0.25">
      <c r="A618" s="17" t="s">
        <v>195</v>
      </c>
      <c r="B618" s="17" t="s">
        <v>1881</v>
      </c>
    </row>
    <row r="619" spans="1:2" x14ac:dyDescent="0.25">
      <c r="A619" s="17" t="s">
        <v>196</v>
      </c>
      <c r="B619" s="17" t="s">
        <v>1390</v>
      </c>
    </row>
    <row r="620" spans="1:2" x14ac:dyDescent="0.25">
      <c r="A620" s="17" t="s">
        <v>1882</v>
      </c>
      <c r="B620" s="17" t="s">
        <v>1883</v>
      </c>
    </row>
    <row r="621" spans="1:2" x14ac:dyDescent="0.25">
      <c r="A621" s="17" t="s">
        <v>197</v>
      </c>
      <c r="B621" s="17" t="s">
        <v>1884</v>
      </c>
    </row>
    <row r="622" spans="1:2" x14ac:dyDescent="0.25">
      <c r="A622" s="17" t="s">
        <v>198</v>
      </c>
      <c r="B622" s="17" t="s">
        <v>1885</v>
      </c>
    </row>
    <row r="623" spans="1:2" x14ac:dyDescent="0.25">
      <c r="A623" s="17" t="s">
        <v>199</v>
      </c>
      <c r="B623" s="17" t="s">
        <v>1886</v>
      </c>
    </row>
    <row r="624" spans="1:2" x14ac:dyDescent="0.25">
      <c r="A624" s="17" t="s">
        <v>200</v>
      </c>
      <c r="B624" s="17" t="s">
        <v>1887</v>
      </c>
    </row>
    <row r="625" spans="1:2" x14ac:dyDescent="0.25">
      <c r="A625" s="17" t="s">
        <v>1888</v>
      </c>
      <c r="B625" s="17" t="s">
        <v>1889</v>
      </c>
    </row>
    <row r="626" spans="1:2" x14ac:dyDescent="0.25">
      <c r="A626" s="17" t="s">
        <v>201</v>
      </c>
      <c r="B626" s="17" t="s">
        <v>1239</v>
      </c>
    </row>
    <row r="627" spans="1:2" x14ac:dyDescent="0.25">
      <c r="A627" s="17" t="s">
        <v>202</v>
      </c>
      <c r="B627" s="17" t="s">
        <v>1071</v>
      </c>
    </row>
    <row r="628" spans="1:2" x14ac:dyDescent="0.25">
      <c r="A628" s="17" t="s">
        <v>203</v>
      </c>
      <c r="B628" s="17" t="s">
        <v>1043</v>
      </c>
    </row>
    <row r="629" spans="1:2" x14ac:dyDescent="0.25">
      <c r="A629" s="17" t="s">
        <v>204</v>
      </c>
      <c r="B629" s="17" t="s">
        <v>1239</v>
      </c>
    </row>
    <row r="630" spans="1:2" x14ac:dyDescent="0.25">
      <c r="A630" s="17" t="s">
        <v>1890</v>
      </c>
      <c r="B630" s="17" t="s">
        <v>1043</v>
      </c>
    </row>
    <row r="631" spans="1:2" x14ac:dyDescent="0.25">
      <c r="A631" s="17" t="s">
        <v>1891</v>
      </c>
      <c r="B631" s="17" t="s">
        <v>1239</v>
      </c>
    </row>
    <row r="632" spans="1:2" x14ac:dyDescent="0.25">
      <c r="A632" s="17" t="s">
        <v>1892</v>
      </c>
      <c r="B632" s="17" t="s">
        <v>1893</v>
      </c>
    </row>
    <row r="633" spans="1:2" x14ac:dyDescent="0.25">
      <c r="A633" s="17" t="s">
        <v>205</v>
      </c>
      <c r="B633" s="17" t="s">
        <v>1894</v>
      </c>
    </row>
    <row r="634" spans="1:2" x14ac:dyDescent="0.25">
      <c r="A634" s="17" t="s">
        <v>1895</v>
      </c>
      <c r="B634" s="17" t="s">
        <v>1896</v>
      </c>
    </row>
    <row r="635" spans="1:2" x14ac:dyDescent="0.25">
      <c r="A635" s="17" t="s">
        <v>1897</v>
      </c>
      <c r="B635" s="17" t="s">
        <v>1898</v>
      </c>
    </row>
    <row r="636" spans="1:2" x14ac:dyDescent="0.25">
      <c r="A636" s="17" t="s">
        <v>1899</v>
      </c>
      <c r="B636" s="17" t="s">
        <v>1900</v>
      </c>
    </row>
    <row r="637" spans="1:2" x14ac:dyDescent="0.25">
      <c r="A637" s="17" t="s">
        <v>206</v>
      </c>
      <c r="B637" s="17" t="s">
        <v>1901</v>
      </c>
    </row>
    <row r="638" spans="1:2" x14ac:dyDescent="0.25">
      <c r="A638" s="17" t="s">
        <v>207</v>
      </c>
      <c r="B638" s="17" t="s">
        <v>1902</v>
      </c>
    </row>
    <row r="639" spans="1:2" x14ac:dyDescent="0.25">
      <c r="A639" s="17" t="s">
        <v>1903</v>
      </c>
      <c r="B639" s="17" t="s">
        <v>1230</v>
      </c>
    </row>
    <row r="640" spans="1:2" x14ac:dyDescent="0.25">
      <c r="A640" s="17" t="s">
        <v>1904</v>
      </c>
      <c r="B640" s="17" t="s">
        <v>1905</v>
      </c>
    </row>
    <row r="641" spans="1:2" x14ac:dyDescent="0.25">
      <c r="A641" s="17" t="s">
        <v>1906</v>
      </c>
      <c r="B641" s="17" t="s">
        <v>1907</v>
      </c>
    </row>
    <row r="642" spans="1:2" x14ac:dyDescent="0.25">
      <c r="A642" s="17" t="s">
        <v>1908</v>
      </c>
      <c r="B642" s="17" t="s">
        <v>1209</v>
      </c>
    </row>
    <row r="643" spans="1:2" x14ac:dyDescent="0.25">
      <c r="A643" s="17" t="s">
        <v>1909</v>
      </c>
      <c r="B643" s="17" t="s">
        <v>1889</v>
      </c>
    </row>
    <row r="644" spans="1:2" x14ac:dyDescent="0.25">
      <c r="A644" s="17" t="s">
        <v>1910</v>
      </c>
      <c r="B644" s="17" t="s">
        <v>1043</v>
      </c>
    </row>
    <row r="645" spans="1:2" x14ac:dyDescent="0.25">
      <c r="A645" s="17" t="s">
        <v>1911</v>
      </c>
      <c r="B645" s="17" t="s">
        <v>1043</v>
      </c>
    </row>
    <row r="646" spans="1:2" x14ac:dyDescent="0.25">
      <c r="A646" s="17" t="s">
        <v>1912</v>
      </c>
      <c r="B646" s="17" t="s">
        <v>1913</v>
      </c>
    </row>
    <row r="647" spans="1:2" x14ac:dyDescent="0.25">
      <c r="A647" s="17" t="s">
        <v>1914</v>
      </c>
      <c r="B647" s="17" t="s">
        <v>1915</v>
      </c>
    </row>
    <row r="648" spans="1:2" x14ac:dyDescent="0.25">
      <c r="A648" s="17" t="s">
        <v>208</v>
      </c>
      <c r="B648" s="17" t="s">
        <v>1234</v>
      </c>
    </row>
    <row r="649" spans="1:2" x14ac:dyDescent="0.25">
      <c r="A649" s="17" t="s">
        <v>1916</v>
      </c>
      <c r="B649" s="17" t="s">
        <v>1043</v>
      </c>
    </row>
    <row r="650" spans="1:2" x14ac:dyDescent="0.25">
      <c r="A650" s="17" t="s">
        <v>1917</v>
      </c>
      <c r="B650" s="17" t="s">
        <v>1918</v>
      </c>
    </row>
    <row r="651" spans="1:2" x14ac:dyDescent="0.25">
      <c r="A651" s="17" t="s">
        <v>1919</v>
      </c>
      <c r="B651" s="17" t="s">
        <v>1290</v>
      </c>
    </row>
    <row r="652" spans="1:2" x14ac:dyDescent="0.25">
      <c r="A652" s="17" t="s">
        <v>989</v>
      </c>
      <c r="B652" s="17" t="s">
        <v>1920</v>
      </c>
    </row>
    <row r="653" spans="1:2" x14ac:dyDescent="0.25">
      <c r="A653" s="17" t="s">
        <v>209</v>
      </c>
      <c r="B653" s="17" t="s">
        <v>1921</v>
      </c>
    </row>
    <row r="654" spans="1:2" x14ac:dyDescent="0.25">
      <c r="A654" s="17" t="s">
        <v>210</v>
      </c>
      <c r="B654" s="17" t="s">
        <v>1922</v>
      </c>
    </row>
    <row r="655" spans="1:2" x14ac:dyDescent="0.25">
      <c r="A655" s="17" t="s">
        <v>1923</v>
      </c>
      <c r="B655" s="17" t="s">
        <v>1043</v>
      </c>
    </row>
    <row r="656" spans="1:2" x14ac:dyDescent="0.25">
      <c r="A656" s="17" t="s">
        <v>211</v>
      </c>
      <c r="B656" s="17" t="s">
        <v>1053</v>
      </c>
    </row>
    <row r="657" spans="1:2" x14ac:dyDescent="0.25">
      <c r="A657" s="17" t="s">
        <v>1924</v>
      </c>
      <c r="B657" s="17" t="s">
        <v>1925</v>
      </c>
    </row>
    <row r="658" spans="1:2" x14ac:dyDescent="0.25">
      <c r="A658" s="17" t="s">
        <v>212</v>
      </c>
      <c r="B658" s="17" t="s">
        <v>1926</v>
      </c>
    </row>
    <row r="659" spans="1:2" x14ac:dyDescent="0.25">
      <c r="A659" s="17" t="s">
        <v>1927</v>
      </c>
      <c r="B659" s="17" t="s">
        <v>1928</v>
      </c>
    </row>
    <row r="660" spans="1:2" x14ac:dyDescent="0.25">
      <c r="A660" s="17" t="s">
        <v>1929</v>
      </c>
      <c r="B660" s="17" t="s">
        <v>1930</v>
      </c>
    </row>
    <row r="661" spans="1:2" x14ac:dyDescent="0.25">
      <c r="A661" s="17" t="s">
        <v>1931</v>
      </c>
      <c r="B661" s="17" t="s">
        <v>1932</v>
      </c>
    </row>
    <row r="662" spans="1:2" x14ac:dyDescent="0.25">
      <c r="A662" s="17" t="s">
        <v>1933</v>
      </c>
      <c r="B662" s="17" t="s">
        <v>1043</v>
      </c>
    </row>
    <row r="663" spans="1:2" x14ac:dyDescent="0.25">
      <c r="A663" s="17" t="s">
        <v>1934</v>
      </c>
      <c r="B663" s="17" t="s">
        <v>1935</v>
      </c>
    </row>
    <row r="664" spans="1:2" x14ac:dyDescent="0.25">
      <c r="A664" s="17" t="s">
        <v>1936</v>
      </c>
      <c r="B664" s="17" t="s">
        <v>1043</v>
      </c>
    </row>
    <row r="665" spans="1:2" x14ac:dyDescent="0.25">
      <c r="A665" s="17" t="s">
        <v>213</v>
      </c>
      <c r="B665" s="17" t="s">
        <v>1937</v>
      </c>
    </row>
    <row r="666" spans="1:2" x14ac:dyDescent="0.25">
      <c r="A666" s="17" t="s">
        <v>1938</v>
      </c>
      <c r="B666" s="17" t="s">
        <v>1226</v>
      </c>
    </row>
    <row r="667" spans="1:2" x14ac:dyDescent="0.25">
      <c r="A667" s="17" t="s">
        <v>1939</v>
      </c>
      <c r="B667" s="17" t="s">
        <v>1940</v>
      </c>
    </row>
    <row r="668" spans="1:2" x14ac:dyDescent="0.25">
      <c r="A668" s="17" t="s">
        <v>1941</v>
      </c>
      <c r="B668" s="17" t="s">
        <v>1043</v>
      </c>
    </row>
    <row r="669" spans="1:2" x14ac:dyDescent="0.25">
      <c r="A669" s="17" t="s">
        <v>214</v>
      </c>
      <c r="B669" s="17" t="s">
        <v>1942</v>
      </c>
    </row>
    <row r="670" spans="1:2" x14ac:dyDescent="0.25">
      <c r="A670" s="17" t="s">
        <v>1943</v>
      </c>
      <c r="B670" s="17" t="s">
        <v>1043</v>
      </c>
    </row>
    <row r="671" spans="1:2" x14ac:dyDescent="0.25">
      <c r="A671" s="17" t="s">
        <v>1944</v>
      </c>
      <c r="B671" s="17" t="s">
        <v>1043</v>
      </c>
    </row>
    <row r="672" spans="1:2" x14ac:dyDescent="0.25">
      <c r="A672" s="17" t="s">
        <v>1945</v>
      </c>
      <c r="B672" s="17" t="s">
        <v>1409</v>
      </c>
    </row>
    <row r="673" spans="1:2" x14ac:dyDescent="0.25">
      <c r="A673" s="17" t="s">
        <v>1946</v>
      </c>
      <c r="B673" s="17" t="s">
        <v>1781</v>
      </c>
    </row>
    <row r="674" spans="1:2" x14ac:dyDescent="0.25">
      <c r="A674" s="17" t="s">
        <v>215</v>
      </c>
      <c r="B674" s="17" t="s">
        <v>1043</v>
      </c>
    </row>
    <row r="675" spans="1:2" x14ac:dyDescent="0.25">
      <c r="A675" s="17" t="s">
        <v>1947</v>
      </c>
      <c r="B675" s="17" t="s">
        <v>1948</v>
      </c>
    </row>
    <row r="676" spans="1:2" x14ac:dyDescent="0.25">
      <c r="A676" s="17" t="s">
        <v>1949</v>
      </c>
      <c r="B676" s="17" t="s">
        <v>1932</v>
      </c>
    </row>
    <row r="677" spans="1:2" x14ac:dyDescent="0.25">
      <c r="A677" s="17" t="s">
        <v>216</v>
      </c>
      <c r="B677" s="17" t="s">
        <v>1137</v>
      </c>
    </row>
    <row r="678" spans="1:2" x14ac:dyDescent="0.25">
      <c r="A678" s="17" t="s">
        <v>217</v>
      </c>
      <c r="B678" s="17" t="s">
        <v>1137</v>
      </c>
    </row>
    <row r="679" spans="1:2" x14ac:dyDescent="0.25">
      <c r="A679" s="17" t="s">
        <v>218</v>
      </c>
      <c r="B679" s="17" t="s">
        <v>1950</v>
      </c>
    </row>
    <row r="680" spans="1:2" x14ac:dyDescent="0.25">
      <c r="A680" s="17" t="s">
        <v>219</v>
      </c>
      <c r="B680" s="17" t="s">
        <v>1951</v>
      </c>
    </row>
    <row r="681" spans="1:2" x14ac:dyDescent="0.25">
      <c r="A681" s="17" t="s">
        <v>1952</v>
      </c>
      <c r="B681" s="17" t="s">
        <v>1953</v>
      </c>
    </row>
    <row r="682" spans="1:2" x14ac:dyDescent="0.25">
      <c r="A682" s="17" t="s">
        <v>1954</v>
      </c>
      <c r="B682" s="17" t="s">
        <v>1955</v>
      </c>
    </row>
    <row r="683" spans="1:2" x14ac:dyDescent="0.25">
      <c r="A683" s="17" t="s">
        <v>1956</v>
      </c>
      <c r="B683" s="17" t="s">
        <v>1957</v>
      </c>
    </row>
    <row r="684" spans="1:2" x14ac:dyDescent="0.25">
      <c r="A684" s="17" t="s">
        <v>1958</v>
      </c>
      <c r="B684" s="17" t="s">
        <v>1043</v>
      </c>
    </row>
    <row r="685" spans="1:2" x14ac:dyDescent="0.25">
      <c r="A685" s="17" t="s">
        <v>220</v>
      </c>
      <c r="B685" s="17" t="s">
        <v>1959</v>
      </c>
    </row>
    <row r="686" spans="1:2" x14ac:dyDescent="0.25">
      <c r="A686" s="17" t="s">
        <v>221</v>
      </c>
      <c r="B686" s="17" t="s">
        <v>1402</v>
      </c>
    </row>
    <row r="687" spans="1:2" x14ac:dyDescent="0.25">
      <c r="A687" s="17" t="s">
        <v>222</v>
      </c>
      <c r="B687" s="17" t="s">
        <v>1960</v>
      </c>
    </row>
    <row r="688" spans="1:2" x14ac:dyDescent="0.25">
      <c r="A688" s="17" t="s">
        <v>223</v>
      </c>
      <c r="B688" s="17" t="s">
        <v>1961</v>
      </c>
    </row>
    <row r="689" spans="1:2" x14ac:dyDescent="0.25">
      <c r="A689" s="17" t="s">
        <v>1962</v>
      </c>
      <c r="B689" s="17" t="s">
        <v>1082</v>
      </c>
    </row>
    <row r="690" spans="1:2" x14ac:dyDescent="0.25">
      <c r="A690" s="17" t="s">
        <v>1963</v>
      </c>
      <c r="B690" s="17" t="s">
        <v>1964</v>
      </c>
    </row>
    <row r="691" spans="1:2" x14ac:dyDescent="0.25">
      <c r="A691" s="17" t="s">
        <v>1965</v>
      </c>
      <c r="B691" s="17" t="s">
        <v>1966</v>
      </c>
    </row>
    <row r="692" spans="1:2" x14ac:dyDescent="0.25">
      <c r="A692" s="17" t="s">
        <v>224</v>
      </c>
      <c r="B692" s="17" t="s">
        <v>1967</v>
      </c>
    </row>
    <row r="693" spans="1:2" x14ac:dyDescent="0.25">
      <c r="A693" s="17" t="s">
        <v>1968</v>
      </c>
      <c r="B693" s="17" t="s">
        <v>1969</v>
      </c>
    </row>
    <row r="694" spans="1:2" x14ac:dyDescent="0.25">
      <c r="A694" s="17" t="s">
        <v>225</v>
      </c>
      <c r="B694" s="17" t="s">
        <v>1970</v>
      </c>
    </row>
    <row r="695" spans="1:2" x14ac:dyDescent="0.25">
      <c r="A695" s="17" t="s">
        <v>226</v>
      </c>
      <c r="B695" s="17" t="s">
        <v>1347</v>
      </c>
    </row>
    <row r="696" spans="1:2" x14ac:dyDescent="0.25">
      <c r="A696" s="17" t="s">
        <v>227</v>
      </c>
      <c r="B696" s="17" t="s">
        <v>1971</v>
      </c>
    </row>
    <row r="697" spans="1:2" x14ac:dyDescent="0.25">
      <c r="A697" s="17" t="s">
        <v>228</v>
      </c>
      <c r="B697" s="17" t="s">
        <v>1972</v>
      </c>
    </row>
    <row r="698" spans="1:2" x14ac:dyDescent="0.25">
      <c r="A698" s="17" t="s">
        <v>1973</v>
      </c>
      <c r="B698" s="17" t="s">
        <v>1974</v>
      </c>
    </row>
    <row r="699" spans="1:2" x14ac:dyDescent="0.25">
      <c r="A699" s="17" t="s">
        <v>229</v>
      </c>
      <c r="B699" s="17" t="s">
        <v>1975</v>
      </c>
    </row>
    <row r="700" spans="1:2" x14ac:dyDescent="0.25">
      <c r="A700" s="17" t="s">
        <v>1976</v>
      </c>
      <c r="B700" s="17" t="s">
        <v>1137</v>
      </c>
    </row>
    <row r="701" spans="1:2" x14ac:dyDescent="0.25">
      <c r="A701" s="17" t="s">
        <v>1977</v>
      </c>
      <c r="B701" s="17" t="s">
        <v>1043</v>
      </c>
    </row>
    <row r="702" spans="1:2" x14ac:dyDescent="0.25">
      <c r="A702" s="17" t="s">
        <v>1978</v>
      </c>
      <c r="B702" s="17" t="s">
        <v>1979</v>
      </c>
    </row>
    <row r="703" spans="1:2" x14ac:dyDescent="0.25">
      <c r="A703" s="17" t="s">
        <v>1980</v>
      </c>
      <c r="B703" s="17" t="s">
        <v>1981</v>
      </c>
    </row>
    <row r="704" spans="1:2" x14ac:dyDescent="0.25">
      <c r="A704" s="17" t="s">
        <v>1982</v>
      </c>
      <c r="B704" s="17" t="s">
        <v>1043</v>
      </c>
    </row>
    <row r="705" spans="1:2" x14ac:dyDescent="0.25">
      <c r="A705" s="17" t="s">
        <v>1983</v>
      </c>
      <c r="B705" s="17" t="s">
        <v>1984</v>
      </c>
    </row>
    <row r="706" spans="1:2" x14ac:dyDescent="0.25">
      <c r="A706" s="17" t="s">
        <v>1985</v>
      </c>
      <c r="B706" s="17" t="s">
        <v>1986</v>
      </c>
    </row>
    <row r="707" spans="1:2" x14ac:dyDescent="0.25">
      <c r="A707" s="17" t="s">
        <v>1987</v>
      </c>
      <c r="B707" s="17" t="s">
        <v>1988</v>
      </c>
    </row>
    <row r="708" spans="1:2" x14ac:dyDescent="0.25">
      <c r="A708" s="17" t="s">
        <v>230</v>
      </c>
      <c r="B708" s="17" t="s">
        <v>1090</v>
      </c>
    </row>
    <row r="709" spans="1:2" x14ac:dyDescent="0.25">
      <c r="A709" s="17" t="s">
        <v>1989</v>
      </c>
      <c r="B709" s="17" t="s">
        <v>1990</v>
      </c>
    </row>
    <row r="710" spans="1:2" x14ac:dyDescent="0.25">
      <c r="A710" s="17" t="s">
        <v>1991</v>
      </c>
      <c r="B710" s="17" t="s">
        <v>1043</v>
      </c>
    </row>
    <row r="711" spans="1:2" x14ac:dyDescent="0.25">
      <c r="A711" s="17" t="s">
        <v>231</v>
      </c>
      <c r="B711" s="17" t="s">
        <v>1992</v>
      </c>
    </row>
    <row r="712" spans="1:2" x14ac:dyDescent="0.25">
      <c r="A712" s="17" t="s">
        <v>1993</v>
      </c>
      <c r="B712" s="17" t="s">
        <v>1994</v>
      </c>
    </row>
    <row r="713" spans="1:2" x14ac:dyDescent="0.25">
      <c r="A713" s="17" t="s">
        <v>1995</v>
      </c>
      <c r="B713" s="17" t="s">
        <v>1996</v>
      </c>
    </row>
    <row r="714" spans="1:2" x14ac:dyDescent="0.25">
      <c r="A714" s="17" t="s">
        <v>1997</v>
      </c>
      <c r="B714" s="17" t="s">
        <v>1230</v>
      </c>
    </row>
    <row r="715" spans="1:2" x14ac:dyDescent="0.25">
      <c r="A715" s="17" t="s">
        <v>1998</v>
      </c>
      <c r="B715" s="17" t="s">
        <v>1639</v>
      </c>
    </row>
    <row r="716" spans="1:2" x14ac:dyDescent="0.25">
      <c r="A716" s="17" t="s">
        <v>232</v>
      </c>
      <c r="B716" s="17" t="s">
        <v>1051</v>
      </c>
    </row>
    <row r="717" spans="1:2" x14ac:dyDescent="0.25">
      <c r="A717" s="17" t="s">
        <v>1999</v>
      </c>
      <c r="B717" s="17" t="s">
        <v>1043</v>
      </c>
    </row>
    <row r="718" spans="1:2" x14ac:dyDescent="0.25">
      <c r="A718" s="17" t="s">
        <v>2000</v>
      </c>
      <c r="B718" s="17" t="s">
        <v>2001</v>
      </c>
    </row>
    <row r="719" spans="1:2" x14ac:dyDescent="0.25">
      <c r="A719" s="17" t="s">
        <v>233</v>
      </c>
      <c r="B719" s="17" t="s">
        <v>1043</v>
      </c>
    </row>
    <row r="720" spans="1:2" x14ac:dyDescent="0.25">
      <c r="A720" s="17" t="s">
        <v>2002</v>
      </c>
      <c r="B720" s="17" t="s">
        <v>1043</v>
      </c>
    </row>
    <row r="721" spans="1:2" x14ac:dyDescent="0.25">
      <c r="A721" s="17" t="s">
        <v>2003</v>
      </c>
      <c r="B721" s="17" t="s">
        <v>2004</v>
      </c>
    </row>
    <row r="722" spans="1:2" x14ac:dyDescent="0.25">
      <c r="A722" s="17" t="s">
        <v>2005</v>
      </c>
      <c r="B722" s="17" t="s">
        <v>2006</v>
      </c>
    </row>
    <row r="723" spans="1:2" x14ac:dyDescent="0.25">
      <c r="A723" s="17" t="s">
        <v>2007</v>
      </c>
      <c r="B723" s="17" t="s">
        <v>1043</v>
      </c>
    </row>
    <row r="724" spans="1:2" x14ac:dyDescent="0.25">
      <c r="A724" s="17" t="s">
        <v>234</v>
      </c>
      <c r="B724" s="17" t="s">
        <v>2008</v>
      </c>
    </row>
    <row r="725" spans="1:2" x14ac:dyDescent="0.25">
      <c r="A725" s="17" t="s">
        <v>2009</v>
      </c>
      <c r="B725" s="17" t="s">
        <v>2010</v>
      </c>
    </row>
    <row r="726" spans="1:2" x14ac:dyDescent="0.25">
      <c r="A726" s="17" t="s">
        <v>2011</v>
      </c>
      <c r="B726" s="17" t="s">
        <v>1043</v>
      </c>
    </row>
    <row r="727" spans="1:2" x14ac:dyDescent="0.25">
      <c r="A727" s="17" t="s">
        <v>2012</v>
      </c>
      <c r="B727" s="17" t="s">
        <v>2013</v>
      </c>
    </row>
    <row r="728" spans="1:2" x14ac:dyDescent="0.25">
      <c r="A728" s="17" t="s">
        <v>235</v>
      </c>
      <c r="B728" s="17" t="s">
        <v>2014</v>
      </c>
    </row>
    <row r="729" spans="1:2" x14ac:dyDescent="0.25">
      <c r="A729" s="17" t="s">
        <v>2015</v>
      </c>
      <c r="B729" s="17" t="s">
        <v>2016</v>
      </c>
    </row>
    <row r="730" spans="1:2" x14ac:dyDescent="0.25">
      <c r="A730" s="17" t="s">
        <v>2017</v>
      </c>
      <c r="B730" s="17" t="s">
        <v>1043</v>
      </c>
    </row>
    <row r="731" spans="1:2" x14ac:dyDescent="0.25">
      <c r="A731" s="17" t="s">
        <v>2018</v>
      </c>
      <c r="B731" s="17" t="s">
        <v>1043</v>
      </c>
    </row>
    <row r="732" spans="1:2" x14ac:dyDescent="0.25">
      <c r="A732" s="17" t="s">
        <v>990</v>
      </c>
      <c r="B732" s="17" t="s">
        <v>1043</v>
      </c>
    </row>
    <row r="733" spans="1:2" x14ac:dyDescent="0.25">
      <c r="A733" s="17" t="s">
        <v>2019</v>
      </c>
      <c r="B733" s="17" t="s">
        <v>1043</v>
      </c>
    </row>
    <row r="734" spans="1:2" x14ac:dyDescent="0.25">
      <c r="A734" s="17" t="s">
        <v>991</v>
      </c>
      <c r="B734" s="17" t="s">
        <v>1043</v>
      </c>
    </row>
    <row r="735" spans="1:2" x14ac:dyDescent="0.25">
      <c r="A735" s="17" t="s">
        <v>2020</v>
      </c>
      <c r="B735" s="17" t="s">
        <v>2021</v>
      </c>
    </row>
    <row r="736" spans="1:2" x14ac:dyDescent="0.25">
      <c r="A736" s="17" t="s">
        <v>2022</v>
      </c>
      <c r="B736" s="17" t="s">
        <v>1043</v>
      </c>
    </row>
    <row r="737" spans="1:2" x14ac:dyDescent="0.25">
      <c r="A737" s="17" t="s">
        <v>2023</v>
      </c>
      <c r="B737" s="17" t="s">
        <v>2021</v>
      </c>
    </row>
    <row r="738" spans="1:2" x14ac:dyDescent="0.25">
      <c r="A738" s="17" t="s">
        <v>2024</v>
      </c>
      <c r="B738" s="17" t="s">
        <v>1043</v>
      </c>
    </row>
    <row r="739" spans="1:2" x14ac:dyDescent="0.25">
      <c r="A739" s="17" t="s">
        <v>2025</v>
      </c>
      <c r="B739" s="17" t="s">
        <v>2021</v>
      </c>
    </row>
    <row r="740" spans="1:2" x14ac:dyDescent="0.25">
      <c r="A740" s="17" t="s">
        <v>2026</v>
      </c>
      <c r="B740" s="17" t="s">
        <v>1043</v>
      </c>
    </row>
    <row r="741" spans="1:2" x14ac:dyDescent="0.25">
      <c r="A741" s="17" t="s">
        <v>2027</v>
      </c>
      <c r="B741" s="17" t="s">
        <v>2028</v>
      </c>
    </row>
    <row r="742" spans="1:2" x14ac:dyDescent="0.25">
      <c r="A742" s="17" t="s">
        <v>2029</v>
      </c>
      <c r="B742" s="17" t="s">
        <v>2030</v>
      </c>
    </row>
    <row r="743" spans="1:2" x14ac:dyDescent="0.25">
      <c r="A743" s="17" t="s">
        <v>2031</v>
      </c>
      <c r="B743" s="17" t="s">
        <v>2032</v>
      </c>
    </row>
    <row r="744" spans="1:2" x14ac:dyDescent="0.25">
      <c r="A744" s="17" t="s">
        <v>2033</v>
      </c>
      <c r="B744" s="17" t="s">
        <v>1252</v>
      </c>
    </row>
    <row r="745" spans="1:2" x14ac:dyDescent="0.25">
      <c r="A745" s="17" t="s">
        <v>2034</v>
      </c>
      <c r="B745" s="17" t="s">
        <v>1043</v>
      </c>
    </row>
    <row r="746" spans="1:2" x14ac:dyDescent="0.25">
      <c r="A746" s="17" t="s">
        <v>2035</v>
      </c>
      <c r="B746" s="17" t="s">
        <v>1043</v>
      </c>
    </row>
    <row r="747" spans="1:2" x14ac:dyDescent="0.25">
      <c r="A747" s="17" t="s">
        <v>2036</v>
      </c>
      <c r="B747" s="17" t="s">
        <v>1043</v>
      </c>
    </row>
    <row r="748" spans="1:2" x14ac:dyDescent="0.25">
      <c r="A748" s="17" t="s">
        <v>2037</v>
      </c>
      <c r="B748" s="17" t="s">
        <v>1043</v>
      </c>
    </row>
    <row r="749" spans="1:2" x14ac:dyDescent="0.25">
      <c r="A749" s="17" t="s">
        <v>2038</v>
      </c>
      <c r="B749" s="17" t="s">
        <v>1043</v>
      </c>
    </row>
    <row r="750" spans="1:2" x14ac:dyDescent="0.25">
      <c r="A750" s="17" t="s">
        <v>2039</v>
      </c>
      <c r="B750" s="17" t="s">
        <v>2040</v>
      </c>
    </row>
    <row r="751" spans="1:2" x14ac:dyDescent="0.25">
      <c r="A751" s="17" t="s">
        <v>2041</v>
      </c>
      <c r="B751" s="17" t="s">
        <v>1043</v>
      </c>
    </row>
    <row r="752" spans="1:2" x14ac:dyDescent="0.25">
      <c r="A752" s="17" t="s">
        <v>2042</v>
      </c>
      <c r="B752" s="17" t="s">
        <v>1051</v>
      </c>
    </row>
    <row r="753" spans="1:2" x14ac:dyDescent="0.25">
      <c r="A753" s="17" t="s">
        <v>992</v>
      </c>
      <c r="B753" s="17" t="s">
        <v>1051</v>
      </c>
    </row>
    <row r="754" spans="1:2" x14ac:dyDescent="0.25">
      <c r="A754" s="17" t="s">
        <v>236</v>
      </c>
      <c r="B754" s="17" t="s">
        <v>1051</v>
      </c>
    </row>
    <row r="755" spans="1:2" x14ac:dyDescent="0.25">
      <c r="A755" s="17" t="s">
        <v>237</v>
      </c>
      <c r="B755" s="17" t="s">
        <v>1043</v>
      </c>
    </row>
    <row r="756" spans="1:2" x14ac:dyDescent="0.25">
      <c r="A756" s="17" t="s">
        <v>2043</v>
      </c>
      <c r="B756" s="17" t="s">
        <v>1043</v>
      </c>
    </row>
    <row r="757" spans="1:2" x14ac:dyDescent="0.25">
      <c r="A757" s="17" t="s">
        <v>993</v>
      </c>
      <c r="B757" s="17" t="s">
        <v>1841</v>
      </c>
    </row>
    <row r="758" spans="1:2" x14ac:dyDescent="0.25">
      <c r="A758" s="17" t="s">
        <v>2044</v>
      </c>
      <c r="B758" s="17" t="s">
        <v>2045</v>
      </c>
    </row>
    <row r="759" spans="1:2" x14ac:dyDescent="0.25">
      <c r="A759" s="17" t="s">
        <v>2046</v>
      </c>
      <c r="B759" s="17" t="s">
        <v>1252</v>
      </c>
    </row>
    <row r="760" spans="1:2" x14ac:dyDescent="0.25">
      <c r="A760" s="17" t="s">
        <v>238</v>
      </c>
      <c r="B760" s="17" t="s">
        <v>1841</v>
      </c>
    </row>
    <row r="761" spans="1:2" x14ac:dyDescent="0.25">
      <c r="A761" s="17" t="s">
        <v>2047</v>
      </c>
      <c r="B761" s="17" t="s">
        <v>1043</v>
      </c>
    </row>
    <row r="762" spans="1:2" x14ac:dyDescent="0.25">
      <c r="A762" s="17" t="s">
        <v>2048</v>
      </c>
      <c r="B762" s="17" t="s">
        <v>1043</v>
      </c>
    </row>
    <row r="763" spans="1:2" x14ac:dyDescent="0.25">
      <c r="A763" s="17" t="s">
        <v>2049</v>
      </c>
      <c r="B763" s="17" t="s">
        <v>1043</v>
      </c>
    </row>
    <row r="764" spans="1:2" x14ac:dyDescent="0.25">
      <c r="A764" s="17" t="s">
        <v>2050</v>
      </c>
      <c r="B764" s="17" t="s">
        <v>1252</v>
      </c>
    </row>
    <row r="765" spans="1:2" x14ac:dyDescent="0.25">
      <c r="A765" s="17" t="s">
        <v>2051</v>
      </c>
      <c r="B765" s="17" t="s">
        <v>2052</v>
      </c>
    </row>
    <row r="766" spans="1:2" x14ac:dyDescent="0.25">
      <c r="A766" s="17" t="s">
        <v>2053</v>
      </c>
      <c r="B766" s="17" t="s">
        <v>1043</v>
      </c>
    </row>
    <row r="767" spans="1:2" x14ac:dyDescent="0.25">
      <c r="A767" s="17" t="s">
        <v>239</v>
      </c>
      <c r="B767" s="17" t="s">
        <v>1746</v>
      </c>
    </row>
    <row r="768" spans="1:2" x14ac:dyDescent="0.25">
      <c r="A768" s="17" t="s">
        <v>2054</v>
      </c>
      <c r="B768" s="17" t="s">
        <v>2055</v>
      </c>
    </row>
    <row r="769" spans="1:2" x14ac:dyDescent="0.25">
      <c r="A769" s="17" t="s">
        <v>240</v>
      </c>
      <c r="B769" s="17" t="s">
        <v>2056</v>
      </c>
    </row>
    <row r="770" spans="1:2" x14ac:dyDescent="0.25">
      <c r="A770" s="17" t="s">
        <v>2057</v>
      </c>
      <c r="B770" s="17" t="s">
        <v>1043</v>
      </c>
    </row>
    <row r="771" spans="1:2" x14ac:dyDescent="0.25">
      <c r="A771" s="17" t="s">
        <v>2058</v>
      </c>
      <c r="B771" s="17" t="s">
        <v>1043</v>
      </c>
    </row>
    <row r="772" spans="1:2" x14ac:dyDescent="0.25">
      <c r="A772" s="17" t="s">
        <v>2059</v>
      </c>
      <c r="B772" s="17" t="s">
        <v>1043</v>
      </c>
    </row>
    <row r="773" spans="1:2" x14ac:dyDescent="0.25">
      <c r="A773" s="17" t="s">
        <v>2060</v>
      </c>
      <c r="B773" s="17" t="s">
        <v>1129</v>
      </c>
    </row>
    <row r="774" spans="1:2" x14ac:dyDescent="0.25">
      <c r="A774" s="17" t="s">
        <v>2061</v>
      </c>
      <c r="B774" s="17" t="s">
        <v>1043</v>
      </c>
    </row>
    <row r="775" spans="1:2" x14ac:dyDescent="0.25">
      <c r="A775" s="17" t="s">
        <v>2062</v>
      </c>
      <c r="B775" s="17" t="s">
        <v>2063</v>
      </c>
    </row>
    <row r="776" spans="1:2" x14ac:dyDescent="0.25">
      <c r="A776" s="17" t="s">
        <v>2064</v>
      </c>
      <c r="B776" s="17" t="s">
        <v>2065</v>
      </c>
    </row>
    <row r="777" spans="1:2" x14ac:dyDescent="0.25">
      <c r="A777" s="17" t="s">
        <v>241</v>
      </c>
      <c r="B777" s="17" t="s">
        <v>1043</v>
      </c>
    </row>
    <row r="778" spans="1:2" x14ac:dyDescent="0.25">
      <c r="A778" s="17" t="s">
        <v>242</v>
      </c>
      <c r="B778" s="17" t="s">
        <v>2066</v>
      </c>
    </row>
    <row r="779" spans="1:2" x14ac:dyDescent="0.25">
      <c r="A779" s="17" t="s">
        <v>2067</v>
      </c>
      <c r="B779" s="17" t="s">
        <v>1043</v>
      </c>
    </row>
    <row r="780" spans="1:2" x14ac:dyDescent="0.25">
      <c r="A780" s="17" t="s">
        <v>2068</v>
      </c>
      <c r="B780" s="17" t="s">
        <v>1043</v>
      </c>
    </row>
    <row r="781" spans="1:2" x14ac:dyDescent="0.25">
      <c r="A781" s="17" t="s">
        <v>2069</v>
      </c>
      <c r="B781" s="17" t="s">
        <v>2070</v>
      </c>
    </row>
    <row r="782" spans="1:2" x14ac:dyDescent="0.25">
      <c r="A782" s="17" t="s">
        <v>2071</v>
      </c>
      <c r="B782" s="17" t="s">
        <v>2072</v>
      </c>
    </row>
    <row r="783" spans="1:2" x14ac:dyDescent="0.25">
      <c r="A783" s="17" t="s">
        <v>2073</v>
      </c>
      <c r="B783" s="17" t="s">
        <v>1141</v>
      </c>
    </row>
    <row r="784" spans="1:2" x14ac:dyDescent="0.25">
      <c r="A784" s="17" t="s">
        <v>2074</v>
      </c>
      <c r="B784" s="17" t="s">
        <v>1043</v>
      </c>
    </row>
    <row r="785" spans="1:2" x14ac:dyDescent="0.25">
      <c r="A785" s="17" t="s">
        <v>243</v>
      </c>
      <c r="B785" s="17" t="s">
        <v>2075</v>
      </c>
    </row>
    <row r="786" spans="1:2" x14ac:dyDescent="0.25">
      <c r="A786" s="17" t="s">
        <v>2076</v>
      </c>
      <c r="B786" s="17" t="s">
        <v>1889</v>
      </c>
    </row>
    <row r="787" spans="1:2" x14ac:dyDescent="0.25">
      <c r="A787" s="17" t="s">
        <v>244</v>
      </c>
      <c r="B787" s="17" t="s">
        <v>1043</v>
      </c>
    </row>
    <row r="788" spans="1:2" x14ac:dyDescent="0.25">
      <c r="A788" s="17" t="s">
        <v>2077</v>
      </c>
      <c r="B788" s="17" t="s">
        <v>1043</v>
      </c>
    </row>
    <row r="789" spans="1:2" x14ac:dyDescent="0.25">
      <c r="A789" s="17" t="s">
        <v>2078</v>
      </c>
      <c r="B789" s="17" t="s">
        <v>1043</v>
      </c>
    </row>
    <row r="790" spans="1:2" x14ac:dyDescent="0.25">
      <c r="A790" s="17" t="s">
        <v>2079</v>
      </c>
      <c r="B790" s="17" t="s">
        <v>2080</v>
      </c>
    </row>
    <row r="791" spans="1:2" x14ac:dyDescent="0.25">
      <c r="A791" s="17" t="s">
        <v>2081</v>
      </c>
      <c r="B791" s="17" t="s">
        <v>2082</v>
      </c>
    </row>
    <row r="792" spans="1:2" x14ac:dyDescent="0.25">
      <c r="A792" s="17" t="s">
        <v>2083</v>
      </c>
      <c r="B792" s="17" t="s">
        <v>2084</v>
      </c>
    </row>
    <row r="793" spans="1:2" x14ac:dyDescent="0.25">
      <c r="A793" s="17" t="s">
        <v>2085</v>
      </c>
      <c r="B793" s="17" t="s">
        <v>2086</v>
      </c>
    </row>
    <row r="794" spans="1:2" x14ac:dyDescent="0.25">
      <c r="A794" s="17" t="s">
        <v>2087</v>
      </c>
      <c r="B794" s="17" t="s">
        <v>1043</v>
      </c>
    </row>
    <row r="795" spans="1:2" x14ac:dyDescent="0.25">
      <c r="A795" s="17" t="s">
        <v>2088</v>
      </c>
      <c r="B795" s="17" t="s">
        <v>2013</v>
      </c>
    </row>
    <row r="796" spans="1:2" x14ac:dyDescent="0.25">
      <c r="A796" s="17" t="s">
        <v>2089</v>
      </c>
      <c r="B796" s="17" t="s">
        <v>1043</v>
      </c>
    </row>
    <row r="797" spans="1:2" x14ac:dyDescent="0.25">
      <c r="A797" s="17" t="s">
        <v>2090</v>
      </c>
      <c r="B797" s="17" t="s">
        <v>1889</v>
      </c>
    </row>
    <row r="798" spans="1:2" x14ac:dyDescent="0.25">
      <c r="A798" s="17" t="s">
        <v>2091</v>
      </c>
      <c r="B798" s="17" t="s">
        <v>2092</v>
      </c>
    </row>
    <row r="799" spans="1:2" x14ac:dyDescent="0.25">
      <c r="A799" s="17" t="s">
        <v>245</v>
      </c>
      <c r="B799" s="17" t="s">
        <v>2093</v>
      </c>
    </row>
    <row r="800" spans="1:2" x14ac:dyDescent="0.25">
      <c r="A800" s="17" t="s">
        <v>2094</v>
      </c>
      <c r="B800" s="17" t="s">
        <v>2095</v>
      </c>
    </row>
    <row r="801" spans="1:2" x14ac:dyDescent="0.25">
      <c r="A801" s="17" t="s">
        <v>2096</v>
      </c>
      <c r="B801" s="17" t="s">
        <v>1043</v>
      </c>
    </row>
    <row r="802" spans="1:2" x14ac:dyDescent="0.25">
      <c r="A802" s="17" t="s">
        <v>2097</v>
      </c>
      <c r="B802" s="17" t="s">
        <v>1043</v>
      </c>
    </row>
    <row r="803" spans="1:2" x14ac:dyDescent="0.25">
      <c r="A803" s="17" t="s">
        <v>2098</v>
      </c>
      <c r="B803" s="17" t="s">
        <v>1137</v>
      </c>
    </row>
    <row r="804" spans="1:2" x14ac:dyDescent="0.25">
      <c r="A804" s="17" t="s">
        <v>2099</v>
      </c>
      <c r="B804" s="17" t="s">
        <v>1043</v>
      </c>
    </row>
    <row r="805" spans="1:2" x14ac:dyDescent="0.25">
      <c r="A805" s="17" t="s">
        <v>2100</v>
      </c>
      <c r="B805" s="17" t="s">
        <v>1043</v>
      </c>
    </row>
    <row r="806" spans="1:2" x14ac:dyDescent="0.25">
      <c r="A806" s="17" t="s">
        <v>246</v>
      </c>
      <c r="B806" s="17" t="s">
        <v>2101</v>
      </c>
    </row>
    <row r="807" spans="1:2" x14ac:dyDescent="0.25">
      <c r="A807" s="17" t="s">
        <v>247</v>
      </c>
      <c r="B807" s="17" t="s">
        <v>2102</v>
      </c>
    </row>
    <row r="808" spans="1:2" x14ac:dyDescent="0.25">
      <c r="A808" s="17" t="s">
        <v>2103</v>
      </c>
      <c r="B808" s="17" t="s">
        <v>2104</v>
      </c>
    </row>
    <row r="809" spans="1:2" x14ac:dyDescent="0.25">
      <c r="A809" s="17" t="s">
        <v>2105</v>
      </c>
      <c r="B809" s="17" t="s">
        <v>1595</v>
      </c>
    </row>
    <row r="810" spans="1:2" x14ac:dyDescent="0.25">
      <c r="A810" s="17" t="s">
        <v>2106</v>
      </c>
      <c r="B810" s="17" t="s">
        <v>2107</v>
      </c>
    </row>
    <row r="811" spans="1:2" x14ac:dyDescent="0.25">
      <c r="A811" s="17" t="s">
        <v>2108</v>
      </c>
      <c r="B811" s="17" t="s">
        <v>1593</v>
      </c>
    </row>
    <row r="812" spans="1:2" x14ac:dyDescent="0.25">
      <c r="A812" s="17" t="s">
        <v>2109</v>
      </c>
      <c r="B812" s="17" t="s">
        <v>2110</v>
      </c>
    </row>
    <row r="813" spans="1:2" x14ac:dyDescent="0.25">
      <c r="A813" s="17" t="s">
        <v>2111</v>
      </c>
      <c r="B813" s="17" t="s">
        <v>1043</v>
      </c>
    </row>
    <row r="814" spans="1:2" x14ac:dyDescent="0.25">
      <c r="A814" s="17" t="s">
        <v>248</v>
      </c>
      <c r="B814" s="17" t="s">
        <v>2112</v>
      </c>
    </row>
    <row r="815" spans="1:2" x14ac:dyDescent="0.25">
      <c r="A815" s="17" t="s">
        <v>2113</v>
      </c>
      <c r="B815" s="17" t="s">
        <v>2114</v>
      </c>
    </row>
    <row r="816" spans="1:2" x14ac:dyDescent="0.25">
      <c r="A816" s="17" t="s">
        <v>2115</v>
      </c>
      <c r="B816" s="17" t="s">
        <v>2116</v>
      </c>
    </row>
    <row r="817" spans="1:2" x14ac:dyDescent="0.25">
      <c r="A817" s="17" t="s">
        <v>2117</v>
      </c>
      <c r="B817" s="17" t="s">
        <v>2118</v>
      </c>
    </row>
    <row r="818" spans="1:2" x14ac:dyDescent="0.25">
      <c r="A818" s="17" t="s">
        <v>2119</v>
      </c>
      <c r="B818" s="17" t="s">
        <v>1043</v>
      </c>
    </row>
    <row r="819" spans="1:2" x14ac:dyDescent="0.25">
      <c r="A819" s="17" t="s">
        <v>2120</v>
      </c>
      <c r="B819" s="17" t="s">
        <v>2121</v>
      </c>
    </row>
    <row r="820" spans="1:2" x14ac:dyDescent="0.25">
      <c r="A820" s="17" t="s">
        <v>2122</v>
      </c>
      <c r="B820" s="17" t="s">
        <v>2123</v>
      </c>
    </row>
    <row r="821" spans="1:2" x14ac:dyDescent="0.25">
      <c r="A821" s="17" t="s">
        <v>2124</v>
      </c>
      <c r="B821" s="17" t="s">
        <v>1226</v>
      </c>
    </row>
    <row r="822" spans="1:2" x14ac:dyDescent="0.25">
      <c r="A822" s="17" t="s">
        <v>2125</v>
      </c>
      <c r="B822" s="17" t="s">
        <v>2126</v>
      </c>
    </row>
    <row r="823" spans="1:2" x14ac:dyDescent="0.25">
      <c r="A823" s="17" t="s">
        <v>2127</v>
      </c>
      <c r="B823" s="17" t="s">
        <v>2128</v>
      </c>
    </row>
    <row r="824" spans="1:2" x14ac:dyDescent="0.25">
      <c r="A824" s="17" t="s">
        <v>2129</v>
      </c>
      <c r="B824" s="17" t="s">
        <v>1593</v>
      </c>
    </row>
    <row r="825" spans="1:2" x14ac:dyDescent="0.25">
      <c r="A825" s="17" t="s">
        <v>2130</v>
      </c>
      <c r="B825" s="17" t="s">
        <v>2131</v>
      </c>
    </row>
    <row r="826" spans="1:2" x14ac:dyDescent="0.25">
      <c r="A826" s="17" t="s">
        <v>249</v>
      </c>
      <c r="B826" s="17" t="s">
        <v>2132</v>
      </c>
    </row>
    <row r="827" spans="1:2" x14ac:dyDescent="0.25">
      <c r="A827" s="17" t="s">
        <v>2133</v>
      </c>
      <c r="B827" s="17" t="s">
        <v>1940</v>
      </c>
    </row>
    <row r="828" spans="1:2" x14ac:dyDescent="0.25">
      <c r="A828" s="17" t="s">
        <v>2134</v>
      </c>
      <c r="B828" s="17" t="s">
        <v>2135</v>
      </c>
    </row>
    <row r="829" spans="1:2" x14ac:dyDescent="0.25">
      <c r="A829" s="17" t="s">
        <v>2136</v>
      </c>
      <c r="B829" s="17" t="s">
        <v>2137</v>
      </c>
    </row>
    <row r="830" spans="1:2" x14ac:dyDescent="0.25">
      <c r="A830" s="17" t="s">
        <v>2138</v>
      </c>
      <c r="B830" s="17" t="s">
        <v>1043</v>
      </c>
    </row>
    <row r="831" spans="1:2" x14ac:dyDescent="0.25">
      <c r="A831" s="17" t="s">
        <v>2139</v>
      </c>
      <c r="B831" s="17" t="s">
        <v>1043</v>
      </c>
    </row>
    <row r="832" spans="1:2" x14ac:dyDescent="0.25">
      <c r="A832" s="17" t="s">
        <v>250</v>
      </c>
      <c r="B832" s="17" t="s">
        <v>2140</v>
      </c>
    </row>
    <row r="833" spans="1:2" x14ac:dyDescent="0.25">
      <c r="A833" s="17" t="s">
        <v>2141</v>
      </c>
      <c r="B833" s="17" t="s">
        <v>2142</v>
      </c>
    </row>
    <row r="834" spans="1:2" x14ac:dyDescent="0.25">
      <c r="A834" s="17" t="s">
        <v>251</v>
      </c>
      <c r="B834" s="17" t="s">
        <v>1836</v>
      </c>
    </row>
    <row r="835" spans="1:2" x14ac:dyDescent="0.25">
      <c r="A835" s="17" t="s">
        <v>2143</v>
      </c>
      <c r="B835" s="17" t="s">
        <v>2144</v>
      </c>
    </row>
    <row r="836" spans="1:2" x14ac:dyDescent="0.25">
      <c r="A836" s="17" t="s">
        <v>252</v>
      </c>
      <c r="B836" s="17" t="s">
        <v>2145</v>
      </c>
    </row>
    <row r="837" spans="1:2" x14ac:dyDescent="0.25">
      <c r="A837" s="17" t="s">
        <v>2146</v>
      </c>
      <c r="B837" s="17" t="s">
        <v>1879</v>
      </c>
    </row>
    <row r="838" spans="1:2" x14ac:dyDescent="0.25">
      <c r="A838" s="17" t="s">
        <v>2147</v>
      </c>
      <c r="B838" s="17" t="s">
        <v>1604</v>
      </c>
    </row>
    <row r="839" spans="1:2" x14ac:dyDescent="0.25">
      <c r="A839" s="17" t="s">
        <v>2148</v>
      </c>
      <c r="B839" s="17" t="s">
        <v>2149</v>
      </c>
    </row>
    <row r="840" spans="1:2" x14ac:dyDescent="0.25">
      <c r="A840" s="17" t="s">
        <v>2150</v>
      </c>
      <c r="B840" s="17" t="s">
        <v>2151</v>
      </c>
    </row>
    <row r="841" spans="1:2" x14ac:dyDescent="0.25">
      <c r="A841" s="17" t="s">
        <v>253</v>
      </c>
      <c r="B841" s="17" t="s">
        <v>2152</v>
      </c>
    </row>
    <row r="842" spans="1:2" x14ac:dyDescent="0.25">
      <c r="A842" s="17" t="s">
        <v>254</v>
      </c>
      <c r="B842" s="17" t="s">
        <v>2153</v>
      </c>
    </row>
    <row r="843" spans="1:2" x14ac:dyDescent="0.25">
      <c r="A843" s="17" t="s">
        <v>2154</v>
      </c>
      <c r="B843" s="17" t="s">
        <v>1051</v>
      </c>
    </row>
    <row r="844" spans="1:2" x14ac:dyDescent="0.25">
      <c r="A844" s="17" t="s">
        <v>255</v>
      </c>
      <c r="B844" s="17" t="s">
        <v>1841</v>
      </c>
    </row>
    <row r="845" spans="1:2" x14ac:dyDescent="0.25">
      <c r="A845" s="17" t="s">
        <v>2155</v>
      </c>
      <c r="B845" s="17" t="s">
        <v>1043</v>
      </c>
    </row>
    <row r="846" spans="1:2" x14ac:dyDescent="0.25">
      <c r="A846" s="17" t="s">
        <v>2156</v>
      </c>
      <c r="B846" s="17" t="s">
        <v>1043</v>
      </c>
    </row>
    <row r="847" spans="1:2" x14ac:dyDescent="0.25">
      <c r="A847" s="17" t="s">
        <v>2157</v>
      </c>
      <c r="B847" s="17" t="s">
        <v>1043</v>
      </c>
    </row>
    <row r="848" spans="1:2" x14ac:dyDescent="0.25">
      <c r="A848" s="17" t="s">
        <v>2158</v>
      </c>
      <c r="B848" s="17" t="s">
        <v>1043</v>
      </c>
    </row>
    <row r="849" spans="1:2" x14ac:dyDescent="0.25">
      <c r="A849" s="17" t="s">
        <v>256</v>
      </c>
      <c r="B849" s="17" t="s">
        <v>1841</v>
      </c>
    </row>
    <row r="850" spans="1:2" x14ac:dyDescent="0.25">
      <c r="A850" s="17" t="s">
        <v>2159</v>
      </c>
      <c r="B850" s="17" t="s">
        <v>1043</v>
      </c>
    </row>
    <row r="851" spans="1:2" x14ac:dyDescent="0.25">
      <c r="A851" s="17" t="s">
        <v>2160</v>
      </c>
      <c r="B851" s="17" t="s">
        <v>1043</v>
      </c>
    </row>
    <row r="852" spans="1:2" x14ac:dyDescent="0.25">
      <c r="A852" s="17" t="s">
        <v>257</v>
      </c>
      <c r="B852" s="17" t="s">
        <v>2161</v>
      </c>
    </row>
    <row r="853" spans="1:2" x14ac:dyDescent="0.25">
      <c r="A853" s="17" t="s">
        <v>258</v>
      </c>
      <c r="B853" s="17" t="s">
        <v>1053</v>
      </c>
    </row>
    <row r="854" spans="1:2" x14ac:dyDescent="0.25">
      <c r="A854" s="17" t="s">
        <v>2162</v>
      </c>
      <c r="B854" s="17" t="s">
        <v>1889</v>
      </c>
    </row>
    <row r="855" spans="1:2" x14ac:dyDescent="0.25">
      <c r="A855" s="17" t="s">
        <v>2163</v>
      </c>
      <c r="B855" s="17" t="s">
        <v>1386</v>
      </c>
    </row>
    <row r="856" spans="1:2" x14ac:dyDescent="0.25">
      <c r="A856" s="17" t="s">
        <v>2164</v>
      </c>
      <c r="B856" s="17" t="s">
        <v>2165</v>
      </c>
    </row>
    <row r="857" spans="1:2" x14ac:dyDescent="0.25">
      <c r="A857" s="17" t="s">
        <v>2166</v>
      </c>
      <c r="B857" s="17" t="s">
        <v>1043</v>
      </c>
    </row>
    <row r="858" spans="1:2" x14ac:dyDescent="0.25">
      <c r="A858" s="17" t="s">
        <v>2167</v>
      </c>
      <c r="B858" s="17" t="s">
        <v>1043</v>
      </c>
    </row>
    <row r="859" spans="1:2" x14ac:dyDescent="0.25">
      <c r="A859" s="17" t="s">
        <v>259</v>
      </c>
      <c r="B859" s="17" t="s">
        <v>1384</v>
      </c>
    </row>
    <row r="860" spans="1:2" x14ac:dyDescent="0.25">
      <c r="A860" s="17" t="s">
        <v>2168</v>
      </c>
      <c r="B860" s="17" t="s">
        <v>2169</v>
      </c>
    </row>
    <row r="861" spans="1:2" x14ac:dyDescent="0.25">
      <c r="A861" s="17" t="s">
        <v>260</v>
      </c>
      <c r="B861" s="17" t="s">
        <v>1241</v>
      </c>
    </row>
    <row r="862" spans="1:2" x14ac:dyDescent="0.25">
      <c r="A862" s="17" t="s">
        <v>261</v>
      </c>
      <c r="B862" s="17" t="s">
        <v>2170</v>
      </c>
    </row>
    <row r="863" spans="1:2" x14ac:dyDescent="0.25">
      <c r="A863" s="17" t="s">
        <v>2171</v>
      </c>
      <c r="B863" s="17" t="s">
        <v>2172</v>
      </c>
    </row>
    <row r="864" spans="1:2" x14ac:dyDescent="0.25">
      <c r="A864" s="17" t="s">
        <v>2173</v>
      </c>
      <c r="B864" s="17" t="s">
        <v>2174</v>
      </c>
    </row>
    <row r="865" spans="1:2" x14ac:dyDescent="0.25">
      <c r="A865" s="17" t="s">
        <v>262</v>
      </c>
      <c r="B865" s="17" t="s">
        <v>1234</v>
      </c>
    </row>
    <row r="866" spans="1:2" x14ac:dyDescent="0.25">
      <c r="A866" s="17" t="s">
        <v>263</v>
      </c>
      <c r="B866" s="17" t="s">
        <v>2174</v>
      </c>
    </row>
    <row r="867" spans="1:2" x14ac:dyDescent="0.25">
      <c r="A867" s="17" t="s">
        <v>264</v>
      </c>
      <c r="B867" s="17" t="s">
        <v>1239</v>
      </c>
    </row>
    <row r="868" spans="1:2" x14ac:dyDescent="0.25">
      <c r="A868" s="17" t="s">
        <v>2175</v>
      </c>
      <c r="B868" s="17" t="s">
        <v>1357</v>
      </c>
    </row>
    <row r="869" spans="1:2" x14ac:dyDescent="0.25">
      <c r="A869" s="17" t="s">
        <v>2176</v>
      </c>
      <c r="B869" s="17" t="s">
        <v>1852</v>
      </c>
    </row>
    <row r="870" spans="1:2" x14ac:dyDescent="0.25">
      <c r="A870" s="17" t="s">
        <v>265</v>
      </c>
      <c r="B870" s="17" t="s">
        <v>2177</v>
      </c>
    </row>
    <row r="871" spans="1:2" x14ac:dyDescent="0.25">
      <c r="A871" s="17" t="s">
        <v>2178</v>
      </c>
      <c r="B871" s="17" t="s">
        <v>2179</v>
      </c>
    </row>
    <row r="872" spans="1:2" x14ac:dyDescent="0.25">
      <c r="A872" s="17" t="s">
        <v>266</v>
      </c>
      <c r="B872" s="17" t="s">
        <v>2180</v>
      </c>
    </row>
    <row r="873" spans="1:2" x14ac:dyDescent="0.25">
      <c r="A873" s="17" t="s">
        <v>2181</v>
      </c>
      <c r="B873" s="17" t="s">
        <v>2182</v>
      </c>
    </row>
    <row r="874" spans="1:2" x14ac:dyDescent="0.25">
      <c r="A874" s="17" t="s">
        <v>267</v>
      </c>
      <c r="B874" s="17" t="s">
        <v>2183</v>
      </c>
    </row>
    <row r="875" spans="1:2" x14ac:dyDescent="0.25">
      <c r="A875" s="17" t="s">
        <v>2184</v>
      </c>
      <c r="B875" s="17" t="s">
        <v>2185</v>
      </c>
    </row>
    <row r="876" spans="1:2" x14ac:dyDescent="0.25">
      <c r="A876" s="17" t="s">
        <v>268</v>
      </c>
      <c r="B876" s="17" t="s">
        <v>2186</v>
      </c>
    </row>
    <row r="877" spans="1:2" x14ac:dyDescent="0.25">
      <c r="A877" s="17" t="s">
        <v>269</v>
      </c>
      <c r="B877" s="17" t="s">
        <v>2187</v>
      </c>
    </row>
    <row r="878" spans="1:2" x14ac:dyDescent="0.25">
      <c r="A878" s="17" t="s">
        <v>270</v>
      </c>
      <c r="B878" s="17" t="s">
        <v>2188</v>
      </c>
    </row>
    <row r="879" spans="1:2" x14ac:dyDescent="0.25">
      <c r="A879" s="17" t="s">
        <v>2189</v>
      </c>
      <c r="B879" s="17" t="s">
        <v>2190</v>
      </c>
    </row>
    <row r="880" spans="1:2" x14ac:dyDescent="0.25">
      <c r="A880" s="17" t="s">
        <v>994</v>
      </c>
      <c r="B880" s="17" t="s">
        <v>2191</v>
      </c>
    </row>
    <row r="881" spans="1:2" x14ac:dyDescent="0.25">
      <c r="A881" s="17" t="s">
        <v>271</v>
      </c>
      <c r="B881" s="17" t="s">
        <v>2192</v>
      </c>
    </row>
    <row r="882" spans="1:2" x14ac:dyDescent="0.25">
      <c r="A882" s="17" t="s">
        <v>272</v>
      </c>
      <c r="B882" s="17" t="s">
        <v>1043</v>
      </c>
    </row>
    <row r="883" spans="1:2" x14ac:dyDescent="0.25">
      <c r="A883" s="17" t="s">
        <v>273</v>
      </c>
      <c r="B883" s="17" t="s">
        <v>2193</v>
      </c>
    </row>
    <row r="884" spans="1:2" x14ac:dyDescent="0.25">
      <c r="A884" s="17" t="s">
        <v>274</v>
      </c>
      <c r="B884" s="17" t="s">
        <v>2194</v>
      </c>
    </row>
    <row r="885" spans="1:2" x14ac:dyDescent="0.25">
      <c r="A885" s="17" t="s">
        <v>2195</v>
      </c>
      <c r="B885" s="17" t="s">
        <v>2194</v>
      </c>
    </row>
    <row r="886" spans="1:2" x14ac:dyDescent="0.25">
      <c r="A886" s="17" t="s">
        <v>2196</v>
      </c>
      <c r="B886" s="17" t="s">
        <v>1043</v>
      </c>
    </row>
    <row r="887" spans="1:2" x14ac:dyDescent="0.25">
      <c r="A887" s="17" t="s">
        <v>2197</v>
      </c>
      <c r="B887" s="17" t="s">
        <v>1043</v>
      </c>
    </row>
    <row r="888" spans="1:2" x14ac:dyDescent="0.25">
      <c r="A888" s="17" t="s">
        <v>2198</v>
      </c>
      <c r="B888" s="17" t="s">
        <v>2199</v>
      </c>
    </row>
    <row r="889" spans="1:2" x14ac:dyDescent="0.25">
      <c r="A889" s="17" t="s">
        <v>275</v>
      </c>
      <c r="B889" s="17" t="s">
        <v>2200</v>
      </c>
    </row>
    <row r="890" spans="1:2" x14ac:dyDescent="0.25">
      <c r="A890" s="17" t="s">
        <v>2201</v>
      </c>
      <c r="B890" s="17" t="s">
        <v>1043</v>
      </c>
    </row>
    <row r="891" spans="1:2" x14ac:dyDescent="0.25">
      <c r="A891" s="17" t="s">
        <v>276</v>
      </c>
      <c r="B891" s="17" t="s">
        <v>2202</v>
      </c>
    </row>
    <row r="892" spans="1:2" x14ac:dyDescent="0.25">
      <c r="A892" s="17" t="s">
        <v>277</v>
      </c>
      <c r="B892" s="17" t="s">
        <v>2203</v>
      </c>
    </row>
    <row r="893" spans="1:2" x14ac:dyDescent="0.25">
      <c r="A893" s="17" t="s">
        <v>278</v>
      </c>
      <c r="B893" s="17" t="s">
        <v>2204</v>
      </c>
    </row>
    <row r="894" spans="1:2" x14ac:dyDescent="0.25">
      <c r="A894" s="17" t="s">
        <v>279</v>
      </c>
      <c r="B894" s="17" t="s">
        <v>1900</v>
      </c>
    </row>
    <row r="895" spans="1:2" x14ac:dyDescent="0.25">
      <c r="A895" s="17" t="s">
        <v>2205</v>
      </c>
      <c r="B895" s="17" t="s">
        <v>1043</v>
      </c>
    </row>
    <row r="896" spans="1:2" x14ac:dyDescent="0.25">
      <c r="A896" s="17" t="s">
        <v>2206</v>
      </c>
      <c r="B896" s="17" t="s">
        <v>2207</v>
      </c>
    </row>
    <row r="897" spans="1:2" x14ac:dyDescent="0.25">
      <c r="A897" s="17" t="s">
        <v>2208</v>
      </c>
      <c r="B897" s="17" t="s">
        <v>1438</v>
      </c>
    </row>
    <row r="898" spans="1:2" x14ac:dyDescent="0.25">
      <c r="A898" s="17" t="s">
        <v>280</v>
      </c>
      <c r="B898" s="17" t="s">
        <v>2209</v>
      </c>
    </row>
    <row r="899" spans="1:2" x14ac:dyDescent="0.25">
      <c r="A899" s="17" t="s">
        <v>2210</v>
      </c>
      <c r="B899" s="17" t="s">
        <v>2211</v>
      </c>
    </row>
    <row r="900" spans="1:2" x14ac:dyDescent="0.25">
      <c r="A900" s="17" t="s">
        <v>281</v>
      </c>
      <c r="B900" s="17" t="s">
        <v>2212</v>
      </c>
    </row>
    <row r="901" spans="1:2" x14ac:dyDescent="0.25">
      <c r="A901" s="17" t="s">
        <v>282</v>
      </c>
      <c r="B901" s="17" t="s">
        <v>2213</v>
      </c>
    </row>
    <row r="902" spans="1:2" x14ac:dyDescent="0.25">
      <c r="A902" s="17" t="s">
        <v>283</v>
      </c>
      <c r="B902" s="17" t="s">
        <v>2214</v>
      </c>
    </row>
    <row r="903" spans="1:2" x14ac:dyDescent="0.25">
      <c r="A903" s="17" t="s">
        <v>284</v>
      </c>
      <c r="B903" s="17" t="s">
        <v>2215</v>
      </c>
    </row>
    <row r="904" spans="1:2" x14ac:dyDescent="0.25">
      <c r="A904" s="17" t="s">
        <v>285</v>
      </c>
      <c r="B904" s="17" t="s">
        <v>2216</v>
      </c>
    </row>
    <row r="905" spans="1:2" x14ac:dyDescent="0.25">
      <c r="A905" s="17" t="s">
        <v>2217</v>
      </c>
      <c r="B905" s="17" t="s">
        <v>2218</v>
      </c>
    </row>
    <row r="906" spans="1:2" x14ac:dyDescent="0.25">
      <c r="A906" s="17" t="s">
        <v>2219</v>
      </c>
      <c r="B906" s="17" t="s">
        <v>1879</v>
      </c>
    </row>
    <row r="907" spans="1:2" x14ac:dyDescent="0.25">
      <c r="A907" s="17" t="s">
        <v>2220</v>
      </c>
      <c r="B907" s="17" t="s">
        <v>1043</v>
      </c>
    </row>
    <row r="908" spans="1:2" x14ac:dyDescent="0.25">
      <c r="A908" s="17" t="s">
        <v>286</v>
      </c>
      <c r="B908" s="17" t="s">
        <v>2221</v>
      </c>
    </row>
    <row r="909" spans="1:2" x14ac:dyDescent="0.25">
      <c r="A909" s="17" t="s">
        <v>287</v>
      </c>
      <c r="B909" s="17" t="s">
        <v>2222</v>
      </c>
    </row>
    <row r="910" spans="1:2" x14ac:dyDescent="0.25">
      <c r="A910" s="17" t="s">
        <v>288</v>
      </c>
      <c r="B910" s="17" t="s">
        <v>2223</v>
      </c>
    </row>
    <row r="911" spans="1:2" x14ac:dyDescent="0.25">
      <c r="A911" s="17" t="s">
        <v>2224</v>
      </c>
      <c r="B911" s="17" t="s">
        <v>2225</v>
      </c>
    </row>
    <row r="912" spans="1:2" x14ac:dyDescent="0.25">
      <c r="A912" s="17" t="s">
        <v>289</v>
      </c>
      <c r="B912" s="17" t="s">
        <v>2226</v>
      </c>
    </row>
    <row r="913" spans="1:2" x14ac:dyDescent="0.25">
      <c r="A913" s="17" t="s">
        <v>290</v>
      </c>
      <c r="B913" s="17" t="s">
        <v>2227</v>
      </c>
    </row>
    <row r="914" spans="1:2" x14ac:dyDescent="0.25">
      <c r="A914" s="17" t="s">
        <v>291</v>
      </c>
      <c r="B914" s="17" t="s">
        <v>2228</v>
      </c>
    </row>
    <row r="915" spans="1:2" x14ac:dyDescent="0.25">
      <c r="A915" s="17" t="s">
        <v>2229</v>
      </c>
      <c r="B915" s="17" t="s">
        <v>1043</v>
      </c>
    </row>
    <row r="916" spans="1:2" x14ac:dyDescent="0.25">
      <c r="A916" s="17" t="s">
        <v>2230</v>
      </c>
      <c r="B916" s="17" t="s">
        <v>2231</v>
      </c>
    </row>
    <row r="917" spans="1:2" x14ac:dyDescent="0.25">
      <c r="A917" s="17" t="s">
        <v>2232</v>
      </c>
      <c r="B917" s="17" t="s">
        <v>1230</v>
      </c>
    </row>
    <row r="918" spans="1:2" x14ac:dyDescent="0.25">
      <c r="A918" s="17" t="s">
        <v>292</v>
      </c>
      <c r="B918" s="17" t="s">
        <v>2233</v>
      </c>
    </row>
    <row r="919" spans="1:2" x14ac:dyDescent="0.25">
      <c r="A919" s="17" t="s">
        <v>293</v>
      </c>
      <c r="B919" s="17" t="s">
        <v>1870</v>
      </c>
    </row>
    <row r="920" spans="1:2" x14ac:dyDescent="0.25">
      <c r="A920" s="17" t="s">
        <v>2234</v>
      </c>
      <c r="B920" s="17" t="s">
        <v>1043</v>
      </c>
    </row>
    <row r="921" spans="1:2" x14ac:dyDescent="0.25">
      <c r="A921" s="17" t="s">
        <v>294</v>
      </c>
      <c r="B921" s="17" t="s">
        <v>1151</v>
      </c>
    </row>
    <row r="922" spans="1:2" x14ac:dyDescent="0.25">
      <c r="A922" s="17" t="s">
        <v>2235</v>
      </c>
      <c r="B922" s="17" t="s">
        <v>2236</v>
      </c>
    </row>
    <row r="923" spans="1:2" x14ac:dyDescent="0.25">
      <c r="A923" s="17" t="s">
        <v>295</v>
      </c>
      <c r="B923" s="17" t="s">
        <v>1234</v>
      </c>
    </row>
    <row r="924" spans="1:2" x14ac:dyDescent="0.25">
      <c r="A924" s="17" t="s">
        <v>296</v>
      </c>
      <c r="B924" s="17" t="s">
        <v>2237</v>
      </c>
    </row>
    <row r="925" spans="1:2" x14ac:dyDescent="0.25">
      <c r="A925" s="17" t="s">
        <v>2238</v>
      </c>
      <c r="B925" s="17" t="s">
        <v>2239</v>
      </c>
    </row>
    <row r="926" spans="1:2" x14ac:dyDescent="0.25">
      <c r="A926" s="17" t="s">
        <v>2240</v>
      </c>
      <c r="B926" s="17" t="s">
        <v>1043</v>
      </c>
    </row>
    <row r="927" spans="1:2" x14ac:dyDescent="0.25">
      <c r="A927" s="17" t="s">
        <v>2241</v>
      </c>
      <c r="B927" s="17" t="s">
        <v>1043</v>
      </c>
    </row>
    <row r="928" spans="1:2" x14ac:dyDescent="0.25">
      <c r="A928" s="17" t="s">
        <v>2242</v>
      </c>
      <c r="B928" s="17" t="s">
        <v>2243</v>
      </c>
    </row>
    <row r="929" spans="1:2" x14ac:dyDescent="0.25">
      <c r="A929" s="17" t="s">
        <v>297</v>
      </c>
      <c r="B929" s="17" t="s">
        <v>2244</v>
      </c>
    </row>
    <row r="930" spans="1:2" x14ac:dyDescent="0.25">
      <c r="A930" s="17" t="s">
        <v>2245</v>
      </c>
      <c r="B930" s="17" t="s">
        <v>1043</v>
      </c>
    </row>
    <row r="931" spans="1:2" x14ac:dyDescent="0.25">
      <c r="A931" s="17" t="s">
        <v>2246</v>
      </c>
      <c r="B931" s="17" t="s">
        <v>2247</v>
      </c>
    </row>
    <row r="932" spans="1:2" x14ac:dyDescent="0.25">
      <c r="A932" s="17" t="s">
        <v>2248</v>
      </c>
      <c r="B932" s="17" t="s">
        <v>1043</v>
      </c>
    </row>
    <row r="933" spans="1:2" x14ac:dyDescent="0.25">
      <c r="A933" s="17" t="s">
        <v>2249</v>
      </c>
      <c r="B933" s="17" t="s">
        <v>2250</v>
      </c>
    </row>
    <row r="934" spans="1:2" x14ac:dyDescent="0.25">
      <c r="A934" s="17" t="s">
        <v>2251</v>
      </c>
      <c r="B934" s="17" t="s">
        <v>1106</v>
      </c>
    </row>
    <row r="935" spans="1:2" x14ac:dyDescent="0.25">
      <c r="A935" s="17" t="s">
        <v>298</v>
      </c>
      <c r="B935" s="17" t="s">
        <v>2252</v>
      </c>
    </row>
    <row r="936" spans="1:2" x14ac:dyDescent="0.25">
      <c r="A936" s="17" t="s">
        <v>2253</v>
      </c>
      <c r="B936" s="17" t="s">
        <v>1280</v>
      </c>
    </row>
    <row r="937" spans="1:2" x14ac:dyDescent="0.25">
      <c r="A937" s="17" t="s">
        <v>2254</v>
      </c>
      <c r="B937" s="17" t="s">
        <v>1043</v>
      </c>
    </row>
    <row r="938" spans="1:2" x14ac:dyDescent="0.25">
      <c r="A938" s="17" t="s">
        <v>2255</v>
      </c>
      <c r="B938" s="17" t="s">
        <v>1043</v>
      </c>
    </row>
    <row r="939" spans="1:2" x14ac:dyDescent="0.25">
      <c r="A939" s="17" t="s">
        <v>2256</v>
      </c>
      <c r="B939" s="17" t="s">
        <v>1593</v>
      </c>
    </row>
    <row r="940" spans="1:2" x14ac:dyDescent="0.25">
      <c r="A940" s="17" t="s">
        <v>2257</v>
      </c>
      <c r="B940" s="17" t="s">
        <v>1595</v>
      </c>
    </row>
    <row r="941" spans="1:2" x14ac:dyDescent="0.25">
      <c r="A941" s="17" t="s">
        <v>299</v>
      </c>
      <c r="B941" s="17" t="s">
        <v>1167</v>
      </c>
    </row>
    <row r="942" spans="1:2" x14ac:dyDescent="0.25">
      <c r="A942" s="17" t="s">
        <v>2258</v>
      </c>
      <c r="B942" s="17" t="s">
        <v>1106</v>
      </c>
    </row>
    <row r="943" spans="1:2" x14ac:dyDescent="0.25">
      <c r="A943" s="17" t="s">
        <v>300</v>
      </c>
      <c r="B943" s="17" t="s">
        <v>2259</v>
      </c>
    </row>
    <row r="944" spans="1:2" x14ac:dyDescent="0.25">
      <c r="A944" s="17" t="s">
        <v>2260</v>
      </c>
      <c r="B944" s="17" t="s">
        <v>2261</v>
      </c>
    </row>
    <row r="945" spans="1:2" x14ac:dyDescent="0.25">
      <c r="A945" s="17" t="s">
        <v>2262</v>
      </c>
      <c r="B945" s="17" t="s">
        <v>2263</v>
      </c>
    </row>
    <row r="946" spans="1:2" x14ac:dyDescent="0.25">
      <c r="A946" s="17" t="s">
        <v>2264</v>
      </c>
      <c r="B946" s="17" t="s">
        <v>1043</v>
      </c>
    </row>
    <row r="947" spans="1:2" x14ac:dyDescent="0.25">
      <c r="A947" s="17" t="s">
        <v>2265</v>
      </c>
      <c r="B947" s="17" t="s">
        <v>2266</v>
      </c>
    </row>
    <row r="948" spans="1:2" x14ac:dyDescent="0.25">
      <c r="A948" s="17" t="s">
        <v>301</v>
      </c>
      <c r="B948" s="17" t="s">
        <v>2267</v>
      </c>
    </row>
    <row r="949" spans="1:2" x14ac:dyDescent="0.25">
      <c r="A949" s="17" t="s">
        <v>302</v>
      </c>
      <c r="B949" s="17" t="s">
        <v>2268</v>
      </c>
    </row>
    <row r="950" spans="1:2" x14ac:dyDescent="0.25">
      <c r="A950" s="17" t="s">
        <v>2269</v>
      </c>
      <c r="B950" s="17" t="s">
        <v>2270</v>
      </c>
    </row>
    <row r="951" spans="1:2" x14ac:dyDescent="0.25">
      <c r="A951" s="17" t="s">
        <v>2271</v>
      </c>
      <c r="B951" s="17" t="s">
        <v>2272</v>
      </c>
    </row>
    <row r="952" spans="1:2" x14ac:dyDescent="0.25">
      <c r="A952" s="17" t="s">
        <v>303</v>
      </c>
      <c r="B952" s="17" t="s">
        <v>2273</v>
      </c>
    </row>
    <row r="953" spans="1:2" x14ac:dyDescent="0.25">
      <c r="A953" s="17" t="s">
        <v>2274</v>
      </c>
      <c r="B953" s="17" t="s">
        <v>2275</v>
      </c>
    </row>
    <row r="954" spans="1:2" x14ac:dyDescent="0.25">
      <c r="A954" s="17" t="s">
        <v>2276</v>
      </c>
      <c r="B954" s="17" t="s">
        <v>2277</v>
      </c>
    </row>
    <row r="955" spans="1:2" x14ac:dyDescent="0.25">
      <c r="A955" s="17" t="s">
        <v>2278</v>
      </c>
      <c r="B955" s="17" t="s">
        <v>2279</v>
      </c>
    </row>
    <row r="956" spans="1:2" x14ac:dyDescent="0.25">
      <c r="A956" s="17" t="s">
        <v>2280</v>
      </c>
      <c r="B956" s="17" t="s">
        <v>1781</v>
      </c>
    </row>
    <row r="957" spans="1:2" x14ac:dyDescent="0.25">
      <c r="A957" s="17" t="s">
        <v>304</v>
      </c>
      <c r="B957" s="17" t="s">
        <v>2281</v>
      </c>
    </row>
    <row r="958" spans="1:2" x14ac:dyDescent="0.25">
      <c r="A958" s="17" t="s">
        <v>305</v>
      </c>
      <c r="B958" s="17" t="s">
        <v>2282</v>
      </c>
    </row>
    <row r="959" spans="1:2" x14ac:dyDescent="0.25">
      <c r="A959" s="17" t="s">
        <v>2283</v>
      </c>
      <c r="B959" s="17" t="s">
        <v>2284</v>
      </c>
    </row>
    <row r="960" spans="1:2" x14ac:dyDescent="0.25">
      <c r="A960" s="17" t="s">
        <v>2285</v>
      </c>
      <c r="B960" s="17" t="s">
        <v>2286</v>
      </c>
    </row>
    <row r="961" spans="1:2" x14ac:dyDescent="0.25">
      <c r="A961" s="17" t="s">
        <v>2287</v>
      </c>
      <c r="B961" s="17" t="s">
        <v>1811</v>
      </c>
    </row>
    <row r="962" spans="1:2" x14ac:dyDescent="0.25">
      <c r="A962" s="17" t="s">
        <v>306</v>
      </c>
      <c r="B962" s="17" t="s">
        <v>2288</v>
      </c>
    </row>
    <row r="963" spans="1:2" x14ac:dyDescent="0.25">
      <c r="A963" s="17" t="s">
        <v>307</v>
      </c>
      <c r="B963" s="17" t="s">
        <v>2289</v>
      </c>
    </row>
    <row r="964" spans="1:2" x14ac:dyDescent="0.25">
      <c r="A964" s="17" t="s">
        <v>2290</v>
      </c>
      <c r="B964" s="17" t="s">
        <v>2291</v>
      </c>
    </row>
    <row r="965" spans="1:2" x14ac:dyDescent="0.25">
      <c r="A965" s="17" t="s">
        <v>2292</v>
      </c>
      <c r="B965" s="17" t="s">
        <v>1043</v>
      </c>
    </row>
    <row r="966" spans="1:2" x14ac:dyDescent="0.25">
      <c r="A966" s="17" t="s">
        <v>308</v>
      </c>
      <c r="B966" s="17" t="s">
        <v>2293</v>
      </c>
    </row>
    <row r="967" spans="1:2" x14ac:dyDescent="0.25">
      <c r="A967" s="17" t="s">
        <v>309</v>
      </c>
      <c r="B967" s="17" t="s">
        <v>1434</v>
      </c>
    </row>
    <row r="968" spans="1:2" x14ac:dyDescent="0.25">
      <c r="A968" s="17" t="s">
        <v>2294</v>
      </c>
      <c r="B968" s="17" t="s">
        <v>2295</v>
      </c>
    </row>
    <row r="969" spans="1:2" x14ac:dyDescent="0.25">
      <c r="A969" s="17" t="s">
        <v>2296</v>
      </c>
      <c r="B969" s="17" t="s">
        <v>1051</v>
      </c>
    </row>
    <row r="970" spans="1:2" x14ac:dyDescent="0.25">
      <c r="A970" s="17" t="s">
        <v>310</v>
      </c>
      <c r="B970" s="17" t="s">
        <v>2297</v>
      </c>
    </row>
    <row r="971" spans="1:2" x14ac:dyDescent="0.25">
      <c r="A971" s="17" t="s">
        <v>311</v>
      </c>
      <c r="B971" s="17" t="s">
        <v>2298</v>
      </c>
    </row>
    <row r="972" spans="1:2" x14ac:dyDescent="0.25">
      <c r="A972" s="17" t="s">
        <v>2299</v>
      </c>
      <c r="B972" s="17" t="s">
        <v>1043</v>
      </c>
    </row>
    <row r="973" spans="1:2" x14ac:dyDescent="0.25">
      <c r="A973" s="17" t="s">
        <v>2300</v>
      </c>
      <c r="B973" s="17" t="s">
        <v>1043</v>
      </c>
    </row>
    <row r="974" spans="1:2" x14ac:dyDescent="0.25">
      <c r="A974" s="17" t="s">
        <v>312</v>
      </c>
      <c r="B974" s="17" t="s">
        <v>2301</v>
      </c>
    </row>
    <row r="975" spans="1:2" x14ac:dyDescent="0.25">
      <c r="A975" s="17" t="s">
        <v>2302</v>
      </c>
      <c r="B975" s="17" t="s">
        <v>2303</v>
      </c>
    </row>
    <row r="976" spans="1:2" x14ac:dyDescent="0.25">
      <c r="A976" s="17" t="s">
        <v>313</v>
      </c>
      <c r="B976" s="17" t="s">
        <v>2304</v>
      </c>
    </row>
    <row r="977" spans="1:2" x14ac:dyDescent="0.25">
      <c r="A977" s="17" t="s">
        <v>314</v>
      </c>
      <c r="B977" s="17" t="s">
        <v>2305</v>
      </c>
    </row>
    <row r="978" spans="1:2" x14ac:dyDescent="0.25">
      <c r="A978" s="17" t="s">
        <v>315</v>
      </c>
      <c r="B978" s="17" t="s">
        <v>2306</v>
      </c>
    </row>
    <row r="979" spans="1:2" x14ac:dyDescent="0.25">
      <c r="A979" s="17" t="s">
        <v>316</v>
      </c>
      <c r="B979" s="17" t="s">
        <v>2307</v>
      </c>
    </row>
    <row r="980" spans="1:2" x14ac:dyDescent="0.25">
      <c r="A980" s="17" t="s">
        <v>2308</v>
      </c>
      <c r="B980" s="17" t="s">
        <v>2309</v>
      </c>
    </row>
    <row r="981" spans="1:2" x14ac:dyDescent="0.25">
      <c r="A981" s="17" t="s">
        <v>317</v>
      </c>
      <c r="B981" s="17" t="s">
        <v>2310</v>
      </c>
    </row>
    <row r="982" spans="1:2" x14ac:dyDescent="0.25">
      <c r="A982" s="17" t="s">
        <v>318</v>
      </c>
      <c r="B982" s="17" t="s">
        <v>2311</v>
      </c>
    </row>
    <row r="983" spans="1:2" x14ac:dyDescent="0.25">
      <c r="A983" s="17" t="s">
        <v>2312</v>
      </c>
      <c r="B983" s="17" t="s">
        <v>1239</v>
      </c>
    </row>
    <row r="984" spans="1:2" x14ac:dyDescent="0.25">
      <c r="A984" s="17" t="s">
        <v>2313</v>
      </c>
      <c r="B984" s="17" t="s">
        <v>1129</v>
      </c>
    </row>
    <row r="985" spans="1:2" x14ac:dyDescent="0.25">
      <c r="A985" s="17" t="s">
        <v>2314</v>
      </c>
      <c r="B985" s="17" t="s">
        <v>2315</v>
      </c>
    </row>
    <row r="986" spans="1:2" x14ac:dyDescent="0.25">
      <c r="A986" s="17" t="s">
        <v>319</v>
      </c>
      <c r="B986" s="17" t="s">
        <v>1106</v>
      </c>
    </row>
    <row r="987" spans="1:2" x14ac:dyDescent="0.25">
      <c r="A987" s="17" t="s">
        <v>2316</v>
      </c>
      <c r="B987" s="17" t="s">
        <v>1043</v>
      </c>
    </row>
    <row r="988" spans="1:2" x14ac:dyDescent="0.25">
      <c r="A988" s="17" t="s">
        <v>2317</v>
      </c>
      <c r="B988" s="17" t="s">
        <v>2318</v>
      </c>
    </row>
    <row r="989" spans="1:2" x14ac:dyDescent="0.25">
      <c r="A989" s="17" t="s">
        <v>320</v>
      </c>
      <c r="B989" s="17" t="s">
        <v>2319</v>
      </c>
    </row>
    <row r="990" spans="1:2" x14ac:dyDescent="0.25">
      <c r="A990" s="17" t="s">
        <v>321</v>
      </c>
      <c r="B990" s="17" t="s">
        <v>2320</v>
      </c>
    </row>
    <row r="991" spans="1:2" x14ac:dyDescent="0.25">
      <c r="A991" s="17" t="s">
        <v>2321</v>
      </c>
      <c r="B991" s="17" t="s">
        <v>1402</v>
      </c>
    </row>
    <row r="992" spans="1:2" x14ac:dyDescent="0.25">
      <c r="A992" s="17" t="s">
        <v>2322</v>
      </c>
      <c r="B992" s="17" t="s">
        <v>1043</v>
      </c>
    </row>
    <row r="993" spans="1:2" x14ac:dyDescent="0.25">
      <c r="A993" s="17" t="s">
        <v>322</v>
      </c>
      <c r="B993" s="17" t="s">
        <v>1926</v>
      </c>
    </row>
    <row r="994" spans="1:2" x14ac:dyDescent="0.25">
      <c r="A994" s="17" t="s">
        <v>323</v>
      </c>
      <c r="B994" s="17" t="s">
        <v>2323</v>
      </c>
    </row>
    <row r="995" spans="1:2" x14ac:dyDescent="0.25">
      <c r="A995" s="17" t="s">
        <v>2324</v>
      </c>
      <c r="B995" s="17" t="s">
        <v>2325</v>
      </c>
    </row>
    <row r="996" spans="1:2" x14ac:dyDescent="0.25">
      <c r="A996" s="17" t="s">
        <v>324</v>
      </c>
      <c r="B996" s="17" t="s">
        <v>1216</v>
      </c>
    </row>
    <row r="997" spans="1:2" x14ac:dyDescent="0.25">
      <c r="A997" s="17" t="s">
        <v>2326</v>
      </c>
      <c r="B997" s="17" t="s">
        <v>1043</v>
      </c>
    </row>
    <row r="998" spans="1:2" x14ac:dyDescent="0.25">
      <c r="A998" s="17" t="s">
        <v>325</v>
      </c>
      <c r="B998" s="17" t="s">
        <v>2327</v>
      </c>
    </row>
    <row r="999" spans="1:2" x14ac:dyDescent="0.25">
      <c r="A999" s="17" t="s">
        <v>326</v>
      </c>
      <c r="B999" s="17" t="s">
        <v>2328</v>
      </c>
    </row>
    <row r="1000" spans="1:2" x14ac:dyDescent="0.25">
      <c r="A1000" s="17" t="s">
        <v>2329</v>
      </c>
      <c r="B1000" s="17" t="s">
        <v>2330</v>
      </c>
    </row>
    <row r="1001" spans="1:2" x14ac:dyDescent="0.25">
      <c r="A1001" s="17" t="s">
        <v>327</v>
      </c>
      <c r="B1001" s="17" t="s">
        <v>2331</v>
      </c>
    </row>
    <row r="1002" spans="1:2" x14ac:dyDescent="0.25">
      <c r="A1002" s="17" t="s">
        <v>2332</v>
      </c>
      <c r="B1002" s="17" t="s">
        <v>2333</v>
      </c>
    </row>
    <row r="1003" spans="1:2" x14ac:dyDescent="0.25">
      <c r="A1003" s="17" t="s">
        <v>328</v>
      </c>
      <c r="B1003" s="17" t="s">
        <v>2334</v>
      </c>
    </row>
    <row r="1004" spans="1:2" x14ac:dyDescent="0.25">
      <c r="A1004" s="17" t="s">
        <v>2335</v>
      </c>
      <c r="B1004" s="17" t="s">
        <v>2336</v>
      </c>
    </row>
    <row r="1005" spans="1:2" x14ac:dyDescent="0.25">
      <c r="A1005" s="17" t="s">
        <v>329</v>
      </c>
      <c r="B1005" s="17" t="s">
        <v>1753</v>
      </c>
    </row>
    <row r="1006" spans="1:2" x14ac:dyDescent="0.25">
      <c r="A1006" s="17" t="s">
        <v>2337</v>
      </c>
      <c r="B1006" s="17" t="s">
        <v>1043</v>
      </c>
    </row>
    <row r="1007" spans="1:2" x14ac:dyDescent="0.25">
      <c r="A1007" s="17" t="s">
        <v>2338</v>
      </c>
      <c r="B1007" s="17" t="s">
        <v>1043</v>
      </c>
    </row>
    <row r="1008" spans="1:2" x14ac:dyDescent="0.25">
      <c r="A1008" s="17" t="s">
        <v>2339</v>
      </c>
      <c r="B1008" s="17" t="s">
        <v>2340</v>
      </c>
    </row>
    <row r="1009" spans="1:2" x14ac:dyDescent="0.25">
      <c r="A1009" s="17" t="s">
        <v>330</v>
      </c>
      <c r="B1009" s="17" t="s">
        <v>2341</v>
      </c>
    </row>
    <row r="1010" spans="1:2" x14ac:dyDescent="0.25">
      <c r="A1010" s="17" t="s">
        <v>2342</v>
      </c>
      <c r="B1010" s="17" t="s">
        <v>2343</v>
      </c>
    </row>
    <row r="1011" spans="1:2" x14ac:dyDescent="0.25">
      <c r="A1011" s="17" t="s">
        <v>2344</v>
      </c>
      <c r="B1011" s="17" t="s">
        <v>2345</v>
      </c>
    </row>
    <row r="1012" spans="1:2" x14ac:dyDescent="0.25">
      <c r="A1012" s="17" t="s">
        <v>2346</v>
      </c>
      <c r="B1012" s="17" t="s">
        <v>2345</v>
      </c>
    </row>
    <row r="1013" spans="1:2" x14ac:dyDescent="0.25">
      <c r="A1013" s="17" t="s">
        <v>2347</v>
      </c>
      <c r="B1013" s="17" t="s">
        <v>1043</v>
      </c>
    </row>
    <row r="1014" spans="1:2" x14ac:dyDescent="0.25">
      <c r="A1014" s="17" t="s">
        <v>2348</v>
      </c>
      <c r="B1014" s="17" t="s">
        <v>1043</v>
      </c>
    </row>
    <row r="1015" spans="1:2" x14ac:dyDescent="0.25">
      <c r="A1015" s="17" t="s">
        <v>331</v>
      </c>
      <c r="B1015" s="17" t="s">
        <v>2349</v>
      </c>
    </row>
    <row r="1016" spans="1:2" x14ac:dyDescent="0.25">
      <c r="A1016" s="17" t="s">
        <v>2350</v>
      </c>
      <c r="B1016" s="17" t="s">
        <v>1043</v>
      </c>
    </row>
    <row r="1017" spans="1:2" x14ac:dyDescent="0.25">
      <c r="A1017" s="17" t="s">
        <v>2351</v>
      </c>
      <c r="B1017" s="17" t="s">
        <v>1043</v>
      </c>
    </row>
    <row r="1018" spans="1:2" x14ac:dyDescent="0.25">
      <c r="A1018" s="17" t="s">
        <v>2352</v>
      </c>
      <c r="B1018" s="17" t="s">
        <v>1129</v>
      </c>
    </row>
    <row r="1019" spans="1:2" x14ac:dyDescent="0.25">
      <c r="A1019" s="17" t="s">
        <v>2353</v>
      </c>
      <c r="B1019" s="17" t="s">
        <v>1043</v>
      </c>
    </row>
    <row r="1020" spans="1:2" x14ac:dyDescent="0.25">
      <c r="A1020" s="17" t="s">
        <v>2354</v>
      </c>
      <c r="B1020" s="17" t="s">
        <v>1043</v>
      </c>
    </row>
    <row r="1021" spans="1:2" x14ac:dyDescent="0.25">
      <c r="A1021" s="17" t="s">
        <v>332</v>
      </c>
      <c r="B1021" s="17" t="s">
        <v>2355</v>
      </c>
    </row>
    <row r="1022" spans="1:2" x14ac:dyDescent="0.25">
      <c r="A1022" s="17" t="s">
        <v>333</v>
      </c>
      <c r="B1022" s="17" t="s">
        <v>2356</v>
      </c>
    </row>
    <row r="1023" spans="1:2" x14ac:dyDescent="0.25">
      <c r="A1023" s="17" t="s">
        <v>334</v>
      </c>
      <c r="B1023" s="17" t="s">
        <v>2357</v>
      </c>
    </row>
    <row r="1024" spans="1:2" x14ac:dyDescent="0.25">
      <c r="A1024" s="17" t="s">
        <v>2358</v>
      </c>
      <c r="B1024" s="17" t="s">
        <v>1050</v>
      </c>
    </row>
    <row r="1025" spans="1:2" x14ac:dyDescent="0.25">
      <c r="A1025" s="17" t="s">
        <v>335</v>
      </c>
      <c r="B1025" s="17" t="s">
        <v>2359</v>
      </c>
    </row>
    <row r="1026" spans="1:2" x14ac:dyDescent="0.25">
      <c r="A1026" s="17" t="s">
        <v>336</v>
      </c>
      <c r="B1026" s="17" t="s">
        <v>2360</v>
      </c>
    </row>
    <row r="1027" spans="1:2" x14ac:dyDescent="0.25">
      <c r="A1027" s="17" t="s">
        <v>337</v>
      </c>
      <c r="B1027" s="17" t="s">
        <v>2361</v>
      </c>
    </row>
    <row r="1028" spans="1:2" x14ac:dyDescent="0.25">
      <c r="A1028" s="17" t="s">
        <v>2362</v>
      </c>
      <c r="B1028" s="17" t="s">
        <v>1043</v>
      </c>
    </row>
    <row r="1029" spans="1:2" x14ac:dyDescent="0.25">
      <c r="A1029" s="17" t="s">
        <v>2363</v>
      </c>
      <c r="B1029" s="17" t="s">
        <v>2364</v>
      </c>
    </row>
    <row r="1030" spans="1:2" x14ac:dyDescent="0.25">
      <c r="A1030" s="17" t="s">
        <v>2365</v>
      </c>
      <c r="B1030" s="17" t="s">
        <v>2366</v>
      </c>
    </row>
    <row r="1031" spans="1:2" x14ac:dyDescent="0.25">
      <c r="A1031" s="17" t="s">
        <v>2367</v>
      </c>
      <c r="B1031" s="17" t="s">
        <v>1252</v>
      </c>
    </row>
    <row r="1032" spans="1:2" x14ac:dyDescent="0.25">
      <c r="A1032" s="17" t="s">
        <v>2368</v>
      </c>
      <c r="B1032" s="17" t="s">
        <v>1043</v>
      </c>
    </row>
    <row r="1033" spans="1:2" x14ac:dyDescent="0.25">
      <c r="A1033" s="17" t="s">
        <v>995</v>
      </c>
      <c r="B1033" s="17" t="s">
        <v>2369</v>
      </c>
    </row>
    <row r="1034" spans="1:2" x14ac:dyDescent="0.25">
      <c r="A1034" s="17" t="s">
        <v>2370</v>
      </c>
      <c r="B1034" s="17" t="s">
        <v>1043</v>
      </c>
    </row>
    <row r="1035" spans="1:2" x14ac:dyDescent="0.25">
      <c r="A1035" s="17" t="s">
        <v>338</v>
      </c>
      <c r="B1035" s="17" t="s">
        <v>1137</v>
      </c>
    </row>
    <row r="1036" spans="1:2" x14ac:dyDescent="0.25">
      <c r="A1036" s="17" t="s">
        <v>2371</v>
      </c>
      <c r="B1036" s="17" t="s">
        <v>2372</v>
      </c>
    </row>
    <row r="1037" spans="1:2" x14ac:dyDescent="0.25">
      <c r="A1037" s="17" t="s">
        <v>2373</v>
      </c>
      <c r="B1037" s="17" t="s">
        <v>2372</v>
      </c>
    </row>
    <row r="1038" spans="1:2" x14ac:dyDescent="0.25">
      <c r="A1038" s="17" t="s">
        <v>339</v>
      </c>
      <c r="B1038" s="17" t="s">
        <v>2374</v>
      </c>
    </row>
    <row r="1039" spans="1:2" x14ac:dyDescent="0.25">
      <c r="A1039" s="17" t="s">
        <v>340</v>
      </c>
      <c r="B1039" s="17" t="s">
        <v>1043</v>
      </c>
    </row>
    <row r="1040" spans="1:2" x14ac:dyDescent="0.25">
      <c r="A1040" s="17" t="s">
        <v>2375</v>
      </c>
      <c r="B1040" s="17" t="s">
        <v>1043</v>
      </c>
    </row>
    <row r="1041" spans="1:2" x14ac:dyDescent="0.25">
      <c r="A1041" s="17" t="s">
        <v>341</v>
      </c>
      <c r="B1041" s="17" t="s">
        <v>2376</v>
      </c>
    </row>
    <row r="1042" spans="1:2" x14ac:dyDescent="0.25">
      <c r="A1042" s="17" t="s">
        <v>2377</v>
      </c>
      <c r="B1042" s="17" t="s">
        <v>2378</v>
      </c>
    </row>
    <row r="1043" spans="1:2" x14ac:dyDescent="0.25">
      <c r="A1043" s="17" t="s">
        <v>2379</v>
      </c>
      <c r="B1043" s="17" t="s">
        <v>1872</v>
      </c>
    </row>
    <row r="1044" spans="1:2" x14ac:dyDescent="0.25">
      <c r="A1044" s="17" t="s">
        <v>2380</v>
      </c>
      <c r="B1044" s="17" t="s">
        <v>1043</v>
      </c>
    </row>
    <row r="1045" spans="1:2" x14ac:dyDescent="0.25">
      <c r="A1045" s="17" t="s">
        <v>2381</v>
      </c>
      <c r="B1045" s="17" t="s">
        <v>2382</v>
      </c>
    </row>
    <row r="1046" spans="1:2" x14ac:dyDescent="0.25">
      <c r="A1046" s="17" t="s">
        <v>342</v>
      </c>
      <c r="B1046" s="17" t="s">
        <v>2383</v>
      </c>
    </row>
    <row r="1047" spans="1:2" x14ac:dyDescent="0.25">
      <c r="A1047" s="17" t="s">
        <v>343</v>
      </c>
      <c r="B1047" s="17" t="s">
        <v>2384</v>
      </c>
    </row>
    <row r="1048" spans="1:2" x14ac:dyDescent="0.25">
      <c r="A1048" s="17" t="s">
        <v>2385</v>
      </c>
      <c r="B1048" s="17" t="s">
        <v>2386</v>
      </c>
    </row>
    <row r="1049" spans="1:2" x14ac:dyDescent="0.25">
      <c r="A1049" s="17" t="s">
        <v>2387</v>
      </c>
      <c r="B1049" s="17" t="s">
        <v>2388</v>
      </c>
    </row>
    <row r="1050" spans="1:2" x14ac:dyDescent="0.25">
      <c r="A1050" s="17" t="s">
        <v>2389</v>
      </c>
      <c r="B1050" s="17" t="s">
        <v>2388</v>
      </c>
    </row>
    <row r="1051" spans="1:2" x14ac:dyDescent="0.25">
      <c r="A1051" s="17" t="s">
        <v>2390</v>
      </c>
      <c r="B1051" s="17" t="s">
        <v>1429</v>
      </c>
    </row>
    <row r="1052" spans="1:2" x14ac:dyDescent="0.25">
      <c r="A1052" s="17" t="s">
        <v>344</v>
      </c>
      <c r="B1052" s="17" t="s">
        <v>2282</v>
      </c>
    </row>
    <row r="1053" spans="1:2" x14ac:dyDescent="0.25">
      <c r="A1053" s="17" t="s">
        <v>2391</v>
      </c>
      <c r="B1053" s="17" t="s">
        <v>1043</v>
      </c>
    </row>
    <row r="1054" spans="1:2" x14ac:dyDescent="0.25">
      <c r="A1054" s="17" t="s">
        <v>345</v>
      </c>
      <c r="B1054" s="17" t="s">
        <v>2323</v>
      </c>
    </row>
    <row r="1055" spans="1:2" x14ac:dyDescent="0.25">
      <c r="A1055" s="17" t="s">
        <v>2392</v>
      </c>
      <c r="B1055" s="17" t="s">
        <v>2393</v>
      </c>
    </row>
    <row r="1056" spans="1:2" x14ac:dyDescent="0.25">
      <c r="A1056" s="17" t="s">
        <v>2394</v>
      </c>
      <c r="B1056" s="17" t="s">
        <v>1043</v>
      </c>
    </row>
    <row r="1057" spans="1:2" x14ac:dyDescent="0.25">
      <c r="A1057" s="17" t="s">
        <v>2395</v>
      </c>
      <c r="B1057" s="17" t="s">
        <v>1043</v>
      </c>
    </row>
    <row r="1058" spans="1:2" x14ac:dyDescent="0.25">
      <c r="A1058" s="17" t="s">
        <v>2396</v>
      </c>
      <c r="B1058" s="17" t="s">
        <v>2397</v>
      </c>
    </row>
    <row r="1059" spans="1:2" x14ac:dyDescent="0.25">
      <c r="A1059" s="17" t="s">
        <v>2398</v>
      </c>
      <c r="B1059" s="17" t="s">
        <v>1230</v>
      </c>
    </row>
    <row r="1060" spans="1:2" x14ac:dyDescent="0.25">
      <c r="A1060" s="17" t="s">
        <v>2399</v>
      </c>
      <c r="B1060" s="17" t="s">
        <v>2400</v>
      </c>
    </row>
    <row r="1061" spans="1:2" x14ac:dyDescent="0.25">
      <c r="A1061" s="17" t="s">
        <v>346</v>
      </c>
      <c r="B1061" s="17" t="s">
        <v>2401</v>
      </c>
    </row>
    <row r="1062" spans="1:2" x14ac:dyDescent="0.25">
      <c r="A1062" s="17" t="s">
        <v>2402</v>
      </c>
      <c r="B1062" s="17" t="s">
        <v>2403</v>
      </c>
    </row>
    <row r="1063" spans="1:2" x14ac:dyDescent="0.25">
      <c r="A1063" s="17" t="s">
        <v>347</v>
      </c>
      <c r="B1063" s="17" t="s">
        <v>2404</v>
      </c>
    </row>
    <row r="1064" spans="1:2" x14ac:dyDescent="0.25">
      <c r="A1064" s="17" t="s">
        <v>348</v>
      </c>
      <c r="B1064" s="17" t="s">
        <v>2405</v>
      </c>
    </row>
    <row r="1065" spans="1:2" x14ac:dyDescent="0.25">
      <c r="A1065" s="17" t="s">
        <v>2406</v>
      </c>
      <c r="B1065" s="17" t="s">
        <v>2407</v>
      </c>
    </row>
    <row r="1066" spans="1:2" x14ac:dyDescent="0.25">
      <c r="A1066" s="17" t="s">
        <v>2408</v>
      </c>
      <c r="B1066" s="17" t="s">
        <v>2409</v>
      </c>
    </row>
    <row r="1067" spans="1:2" x14ac:dyDescent="0.25">
      <c r="A1067" s="17" t="s">
        <v>2410</v>
      </c>
      <c r="B1067" s="17" t="s">
        <v>2411</v>
      </c>
    </row>
    <row r="1068" spans="1:2" x14ac:dyDescent="0.25">
      <c r="A1068" s="17" t="s">
        <v>996</v>
      </c>
      <c r="B1068" s="17" t="s">
        <v>2412</v>
      </c>
    </row>
    <row r="1069" spans="1:2" x14ac:dyDescent="0.25">
      <c r="A1069" s="17" t="s">
        <v>2413</v>
      </c>
      <c r="B1069" s="17" t="s">
        <v>2414</v>
      </c>
    </row>
    <row r="1070" spans="1:2" x14ac:dyDescent="0.25">
      <c r="A1070" s="17" t="s">
        <v>2415</v>
      </c>
      <c r="B1070" s="17" t="s">
        <v>1043</v>
      </c>
    </row>
    <row r="1071" spans="1:2" x14ac:dyDescent="0.25">
      <c r="A1071" s="17" t="s">
        <v>349</v>
      </c>
      <c r="B1071" s="17" t="s">
        <v>2193</v>
      </c>
    </row>
    <row r="1072" spans="1:2" x14ac:dyDescent="0.25">
      <c r="A1072" s="17" t="s">
        <v>350</v>
      </c>
      <c r="B1072" s="17" t="s">
        <v>2416</v>
      </c>
    </row>
    <row r="1073" spans="1:2" x14ac:dyDescent="0.25">
      <c r="A1073" s="17" t="s">
        <v>351</v>
      </c>
      <c r="B1073" s="17" t="s">
        <v>2194</v>
      </c>
    </row>
    <row r="1074" spans="1:2" x14ac:dyDescent="0.25">
      <c r="A1074" s="17" t="s">
        <v>352</v>
      </c>
      <c r="B1074" s="17" t="s">
        <v>1043</v>
      </c>
    </row>
    <row r="1075" spans="1:2" x14ac:dyDescent="0.25">
      <c r="A1075" s="17" t="s">
        <v>353</v>
      </c>
      <c r="B1075" s="17" t="s">
        <v>1043</v>
      </c>
    </row>
    <row r="1076" spans="1:2" x14ac:dyDescent="0.25">
      <c r="A1076" s="17" t="s">
        <v>354</v>
      </c>
      <c r="B1076" s="17" t="s">
        <v>2417</v>
      </c>
    </row>
    <row r="1077" spans="1:2" x14ac:dyDescent="0.25">
      <c r="A1077" s="17" t="s">
        <v>355</v>
      </c>
      <c r="B1077" s="17" t="s">
        <v>1043</v>
      </c>
    </row>
    <row r="1078" spans="1:2" x14ac:dyDescent="0.25">
      <c r="A1078" s="17" t="s">
        <v>2418</v>
      </c>
      <c r="B1078" s="17" t="s">
        <v>1043</v>
      </c>
    </row>
    <row r="1079" spans="1:2" x14ac:dyDescent="0.25">
      <c r="A1079" s="17" t="s">
        <v>356</v>
      </c>
      <c r="B1079" s="17" t="s">
        <v>1043</v>
      </c>
    </row>
    <row r="1080" spans="1:2" x14ac:dyDescent="0.25">
      <c r="A1080" s="17" t="s">
        <v>357</v>
      </c>
      <c r="B1080" s="17" t="s">
        <v>1043</v>
      </c>
    </row>
    <row r="1081" spans="1:2" x14ac:dyDescent="0.25">
      <c r="A1081" s="17" t="s">
        <v>2419</v>
      </c>
      <c r="B1081" s="17" t="s">
        <v>2420</v>
      </c>
    </row>
    <row r="1082" spans="1:2" x14ac:dyDescent="0.25">
      <c r="A1082" s="17" t="s">
        <v>2421</v>
      </c>
      <c r="B1082" s="17" t="s">
        <v>1043</v>
      </c>
    </row>
    <row r="1083" spans="1:2" x14ac:dyDescent="0.25">
      <c r="A1083" s="17" t="s">
        <v>358</v>
      </c>
      <c r="B1083" s="17" t="s">
        <v>2422</v>
      </c>
    </row>
    <row r="1084" spans="1:2" x14ac:dyDescent="0.25">
      <c r="A1084" s="17" t="s">
        <v>359</v>
      </c>
      <c r="B1084" s="17" t="s">
        <v>1230</v>
      </c>
    </row>
    <row r="1085" spans="1:2" x14ac:dyDescent="0.25">
      <c r="A1085" s="17" t="s">
        <v>360</v>
      </c>
      <c r="B1085" s="17" t="s">
        <v>2423</v>
      </c>
    </row>
    <row r="1086" spans="1:2" x14ac:dyDescent="0.25">
      <c r="A1086" s="17" t="s">
        <v>2424</v>
      </c>
      <c r="B1086" s="17" t="s">
        <v>1043</v>
      </c>
    </row>
    <row r="1087" spans="1:2" x14ac:dyDescent="0.25">
      <c r="A1087" s="17" t="s">
        <v>361</v>
      </c>
      <c r="B1087" s="17" t="s">
        <v>1106</v>
      </c>
    </row>
    <row r="1088" spans="1:2" x14ac:dyDescent="0.25">
      <c r="A1088" s="17" t="s">
        <v>362</v>
      </c>
      <c r="B1088" s="17" t="s">
        <v>1092</v>
      </c>
    </row>
    <row r="1089" spans="1:2" x14ac:dyDescent="0.25">
      <c r="A1089" s="17" t="s">
        <v>363</v>
      </c>
      <c r="B1089" s="17" t="s">
        <v>2425</v>
      </c>
    </row>
    <row r="1090" spans="1:2" x14ac:dyDescent="0.25">
      <c r="A1090" s="17" t="s">
        <v>2426</v>
      </c>
      <c r="B1090" s="17" t="s">
        <v>1043</v>
      </c>
    </row>
    <row r="1091" spans="1:2" x14ac:dyDescent="0.25">
      <c r="A1091" s="17" t="s">
        <v>2427</v>
      </c>
      <c r="B1091" s="17" t="s">
        <v>1043</v>
      </c>
    </row>
    <row r="1092" spans="1:2" x14ac:dyDescent="0.25">
      <c r="A1092" s="17" t="s">
        <v>2428</v>
      </c>
      <c r="B1092" s="17" t="s">
        <v>2429</v>
      </c>
    </row>
    <row r="1093" spans="1:2" x14ac:dyDescent="0.25">
      <c r="A1093" s="17" t="s">
        <v>2430</v>
      </c>
      <c r="B1093" s="17" t="s">
        <v>1234</v>
      </c>
    </row>
    <row r="1094" spans="1:2" x14ac:dyDescent="0.25">
      <c r="A1094" s="17" t="s">
        <v>2431</v>
      </c>
      <c r="B1094" s="17" t="s">
        <v>1073</v>
      </c>
    </row>
    <row r="1095" spans="1:2" x14ac:dyDescent="0.25">
      <c r="A1095" s="17" t="s">
        <v>2432</v>
      </c>
      <c r="B1095" s="17" t="s">
        <v>1073</v>
      </c>
    </row>
    <row r="1096" spans="1:2" x14ac:dyDescent="0.25">
      <c r="A1096" s="17" t="s">
        <v>2433</v>
      </c>
      <c r="B1096" s="17" t="s">
        <v>2434</v>
      </c>
    </row>
    <row r="1097" spans="1:2" x14ac:dyDescent="0.25">
      <c r="A1097" s="17" t="s">
        <v>2435</v>
      </c>
      <c r="B1097" s="17" t="s">
        <v>1043</v>
      </c>
    </row>
    <row r="1098" spans="1:2" x14ac:dyDescent="0.25">
      <c r="A1098" s="17" t="s">
        <v>2436</v>
      </c>
      <c r="B1098" s="17" t="s">
        <v>1043</v>
      </c>
    </row>
    <row r="1099" spans="1:2" x14ac:dyDescent="0.25">
      <c r="A1099" s="17" t="s">
        <v>2437</v>
      </c>
      <c r="B1099" s="17" t="s">
        <v>1367</v>
      </c>
    </row>
    <row r="1100" spans="1:2" x14ac:dyDescent="0.25">
      <c r="A1100" s="17" t="s">
        <v>2438</v>
      </c>
      <c r="B1100" s="17" t="s">
        <v>1043</v>
      </c>
    </row>
    <row r="1101" spans="1:2" x14ac:dyDescent="0.25">
      <c r="A1101" s="17" t="s">
        <v>2439</v>
      </c>
      <c r="B1101" s="17" t="s">
        <v>1043</v>
      </c>
    </row>
    <row r="1102" spans="1:2" x14ac:dyDescent="0.25">
      <c r="A1102" s="17" t="s">
        <v>2440</v>
      </c>
      <c r="B1102" s="17" t="s">
        <v>2441</v>
      </c>
    </row>
    <row r="1103" spans="1:2" x14ac:dyDescent="0.25">
      <c r="A1103" s="17" t="s">
        <v>997</v>
      </c>
      <c r="B1103" s="17" t="s">
        <v>2441</v>
      </c>
    </row>
    <row r="1104" spans="1:2" x14ac:dyDescent="0.25">
      <c r="A1104" s="17" t="s">
        <v>2442</v>
      </c>
      <c r="B1104" s="17" t="s">
        <v>2443</v>
      </c>
    </row>
    <row r="1105" spans="1:2" x14ac:dyDescent="0.25">
      <c r="A1105" s="17" t="s">
        <v>2444</v>
      </c>
      <c r="B1105" s="17" t="s">
        <v>2445</v>
      </c>
    </row>
    <row r="1106" spans="1:2" x14ac:dyDescent="0.25">
      <c r="A1106" s="17" t="s">
        <v>2446</v>
      </c>
      <c r="B1106" s="17" t="s">
        <v>2447</v>
      </c>
    </row>
    <row r="1107" spans="1:2" x14ac:dyDescent="0.25">
      <c r="A1107" s="17" t="s">
        <v>364</v>
      </c>
      <c r="B1107" s="17" t="s">
        <v>2236</v>
      </c>
    </row>
    <row r="1108" spans="1:2" x14ac:dyDescent="0.25">
      <c r="A1108" s="17" t="s">
        <v>365</v>
      </c>
      <c r="B1108" s="17" t="s">
        <v>2448</v>
      </c>
    </row>
    <row r="1109" spans="1:2" x14ac:dyDescent="0.25">
      <c r="A1109" s="17" t="s">
        <v>2449</v>
      </c>
      <c r="B1109" s="17" t="s">
        <v>2450</v>
      </c>
    </row>
    <row r="1110" spans="1:2" x14ac:dyDescent="0.25">
      <c r="A1110" s="17" t="s">
        <v>2451</v>
      </c>
      <c r="B1110" s="17" t="s">
        <v>2452</v>
      </c>
    </row>
    <row r="1111" spans="1:2" x14ac:dyDescent="0.25">
      <c r="A1111" s="17" t="s">
        <v>366</v>
      </c>
      <c r="B1111" s="17" t="s">
        <v>2453</v>
      </c>
    </row>
    <row r="1112" spans="1:2" x14ac:dyDescent="0.25">
      <c r="A1112" s="17" t="s">
        <v>2454</v>
      </c>
      <c r="B1112" s="17" t="s">
        <v>1043</v>
      </c>
    </row>
    <row r="1113" spans="1:2" x14ac:dyDescent="0.25">
      <c r="A1113" s="17" t="s">
        <v>2455</v>
      </c>
      <c r="B1113" s="17" t="s">
        <v>2456</v>
      </c>
    </row>
    <row r="1114" spans="1:2" x14ac:dyDescent="0.25">
      <c r="A1114" s="17" t="s">
        <v>2457</v>
      </c>
      <c r="B1114" s="17" t="s">
        <v>1429</v>
      </c>
    </row>
    <row r="1115" spans="1:2" x14ac:dyDescent="0.25">
      <c r="A1115" s="17" t="s">
        <v>367</v>
      </c>
      <c r="B1115" s="17" t="s">
        <v>2458</v>
      </c>
    </row>
    <row r="1116" spans="1:2" x14ac:dyDescent="0.25">
      <c r="A1116" s="17" t="s">
        <v>368</v>
      </c>
      <c r="B1116" s="17" t="s">
        <v>2459</v>
      </c>
    </row>
    <row r="1117" spans="1:2" x14ac:dyDescent="0.25">
      <c r="A1117" s="17" t="s">
        <v>2460</v>
      </c>
      <c r="B1117" s="17" t="s">
        <v>1055</v>
      </c>
    </row>
    <row r="1118" spans="1:2" x14ac:dyDescent="0.25">
      <c r="A1118" s="17" t="s">
        <v>2461</v>
      </c>
      <c r="B1118" s="17" t="s">
        <v>2462</v>
      </c>
    </row>
    <row r="1119" spans="1:2" x14ac:dyDescent="0.25">
      <c r="A1119" s="17" t="s">
        <v>369</v>
      </c>
      <c r="B1119" s="17" t="s">
        <v>2463</v>
      </c>
    </row>
    <row r="1120" spans="1:2" x14ac:dyDescent="0.25">
      <c r="A1120" s="17" t="s">
        <v>370</v>
      </c>
      <c r="B1120" s="17" t="s">
        <v>2464</v>
      </c>
    </row>
    <row r="1121" spans="1:2" x14ac:dyDescent="0.25">
      <c r="A1121" s="17" t="s">
        <v>2465</v>
      </c>
      <c r="B1121" s="17" t="s">
        <v>2466</v>
      </c>
    </row>
    <row r="1122" spans="1:2" x14ac:dyDescent="0.25">
      <c r="A1122" s="17" t="s">
        <v>371</v>
      </c>
      <c r="B1122" s="17" t="s">
        <v>1872</v>
      </c>
    </row>
    <row r="1123" spans="1:2" x14ac:dyDescent="0.25">
      <c r="A1123" s="17" t="s">
        <v>2467</v>
      </c>
      <c r="B1123" s="17" t="s">
        <v>2378</v>
      </c>
    </row>
    <row r="1124" spans="1:2" x14ac:dyDescent="0.25">
      <c r="A1124" s="17" t="s">
        <v>372</v>
      </c>
      <c r="B1124" s="17" t="s">
        <v>2376</v>
      </c>
    </row>
    <row r="1125" spans="1:2" x14ac:dyDescent="0.25">
      <c r="A1125" s="17" t="s">
        <v>373</v>
      </c>
      <c r="B1125" s="17" t="s">
        <v>2468</v>
      </c>
    </row>
    <row r="1126" spans="1:2" x14ac:dyDescent="0.25">
      <c r="A1126" s="17" t="s">
        <v>374</v>
      </c>
      <c r="B1126" s="17" t="s">
        <v>2469</v>
      </c>
    </row>
    <row r="1127" spans="1:2" x14ac:dyDescent="0.25">
      <c r="A1127" s="17" t="s">
        <v>2470</v>
      </c>
      <c r="B1127" s="17" t="s">
        <v>1354</v>
      </c>
    </row>
    <row r="1128" spans="1:2" x14ac:dyDescent="0.25">
      <c r="A1128" s="17" t="s">
        <v>375</v>
      </c>
      <c r="B1128" s="17" t="s">
        <v>2471</v>
      </c>
    </row>
    <row r="1129" spans="1:2" x14ac:dyDescent="0.25">
      <c r="A1129" s="17" t="s">
        <v>2472</v>
      </c>
      <c r="B1129" s="17" t="s">
        <v>2473</v>
      </c>
    </row>
    <row r="1130" spans="1:2" x14ac:dyDescent="0.25">
      <c r="A1130" s="17" t="s">
        <v>376</v>
      </c>
      <c r="B1130" s="17" t="s">
        <v>2474</v>
      </c>
    </row>
    <row r="1131" spans="1:2" x14ac:dyDescent="0.25">
      <c r="A1131" s="17" t="s">
        <v>2475</v>
      </c>
      <c r="B1131" s="17" t="s">
        <v>1043</v>
      </c>
    </row>
    <row r="1132" spans="1:2" x14ac:dyDescent="0.25">
      <c r="A1132" s="17" t="s">
        <v>2476</v>
      </c>
      <c r="B1132" s="17" t="s">
        <v>2477</v>
      </c>
    </row>
    <row r="1133" spans="1:2" x14ac:dyDescent="0.25">
      <c r="A1133" s="17" t="s">
        <v>2478</v>
      </c>
      <c r="B1133" s="17" t="s">
        <v>1043</v>
      </c>
    </row>
    <row r="1134" spans="1:2" x14ac:dyDescent="0.25">
      <c r="A1134" s="17" t="s">
        <v>2479</v>
      </c>
      <c r="B1134" s="17" t="s">
        <v>1043</v>
      </c>
    </row>
    <row r="1135" spans="1:2" x14ac:dyDescent="0.25">
      <c r="A1135" s="17" t="s">
        <v>2480</v>
      </c>
      <c r="B1135" s="17" t="s">
        <v>1043</v>
      </c>
    </row>
    <row r="1136" spans="1:2" x14ac:dyDescent="0.25">
      <c r="A1136" s="17" t="s">
        <v>2481</v>
      </c>
      <c r="B1136" s="17" t="s">
        <v>1043</v>
      </c>
    </row>
    <row r="1137" spans="1:2" x14ac:dyDescent="0.25">
      <c r="A1137" s="17" t="s">
        <v>377</v>
      </c>
      <c r="B1137" s="17" t="s">
        <v>2482</v>
      </c>
    </row>
    <row r="1138" spans="1:2" x14ac:dyDescent="0.25">
      <c r="A1138" s="17" t="s">
        <v>2483</v>
      </c>
      <c r="B1138" s="17" t="s">
        <v>2484</v>
      </c>
    </row>
    <row r="1139" spans="1:2" x14ac:dyDescent="0.25">
      <c r="A1139" s="17" t="s">
        <v>378</v>
      </c>
      <c r="B1139" s="17" t="s">
        <v>2485</v>
      </c>
    </row>
    <row r="1140" spans="1:2" x14ac:dyDescent="0.25">
      <c r="A1140" s="17" t="s">
        <v>2486</v>
      </c>
      <c r="B1140" s="17" t="s">
        <v>2487</v>
      </c>
    </row>
    <row r="1141" spans="1:2" x14ac:dyDescent="0.25">
      <c r="A1141" s="17" t="s">
        <v>2488</v>
      </c>
      <c r="B1141" s="17" t="s">
        <v>2489</v>
      </c>
    </row>
    <row r="1142" spans="1:2" x14ac:dyDescent="0.25">
      <c r="A1142" s="17" t="s">
        <v>2490</v>
      </c>
      <c r="B1142" s="17" t="s">
        <v>1043</v>
      </c>
    </row>
    <row r="1143" spans="1:2" x14ac:dyDescent="0.25">
      <c r="A1143" s="17" t="s">
        <v>379</v>
      </c>
      <c r="B1143" s="17" t="s">
        <v>2491</v>
      </c>
    </row>
    <row r="1144" spans="1:2" x14ac:dyDescent="0.25">
      <c r="A1144" s="17" t="s">
        <v>2492</v>
      </c>
      <c r="B1144" s="17" t="s">
        <v>1043</v>
      </c>
    </row>
    <row r="1145" spans="1:2" x14ac:dyDescent="0.25">
      <c r="A1145" s="17" t="s">
        <v>380</v>
      </c>
      <c r="B1145" s="17" t="s">
        <v>1043</v>
      </c>
    </row>
    <row r="1146" spans="1:2" x14ac:dyDescent="0.25">
      <c r="A1146" s="17" t="s">
        <v>2493</v>
      </c>
      <c r="B1146" s="17" t="s">
        <v>2494</v>
      </c>
    </row>
    <row r="1147" spans="1:2" x14ac:dyDescent="0.25">
      <c r="A1147" s="17" t="s">
        <v>2495</v>
      </c>
      <c r="B1147" s="17" t="s">
        <v>2496</v>
      </c>
    </row>
    <row r="1148" spans="1:2" x14ac:dyDescent="0.25">
      <c r="A1148" s="17" t="s">
        <v>2497</v>
      </c>
      <c r="B1148" s="17" t="s">
        <v>2498</v>
      </c>
    </row>
    <row r="1149" spans="1:2" x14ac:dyDescent="0.25">
      <c r="A1149" s="17" t="s">
        <v>2499</v>
      </c>
      <c r="B1149" s="17" t="s">
        <v>1836</v>
      </c>
    </row>
    <row r="1150" spans="1:2" x14ac:dyDescent="0.25">
      <c r="A1150" s="17" t="s">
        <v>381</v>
      </c>
      <c r="B1150" s="17" t="s">
        <v>2500</v>
      </c>
    </row>
    <row r="1151" spans="1:2" x14ac:dyDescent="0.25">
      <c r="A1151" s="17" t="s">
        <v>382</v>
      </c>
      <c r="B1151" s="17" t="s">
        <v>2501</v>
      </c>
    </row>
    <row r="1152" spans="1:2" x14ac:dyDescent="0.25">
      <c r="A1152" s="17" t="s">
        <v>383</v>
      </c>
      <c r="B1152" s="17" t="s">
        <v>2502</v>
      </c>
    </row>
    <row r="1153" spans="1:2" x14ac:dyDescent="0.25">
      <c r="A1153" s="17" t="s">
        <v>384</v>
      </c>
      <c r="B1153" s="17" t="s">
        <v>2503</v>
      </c>
    </row>
    <row r="1154" spans="1:2" x14ac:dyDescent="0.25">
      <c r="A1154" s="17" t="s">
        <v>2504</v>
      </c>
      <c r="B1154" s="17" t="s">
        <v>2505</v>
      </c>
    </row>
    <row r="1155" spans="1:2" x14ac:dyDescent="0.25">
      <c r="A1155" s="17" t="s">
        <v>2506</v>
      </c>
      <c r="B1155" s="17" t="s">
        <v>2507</v>
      </c>
    </row>
    <row r="1156" spans="1:2" x14ac:dyDescent="0.25">
      <c r="A1156" s="17" t="s">
        <v>2508</v>
      </c>
      <c r="B1156" s="17" t="s">
        <v>2509</v>
      </c>
    </row>
    <row r="1157" spans="1:2" x14ac:dyDescent="0.25">
      <c r="A1157" s="17" t="s">
        <v>385</v>
      </c>
      <c r="B1157" s="17" t="s">
        <v>2510</v>
      </c>
    </row>
    <row r="1158" spans="1:2" x14ac:dyDescent="0.25">
      <c r="A1158" s="17" t="s">
        <v>2511</v>
      </c>
      <c r="B1158" s="17" t="s">
        <v>2512</v>
      </c>
    </row>
    <row r="1159" spans="1:2" x14ac:dyDescent="0.25">
      <c r="A1159" s="17" t="s">
        <v>386</v>
      </c>
      <c r="B1159" s="17" t="s">
        <v>2513</v>
      </c>
    </row>
    <row r="1160" spans="1:2" x14ac:dyDescent="0.25">
      <c r="A1160" s="17" t="s">
        <v>387</v>
      </c>
      <c r="B1160" s="17" t="s">
        <v>1262</v>
      </c>
    </row>
    <row r="1161" spans="1:2" x14ac:dyDescent="0.25">
      <c r="A1161" s="17" t="s">
        <v>388</v>
      </c>
      <c r="B1161" s="17" t="s">
        <v>1262</v>
      </c>
    </row>
    <row r="1162" spans="1:2" x14ac:dyDescent="0.25">
      <c r="A1162" s="17" t="s">
        <v>2514</v>
      </c>
      <c r="B1162" s="17" t="s">
        <v>1043</v>
      </c>
    </row>
    <row r="1163" spans="1:2" x14ac:dyDescent="0.25">
      <c r="A1163" s="17" t="s">
        <v>2515</v>
      </c>
      <c r="B1163" s="17" t="s">
        <v>2489</v>
      </c>
    </row>
    <row r="1164" spans="1:2" x14ac:dyDescent="0.25">
      <c r="A1164" s="17" t="s">
        <v>2516</v>
      </c>
      <c r="B1164" s="17" t="s">
        <v>1043</v>
      </c>
    </row>
    <row r="1165" spans="1:2" x14ac:dyDescent="0.25">
      <c r="A1165" s="17" t="s">
        <v>2517</v>
      </c>
      <c r="B1165" s="17" t="s">
        <v>1043</v>
      </c>
    </row>
    <row r="1166" spans="1:2" x14ac:dyDescent="0.25">
      <c r="A1166" s="17" t="s">
        <v>389</v>
      </c>
      <c r="B1166" s="17" t="s">
        <v>2518</v>
      </c>
    </row>
    <row r="1167" spans="1:2" x14ac:dyDescent="0.25">
      <c r="A1167" s="17" t="s">
        <v>2519</v>
      </c>
      <c r="B1167" s="17" t="s">
        <v>1117</v>
      </c>
    </row>
    <row r="1168" spans="1:2" x14ac:dyDescent="0.25">
      <c r="A1168" s="17" t="s">
        <v>2520</v>
      </c>
      <c r="B1168" s="17" t="s">
        <v>2521</v>
      </c>
    </row>
    <row r="1169" spans="1:2" x14ac:dyDescent="0.25">
      <c r="A1169" s="17" t="s">
        <v>2522</v>
      </c>
      <c r="B1169" s="17" t="s">
        <v>1833</v>
      </c>
    </row>
    <row r="1170" spans="1:2" x14ac:dyDescent="0.25">
      <c r="A1170" s="17" t="s">
        <v>390</v>
      </c>
      <c r="B1170" s="17" t="s">
        <v>2523</v>
      </c>
    </row>
    <row r="1171" spans="1:2" x14ac:dyDescent="0.25">
      <c r="A1171" s="17" t="s">
        <v>391</v>
      </c>
      <c r="B1171" s="17" t="s">
        <v>2524</v>
      </c>
    </row>
    <row r="1172" spans="1:2" x14ac:dyDescent="0.25">
      <c r="A1172" s="17" t="s">
        <v>392</v>
      </c>
      <c r="B1172" s="17" t="s">
        <v>2525</v>
      </c>
    </row>
    <row r="1173" spans="1:2" x14ac:dyDescent="0.25">
      <c r="A1173" s="17" t="s">
        <v>393</v>
      </c>
      <c r="B1173" s="17" t="s">
        <v>2526</v>
      </c>
    </row>
    <row r="1174" spans="1:2" x14ac:dyDescent="0.25">
      <c r="A1174" s="17" t="s">
        <v>394</v>
      </c>
      <c r="B1174" s="17" t="s">
        <v>2527</v>
      </c>
    </row>
    <row r="1175" spans="1:2" x14ac:dyDescent="0.25">
      <c r="A1175" s="17" t="s">
        <v>395</v>
      </c>
      <c r="B1175" s="17" t="s">
        <v>2528</v>
      </c>
    </row>
    <row r="1176" spans="1:2" x14ac:dyDescent="0.25">
      <c r="A1176" s="17" t="s">
        <v>396</v>
      </c>
      <c r="B1176" s="17" t="s">
        <v>2529</v>
      </c>
    </row>
    <row r="1177" spans="1:2" x14ac:dyDescent="0.25">
      <c r="A1177" s="17" t="s">
        <v>397</v>
      </c>
      <c r="B1177" s="17" t="s">
        <v>2530</v>
      </c>
    </row>
    <row r="1178" spans="1:2" x14ac:dyDescent="0.25">
      <c r="A1178" s="17" t="s">
        <v>2531</v>
      </c>
      <c r="B1178" s="17" t="s">
        <v>1043</v>
      </c>
    </row>
    <row r="1179" spans="1:2" x14ac:dyDescent="0.25">
      <c r="A1179" s="17" t="s">
        <v>398</v>
      </c>
      <c r="B1179" s="17" t="s">
        <v>2532</v>
      </c>
    </row>
    <row r="1180" spans="1:2" x14ac:dyDescent="0.25">
      <c r="A1180" s="17" t="s">
        <v>2533</v>
      </c>
      <c r="B1180" s="17" t="s">
        <v>2534</v>
      </c>
    </row>
    <row r="1181" spans="1:2" x14ac:dyDescent="0.25">
      <c r="A1181" s="17" t="s">
        <v>399</v>
      </c>
      <c r="B1181" s="17" t="s">
        <v>2535</v>
      </c>
    </row>
    <row r="1182" spans="1:2" x14ac:dyDescent="0.25">
      <c r="A1182" s="17" t="s">
        <v>400</v>
      </c>
      <c r="B1182" s="17" t="s">
        <v>2536</v>
      </c>
    </row>
    <row r="1183" spans="1:2" x14ac:dyDescent="0.25">
      <c r="A1183" s="17" t="s">
        <v>401</v>
      </c>
      <c r="B1183" s="17" t="s">
        <v>2537</v>
      </c>
    </row>
    <row r="1184" spans="1:2" x14ac:dyDescent="0.25">
      <c r="A1184" s="17" t="s">
        <v>402</v>
      </c>
      <c r="B1184" s="17" t="s">
        <v>2538</v>
      </c>
    </row>
    <row r="1185" spans="1:2" x14ac:dyDescent="0.25">
      <c r="A1185" s="17" t="s">
        <v>2539</v>
      </c>
      <c r="B1185" s="17" t="s">
        <v>1043</v>
      </c>
    </row>
    <row r="1186" spans="1:2" x14ac:dyDescent="0.25">
      <c r="A1186" s="17" t="s">
        <v>403</v>
      </c>
      <c r="B1186" s="17" t="s">
        <v>2540</v>
      </c>
    </row>
    <row r="1187" spans="1:2" x14ac:dyDescent="0.25">
      <c r="A1187" s="17" t="s">
        <v>404</v>
      </c>
      <c r="B1187" s="17" t="s">
        <v>2541</v>
      </c>
    </row>
    <row r="1188" spans="1:2" x14ac:dyDescent="0.25">
      <c r="A1188" s="17" t="s">
        <v>2542</v>
      </c>
      <c r="B1188" s="17" t="s">
        <v>2543</v>
      </c>
    </row>
    <row r="1189" spans="1:2" x14ac:dyDescent="0.25">
      <c r="A1189" s="17" t="s">
        <v>2544</v>
      </c>
      <c r="B1189" s="17" t="s">
        <v>1474</v>
      </c>
    </row>
    <row r="1190" spans="1:2" x14ac:dyDescent="0.25">
      <c r="A1190" s="17" t="s">
        <v>405</v>
      </c>
      <c r="B1190" s="17" t="s">
        <v>2545</v>
      </c>
    </row>
    <row r="1191" spans="1:2" x14ac:dyDescent="0.25">
      <c r="A1191" s="17" t="s">
        <v>2546</v>
      </c>
      <c r="B1191" s="17" t="s">
        <v>2547</v>
      </c>
    </row>
    <row r="1192" spans="1:2" x14ac:dyDescent="0.25">
      <c r="A1192" s="17" t="s">
        <v>406</v>
      </c>
      <c r="B1192" s="17" t="s">
        <v>2548</v>
      </c>
    </row>
    <row r="1193" spans="1:2" x14ac:dyDescent="0.25">
      <c r="A1193" s="17" t="s">
        <v>2549</v>
      </c>
      <c r="B1193" s="17" t="s">
        <v>2550</v>
      </c>
    </row>
    <row r="1194" spans="1:2" x14ac:dyDescent="0.25">
      <c r="A1194" s="17" t="s">
        <v>2551</v>
      </c>
      <c r="B1194" s="17" t="s">
        <v>2552</v>
      </c>
    </row>
    <row r="1195" spans="1:2" x14ac:dyDescent="0.25">
      <c r="A1195" s="17" t="s">
        <v>2553</v>
      </c>
      <c r="B1195" s="17" t="s">
        <v>1043</v>
      </c>
    </row>
    <row r="1196" spans="1:2" x14ac:dyDescent="0.25">
      <c r="A1196" s="17" t="s">
        <v>2554</v>
      </c>
      <c r="B1196" s="17" t="s">
        <v>2555</v>
      </c>
    </row>
    <row r="1197" spans="1:2" x14ac:dyDescent="0.25">
      <c r="A1197" s="17" t="s">
        <v>407</v>
      </c>
      <c r="B1197" s="17" t="s">
        <v>2555</v>
      </c>
    </row>
    <row r="1198" spans="1:2" x14ac:dyDescent="0.25">
      <c r="A1198" s="17" t="s">
        <v>2556</v>
      </c>
      <c r="B1198" s="17" t="s">
        <v>2557</v>
      </c>
    </row>
    <row r="1199" spans="1:2" x14ac:dyDescent="0.25">
      <c r="A1199" s="17" t="s">
        <v>2558</v>
      </c>
      <c r="B1199" s="17" t="s">
        <v>1043</v>
      </c>
    </row>
    <row r="1200" spans="1:2" x14ac:dyDescent="0.25">
      <c r="A1200" s="17" t="s">
        <v>2559</v>
      </c>
      <c r="B1200" s="17" t="s">
        <v>2560</v>
      </c>
    </row>
    <row r="1201" spans="1:2" x14ac:dyDescent="0.25">
      <c r="A1201" s="17" t="s">
        <v>2561</v>
      </c>
      <c r="B1201" s="17" t="s">
        <v>2562</v>
      </c>
    </row>
    <row r="1202" spans="1:2" x14ac:dyDescent="0.25">
      <c r="A1202" s="17" t="s">
        <v>408</v>
      </c>
      <c r="B1202" s="17" t="s">
        <v>2563</v>
      </c>
    </row>
    <row r="1203" spans="1:2" x14ac:dyDescent="0.25">
      <c r="A1203" s="17" t="s">
        <v>2564</v>
      </c>
      <c r="B1203" s="17" t="s">
        <v>2565</v>
      </c>
    </row>
    <row r="1204" spans="1:2" x14ac:dyDescent="0.25">
      <c r="A1204" s="17" t="s">
        <v>409</v>
      </c>
      <c r="B1204" s="17" t="s">
        <v>2566</v>
      </c>
    </row>
    <row r="1205" spans="1:2" x14ac:dyDescent="0.25">
      <c r="A1205" s="17" t="s">
        <v>410</v>
      </c>
      <c r="B1205" s="17" t="s">
        <v>2567</v>
      </c>
    </row>
    <row r="1206" spans="1:2" x14ac:dyDescent="0.25">
      <c r="A1206" s="17" t="s">
        <v>411</v>
      </c>
      <c r="B1206" s="17" t="s">
        <v>2568</v>
      </c>
    </row>
    <row r="1207" spans="1:2" x14ac:dyDescent="0.25">
      <c r="A1207" s="17" t="s">
        <v>2569</v>
      </c>
      <c r="B1207" s="17" t="s">
        <v>2570</v>
      </c>
    </row>
    <row r="1208" spans="1:2" x14ac:dyDescent="0.25">
      <c r="A1208" s="17" t="s">
        <v>2571</v>
      </c>
      <c r="B1208" s="17" t="s">
        <v>2572</v>
      </c>
    </row>
    <row r="1209" spans="1:2" x14ac:dyDescent="0.25">
      <c r="A1209" s="17" t="s">
        <v>2573</v>
      </c>
      <c r="B1209" s="17" t="s">
        <v>2574</v>
      </c>
    </row>
    <row r="1210" spans="1:2" x14ac:dyDescent="0.25">
      <c r="A1210" s="17" t="s">
        <v>2575</v>
      </c>
      <c r="B1210" s="17" t="s">
        <v>2576</v>
      </c>
    </row>
    <row r="1211" spans="1:2" x14ac:dyDescent="0.25">
      <c r="A1211" s="17" t="s">
        <v>2577</v>
      </c>
      <c r="B1211" s="17" t="s">
        <v>1043</v>
      </c>
    </row>
    <row r="1212" spans="1:2" x14ac:dyDescent="0.25">
      <c r="A1212" s="17" t="s">
        <v>2578</v>
      </c>
      <c r="B1212" s="17" t="s">
        <v>1252</v>
      </c>
    </row>
    <row r="1213" spans="1:2" x14ac:dyDescent="0.25">
      <c r="A1213" s="17" t="s">
        <v>2579</v>
      </c>
      <c r="B1213" s="17" t="s">
        <v>2580</v>
      </c>
    </row>
    <row r="1214" spans="1:2" x14ac:dyDescent="0.25">
      <c r="A1214" s="17" t="s">
        <v>2581</v>
      </c>
      <c r="B1214" s="17" t="s">
        <v>1051</v>
      </c>
    </row>
    <row r="1215" spans="1:2" x14ac:dyDescent="0.25">
      <c r="A1215" s="17" t="s">
        <v>412</v>
      </c>
      <c r="B1215" s="17" t="s">
        <v>2582</v>
      </c>
    </row>
    <row r="1216" spans="1:2" x14ac:dyDescent="0.25">
      <c r="A1216" s="17" t="s">
        <v>2583</v>
      </c>
      <c r="B1216" s="17" t="s">
        <v>2153</v>
      </c>
    </row>
    <row r="1217" spans="1:2" x14ac:dyDescent="0.25">
      <c r="A1217" s="17" t="s">
        <v>413</v>
      </c>
      <c r="B1217" s="17" t="s">
        <v>2393</v>
      </c>
    </row>
    <row r="1218" spans="1:2" x14ac:dyDescent="0.25">
      <c r="A1218" s="17" t="s">
        <v>414</v>
      </c>
      <c r="B1218" s="17" t="s">
        <v>2584</v>
      </c>
    </row>
    <row r="1219" spans="1:2" x14ac:dyDescent="0.25">
      <c r="A1219" s="17" t="s">
        <v>415</v>
      </c>
      <c r="B1219" s="17" t="s">
        <v>2585</v>
      </c>
    </row>
    <row r="1220" spans="1:2" x14ac:dyDescent="0.25">
      <c r="A1220" s="17" t="s">
        <v>2586</v>
      </c>
      <c r="B1220" s="17" t="s">
        <v>2587</v>
      </c>
    </row>
    <row r="1221" spans="1:2" x14ac:dyDescent="0.25">
      <c r="A1221" s="17" t="s">
        <v>2588</v>
      </c>
      <c r="B1221" s="17" t="s">
        <v>2589</v>
      </c>
    </row>
    <row r="1222" spans="1:2" x14ac:dyDescent="0.25">
      <c r="A1222" s="17" t="s">
        <v>416</v>
      </c>
      <c r="B1222" s="17" t="s">
        <v>2590</v>
      </c>
    </row>
    <row r="1223" spans="1:2" x14ac:dyDescent="0.25">
      <c r="A1223" s="17" t="s">
        <v>417</v>
      </c>
      <c r="B1223" s="17" t="s">
        <v>2591</v>
      </c>
    </row>
    <row r="1224" spans="1:2" x14ac:dyDescent="0.25">
      <c r="A1224" s="17" t="s">
        <v>2592</v>
      </c>
      <c r="B1224" s="17" t="s">
        <v>1043</v>
      </c>
    </row>
    <row r="1225" spans="1:2" x14ac:dyDescent="0.25">
      <c r="A1225" s="17" t="s">
        <v>2593</v>
      </c>
      <c r="B1225" s="17" t="s">
        <v>1043</v>
      </c>
    </row>
    <row r="1226" spans="1:2" x14ac:dyDescent="0.25">
      <c r="A1226" s="17" t="s">
        <v>418</v>
      </c>
      <c r="B1226" s="17" t="s">
        <v>2594</v>
      </c>
    </row>
    <row r="1227" spans="1:2" x14ac:dyDescent="0.25">
      <c r="A1227" s="17" t="s">
        <v>2595</v>
      </c>
      <c r="B1227" s="17" t="s">
        <v>2596</v>
      </c>
    </row>
    <row r="1228" spans="1:2" x14ac:dyDescent="0.25">
      <c r="A1228" s="17" t="s">
        <v>419</v>
      </c>
      <c r="B1228" s="17" t="s">
        <v>2597</v>
      </c>
    </row>
    <row r="1229" spans="1:2" x14ac:dyDescent="0.25">
      <c r="A1229" s="17" t="s">
        <v>420</v>
      </c>
      <c r="B1229" s="17" t="s">
        <v>2598</v>
      </c>
    </row>
    <row r="1230" spans="1:2" x14ac:dyDescent="0.25">
      <c r="A1230" s="17" t="s">
        <v>421</v>
      </c>
      <c r="B1230" s="17" t="s">
        <v>2599</v>
      </c>
    </row>
    <row r="1231" spans="1:2" x14ac:dyDescent="0.25">
      <c r="A1231" s="17" t="s">
        <v>422</v>
      </c>
      <c r="B1231" s="17" t="s">
        <v>2600</v>
      </c>
    </row>
    <row r="1232" spans="1:2" x14ac:dyDescent="0.25">
      <c r="A1232" s="17" t="s">
        <v>423</v>
      </c>
      <c r="B1232" s="17" t="s">
        <v>2601</v>
      </c>
    </row>
    <row r="1233" spans="1:2" x14ac:dyDescent="0.25">
      <c r="A1233" s="17" t="s">
        <v>424</v>
      </c>
      <c r="B1233" s="17" t="s">
        <v>2602</v>
      </c>
    </row>
    <row r="1234" spans="1:2" x14ac:dyDescent="0.25">
      <c r="A1234" s="17" t="s">
        <v>425</v>
      </c>
      <c r="B1234" s="17" t="s">
        <v>2603</v>
      </c>
    </row>
    <row r="1235" spans="1:2" x14ac:dyDescent="0.25">
      <c r="A1235" s="17" t="s">
        <v>426</v>
      </c>
      <c r="B1235" s="17" t="s">
        <v>1141</v>
      </c>
    </row>
    <row r="1236" spans="1:2" x14ac:dyDescent="0.25">
      <c r="A1236" s="17" t="s">
        <v>427</v>
      </c>
      <c r="B1236" s="17" t="s">
        <v>1092</v>
      </c>
    </row>
    <row r="1237" spans="1:2" x14ac:dyDescent="0.25">
      <c r="A1237" s="17" t="s">
        <v>998</v>
      </c>
      <c r="B1237" s="17" t="s">
        <v>2604</v>
      </c>
    </row>
    <row r="1238" spans="1:2" x14ac:dyDescent="0.25">
      <c r="A1238" s="17" t="s">
        <v>2605</v>
      </c>
      <c r="B1238" s="17" t="s">
        <v>1043</v>
      </c>
    </row>
    <row r="1239" spans="1:2" x14ac:dyDescent="0.25">
      <c r="A1239" s="17" t="s">
        <v>428</v>
      </c>
      <c r="B1239" s="17" t="s">
        <v>2606</v>
      </c>
    </row>
    <row r="1240" spans="1:2" x14ac:dyDescent="0.25">
      <c r="A1240" s="17" t="s">
        <v>2607</v>
      </c>
      <c r="B1240" s="17" t="s">
        <v>2608</v>
      </c>
    </row>
    <row r="1241" spans="1:2" x14ac:dyDescent="0.25">
      <c r="A1241" s="17" t="s">
        <v>2609</v>
      </c>
      <c r="B1241" s="17" t="s">
        <v>1043</v>
      </c>
    </row>
    <row r="1242" spans="1:2" x14ac:dyDescent="0.25">
      <c r="A1242" s="17" t="s">
        <v>2610</v>
      </c>
      <c r="B1242" s="17" t="s">
        <v>1043</v>
      </c>
    </row>
    <row r="1243" spans="1:2" x14ac:dyDescent="0.25">
      <c r="A1243" s="17" t="s">
        <v>429</v>
      </c>
      <c r="B1243" s="17" t="s">
        <v>1688</v>
      </c>
    </row>
    <row r="1244" spans="1:2" x14ac:dyDescent="0.25">
      <c r="A1244" s="17" t="s">
        <v>430</v>
      </c>
      <c r="B1244" s="17" t="s">
        <v>2611</v>
      </c>
    </row>
    <row r="1245" spans="1:2" x14ac:dyDescent="0.25">
      <c r="A1245" s="17" t="s">
        <v>431</v>
      </c>
      <c r="B1245" s="17" t="s">
        <v>2612</v>
      </c>
    </row>
    <row r="1246" spans="1:2" x14ac:dyDescent="0.25">
      <c r="A1246" s="17" t="s">
        <v>432</v>
      </c>
      <c r="B1246" s="17" t="s">
        <v>2613</v>
      </c>
    </row>
    <row r="1247" spans="1:2" x14ac:dyDescent="0.25">
      <c r="A1247" s="17" t="s">
        <v>433</v>
      </c>
      <c r="B1247" s="17" t="s">
        <v>2614</v>
      </c>
    </row>
    <row r="1248" spans="1:2" x14ac:dyDescent="0.25">
      <c r="A1248" s="17" t="s">
        <v>2615</v>
      </c>
      <c r="B1248" s="17" t="s">
        <v>2616</v>
      </c>
    </row>
    <row r="1249" spans="1:2" x14ac:dyDescent="0.25">
      <c r="A1249" s="17" t="s">
        <v>434</v>
      </c>
      <c r="B1249" s="17" t="s">
        <v>2617</v>
      </c>
    </row>
    <row r="1250" spans="1:2" x14ac:dyDescent="0.25">
      <c r="A1250" s="17" t="s">
        <v>2618</v>
      </c>
      <c r="B1250" s="17" t="s">
        <v>2619</v>
      </c>
    </row>
    <row r="1251" spans="1:2" x14ac:dyDescent="0.25">
      <c r="A1251" s="17" t="s">
        <v>435</v>
      </c>
      <c r="B1251" s="17" t="s">
        <v>1230</v>
      </c>
    </row>
    <row r="1252" spans="1:2" x14ac:dyDescent="0.25">
      <c r="A1252" s="17" t="s">
        <v>436</v>
      </c>
      <c r="B1252" s="17" t="s">
        <v>2425</v>
      </c>
    </row>
    <row r="1253" spans="1:2" x14ac:dyDescent="0.25">
      <c r="A1253" s="17" t="s">
        <v>437</v>
      </c>
      <c r="B1253" s="17" t="s">
        <v>2620</v>
      </c>
    </row>
    <row r="1254" spans="1:2" x14ac:dyDescent="0.25">
      <c r="A1254" s="17" t="s">
        <v>438</v>
      </c>
      <c r="B1254" s="17" t="s">
        <v>2621</v>
      </c>
    </row>
    <row r="1255" spans="1:2" x14ac:dyDescent="0.25">
      <c r="A1255" s="17" t="s">
        <v>439</v>
      </c>
      <c r="B1255" s="17" t="s">
        <v>2622</v>
      </c>
    </row>
    <row r="1256" spans="1:2" x14ac:dyDescent="0.25">
      <c r="A1256" s="17" t="s">
        <v>2623</v>
      </c>
      <c r="B1256" s="17" t="s">
        <v>2624</v>
      </c>
    </row>
    <row r="1257" spans="1:2" x14ac:dyDescent="0.25">
      <c r="A1257" s="17" t="s">
        <v>2625</v>
      </c>
      <c r="B1257" s="17" t="s">
        <v>1043</v>
      </c>
    </row>
    <row r="1258" spans="1:2" x14ac:dyDescent="0.25">
      <c r="A1258" s="17" t="s">
        <v>2626</v>
      </c>
      <c r="B1258" s="17" t="s">
        <v>1043</v>
      </c>
    </row>
    <row r="1259" spans="1:2" x14ac:dyDescent="0.25">
      <c r="A1259" s="17" t="s">
        <v>440</v>
      </c>
      <c r="B1259" s="17" t="s">
        <v>2627</v>
      </c>
    </row>
    <row r="1260" spans="1:2" x14ac:dyDescent="0.25">
      <c r="A1260" s="17" t="s">
        <v>2628</v>
      </c>
      <c r="B1260" s="17" t="s">
        <v>1043</v>
      </c>
    </row>
    <row r="1261" spans="1:2" x14ac:dyDescent="0.25">
      <c r="A1261" s="17" t="s">
        <v>2629</v>
      </c>
      <c r="B1261" s="17" t="s">
        <v>2630</v>
      </c>
    </row>
    <row r="1262" spans="1:2" x14ac:dyDescent="0.25">
      <c r="A1262" s="17" t="s">
        <v>2631</v>
      </c>
      <c r="B1262" s="17" t="s">
        <v>2414</v>
      </c>
    </row>
    <row r="1263" spans="1:2" x14ac:dyDescent="0.25">
      <c r="A1263" s="17" t="s">
        <v>2632</v>
      </c>
      <c r="B1263" s="17" t="s">
        <v>2630</v>
      </c>
    </row>
    <row r="1264" spans="1:2" x14ac:dyDescent="0.25">
      <c r="A1264" s="17" t="s">
        <v>2633</v>
      </c>
      <c r="B1264" s="17" t="s">
        <v>1226</v>
      </c>
    </row>
    <row r="1265" spans="1:2" x14ac:dyDescent="0.25">
      <c r="A1265" s="17" t="s">
        <v>441</v>
      </c>
      <c r="B1265" s="17" t="s">
        <v>2634</v>
      </c>
    </row>
    <row r="1266" spans="1:2" x14ac:dyDescent="0.25">
      <c r="A1266" s="17" t="s">
        <v>442</v>
      </c>
      <c r="B1266" s="17" t="s">
        <v>1043</v>
      </c>
    </row>
    <row r="1267" spans="1:2" x14ac:dyDescent="0.25">
      <c r="A1267" s="17" t="s">
        <v>2635</v>
      </c>
      <c r="B1267" s="17" t="s">
        <v>1043</v>
      </c>
    </row>
    <row r="1268" spans="1:2" x14ac:dyDescent="0.25">
      <c r="A1268" s="17" t="s">
        <v>443</v>
      </c>
      <c r="B1268" s="17" t="s">
        <v>2636</v>
      </c>
    </row>
    <row r="1269" spans="1:2" x14ac:dyDescent="0.25">
      <c r="A1269" s="17" t="s">
        <v>444</v>
      </c>
      <c r="B1269" s="17" t="s">
        <v>1285</v>
      </c>
    </row>
    <row r="1270" spans="1:2" x14ac:dyDescent="0.25">
      <c r="A1270" s="17" t="s">
        <v>2637</v>
      </c>
      <c r="B1270" s="17" t="s">
        <v>2638</v>
      </c>
    </row>
    <row r="1271" spans="1:2" x14ac:dyDescent="0.25">
      <c r="A1271" s="17" t="s">
        <v>2639</v>
      </c>
      <c r="B1271" s="17" t="s">
        <v>1043</v>
      </c>
    </row>
    <row r="1272" spans="1:2" x14ac:dyDescent="0.25">
      <c r="A1272" s="17" t="s">
        <v>2640</v>
      </c>
      <c r="B1272" s="17" t="s">
        <v>1723</v>
      </c>
    </row>
    <row r="1273" spans="1:2" x14ac:dyDescent="0.25">
      <c r="A1273" s="17" t="s">
        <v>2641</v>
      </c>
      <c r="B1273" s="17" t="s">
        <v>2642</v>
      </c>
    </row>
    <row r="1274" spans="1:2" x14ac:dyDescent="0.25">
      <c r="A1274" s="17" t="s">
        <v>2643</v>
      </c>
      <c r="B1274" s="17" t="s">
        <v>2644</v>
      </c>
    </row>
    <row r="1275" spans="1:2" x14ac:dyDescent="0.25">
      <c r="A1275" s="17" t="s">
        <v>2645</v>
      </c>
      <c r="B1275" s="17" t="s">
        <v>1043</v>
      </c>
    </row>
    <row r="1276" spans="1:2" x14ac:dyDescent="0.25">
      <c r="A1276" s="17" t="s">
        <v>445</v>
      </c>
      <c r="B1276" s="17" t="s">
        <v>1230</v>
      </c>
    </row>
    <row r="1277" spans="1:2" x14ac:dyDescent="0.25">
      <c r="A1277" s="17" t="s">
        <v>2646</v>
      </c>
      <c r="B1277" s="17" t="s">
        <v>1106</v>
      </c>
    </row>
    <row r="1278" spans="1:2" x14ac:dyDescent="0.25">
      <c r="A1278" s="17" t="s">
        <v>446</v>
      </c>
      <c r="B1278" s="17" t="s">
        <v>2647</v>
      </c>
    </row>
    <row r="1279" spans="1:2" x14ac:dyDescent="0.25">
      <c r="A1279" s="17" t="s">
        <v>447</v>
      </c>
      <c r="B1279" s="17" t="s">
        <v>2648</v>
      </c>
    </row>
    <row r="1280" spans="1:2" x14ac:dyDescent="0.25">
      <c r="A1280" s="17" t="s">
        <v>448</v>
      </c>
      <c r="B1280" s="17" t="s">
        <v>2649</v>
      </c>
    </row>
    <row r="1281" spans="1:2" x14ac:dyDescent="0.25">
      <c r="A1281" s="17" t="s">
        <v>449</v>
      </c>
      <c r="B1281" s="17" t="s">
        <v>2650</v>
      </c>
    </row>
    <row r="1282" spans="1:2" x14ac:dyDescent="0.25">
      <c r="A1282" s="17" t="s">
        <v>2651</v>
      </c>
      <c r="B1282" s="17" t="s">
        <v>2652</v>
      </c>
    </row>
    <row r="1283" spans="1:2" x14ac:dyDescent="0.25">
      <c r="A1283" s="17" t="s">
        <v>2653</v>
      </c>
      <c r="B1283" s="17" t="s">
        <v>1043</v>
      </c>
    </row>
    <row r="1284" spans="1:2" x14ac:dyDescent="0.25">
      <c r="A1284" s="17" t="s">
        <v>2654</v>
      </c>
      <c r="B1284" s="17" t="s">
        <v>1106</v>
      </c>
    </row>
    <row r="1285" spans="1:2" x14ac:dyDescent="0.25">
      <c r="A1285" s="17" t="s">
        <v>2655</v>
      </c>
      <c r="B1285" s="17" t="s">
        <v>2656</v>
      </c>
    </row>
    <row r="1286" spans="1:2" x14ac:dyDescent="0.25">
      <c r="A1286" s="17" t="s">
        <v>2657</v>
      </c>
      <c r="B1286" s="17" t="s">
        <v>1043</v>
      </c>
    </row>
    <row r="1287" spans="1:2" x14ac:dyDescent="0.25">
      <c r="A1287" s="17" t="s">
        <v>2658</v>
      </c>
      <c r="B1287" s="17" t="s">
        <v>2659</v>
      </c>
    </row>
    <row r="1288" spans="1:2" x14ac:dyDescent="0.25">
      <c r="A1288" s="17" t="s">
        <v>450</v>
      </c>
      <c r="B1288" s="17" t="s">
        <v>2660</v>
      </c>
    </row>
    <row r="1289" spans="1:2" x14ac:dyDescent="0.25">
      <c r="A1289" s="17" t="s">
        <v>2661</v>
      </c>
      <c r="B1289" s="17" t="s">
        <v>1043</v>
      </c>
    </row>
    <row r="1290" spans="1:2" x14ac:dyDescent="0.25">
      <c r="A1290" s="17" t="s">
        <v>2662</v>
      </c>
      <c r="B1290" s="17" t="s">
        <v>1043</v>
      </c>
    </row>
    <row r="1291" spans="1:2" x14ac:dyDescent="0.25">
      <c r="A1291" s="17" t="s">
        <v>2663</v>
      </c>
      <c r="B1291" s="17" t="s">
        <v>2664</v>
      </c>
    </row>
    <row r="1292" spans="1:2" x14ac:dyDescent="0.25">
      <c r="A1292" s="17" t="s">
        <v>451</v>
      </c>
      <c r="B1292" s="17" t="s">
        <v>2665</v>
      </c>
    </row>
    <row r="1293" spans="1:2" x14ac:dyDescent="0.25">
      <c r="A1293" s="17" t="s">
        <v>2666</v>
      </c>
      <c r="B1293" s="17" t="s">
        <v>1879</v>
      </c>
    </row>
    <row r="1294" spans="1:2" x14ac:dyDescent="0.25">
      <c r="A1294" s="17" t="s">
        <v>452</v>
      </c>
      <c r="B1294" s="17" t="s">
        <v>2667</v>
      </c>
    </row>
    <row r="1295" spans="1:2" x14ac:dyDescent="0.25">
      <c r="A1295" s="17" t="s">
        <v>2668</v>
      </c>
      <c r="B1295" s="17" t="s">
        <v>1043</v>
      </c>
    </row>
    <row r="1296" spans="1:2" x14ac:dyDescent="0.25">
      <c r="A1296" s="17" t="s">
        <v>2669</v>
      </c>
      <c r="B1296" s="17" t="s">
        <v>1429</v>
      </c>
    </row>
    <row r="1297" spans="1:2" x14ac:dyDescent="0.25">
      <c r="A1297" s="17" t="s">
        <v>2670</v>
      </c>
      <c r="B1297" s="17" t="s">
        <v>1043</v>
      </c>
    </row>
    <row r="1298" spans="1:2" x14ac:dyDescent="0.25">
      <c r="A1298" s="17" t="s">
        <v>453</v>
      </c>
      <c r="B1298" s="17" t="s">
        <v>2671</v>
      </c>
    </row>
    <row r="1299" spans="1:2" x14ac:dyDescent="0.25">
      <c r="A1299" s="17" t="s">
        <v>2672</v>
      </c>
      <c r="B1299" s="17" t="s">
        <v>2673</v>
      </c>
    </row>
    <row r="1300" spans="1:2" x14ac:dyDescent="0.25">
      <c r="A1300" s="17" t="s">
        <v>2674</v>
      </c>
      <c r="B1300" s="17" t="s">
        <v>1496</v>
      </c>
    </row>
    <row r="1301" spans="1:2" x14ac:dyDescent="0.25">
      <c r="A1301" s="17" t="s">
        <v>2675</v>
      </c>
      <c r="B1301" s="17" t="s">
        <v>2676</v>
      </c>
    </row>
    <row r="1302" spans="1:2" x14ac:dyDescent="0.25">
      <c r="A1302" s="17" t="s">
        <v>2677</v>
      </c>
      <c r="B1302" s="17" t="s">
        <v>2678</v>
      </c>
    </row>
    <row r="1303" spans="1:2" x14ac:dyDescent="0.25">
      <c r="A1303" s="17" t="s">
        <v>2679</v>
      </c>
      <c r="B1303" s="17" t="s">
        <v>2680</v>
      </c>
    </row>
    <row r="1304" spans="1:2" x14ac:dyDescent="0.25">
      <c r="A1304" s="17" t="s">
        <v>454</v>
      </c>
      <c r="B1304" s="17" t="s">
        <v>2681</v>
      </c>
    </row>
    <row r="1305" spans="1:2" x14ac:dyDescent="0.25">
      <c r="A1305" s="17" t="s">
        <v>455</v>
      </c>
      <c r="B1305" s="17" t="s">
        <v>1597</v>
      </c>
    </row>
    <row r="1306" spans="1:2" x14ac:dyDescent="0.25">
      <c r="A1306" s="17" t="s">
        <v>456</v>
      </c>
      <c r="B1306" s="17" t="s">
        <v>2682</v>
      </c>
    </row>
    <row r="1307" spans="1:2" x14ac:dyDescent="0.25">
      <c r="A1307" s="17" t="s">
        <v>2683</v>
      </c>
      <c r="B1307" s="17" t="s">
        <v>2684</v>
      </c>
    </row>
    <row r="1308" spans="1:2" x14ac:dyDescent="0.25">
      <c r="A1308" s="17" t="s">
        <v>457</v>
      </c>
      <c r="B1308" s="17" t="s">
        <v>2685</v>
      </c>
    </row>
    <row r="1309" spans="1:2" x14ac:dyDescent="0.25">
      <c r="A1309" s="17" t="s">
        <v>458</v>
      </c>
      <c r="B1309" s="17" t="s">
        <v>2686</v>
      </c>
    </row>
    <row r="1310" spans="1:2" x14ac:dyDescent="0.25">
      <c r="A1310" s="17" t="s">
        <v>459</v>
      </c>
      <c r="B1310" s="17" t="s">
        <v>2687</v>
      </c>
    </row>
    <row r="1311" spans="1:2" x14ac:dyDescent="0.25">
      <c r="A1311" s="17" t="s">
        <v>460</v>
      </c>
      <c r="B1311" s="17" t="s">
        <v>2688</v>
      </c>
    </row>
    <row r="1312" spans="1:2" x14ac:dyDescent="0.25">
      <c r="A1312" s="17" t="s">
        <v>2689</v>
      </c>
      <c r="B1312" s="17" t="s">
        <v>2690</v>
      </c>
    </row>
    <row r="1313" spans="1:2" x14ac:dyDescent="0.25">
      <c r="A1313" s="17" t="s">
        <v>461</v>
      </c>
      <c r="B1313" s="17" t="s">
        <v>2691</v>
      </c>
    </row>
    <row r="1314" spans="1:2" x14ac:dyDescent="0.25">
      <c r="A1314" s="17" t="s">
        <v>2692</v>
      </c>
      <c r="B1314" s="17" t="s">
        <v>1043</v>
      </c>
    </row>
    <row r="1315" spans="1:2" x14ac:dyDescent="0.25">
      <c r="A1315" s="17" t="s">
        <v>462</v>
      </c>
      <c r="B1315" s="17" t="s">
        <v>1043</v>
      </c>
    </row>
    <row r="1316" spans="1:2" x14ac:dyDescent="0.25">
      <c r="A1316" s="17" t="s">
        <v>2693</v>
      </c>
      <c r="B1316" s="17" t="s">
        <v>1429</v>
      </c>
    </row>
    <row r="1317" spans="1:2" x14ac:dyDescent="0.25">
      <c r="A1317" s="17" t="s">
        <v>463</v>
      </c>
      <c r="B1317" s="17" t="s">
        <v>2694</v>
      </c>
    </row>
    <row r="1318" spans="1:2" x14ac:dyDescent="0.25">
      <c r="A1318" s="17" t="s">
        <v>464</v>
      </c>
      <c r="B1318" s="17" t="s">
        <v>1062</v>
      </c>
    </row>
    <row r="1319" spans="1:2" x14ac:dyDescent="0.25">
      <c r="A1319" s="17" t="s">
        <v>465</v>
      </c>
      <c r="B1319" s="17" t="s">
        <v>1063</v>
      </c>
    </row>
    <row r="1320" spans="1:2" x14ac:dyDescent="0.25">
      <c r="A1320" s="17" t="s">
        <v>466</v>
      </c>
      <c r="B1320" s="17" t="s">
        <v>2695</v>
      </c>
    </row>
    <row r="1321" spans="1:2" x14ac:dyDescent="0.25">
      <c r="A1321" s="17" t="s">
        <v>467</v>
      </c>
      <c r="B1321" s="17" t="s">
        <v>2696</v>
      </c>
    </row>
    <row r="1322" spans="1:2" x14ac:dyDescent="0.25">
      <c r="A1322" s="17" t="s">
        <v>2697</v>
      </c>
      <c r="B1322" s="17" t="s">
        <v>1043</v>
      </c>
    </row>
    <row r="1323" spans="1:2" x14ac:dyDescent="0.25">
      <c r="A1323" s="17" t="s">
        <v>2698</v>
      </c>
      <c r="B1323" s="17" t="s">
        <v>1896</v>
      </c>
    </row>
    <row r="1324" spans="1:2" x14ac:dyDescent="0.25">
      <c r="A1324" s="17" t="s">
        <v>2699</v>
      </c>
      <c r="B1324" s="17" t="s">
        <v>2700</v>
      </c>
    </row>
    <row r="1325" spans="1:2" x14ac:dyDescent="0.25">
      <c r="A1325" s="17" t="s">
        <v>468</v>
      </c>
      <c r="B1325" s="17" t="s">
        <v>1043</v>
      </c>
    </row>
    <row r="1326" spans="1:2" x14ac:dyDescent="0.25">
      <c r="A1326" s="17" t="s">
        <v>469</v>
      </c>
      <c r="B1326" s="17" t="s">
        <v>2701</v>
      </c>
    </row>
    <row r="1327" spans="1:2" x14ac:dyDescent="0.25">
      <c r="A1327" s="17" t="s">
        <v>2702</v>
      </c>
      <c r="B1327" s="17" t="s">
        <v>2703</v>
      </c>
    </row>
    <row r="1328" spans="1:2" x14ac:dyDescent="0.25">
      <c r="A1328" s="17" t="s">
        <v>470</v>
      </c>
      <c r="B1328" s="17" t="s">
        <v>2704</v>
      </c>
    </row>
    <row r="1329" spans="1:2" x14ac:dyDescent="0.25">
      <c r="A1329" s="17" t="s">
        <v>2705</v>
      </c>
      <c r="B1329" s="17" t="s">
        <v>2706</v>
      </c>
    </row>
    <row r="1330" spans="1:2" x14ac:dyDescent="0.25">
      <c r="A1330" s="17" t="s">
        <v>2707</v>
      </c>
      <c r="B1330" s="17" t="s">
        <v>2708</v>
      </c>
    </row>
    <row r="1331" spans="1:2" x14ac:dyDescent="0.25">
      <c r="A1331" s="17" t="s">
        <v>2709</v>
      </c>
      <c r="B1331" s="17" t="s">
        <v>2710</v>
      </c>
    </row>
    <row r="1332" spans="1:2" x14ac:dyDescent="0.25">
      <c r="A1332" s="17" t="s">
        <v>2711</v>
      </c>
      <c r="B1332" s="17" t="s">
        <v>2712</v>
      </c>
    </row>
    <row r="1333" spans="1:2" x14ac:dyDescent="0.25">
      <c r="A1333" s="17" t="s">
        <v>2713</v>
      </c>
      <c r="B1333" s="17" t="s">
        <v>2714</v>
      </c>
    </row>
    <row r="1334" spans="1:2" x14ac:dyDescent="0.25">
      <c r="A1334" s="17" t="s">
        <v>2715</v>
      </c>
      <c r="B1334" s="17" t="s">
        <v>2716</v>
      </c>
    </row>
    <row r="1335" spans="1:2" x14ac:dyDescent="0.25">
      <c r="A1335" s="17" t="s">
        <v>2717</v>
      </c>
      <c r="B1335" s="17" t="s">
        <v>2718</v>
      </c>
    </row>
    <row r="1336" spans="1:2" x14ac:dyDescent="0.25">
      <c r="A1336" s="17" t="s">
        <v>471</v>
      </c>
      <c r="B1336" s="17" t="s">
        <v>2719</v>
      </c>
    </row>
    <row r="1337" spans="1:2" x14ac:dyDescent="0.25">
      <c r="A1337" s="17" t="s">
        <v>472</v>
      </c>
      <c r="B1337" s="17" t="s">
        <v>2720</v>
      </c>
    </row>
    <row r="1338" spans="1:2" x14ac:dyDescent="0.25">
      <c r="A1338" s="17" t="s">
        <v>2721</v>
      </c>
      <c r="B1338" s="17" t="s">
        <v>1043</v>
      </c>
    </row>
    <row r="1339" spans="1:2" x14ac:dyDescent="0.25">
      <c r="A1339" s="17" t="s">
        <v>2722</v>
      </c>
      <c r="B1339" s="17" t="s">
        <v>1889</v>
      </c>
    </row>
    <row r="1340" spans="1:2" x14ac:dyDescent="0.25">
      <c r="A1340" s="17" t="s">
        <v>2723</v>
      </c>
      <c r="B1340" s="17" t="s">
        <v>2724</v>
      </c>
    </row>
    <row r="1341" spans="1:2" x14ac:dyDescent="0.25">
      <c r="A1341" s="17" t="s">
        <v>2725</v>
      </c>
      <c r="B1341" s="17" t="s">
        <v>2726</v>
      </c>
    </row>
    <row r="1342" spans="1:2" x14ac:dyDescent="0.25">
      <c r="A1342" s="17" t="s">
        <v>2727</v>
      </c>
      <c r="B1342" s="17" t="s">
        <v>2728</v>
      </c>
    </row>
    <row r="1343" spans="1:2" x14ac:dyDescent="0.25">
      <c r="A1343" s="17" t="s">
        <v>2729</v>
      </c>
      <c r="B1343" s="17" t="s">
        <v>2730</v>
      </c>
    </row>
    <row r="1344" spans="1:2" x14ac:dyDescent="0.25">
      <c r="A1344" s="17" t="s">
        <v>2731</v>
      </c>
      <c r="B1344" s="17" t="s">
        <v>2732</v>
      </c>
    </row>
    <row r="1345" spans="1:2" x14ac:dyDescent="0.25">
      <c r="A1345" s="17" t="s">
        <v>999</v>
      </c>
      <c r="B1345" s="17" t="s">
        <v>2733</v>
      </c>
    </row>
    <row r="1346" spans="1:2" x14ac:dyDescent="0.25">
      <c r="A1346" s="17" t="s">
        <v>2734</v>
      </c>
      <c r="B1346" s="17" t="s">
        <v>2735</v>
      </c>
    </row>
    <row r="1347" spans="1:2" x14ac:dyDescent="0.25">
      <c r="A1347" s="17" t="s">
        <v>2736</v>
      </c>
      <c r="B1347" s="17" t="s">
        <v>1043</v>
      </c>
    </row>
    <row r="1348" spans="1:2" x14ac:dyDescent="0.25">
      <c r="A1348" s="17" t="s">
        <v>2737</v>
      </c>
      <c r="B1348" s="17" t="s">
        <v>2738</v>
      </c>
    </row>
    <row r="1349" spans="1:2" x14ac:dyDescent="0.25">
      <c r="A1349" s="17" t="s">
        <v>473</v>
      </c>
      <c r="B1349" s="17" t="s">
        <v>1043</v>
      </c>
    </row>
    <row r="1350" spans="1:2" x14ac:dyDescent="0.25">
      <c r="A1350" s="17" t="s">
        <v>2739</v>
      </c>
      <c r="B1350" s="17" t="s">
        <v>2740</v>
      </c>
    </row>
    <row r="1351" spans="1:2" x14ac:dyDescent="0.25">
      <c r="A1351" s="17" t="s">
        <v>2741</v>
      </c>
      <c r="B1351" s="17" t="s">
        <v>2742</v>
      </c>
    </row>
    <row r="1352" spans="1:2" x14ac:dyDescent="0.25">
      <c r="A1352" s="17" t="s">
        <v>474</v>
      </c>
      <c r="B1352" s="17" t="s">
        <v>2743</v>
      </c>
    </row>
    <row r="1353" spans="1:2" x14ac:dyDescent="0.25">
      <c r="A1353" s="17" t="s">
        <v>2744</v>
      </c>
      <c r="B1353" s="17" t="s">
        <v>2745</v>
      </c>
    </row>
    <row r="1354" spans="1:2" x14ac:dyDescent="0.25">
      <c r="A1354" s="17" t="s">
        <v>475</v>
      </c>
      <c r="B1354" s="17" t="s">
        <v>2746</v>
      </c>
    </row>
    <row r="1355" spans="1:2" x14ac:dyDescent="0.25">
      <c r="A1355" s="17" t="s">
        <v>2747</v>
      </c>
      <c r="B1355" s="17" t="s">
        <v>2748</v>
      </c>
    </row>
    <row r="1356" spans="1:2" x14ac:dyDescent="0.25">
      <c r="A1356" s="17" t="s">
        <v>2749</v>
      </c>
      <c r="B1356" s="17" t="s">
        <v>1043</v>
      </c>
    </row>
    <row r="1357" spans="1:2" x14ac:dyDescent="0.25">
      <c r="A1357" s="17" t="s">
        <v>476</v>
      </c>
      <c r="B1357" s="17" t="s">
        <v>2750</v>
      </c>
    </row>
    <row r="1358" spans="1:2" x14ac:dyDescent="0.25">
      <c r="A1358" s="17" t="s">
        <v>2751</v>
      </c>
      <c r="B1358" s="17" t="s">
        <v>2752</v>
      </c>
    </row>
    <row r="1359" spans="1:2" x14ac:dyDescent="0.25">
      <c r="A1359" s="17" t="s">
        <v>2753</v>
      </c>
      <c r="B1359" s="17" t="s">
        <v>1043</v>
      </c>
    </row>
    <row r="1360" spans="1:2" x14ac:dyDescent="0.25">
      <c r="A1360" s="17" t="s">
        <v>2754</v>
      </c>
      <c r="B1360" s="17" t="s">
        <v>2755</v>
      </c>
    </row>
    <row r="1361" spans="1:2" x14ac:dyDescent="0.25">
      <c r="A1361" s="17" t="s">
        <v>477</v>
      </c>
      <c r="B1361" s="17" t="s">
        <v>1051</v>
      </c>
    </row>
    <row r="1362" spans="1:2" x14ac:dyDescent="0.25">
      <c r="A1362" s="17" t="s">
        <v>2756</v>
      </c>
      <c r="B1362" s="17" t="s">
        <v>2757</v>
      </c>
    </row>
    <row r="1363" spans="1:2" x14ac:dyDescent="0.25">
      <c r="A1363" s="17" t="s">
        <v>2758</v>
      </c>
      <c r="B1363" s="17" t="s">
        <v>1043</v>
      </c>
    </row>
    <row r="1364" spans="1:2" x14ac:dyDescent="0.25">
      <c r="A1364" s="17" t="s">
        <v>2759</v>
      </c>
      <c r="B1364" s="17" t="s">
        <v>1043</v>
      </c>
    </row>
    <row r="1365" spans="1:2" x14ac:dyDescent="0.25">
      <c r="A1365" s="17" t="s">
        <v>2760</v>
      </c>
      <c r="B1365" s="17" t="s">
        <v>1137</v>
      </c>
    </row>
    <row r="1366" spans="1:2" x14ac:dyDescent="0.25">
      <c r="A1366" s="17" t="s">
        <v>2761</v>
      </c>
      <c r="B1366" s="17" t="s">
        <v>1043</v>
      </c>
    </row>
    <row r="1367" spans="1:2" x14ac:dyDescent="0.25">
      <c r="A1367" s="17" t="s">
        <v>1000</v>
      </c>
      <c r="B1367" s="17" t="s">
        <v>2762</v>
      </c>
    </row>
    <row r="1368" spans="1:2" x14ac:dyDescent="0.25">
      <c r="A1368" s="17" t="s">
        <v>478</v>
      </c>
      <c r="B1368" s="17" t="s">
        <v>2763</v>
      </c>
    </row>
    <row r="1369" spans="1:2" x14ac:dyDescent="0.25">
      <c r="A1369" s="17" t="s">
        <v>2764</v>
      </c>
      <c r="B1369" s="17" t="s">
        <v>2765</v>
      </c>
    </row>
    <row r="1370" spans="1:2" x14ac:dyDescent="0.25">
      <c r="A1370" s="17" t="s">
        <v>479</v>
      </c>
      <c r="B1370" s="17" t="s">
        <v>2766</v>
      </c>
    </row>
    <row r="1371" spans="1:2" x14ac:dyDescent="0.25">
      <c r="A1371" s="17" t="s">
        <v>2767</v>
      </c>
      <c r="B1371" s="17" t="s">
        <v>2768</v>
      </c>
    </row>
    <row r="1372" spans="1:2" x14ac:dyDescent="0.25">
      <c r="A1372" s="17" t="s">
        <v>2769</v>
      </c>
      <c r="B1372" s="17" t="s">
        <v>1881</v>
      </c>
    </row>
    <row r="1373" spans="1:2" x14ac:dyDescent="0.25">
      <c r="A1373" s="17" t="s">
        <v>480</v>
      </c>
      <c r="B1373" s="17" t="s">
        <v>1879</v>
      </c>
    </row>
    <row r="1374" spans="1:2" x14ac:dyDescent="0.25">
      <c r="A1374" s="17" t="s">
        <v>481</v>
      </c>
      <c r="B1374" s="17" t="s">
        <v>1599</v>
      </c>
    </row>
    <row r="1375" spans="1:2" x14ac:dyDescent="0.25">
      <c r="A1375" s="17" t="s">
        <v>2770</v>
      </c>
      <c r="B1375" s="17" t="s">
        <v>1597</v>
      </c>
    </row>
    <row r="1376" spans="1:2" x14ac:dyDescent="0.25">
      <c r="A1376" s="17" t="s">
        <v>2771</v>
      </c>
      <c r="B1376" s="17" t="s">
        <v>1601</v>
      </c>
    </row>
    <row r="1377" spans="1:2" x14ac:dyDescent="0.25">
      <c r="A1377" s="17" t="s">
        <v>1001</v>
      </c>
      <c r="B1377" s="17" t="s">
        <v>1603</v>
      </c>
    </row>
    <row r="1378" spans="1:2" x14ac:dyDescent="0.25">
      <c r="A1378" s="17" t="s">
        <v>2772</v>
      </c>
      <c r="B1378" s="17" t="s">
        <v>2773</v>
      </c>
    </row>
    <row r="1379" spans="1:2" x14ac:dyDescent="0.25">
      <c r="A1379" s="17" t="s">
        <v>2774</v>
      </c>
      <c r="B1379" s="17" t="s">
        <v>1879</v>
      </c>
    </row>
    <row r="1380" spans="1:2" x14ac:dyDescent="0.25">
      <c r="A1380" s="17" t="s">
        <v>2775</v>
      </c>
      <c r="B1380" s="17" t="s">
        <v>2776</v>
      </c>
    </row>
    <row r="1381" spans="1:2" x14ac:dyDescent="0.25">
      <c r="A1381" s="17" t="s">
        <v>2777</v>
      </c>
      <c r="B1381" s="17" t="s">
        <v>2778</v>
      </c>
    </row>
    <row r="1382" spans="1:2" x14ac:dyDescent="0.25">
      <c r="A1382" s="17" t="s">
        <v>2779</v>
      </c>
      <c r="B1382" s="17" t="s">
        <v>1043</v>
      </c>
    </row>
    <row r="1383" spans="1:2" x14ac:dyDescent="0.25">
      <c r="A1383" s="17" t="s">
        <v>2780</v>
      </c>
      <c r="B1383" s="17" t="s">
        <v>1043</v>
      </c>
    </row>
    <row r="1384" spans="1:2" x14ac:dyDescent="0.25">
      <c r="A1384" s="17" t="s">
        <v>2781</v>
      </c>
      <c r="B1384" s="17" t="s">
        <v>1252</v>
      </c>
    </row>
    <row r="1385" spans="1:2" x14ac:dyDescent="0.25">
      <c r="A1385" s="17" t="s">
        <v>2782</v>
      </c>
      <c r="B1385" s="17" t="s">
        <v>1595</v>
      </c>
    </row>
    <row r="1386" spans="1:2" x14ac:dyDescent="0.25">
      <c r="A1386" s="17" t="s">
        <v>2783</v>
      </c>
      <c r="B1386" s="17" t="s">
        <v>1593</v>
      </c>
    </row>
    <row r="1387" spans="1:2" x14ac:dyDescent="0.25">
      <c r="A1387" s="17" t="s">
        <v>2784</v>
      </c>
      <c r="B1387" s="17" t="s">
        <v>2785</v>
      </c>
    </row>
    <row r="1388" spans="1:2" x14ac:dyDescent="0.25">
      <c r="A1388" s="17" t="s">
        <v>2786</v>
      </c>
      <c r="B1388" s="17" t="s">
        <v>1586</v>
      </c>
    </row>
    <row r="1389" spans="1:2" x14ac:dyDescent="0.25">
      <c r="A1389" s="17" t="s">
        <v>2787</v>
      </c>
      <c r="B1389" s="17" t="s">
        <v>2788</v>
      </c>
    </row>
    <row r="1390" spans="1:2" x14ac:dyDescent="0.25">
      <c r="A1390" s="17" t="s">
        <v>482</v>
      </c>
      <c r="B1390" s="17" t="s">
        <v>2789</v>
      </c>
    </row>
    <row r="1391" spans="1:2" x14ac:dyDescent="0.25">
      <c r="A1391" s="17" t="s">
        <v>483</v>
      </c>
      <c r="B1391" s="17" t="s">
        <v>1043</v>
      </c>
    </row>
    <row r="1392" spans="1:2" x14ac:dyDescent="0.25">
      <c r="A1392" s="17" t="s">
        <v>484</v>
      </c>
      <c r="B1392" s="17" t="s">
        <v>2790</v>
      </c>
    </row>
    <row r="1393" spans="1:2" x14ac:dyDescent="0.25">
      <c r="A1393" s="17" t="s">
        <v>485</v>
      </c>
      <c r="B1393" s="17" t="s">
        <v>2791</v>
      </c>
    </row>
    <row r="1394" spans="1:2" x14ac:dyDescent="0.25">
      <c r="A1394" s="17" t="s">
        <v>2792</v>
      </c>
      <c r="B1394" s="17" t="s">
        <v>2793</v>
      </c>
    </row>
    <row r="1395" spans="1:2" x14ac:dyDescent="0.25">
      <c r="A1395" s="17" t="s">
        <v>2794</v>
      </c>
      <c r="B1395" s="17" t="s">
        <v>1392</v>
      </c>
    </row>
    <row r="1396" spans="1:2" x14ac:dyDescent="0.25">
      <c r="A1396" s="17" t="s">
        <v>486</v>
      </c>
      <c r="B1396" s="17" t="s">
        <v>2795</v>
      </c>
    </row>
    <row r="1397" spans="1:2" x14ac:dyDescent="0.25">
      <c r="A1397" s="17" t="s">
        <v>487</v>
      </c>
      <c r="B1397" s="17" t="s">
        <v>2796</v>
      </c>
    </row>
    <row r="1398" spans="1:2" x14ac:dyDescent="0.25">
      <c r="A1398" s="17" t="s">
        <v>488</v>
      </c>
      <c r="B1398" s="17" t="s">
        <v>2797</v>
      </c>
    </row>
    <row r="1399" spans="1:2" x14ac:dyDescent="0.25">
      <c r="A1399" s="17" t="s">
        <v>2798</v>
      </c>
      <c r="B1399" s="17" t="s">
        <v>1043</v>
      </c>
    </row>
    <row r="1400" spans="1:2" x14ac:dyDescent="0.25">
      <c r="A1400" s="17" t="s">
        <v>489</v>
      </c>
      <c r="B1400" s="17" t="s">
        <v>1043</v>
      </c>
    </row>
    <row r="1401" spans="1:2" x14ac:dyDescent="0.25">
      <c r="A1401" s="17" t="s">
        <v>490</v>
      </c>
      <c r="B1401" s="17" t="s">
        <v>2799</v>
      </c>
    </row>
    <row r="1402" spans="1:2" x14ac:dyDescent="0.25">
      <c r="A1402" s="17" t="s">
        <v>491</v>
      </c>
      <c r="B1402" s="17" t="s">
        <v>2800</v>
      </c>
    </row>
    <row r="1403" spans="1:2" x14ac:dyDescent="0.25">
      <c r="A1403" s="17" t="s">
        <v>2801</v>
      </c>
      <c r="B1403" s="17" t="s">
        <v>2802</v>
      </c>
    </row>
    <row r="1404" spans="1:2" x14ac:dyDescent="0.25">
      <c r="A1404" s="17" t="s">
        <v>2803</v>
      </c>
      <c r="B1404" s="17" t="s">
        <v>1129</v>
      </c>
    </row>
    <row r="1405" spans="1:2" x14ac:dyDescent="0.25">
      <c r="A1405" s="17" t="s">
        <v>2804</v>
      </c>
      <c r="B1405" s="17" t="s">
        <v>1864</v>
      </c>
    </row>
    <row r="1406" spans="1:2" x14ac:dyDescent="0.25">
      <c r="A1406" s="17" t="s">
        <v>2805</v>
      </c>
      <c r="B1406" s="17" t="s">
        <v>1051</v>
      </c>
    </row>
    <row r="1407" spans="1:2" x14ac:dyDescent="0.25">
      <c r="A1407" s="17" t="s">
        <v>492</v>
      </c>
      <c r="B1407" s="17" t="s">
        <v>1043</v>
      </c>
    </row>
    <row r="1408" spans="1:2" x14ac:dyDescent="0.25">
      <c r="A1408" s="17" t="s">
        <v>493</v>
      </c>
      <c r="B1408" s="17" t="s">
        <v>2806</v>
      </c>
    </row>
    <row r="1409" spans="1:2" x14ac:dyDescent="0.25">
      <c r="A1409" s="17" t="s">
        <v>494</v>
      </c>
      <c r="B1409" s="17" t="s">
        <v>2807</v>
      </c>
    </row>
    <row r="1410" spans="1:2" x14ac:dyDescent="0.25">
      <c r="A1410" s="17" t="s">
        <v>2808</v>
      </c>
      <c r="B1410" s="17" t="s">
        <v>2809</v>
      </c>
    </row>
    <row r="1411" spans="1:2" x14ac:dyDescent="0.25">
      <c r="A1411" s="17" t="s">
        <v>495</v>
      </c>
      <c r="B1411" s="17" t="s">
        <v>2810</v>
      </c>
    </row>
    <row r="1412" spans="1:2" x14ac:dyDescent="0.25">
      <c r="A1412" s="17" t="s">
        <v>496</v>
      </c>
      <c r="B1412" s="17" t="s">
        <v>2811</v>
      </c>
    </row>
    <row r="1413" spans="1:2" x14ac:dyDescent="0.25">
      <c r="A1413" s="17" t="s">
        <v>2812</v>
      </c>
      <c r="B1413" s="17" t="s">
        <v>1079</v>
      </c>
    </row>
    <row r="1414" spans="1:2" x14ac:dyDescent="0.25">
      <c r="A1414" s="17" t="s">
        <v>2813</v>
      </c>
      <c r="B1414" s="17" t="s">
        <v>2814</v>
      </c>
    </row>
    <row r="1415" spans="1:2" x14ac:dyDescent="0.25">
      <c r="A1415" s="17" t="s">
        <v>497</v>
      </c>
      <c r="B1415" s="17" t="s">
        <v>2815</v>
      </c>
    </row>
    <row r="1416" spans="1:2" x14ac:dyDescent="0.25">
      <c r="A1416" s="17" t="s">
        <v>498</v>
      </c>
      <c r="B1416" s="17" t="s">
        <v>2816</v>
      </c>
    </row>
    <row r="1417" spans="1:2" x14ac:dyDescent="0.25">
      <c r="A1417" s="17" t="s">
        <v>499</v>
      </c>
      <c r="B1417" s="17" t="s">
        <v>2817</v>
      </c>
    </row>
    <row r="1418" spans="1:2" x14ac:dyDescent="0.25">
      <c r="A1418" s="17" t="s">
        <v>2818</v>
      </c>
      <c r="B1418" s="17" t="s">
        <v>2819</v>
      </c>
    </row>
    <row r="1419" spans="1:2" x14ac:dyDescent="0.25">
      <c r="A1419" s="17" t="s">
        <v>2820</v>
      </c>
      <c r="B1419" s="17" t="s">
        <v>2821</v>
      </c>
    </row>
    <row r="1420" spans="1:2" x14ac:dyDescent="0.25">
      <c r="A1420" s="17" t="s">
        <v>500</v>
      </c>
      <c r="B1420" s="17" t="s">
        <v>2822</v>
      </c>
    </row>
    <row r="1421" spans="1:2" x14ac:dyDescent="0.25">
      <c r="A1421" s="17" t="s">
        <v>2823</v>
      </c>
      <c r="B1421" s="17" t="s">
        <v>2204</v>
      </c>
    </row>
    <row r="1422" spans="1:2" x14ac:dyDescent="0.25">
      <c r="A1422" s="17" t="s">
        <v>2824</v>
      </c>
      <c r="B1422" s="17" t="s">
        <v>2825</v>
      </c>
    </row>
    <row r="1423" spans="1:2" x14ac:dyDescent="0.25">
      <c r="A1423" s="17" t="s">
        <v>501</v>
      </c>
      <c r="B1423" s="17" t="s">
        <v>1043</v>
      </c>
    </row>
    <row r="1424" spans="1:2" x14ac:dyDescent="0.25">
      <c r="A1424" s="17" t="s">
        <v>2826</v>
      </c>
      <c r="B1424" s="17" t="s">
        <v>2827</v>
      </c>
    </row>
    <row r="1425" spans="1:2" x14ac:dyDescent="0.25">
      <c r="A1425" s="17" t="s">
        <v>2828</v>
      </c>
      <c r="B1425" s="17" t="s">
        <v>1043</v>
      </c>
    </row>
    <row r="1426" spans="1:2" x14ac:dyDescent="0.25">
      <c r="A1426" s="17" t="s">
        <v>2829</v>
      </c>
      <c r="B1426" s="17" t="s">
        <v>2830</v>
      </c>
    </row>
    <row r="1427" spans="1:2" x14ac:dyDescent="0.25">
      <c r="A1427" s="17" t="s">
        <v>2831</v>
      </c>
      <c r="B1427" s="17" t="s">
        <v>2832</v>
      </c>
    </row>
    <row r="1428" spans="1:2" x14ac:dyDescent="0.25">
      <c r="A1428" s="17" t="s">
        <v>2833</v>
      </c>
      <c r="B1428" s="17" t="s">
        <v>1835</v>
      </c>
    </row>
    <row r="1429" spans="1:2" x14ac:dyDescent="0.25">
      <c r="A1429" s="17" t="s">
        <v>2834</v>
      </c>
      <c r="B1429" s="17" t="s">
        <v>2835</v>
      </c>
    </row>
    <row r="1430" spans="1:2" x14ac:dyDescent="0.25">
      <c r="A1430" s="17" t="s">
        <v>502</v>
      </c>
      <c r="B1430" s="17" t="s">
        <v>1570</v>
      </c>
    </row>
    <row r="1431" spans="1:2" x14ac:dyDescent="0.25">
      <c r="A1431" s="17" t="s">
        <v>2836</v>
      </c>
      <c r="B1431" s="17" t="s">
        <v>1043</v>
      </c>
    </row>
    <row r="1432" spans="1:2" x14ac:dyDescent="0.25">
      <c r="A1432" s="17" t="s">
        <v>2837</v>
      </c>
      <c r="B1432" s="17" t="s">
        <v>1043</v>
      </c>
    </row>
    <row r="1433" spans="1:2" x14ac:dyDescent="0.25">
      <c r="A1433" s="17" t="s">
        <v>2838</v>
      </c>
      <c r="B1433" s="17" t="s">
        <v>1043</v>
      </c>
    </row>
    <row r="1434" spans="1:2" x14ac:dyDescent="0.25">
      <c r="A1434" s="17" t="s">
        <v>503</v>
      </c>
      <c r="B1434" s="17" t="s">
        <v>2839</v>
      </c>
    </row>
    <row r="1435" spans="1:2" x14ac:dyDescent="0.25">
      <c r="A1435" s="17" t="s">
        <v>504</v>
      </c>
      <c r="B1435" s="17" t="s">
        <v>2840</v>
      </c>
    </row>
    <row r="1436" spans="1:2" x14ac:dyDescent="0.25">
      <c r="A1436" s="17" t="s">
        <v>2841</v>
      </c>
      <c r="B1436" s="17" t="s">
        <v>1262</v>
      </c>
    </row>
    <row r="1437" spans="1:2" x14ac:dyDescent="0.25">
      <c r="A1437" s="17" t="s">
        <v>2842</v>
      </c>
      <c r="B1437" s="17" t="s">
        <v>1262</v>
      </c>
    </row>
    <row r="1438" spans="1:2" x14ac:dyDescent="0.25">
      <c r="A1438" s="17" t="s">
        <v>505</v>
      </c>
      <c r="B1438" s="17" t="s">
        <v>2513</v>
      </c>
    </row>
    <row r="1439" spans="1:2" x14ac:dyDescent="0.25">
      <c r="A1439" s="17" t="s">
        <v>2843</v>
      </c>
      <c r="B1439" s="17" t="s">
        <v>2844</v>
      </c>
    </row>
    <row r="1440" spans="1:2" x14ac:dyDescent="0.25">
      <c r="A1440" s="17" t="s">
        <v>506</v>
      </c>
      <c r="B1440" s="17" t="s">
        <v>1520</v>
      </c>
    </row>
    <row r="1441" spans="1:2" x14ac:dyDescent="0.25">
      <c r="A1441" s="17" t="s">
        <v>2845</v>
      </c>
      <c r="B1441" s="17" t="s">
        <v>1051</v>
      </c>
    </row>
    <row r="1442" spans="1:2" x14ac:dyDescent="0.25">
      <c r="A1442" s="17" t="s">
        <v>2846</v>
      </c>
      <c r="B1442" s="17" t="s">
        <v>2065</v>
      </c>
    </row>
    <row r="1443" spans="1:2" x14ac:dyDescent="0.25">
      <c r="A1443" s="17" t="s">
        <v>2847</v>
      </c>
      <c r="B1443" s="17" t="s">
        <v>1043</v>
      </c>
    </row>
    <row r="1444" spans="1:2" x14ac:dyDescent="0.25">
      <c r="A1444" s="17" t="s">
        <v>507</v>
      </c>
      <c r="B1444" s="17" t="s">
        <v>2848</v>
      </c>
    </row>
    <row r="1445" spans="1:2" x14ac:dyDescent="0.25">
      <c r="A1445" s="17" t="s">
        <v>508</v>
      </c>
      <c r="B1445" s="17" t="s">
        <v>1082</v>
      </c>
    </row>
    <row r="1446" spans="1:2" x14ac:dyDescent="0.25">
      <c r="A1446" s="17" t="s">
        <v>509</v>
      </c>
      <c r="B1446" s="17" t="s">
        <v>2849</v>
      </c>
    </row>
    <row r="1447" spans="1:2" x14ac:dyDescent="0.25">
      <c r="A1447" s="17" t="s">
        <v>2850</v>
      </c>
      <c r="B1447" s="17" t="s">
        <v>2851</v>
      </c>
    </row>
    <row r="1448" spans="1:2" x14ac:dyDescent="0.25">
      <c r="A1448" s="17" t="s">
        <v>2852</v>
      </c>
      <c r="B1448" s="17" t="s">
        <v>1043</v>
      </c>
    </row>
    <row r="1449" spans="1:2" x14ac:dyDescent="0.25">
      <c r="A1449" s="17" t="s">
        <v>2853</v>
      </c>
      <c r="B1449" s="17" t="s">
        <v>2854</v>
      </c>
    </row>
    <row r="1450" spans="1:2" x14ac:dyDescent="0.25">
      <c r="A1450" s="17" t="s">
        <v>2855</v>
      </c>
      <c r="B1450" s="17" t="s">
        <v>1870</v>
      </c>
    </row>
    <row r="1451" spans="1:2" x14ac:dyDescent="0.25">
      <c r="A1451" s="17" t="s">
        <v>2856</v>
      </c>
      <c r="B1451" s="17" t="s">
        <v>1870</v>
      </c>
    </row>
    <row r="1452" spans="1:2" x14ac:dyDescent="0.25">
      <c r="A1452" s="17" t="s">
        <v>2857</v>
      </c>
      <c r="B1452" s="17" t="s">
        <v>1324</v>
      </c>
    </row>
    <row r="1453" spans="1:2" x14ac:dyDescent="0.25">
      <c r="A1453" s="17" t="s">
        <v>2858</v>
      </c>
      <c r="B1453" s="17" t="s">
        <v>1429</v>
      </c>
    </row>
    <row r="1454" spans="1:2" x14ac:dyDescent="0.25">
      <c r="A1454" s="17" t="s">
        <v>510</v>
      </c>
      <c r="B1454" s="17" t="s">
        <v>2859</v>
      </c>
    </row>
    <row r="1455" spans="1:2" x14ac:dyDescent="0.25">
      <c r="A1455" s="17" t="s">
        <v>511</v>
      </c>
      <c r="B1455" s="17" t="s">
        <v>1127</v>
      </c>
    </row>
    <row r="1456" spans="1:2" x14ac:dyDescent="0.25">
      <c r="A1456" s="17" t="s">
        <v>512</v>
      </c>
      <c r="B1456" s="17" t="s">
        <v>1043</v>
      </c>
    </row>
    <row r="1457" spans="1:2" x14ac:dyDescent="0.25">
      <c r="A1457" s="17" t="s">
        <v>2860</v>
      </c>
      <c r="B1457" s="17" t="s">
        <v>1226</v>
      </c>
    </row>
    <row r="1458" spans="1:2" x14ac:dyDescent="0.25">
      <c r="A1458" s="17" t="s">
        <v>513</v>
      </c>
      <c r="B1458" s="17" t="s">
        <v>2861</v>
      </c>
    </row>
    <row r="1459" spans="1:2" x14ac:dyDescent="0.25">
      <c r="A1459" s="17" t="s">
        <v>514</v>
      </c>
      <c r="B1459" s="17" t="s">
        <v>1896</v>
      </c>
    </row>
    <row r="1460" spans="1:2" x14ac:dyDescent="0.25">
      <c r="A1460" s="17" t="s">
        <v>515</v>
      </c>
      <c r="B1460" s="17" t="s">
        <v>2862</v>
      </c>
    </row>
    <row r="1461" spans="1:2" x14ac:dyDescent="0.25">
      <c r="A1461" s="17" t="s">
        <v>2863</v>
      </c>
      <c r="B1461" s="17" t="s">
        <v>2149</v>
      </c>
    </row>
    <row r="1462" spans="1:2" x14ac:dyDescent="0.25">
      <c r="A1462" s="17" t="s">
        <v>516</v>
      </c>
      <c r="B1462" s="17" t="s">
        <v>2864</v>
      </c>
    </row>
    <row r="1463" spans="1:2" x14ac:dyDescent="0.25">
      <c r="A1463" s="17" t="s">
        <v>517</v>
      </c>
      <c r="B1463" s="17" t="s">
        <v>2865</v>
      </c>
    </row>
    <row r="1464" spans="1:2" x14ac:dyDescent="0.25">
      <c r="A1464" s="17" t="s">
        <v>518</v>
      </c>
      <c r="B1464" s="17" t="s">
        <v>2866</v>
      </c>
    </row>
    <row r="1465" spans="1:2" x14ac:dyDescent="0.25">
      <c r="A1465" s="17" t="s">
        <v>519</v>
      </c>
      <c r="B1465" s="17" t="s">
        <v>2867</v>
      </c>
    </row>
    <row r="1466" spans="1:2" x14ac:dyDescent="0.25">
      <c r="A1466" s="17" t="s">
        <v>520</v>
      </c>
      <c r="B1466" s="17" t="s">
        <v>2868</v>
      </c>
    </row>
    <row r="1467" spans="1:2" x14ac:dyDescent="0.25">
      <c r="A1467" s="17" t="s">
        <v>2869</v>
      </c>
      <c r="B1467" s="17" t="s">
        <v>1179</v>
      </c>
    </row>
    <row r="1468" spans="1:2" x14ac:dyDescent="0.25">
      <c r="A1468" s="17" t="s">
        <v>2870</v>
      </c>
      <c r="B1468" s="17" t="s">
        <v>1043</v>
      </c>
    </row>
    <row r="1469" spans="1:2" x14ac:dyDescent="0.25">
      <c r="A1469" s="17" t="s">
        <v>2871</v>
      </c>
      <c r="B1469" s="17" t="s">
        <v>1043</v>
      </c>
    </row>
    <row r="1470" spans="1:2" x14ac:dyDescent="0.25">
      <c r="A1470" s="17" t="s">
        <v>2872</v>
      </c>
      <c r="B1470" s="17" t="s">
        <v>1601</v>
      </c>
    </row>
    <row r="1471" spans="1:2" x14ac:dyDescent="0.25">
      <c r="A1471" s="17" t="s">
        <v>2873</v>
      </c>
      <c r="B1471" s="17" t="s">
        <v>2874</v>
      </c>
    </row>
    <row r="1472" spans="1:2" x14ac:dyDescent="0.25">
      <c r="A1472" s="17" t="s">
        <v>2875</v>
      </c>
      <c r="B1472" s="17" t="s">
        <v>2876</v>
      </c>
    </row>
    <row r="1473" spans="1:2" x14ac:dyDescent="0.25">
      <c r="A1473" s="17" t="s">
        <v>521</v>
      </c>
      <c r="B1473" s="17" t="s">
        <v>2877</v>
      </c>
    </row>
    <row r="1474" spans="1:2" x14ac:dyDescent="0.25">
      <c r="A1474" s="17" t="s">
        <v>522</v>
      </c>
      <c r="B1474" s="17" t="s">
        <v>2878</v>
      </c>
    </row>
    <row r="1475" spans="1:2" x14ac:dyDescent="0.25">
      <c r="A1475" s="17" t="s">
        <v>523</v>
      </c>
      <c r="B1475" s="17" t="s">
        <v>2879</v>
      </c>
    </row>
    <row r="1476" spans="1:2" x14ac:dyDescent="0.25">
      <c r="A1476" s="17" t="s">
        <v>524</v>
      </c>
      <c r="B1476" s="17" t="s">
        <v>2880</v>
      </c>
    </row>
    <row r="1477" spans="1:2" x14ac:dyDescent="0.25">
      <c r="A1477" s="17" t="s">
        <v>2881</v>
      </c>
      <c r="B1477" s="17" t="s">
        <v>1043</v>
      </c>
    </row>
    <row r="1478" spans="1:2" x14ac:dyDescent="0.25">
      <c r="A1478" s="17" t="s">
        <v>2882</v>
      </c>
      <c r="B1478" s="17" t="s">
        <v>1043</v>
      </c>
    </row>
    <row r="1479" spans="1:2" x14ac:dyDescent="0.25">
      <c r="A1479" s="17" t="s">
        <v>2883</v>
      </c>
      <c r="B1479" s="17" t="s">
        <v>2884</v>
      </c>
    </row>
    <row r="1480" spans="1:2" x14ac:dyDescent="0.25">
      <c r="A1480" s="17" t="s">
        <v>2885</v>
      </c>
      <c r="B1480" s="17" t="s">
        <v>1141</v>
      </c>
    </row>
    <row r="1481" spans="1:2" x14ac:dyDescent="0.25">
      <c r="A1481" s="17" t="s">
        <v>525</v>
      </c>
      <c r="B1481" s="17" t="s">
        <v>2886</v>
      </c>
    </row>
    <row r="1482" spans="1:2" x14ac:dyDescent="0.25">
      <c r="A1482" s="17" t="s">
        <v>2887</v>
      </c>
      <c r="B1482" s="17" t="s">
        <v>1043</v>
      </c>
    </row>
    <row r="1483" spans="1:2" x14ac:dyDescent="0.25">
      <c r="A1483" s="17" t="s">
        <v>2888</v>
      </c>
      <c r="B1483" s="17" t="s">
        <v>1043</v>
      </c>
    </row>
    <row r="1484" spans="1:2" x14ac:dyDescent="0.25">
      <c r="A1484" s="17" t="s">
        <v>2889</v>
      </c>
      <c r="B1484" s="17" t="s">
        <v>1043</v>
      </c>
    </row>
    <row r="1485" spans="1:2" x14ac:dyDescent="0.25">
      <c r="A1485" s="17" t="s">
        <v>2890</v>
      </c>
      <c r="B1485" s="17" t="s">
        <v>1043</v>
      </c>
    </row>
    <row r="1486" spans="1:2" x14ac:dyDescent="0.25">
      <c r="A1486" s="17" t="s">
        <v>526</v>
      </c>
      <c r="B1486" s="17" t="s">
        <v>2891</v>
      </c>
    </row>
    <row r="1487" spans="1:2" x14ac:dyDescent="0.25">
      <c r="A1487" s="17" t="s">
        <v>527</v>
      </c>
      <c r="B1487" s="17" t="s">
        <v>2892</v>
      </c>
    </row>
    <row r="1488" spans="1:2" x14ac:dyDescent="0.25">
      <c r="A1488" s="17" t="s">
        <v>2893</v>
      </c>
      <c r="B1488" s="17" t="s">
        <v>2894</v>
      </c>
    </row>
    <row r="1489" spans="1:2" x14ac:dyDescent="0.25">
      <c r="A1489" s="17" t="s">
        <v>528</v>
      </c>
      <c r="B1489" s="17" t="s">
        <v>2895</v>
      </c>
    </row>
    <row r="1490" spans="1:2" x14ac:dyDescent="0.25">
      <c r="A1490" s="17" t="s">
        <v>2896</v>
      </c>
      <c r="B1490" s="17" t="s">
        <v>1429</v>
      </c>
    </row>
    <row r="1491" spans="1:2" x14ac:dyDescent="0.25">
      <c r="A1491" s="17" t="s">
        <v>2897</v>
      </c>
      <c r="B1491" s="17" t="s">
        <v>2898</v>
      </c>
    </row>
    <row r="1492" spans="1:2" x14ac:dyDescent="0.25">
      <c r="A1492" s="17" t="s">
        <v>529</v>
      </c>
      <c r="B1492" s="17" t="s">
        <v>2899</v>
      </c>
    </row>
    <row r="1493" spans="1:2" x14ac:dyDescent="0.25">
      <c r="A1493" s="17" t="s">
        <v>530</v>
      </c>
      <c r="B1493" s="17" t="s">
        <v>2900</v>
      </c>
    </row>
    <row r="1494" spans="1:2" x14ac:dyDescent="0.25">
      <c r="A1494" s="17" t="s">
        <v>2901</v>
      </c>
      <c r="B1494" s="17" t="s">
        <v>2902</v>
      </c>
    </row>
    <row r="1495" spans="1:2" x14ac:dyDescent="0.25">
      <c r="A1495" s="17" t="s">
        <v>2903</v>
      </c>
      <c r="B1495" s="17" t="s">
        <v>2904</v>
      </c>
    </row>
    <row r="1496" spans="1:2" x14ac:dyDescent="0.25">
      <c r="A1496" s="17" t="s">
        <v>2905</v>
      </c>
      <c r="B1496" s="17" t="s">
        <v>1043</v>
      </c>
    </row>
    <row r="1497" spans="1:2" x14ac:dyDescent="0.25">
      <c r="A1497" s="17" t="s">
        <v>2906</v>
      </c>
      <c r="B1497" s="17" t="s">
        <v>2092</v>
      </c>
    </row>
    <row r="1498" spans="1:2" x14ac:dyDescent="0.25">
      <c r="A1498" s="17" t="s">
        <v>2907</v>
      </c>
      <c r="B1498" s="17" t="s">
        <v>2908</v>
      </c>
    </row>
    <row r="1499" spans="1:2" x14ac:dyDescent="0.25">
      <c r="A1499" s="17" t="s">
        <v>2909</v>
      </c>
      <c r="B1499" s="17" t="s">
        <v>2910</v>
      </c>
    </row>
    <row r="1500" spans="1:2" x14ac:dyDescent="0.25">
      <c r="A1500" s="17" t="s">
        <v>531</v>
      </c>
      <c r="B1500" s="17" t="s">
        <v>2911</v>
      </c>
    </row>
    <row r="1501" spans="1:2" x14ac:dyDescent="0.25">
      <c r="A1501" s="17" t="s">
        <v>2912</v>
      </c>
      <c r="B1501" s="17" t="s">
        <v>2913</v>
      </c>
    </row>
    <row r="1502" spans="1:2" x14ac:dyDescent="0.25">
      <c r="A1502" s="17" t="s">
        <v>2914</v>
      </c>
      <c r="B1502" s="17" t="s">
        <v>2915</v>
      </c>
    </row>
    <row r="1503" spans="1:2" x14ac:dyDescent="0.25">
      <c r="A1503" s="17" t="s">
        <v>532</v>
      </c>
      <c r="B1503" s="17" t="s">
        <v>2916</v>
      </c>
    </row>
    <row r="1504" spans="1:2" x14ac:dyDescent="0.25">
      <c r="A1504" s="17" t="s">
        <v>2917</v>
      </c>
      <c r="B1504" s="17" t="s">
        <v>1043</v>
      </c>
    </row>
    <row r="1505" spans="1:2" x14ac:dyDescent="0.25">
      <c r="A1505" s="17" t="s">
        <v>533</v>
      </c>
      <c r="B1505" s="17" t="s">
        <v>2918</v>
      </c>
    </row>
    <row r="1506" spans="1:2" x14ac:dyDescent="0.25">
      <c r="A1506" s="17" t="s">
        <v>2919</v>
      </c>
      <c r="B1506" s="17" t="s">
        <v>2920</v>
      </c>
    </row>
    <row r="1507" spans="1:2" x14ac:dyDescent="0.25">
      <c r="A1507" s="17" t="s">
        <v>2921</v>
      </c>
      <c r="B1507" s="17" t="s">
        <v>1990</v>
      </c>
    </row>
    <row r="1508" spans="1:2" x14ac:dyDescent="0.25">
      <c r="A1508" s="17" t="s">
        <v>534</v>
      </c>
      <c r="B1508" s="17" t="s">
        <v>2922</v>
      </c>
    </row>
    <row r="1509" spans="1:2" x14ac:dyDescent="0.25">
      <c r="A1509" s="17" t="s">
        <v>535</v>
      </c>
      <c r="B1509" s="17" t="s">
        <v>2923</v>
      </c>
    </row>
    <row r="1510" spans="1:2" x14ac:dyDescent="0.25">
      <c r="A1510" s="17" t="s">
        <v>2924</v>
      </c>
      <c r="B1510" s="17" t="s">
        <v>2925</v>
      </c>
    </row>
    <row r="1511" spans="1:2" x14ac:dyDescent="0.25">
      <c r="A1511" s="17" t="s">
        <v>2926</v>
      </c>
      <c r="B1511" s="17" t="s">
        <v>2927</v>
      </c>
    </row>
    <row r="1512" spans="1:2" x14ac:dyDescent="0.25">
      <c r="A1512" s="17" t="s">
        <v>536</v>
      </c>
      <c r="B1512" s="17" t="s">
        <v>1930</v>
      </c>
    </row>
    <row r="1513" spans="1:2" x14ac:dyDescent="0.25">
      <c r="A1513" s="17" t="s">
        <v>2928</v>
      </c>
      <c r="B1513" s="17" t="s">
        <v>2929</v>
      </c>
    </row>
    <row r="1514" spans="1:2" x14ac:dyDescent="0.25">
      <c r="A1514" s="17" t="s">
        <v>537</v>
      </c>
      <c r="B1514" s="17" t="s">
        <v>2930</v>
      </c>
    </row>
    <row r="1515" spans="1:2" x14ac:dyDescent="0.25">
      <c r="A1515" s="17" t="s">
        <v>2931</v>
      </c>
      <c r="B1515" s="17" t="s">
        <v>1043</v>
      </c>
    </row>
    <row r="1516" spans="1:2" x14ac:dyDescent="0.25">
      <c r="A1516" s="17" t="s">
        <v>2932</v>
      </c>
      <c r="B1516" s="17" t="s">
        <v>2933</v>
      </c>
    </row>
    <row r="1517" spans="1:2" x14ac:dyDescent="0.25">
      <c r="A1517" s="17" t="s">
        <v>2934</v>
      </c>
      <c r="B1517" s="17" t="s">
        <v>1043</v>
      </c>
    </row>
    <row r="1518" spans="1:2" x14ac:dyDescent="0.25">
      <c r="A1518" s="17" t="s">
        <v>2935</v>
      </c>
      <c r="B1518" s="17" t="s">
        <v>2936</v>
      </c>
    </row>
    <row r="1519" spans="1:2" x14ac:dyDescent="0.25">
      <c r="A1519" s="17" t="s">
        <v>2937</v>
      </c>
      <c r="B1519" s="17" t="s">
        <v>2933</v>
      </c>
    </row>
    <row r="1520" spans="1:2" x14ac:dyDescent="0.25">
      <c r="A1520" s="17" t="s">
        <v>2938</v>
      </c>
      <c r="B1520" s="17" t="s">
        <v>2939</v>
      </c>
    </row>
    <row r="1521" spans="1:2" x14ac:dyDescent="0.25">
      <c r="A1521" s="17" t="s">
        <v>538</v>
      </c>
      <c r="B1521" s="17" t="s">
        <v>2940</v>
      </c>
    </row>
    <row r="1522" spans="1:2" x14ac:dyDescent="0.25">
      <c r="A1522" s="17" t="s">
        <v>539</v>
      </c>
      <c r="B1522" s="17" t="s">
        <v>2941</v>
      </c>
    </row>
    <row r="1523" spans="1:2" x14ac:dyDescent="0.25">
      <c r="A1523" s="17" t="s">
        <v>2942</v>
      </c>
      <c r="B1523" s="17" t="s">
        <v>1153</v>
      </c>
    </row>
    <row r="1524" spans="1:2" x14ac:dyDescent="0.25">
      <c r="A1524" s="17" t="s">
        <v>2943</v>
      </c>
      <c r="B1524" s="17" t="s">
        <v>1043</v>
      </c>
    </row>
    <row r="1525" spans="1:2" x14ac:dyDescent="0.25">
      <c r="A1525" s="17" t="s">
        <v>2944</v>
      </c>
      <c r="B1525" s="17" t="s">
        <v>2945</v>
      </c>
    </row>
    <row r="1526" spans="1:2" x14ac:dyDescent="0.25">
      <c r="A1526" s="17" t="s">
        <v>2946</v>
      </c>
      <c r="B1526" s="17" t="s">
        <v>2947</v>
      </c>
    </row>
    <row r="1527" spans="1:2" x14ac:dyDescent="0.25">
      <c r="A1527" s="17" t="s">
        <v>2948</v>
      </c>
      <c r="B1527" s="17" t="s">
        <v>1043</v>
      </c>
    </row>
    <row r="1528" spans="1:2" x14ac:dyDescent="0.25">
      <c r="A1528" s="17" t="s">
        <v>2949</v>
      </c>
      <c r="B1528" s="17" t="s">
        <v>1043</v>
      </c>
    </row>
    <row r="1529" spans="1:2" x14ac:dyDescent="0.25">
      <c r="A1529" s="17" t="s">
        <v>2950</v>
      </c>
      <c r="B1529" s="17" t="s">
        <v>1043</v>
      </c>
    </row>
    <row r="1530" spans="1:2" x14ac:dyDescent="0.25">
      <c r="A1530" s="17" t="s">
        <v>2951</v>
      </c>
      <c r="B1530" s="17" t="s">
        <v>1043</v>
      </c>
    </row>
    <row r="1531" spans="1:2" x14ac:dyDescent="0.25">
      <c r="A1531" s="17" t="s">
        <v>540</v>
      </c>
      <c r="B1531" s="17" t="s">
        <v>1432</v>
      </c>
    </row>
    <row r="1532" spans="1:2" x14ac:dyDescent="0.25">
      <c r="A1532" s="17" t="s">
        <v>2952</v>
      </c>
      <c r="B1532" s="17" t="s">
        <v>2953</v>
      </c>
    </row>
    <row r="1533" spans="1:2" x14ac:dyDescent="0.25">
      <c r="A1533" s="17" t="s">
        <v>541</v>
      </c>
      <c r="B1533" s="17" t="s">
        <v>2954</v>
      </c>
    </row>
    <row r="1534" spans="1:2" x14ac:dyDescent="0.25">
      <c r="A1534" s="17" t="s">
        <v>2955</v>
      </c>
      <c r="B1534" s="17" t="s">
        <v>1043</v>
      </c>
    </row>
    <row r="1535" spans="1:2" x14ac:dyDescent="0.25">
      <c r="A1535" s="17" t="s">
        <v>2956</v>
      </c>
      <c r="B1535" s="17" t="s">
        <v>2957</v>
      </c>
    </row>
    <row r="1536" spans="1:2" x14ac:dyDescent="0.25">
      <c r="A1536" s="17" t="s">
        <v>2958</v>
      </c>
      <c r="B1536" s="17" t="s">
        <v>1043</v>
      </c>
    </row>
    <row r="1537" spans="1:2" x14ac:dyDescent="0.25">
      <c r="A1537" s="17" t="s">
        <v>2959</v>
      </c>
      <c r="B1537" s="17" t="s">
        <v>1043</v>
      </c>
    </row>
    <row r="1538" spans="1:2" x14ac:dyDescent="0.25">
      <c r="A1538" s="17" t="s">
        <v>2960</v>
      </c>
      <c r="B1538" s="17" t="s">
        <v>1043</v>
      </c>
    </row>
    <row r="1539" spans="1:2" x14ac:dyDescent="0.25">
      <c r="A1539" s="17" t="s">
        <v>2961</v>
      </c>
      <c r="B1539" s="17" t="s">
        <v>1043</v>
      </c>
    </row>
    <row r="1540" spans="1:2" x14ac:dyDescent="0.25">
      <c r="A1540" s="17" t="s">
        <v>542</v>
      </c>
      <c r="B1540" s="17" t="s">
        <v>2962</v>
      </c>
    </row>
    <row r="1541" spans="1:2" x14ac:dyDescent="0.25">
      <c r="A1541" s="17" t="s">
        <v>2963</v>
      </c>
      <c r="B1541" s="17" t="s">
        <v>2964</v>
      </c>
    </row>
    <row r="1542" spans="1:2" x14ac:dyDescent="0.25">
      <c r="A1542" s="17" t="s">
        <v>2965</v>
      </c>
      <c r="B1542" s="17" t="s">
        <v>2966</v>
      </c>
    </row>
    <row r="1543" spans="1:2" x14ac:dyDescent="0.25">
      <c r="A1543" s="17" t="s">
        <v>543</v>
      </c>
      <c r="B1543" s="17" t="s">
        <v>2967</v>
      </c>
    </row>
    <row r="1544" spans="1:2" x14ac:dyDescent="0.25">
      <c r="A1544" s="17" t="s">
        <v>2968</v>
      </c>
      <c r="B1544" s="17" t="s">
        <v>2969</v>
      </c>
    </row>
    <row r="1545" spans="1:2" x14ac:dyDescent="0.25">
      <c r="A1545" s="17" t="s">
        <v>2970</v>
      </c>
      <c r="B1545" s="17" t="s">
        <v>2971</v>
      </c>
    </row>
    <row r="1546" spans="1:2" x14ac:dyDescent="0.25">
      <c r="A1546" s="17" t="s">
        <v>2972</v>
      </c>
      <c r="B1546" s="17" t="s">
        <v>1043</v>
      </c>
    </row>
    <row r="1547" spans="1:2" x14ac:dyDescent="0.25">
      <c r="A1547" s="17" t="s">
        <v>2973</v>
      </c>
      <c r="B1547" s="17" t="s">
        <v>2974</v>
      </c>
    </row>
    <row r="1548" spans="1:2" x14ac:dyDescent="0.25">
      <c r="A1548" s="17" t="s">
        <v>2975</v>
      </c>
      <c r="B1548" s="17" t="s">
        <v>1043</v>
      </c>
    </row>
    <row r="1549" spans="1:2" x14ac:dyDescent="0.25">
      <c r="A1549" s="17" t="s">
        <v>2976</v>
      </c>
      <c r="B1549" s="17" t="s">
        <v>1226</v>
      </c>
    </row>
    <row r="1550" spans="1:2" x14ac:dyDescent="0.25">
      <c r="A1550" s="17" t="s">
        <v>2977</v>
      </c>
      <c r="B1550" s="17" t="s">
        <v>2978</v>
      </c>
    </row>
    <row r="1551" spans="1:2" x14ac:dyDescent="0.25">
      <c r="A1551" s="17" t="s">
        <v>544</v>
      </c>
      <c r="B1551" s="17" t="s">
        <v>2979</v>
      </c>
    </row>
    <row r="1552" spans="1:2" x14ac:dyDescent="0.25">
      <c r="A1552" s="17" t="s">
        <v>545</v>
      </c>
      <c r="B1552" s="17" t="s">
        <v>1043</v>
      </c>
    </row>
    <row r="1553" spans="1:2" x14ac:dyDescent="0.25">
      <c r="A1553" s="17" t="s">
        <v>2980</v>
      </c>
      <c r="B1553" s="17" t="s">
        <v>1043</v>
      </c>
    </row>
    <row r="1554" spans="1:2" x14ac:dyDescent="0.25">
      <c r="A1554" s="17" t="s">
        <v>2981</v>
      </c>
      <c r="B1554" s="17" t="s">
        <v>2982</v>
      </c>
    </row>
    <row r="1555" spans="1:2" x14ac:dyDescent="0.25">
      <c r="A1555" s="17" t="s">
        <v>2983</v>
      </c>
      <c r="B1555" s="17" t="s">
        <v>2984</v>
      </c>
    </row>
    <row r="1556" spans="1:2" x14ac:dyDescent="0.25">
      <c r="A1556" s="17" t="s">
        <v>2985</v>
      </c>
      <c r="B1556" s="17" t="s">
        <v>1043</v>
      </c>
    </row>
    <row r="1557" spans="1:2" x14ac:dyDescent="0.25">
      <c r="A1557" s="17" t="s">
        <v>2986</v>
      </c>
      <c r="B1557" s="17" t="s">
        <v>1043</v>
      </c>
    </row>
    <row r="1558" spans="1:2" x14ac:dyDescent="0.25">
      <c r="A1558" s="17" t="s">
        <v>2987</v>
      </c>
      <c r="B1558" s="17" t="s">
        <v>1043</v>
      </c>
    </row>
    <row r="1559" spans="1:2" x14ac:dyDescent="0.25">
      <c r="A1559" s="17" t="s">
        <v>2988</v>
      </c>
      <c r="B1559" s="17" t="s">
        <v>1043</v>
      </c>
    </row>
    <row r="1560" spans="1:2" x14ac:dyDescent="0.25">
      <c r="A1560" s="17" t="s">
        <v>2989</v>
      </c>
      <c r="B1560" s="17" t="s">
        <v>1043</v>
      </c>
    </row>
    <row r="1561" spans="1:2" x14ac:dyDescent="0.25">
      <c r="A1561" s="17" t="s">
        <v>546</v>
      </c>
      <c r="B1561" s="17" t="s">
        <v>2193</v>
      </c>
    </row>
    <row r="1562" spans="1:2" x14ac:dyDescent="0.25">
      <c r="A1562" s="17" t="s">
        <v>547</v>
      </c>
      <c r="B1562" s="17" t="s">
        <v>1043</v>
      </c>
    </row>
    <row r="1563" spans="1:2" x14ac:dyDescent="0.25">
      <c r="A1563" s="17" t="s">
        <v>548</v>
      </c>
      <c r="B1563" s="17" t="s">
        <v>1043</v>
      </c>
    </row>
    <row r="1564" spans="1:2" x14ac:dyDescent="0.25">
      <c r="A1564" s="17" t="s">
        <v>549</v>
      </c>
      <c r="B1564" s="17" t="s">
        <v>1043</v>
      </c>
    </row>
    <row r="1565" spans="1:2" x14ac:dyDescent="0.25">
      <c r="A1565" s="17" t="s">
        <v>550</v>
      </c>
      <c r="B1565" s="17" t="s">
        <v>1520</v>
      </c>
    </row>
    <row r="1566" spans="1:2" x14ac:dyDescent="0.25">
      <c r="A1566" s="17" t="s">
        <v>551</v>
      </c>
      <c r="B1566" s="17" t="s">
        <v>1520</v>
      </c>
    </row>
    <row r="1567" spans="1:2" x14ac:dyDescent="0.25">
      <c r="A1567" s="17" t="s">
        <v>2990</v>
      </c>
      <c r="B1567" s="17" t="s">
        <v>2991</v>
      </c>
    </row>
    <row r="1568" spans="1:2" x14ac:dyDescent="0.25">
      <c r="A1568" s="17" t="s">
        <v>552</v>
      </c>
      <c r="B1568" s="17" t="s">
        <v>2992</v>
      </c>
    </row>
    <row r="1569" spans="1:2" x14ac:dyDescent="0.25">
      <c r="A1569" s="17" t="s">
        <v>553</v>
      </c>
      <c r="B1569" s="17" t="s">
        <v>2993</v>
      </c>
    </row>
    <row r="1570" spans="1:2" x14ac:dyDescent="0.25">
      <c r="A1570" s="17" t="s">
        <v>2994</v>
      </c>
      <c r="B1570" s="17" t="s">
        <v>2118</v>
      </c>
    </row>
    <row r="1571" spans="1:2" x14ac:dyDescent="0.25">
      <c r="A1571" s="17" t="s">
        <v>2995</v>
      </c>
      <c r="B1571" s="17" t="s">
        <v>2116</v>
      </c>
    </row>
    <row r="1572" spans="1:2" x14ac:dyDescent="0.25">
      <c r="A1572" s="17" t="s">
        <v>554</v>
      </c>
      <c r="B1572" s="17" t="s">
        <v>2996</v>
      </c>
    </row>
    <row r="1573" spans="1:2" x14ac:dyDescent="0.25">
      <c r="A1573" s="17" t="s">
        <v>2997</v>
      </c>
      <c r="B1573" s="17" t="s">
        <v>1043</v>
      </c>
    </row>
    <row r="1574" spans="1:2" x14ac:dyDescent="0.25">
      <c r="A1574" s="17" t="s">
        <v>555</v>
      </c>
      <c r="B1574" s="17" t="s">
        <v>1086</v>
      </c>
    </row>
    <row r="1575" spans="1:2" x14ac:dyDescent="0.25">
      <c r="A1575" s="17" t="s">
        <v>556</v>
      </c>
      <c r="B1575" s="17" t="s">
        <v>2151</v>
      </c>
    </row>
    <row r="1576" spans="1:2" x14ac:dyDescent="0.25">
      <c r="A1576" s="17" t="s">
        <v>557</v>
      </c>
      <c r="B1576" s="17" t="s">
        <v>2998</v>
      </c>
    </row>
    <row r="1577" spans="1:2" x14ac:dyDescent="0.25">
      <c r="A1577" s="17" t="s">
        <v>558</v>
      </c>
      <c r="B1577" s="17" t="s">
        <v>2999</v>
      </c>
    </row>
    <row r="1578" spans="1:2" x14ac:dyDescent="0.25">
      <c r="A1578" s="17" t="s">
        <v>559</v>
      </c>
      <c r="B1578" s="17" t="s">
        <v>3000</v>
      </c>
    </row>
    <row r="1579" spans="1:2" x14ac:dyDescent="0.25">
      <c r="A1579" s="17" t="s">
        <v>560</v>
      </c>
      <c r="B1579" s="17" t="s">
        <v>3001</v>
      </c>
    </row>
    <row r="1580" spans="1:2" x14ac:dyDescent="0.25">
      <c r="A1580" s="17" t="s">
        <v>561</v>
      </c>
      <c r="B1580" s="17" t="s">
        <v>2237</v>
      </c>
    </row>
    <row r="1581" spans="1:2" x14ac:dyDescent="0.25">
      <c r="A1581" s="17" t="s">
        <v>562</v>
      </c>
      <c r="B1581" s="17" t="s">
        <v>1621</v>
      </c>
    </row>
    <row r="1582" spans="1:2" x14ac:dyDescent="0.25">
      <c r="A1582" s="17" t="s">
        <v>563</v>
      </c>
      <c r="B1582" s="17" t="s">
        <v>3002</v>
      </c>
    </row>
    <row r="1583" spans="1:2" x14ac:dyDescent="0.25">
      <c r="A1583" s="17" t="s">
        <v>564</v>
      </c>
      <c r="B1583" s="17" t="s">
        <v>3003</v>
      </c>
    </row>
    <row r="1584" spans="1:2" x14ac:dyDescent="0.25">
      <c r="A1584" s="17" t="s">
        <v>565</v>
      </c>
      <c r="B1584" s="17" t="s">
        <v>3002</v>
      </c>
    </row>
    <row r="1585" spans="1:2" x14ac:dyDescent="0.25">
      <c r="A1585" s="17" t="s">
        <v>3004</v>
      </c>
      <c r="B1585" s="17" t="s">
        <v>3005</v>
      </c>
    </row>
    <row r="1586" spans="1:2" x14ac:dyDescent="0.25">
      <c r="A1586" s="17" t="s">
        <v>3006</v>
      </c>
      <c r="B1586" s="17" t="s">
        <v>1096</v>
      </c>
    </row>
    <row r="1587" spans="1:2" x14ac:dyDescent="0.25">
      <c r="A1587" s="17" t="s">
        <v>3007</v>
      </c>
      <c r="B1587" s="17" t="s">
        <v>1043</v>
      </c>
    </row>
    <row r="1588" spans="1:2" x14ac:dyDescent="0.25">
      <c r="A1588" s="17" t="s">
        <v>3008</v>
      </c>
      <c r="B1588" s="17" t="s">
        <v>1129</v>
      </c>
    </row>
    <row r="1589" spans="1:2" x14ac:dyDescent="0.25">
      <c r="A1589" s="17" t="s">
        <v>566</v>
      </c>
      <c r="B1589" s="17" t="s">
        <v>3009</v>
      </c>
    </row>
    <row r="1590" spans="1:2" x14ac:dyDescent="0.25">
      <c r="A1590" s="17" t="s">
        <v>3010</v>
      </c>
      <c r="B1590" s="17" t="s">
        <v>3011</v>
      </c>
    </row>
    <row r="1591" spans="1:2" x14ac:dyDescent="0.25">
      <c r="A1591" s="17" t="s">
        <v>3012</v>
      </c>
      <c r="B1591" s="17" t="s">
        <v>3013</v>
      </c>
    </row>
    <row r="1592" spans="1:2" x14ac:dyDescent="0.25">
      <c r="A1592" s="17" t="s">
        <v>3014</v>
      </c>
      <c r="B1592" s="17" t="s">
        <v>3015</v>
      </c>
    </row>
    <row r="1593" spans="1:2" x14ac:dyDescent="0.25">
      <c r="A1593" s="17" t="s">
        <v>3016</v>
      </c>
      <c r="B1593" s="17" t="s">
        <v>3017</v>
      </c>
    </row>
    <row r="1594" spans="1:2" x14ac:dyDescent="0.25">
      <c r="A1594" s="17" t="s">
        <v>3018</v>
      </c>
      <c r="B1594" s="17" t="s">
        <v>1207</v>
      </c>
    </row>
    <row r="1595" spans="1:2" x14ac:dyDescent="0.25">
      <c r="A1595" s="17" t="s">
        <v>3019</v>
      </c>
      <c r="B1595" s="17" t="s">
        <v>3020</v>
      </c>
    </row>
    <row r="1596" spans="1:2" x14ac:dyDescent="0.25">
      <c r="A1596" s="17" t="s">
        <v>3021</v>
      </c>
      <c r="B1596" s="17" t="s">
        <v>1043</v>
      </c>
    </row>
    <row r="1597" spans="1:2" x14ac:dyDescent="0.25">
      <c r="A1597" s="17" t="s">
        <v>3022</v>
      </c>
      <c r="B1597" s="17" t="s">
        <v>1043</v>
      </c>
    </row>
    <row r="1598" spans="1:2" x14ac:dyDescent="0.25">
      <c r="A1598" s="17" t="s">
        <v>3023</v>
      </c>
      <c r="B1598" s="17" t="s">
        <v>1043</v>
      </c>
    </row>
    <row r="1599" spans="1:2" x14ac:dyDescent="0.25">
      <c r="A1599" s="17" t="s">
        <v>567</v>
      </c>
      <c r="B1599" s="17" t="s">
        <v>1051</v>
      </c>
    </row>
    <row r="1600" spans="1:2" x14ac:dyDescent="0.25">
      <c r="A1600" s="17" t="s">
        <v>3024</v>
      </c>
      <c r="B1600" s="17" t="s">
        <v>3025</v>
      </c>
    </row>
    <row r="1601" spans="1:2" x14ac:dyDescent="0.25">
      <c r="A1601" s="17" t="s">
        <v>3026</v>
      </c>
      <c r="B1601" s="17" t="s">
        <v>1043</v>
      </c>
    </row>
    <row r="1602" spans="1:2" x14ac:dyDescent="0.25">
      <c r="A1602" s="17" t="s">
        <v>3027</v>
      </c>
      <c r="B1602" s="17" t="s">
        <v>1694</v>
      </c>
    </row>
    <row r="1603" spans="1:2" x14ac:dyDescent="0.25">
      <c r="A1603" s="17" t="s">
        <v>3028</v>
      </c>
      <c r="B1603" s="17" t="s">
        <v>1043</v>
      </c>
    </row>
    <row r="1604" spans="1:2" x14ac:dyDescent="0.25">
      <c r="A1604" s="17" t="s">
        <v>3029</v>
      </c>
      <c r="B1604" s="17" t="s">
        <v>3030</v>
      </c>
    </row>
    <row r="1605" spans="1:2" x14ac:dyDescent="0.25">
      <c r="A1605" s="17" t="s">
        <v>3031</v>
      </c>
      <c r="B1605" s="17" t="s">
        <v>1043</v>
      </c>
    </row>
    <row r="1606" spans="1:2" x14ac:dyDescent="0.25">
      <c r="A1606" s="17" t="s">
        <v>3032</v>
      </c>
      <c r="B1606" s="17" t="s">
        <v>1694</v>
      </c>
    </row>
    <row r="1607" spans="1:2" x14ac:dyDescent="0.25">
      <c r="A1607" s="17" t="s">
        <v>3033</v>
      </c>
      <c r="B1607" s="17" t="s">
        <v>1043</v>
      </c>
    </row>
    <row r="1608" spans="1:2" x14ac:dyDescent="0.25">
      <c r="A1608" s="17" t="s">
        <v>3034</v>
      </c>
      <c r="B1608" s="17" t="s">
        <v>3035</v>
      </c>
    </row>
    <row r="1609" spans="1:2" x14ac:dyDescent="0.25">
      <c r="A1609" s="17" t="s">
        <v>3036</v>
      </c>
      <c r="B1609" s="17" t="s">
        <v>2414</v>
      </c>
    </row>
    <row r="1610" spans="1:2" x14ac:dyDescent="0.25">
      <c r="A1610" s="17" t="s">
        <v>3037</v>
      </c>
      <c r="B1610" s="17" t="s">
        <v>1043</v>
      </c>
    </row>
    <row r="1611" spans="1:2" x14ac:dyDescent="0.25">
      <c r="A1611" s="17" t="s">
        <v>568</v>
      </c>
      <c r="B1611" s="17" t="s">
        <v>3038</v>
      </c>
    </row>
    <row r="1612" spans="1:2" x14ac:dyDescent="0.25">
      <c r="A1612" s="17" t="s">
        <v>3039</v>
      </c>
      <c r="B1612" s="17" t="s">
        <v>1879</v>
      </c>
    </row>
    <row r="1613" spans="1:2" x14ac:dyDescent="0.25">
      <c r="A1613" s="17" t="s">
        <v>3040</v>
      </c>
      <c r="B1613" s="17" t="s">
        <v>3041</v>
      </c>
    </row>
    <row r="1614" spans="1:2" x14ac:dyDescent="0.25">
      <c r="A1614" s="17" t="s">
        <v>569</v>
      </c>
      <c r="B1614" s="17" t="s">
        <v>3042</v>
      </c>
    </row>
    <row r="1615" spans="1:2" x14ac:dyDescent="0.25">
      <c r="A1615" s="17" t="s">
        <v>570</v>
      </c>
      <c r="B1615" s="17" t="s">
        <v>1570</v>
      </c>
    </row>
    <row r="1616" spans="1:2" x14ac:dyDescent="0.25">
      <c r="A1616" s="17" t="s">
        <v>571</v>
      </c>
      <c r="B1616" s="17" t="s">
        <v>1817</v>
      </c>
    </row>
    <row r="1617" spans="1:2" x14ac:dyDescent="0.25">
      <c r="A1617" s="17" t="s">
        <v>572</v>
      </c>
      <c r="B1617" s="17" t="s">
        <v>3043</v>
      </c>
    </row>
    <row r="1618" spans="1:2" x14ac:dyDescent="0.25">
      <c r="A1618" s="17" t="s">
        <v>3044</v>
      </c>
      <c r="B1618" s="17" t="s">
        <v>3045</v>
      </c>
    </row>
    <row r="1619" spans="1:2" x14ac:dyDescent="0.25">
      <c r="A1619" s="17" t="s">
        <v>3046</v>
      </c>
      <c r="B1619" s="17" t="s">
        <v>3047</v>
      </c>
    </row>
    <row r="1620" spans="1:2" x14ac:dyDescent="0.25">
      <c r="A1620" s="17" t="s">
        <v>3048</v>
      </c>
      <c r="B1620" s="17" t="s">
        <v>3049</v>
      </c>
    </row>
    <row r="1621" spans="1:2" x14ac:dyDescent="0.25">
      <c r="A1621" s="17" t="s">
        <v>573</v>
      </c>
      <c r="B1621" s="17" t="s">
        <v>3050</v>
      </c>
    </row>
    <row r="1622" spans="1:2" x14ac:dyDescent="0.25">
      <c r="A1622" s="17" t="s">
        <v>574</v>
      </c>
      <c r="B1622" s="17" t="s">
        <v>2982</v>
      </c>
    </row>
    <row r="1623" spans="1:2" x14ac:dyDescent="0.25">
      <c r="A1623" s="17" t="s">
        <v>575</v>
      </c>
      <c r="B1623" s="17" t="s">
        <v>3051</v>
      </c>
    </row>
    <row r="1624" spans="1:2" x14ac:dyDescent="0.25">
      <c r="A1624" s="17" t="s">
        <v>576</v>
      </c>
      <c r="B1624" s="17" t="s">
        <v>2742</v>
      </c>
    </row>
    <row r="1625" spans="1:2" x14ac:dyDescent="0.25">
      <c r="A1625" s="17" t="s">
        <v>577</v>
      </c>
      <c r="B1625" s="17" t="s">
        <v>3052</v>
      </c>
    </row>
    <row r="1626" spans="1:2" x14ac:dyDescent="0.25">
      <c r="A1626" s="17" t="s">
        <v>3053</v>
      </c>
      <c r="B1626" s="17" t="s">
        <v>3054</v>
      </c>
    </row>
    <row r="1627" spans="1:2" x14ac:dyDescent="0.25">
      <c r="A1627" s="17" t="s">
        <v>578</v>
      </c>
      <c r="B1627" s="17" t="s">
        <v>3055</v>
      </c>
    </row>
    <row r="1628" spans="1:2" x14ac:dyDescent="0.25">
      <c r="A1628" s="17" t="s">
        <v>579</v>
      </c>
      <c r="B1628" s="17" t="s">
        <v>3056</v>
      </c>
    </row>
    <row r="1629" spans="1:2" x14ac:dyDescent="0.25">
      <c r="A1629" s="17" t="s">
        <v>3057</v>
      </c>
      <c r="B1629" s="17" t="s">
        <v>3058</v>
      </c>
    </row>
    <row r="1630" spans="1:2" x14ac:dyDescent="0.25">
      <c r="A1630" s="17" t="s">
        <v>3059</v>
      </c>
      <c r="B1630" s="17" t="s">
        <v>1043</v>
      </c>
    </row>
    <row r="1631" spans="1:2" x14ac:dyDescent="0.25">
      <c r="A1631" s="17" t="s">
        <v>580</v>
      </c>
      <c r="B1631" s="17" t="s">
        <v>2746</v>
      </c>
    </row>
    <row r="1632" spans="1:2" x14ac:dyDescent="0.25">
      <c r="A1632" s="17" t="s">
        <v>3060</v>
      </c>
      <c r="B1632" s="17" t="s">
        <v>3061</v>
      </c>
    </row>
    <row r="1633" spans="1:2" x14ac:dyDescent="0.25">
      <c r="A1633" s="17" t="s">
        <v>3062</v>
      </c>
      <c r="B1633" s="17" t="s">
        <v>3063</v>
      </c>
    </row>
    <row r="1634" spans="1:2" x14ac:dyDescent="0.25">
      <c r="A1634" s="17" t="s">
        <v>3064</v>
      </c>
      <c r="B1634" s="17" t="s">
        <v>3065</v>
      </c>
    </row>
    <row r="1635" spans="1:2" x14ac:dyDescent="0.25">
      <c r="A1635" s="17" t="s">
        <v>581</v>
      </c>
      <c r="B1635" s="17" t="s">
        <v>2403</v>
      </c>
    </row>
    <row r="1636" spans="1:2" x14ac:dyDescent="0.25">
      <c r="A1636" s="17" t="s">
        <v>3066</v>
      </c>
      <c r="B1636" s="17" t="s">
        <v>3067</v>
      </c>
    </row>
    <row r="1637" spans="1:2" x14ac:dyDescent="0.25">
      <c r="A1637" s="17" t="s">
        <v>3068</v>
      </c>
      <c r="B1637" s="17" t="s">
        <v>3069</v>
      </c>
    </row>
    <row r="1638" spans="1:2" x14ac:dyDescent="0.25">
      <c r="A1638" s="17" t="s">
        <v>3070</v>
      </c>
      <c r="B1638" s="17" t="s">
        <v>3071</v>
      </c>
    </row>
    <row r="1639" spans="1:2" x14ac:dyDescent="0.25">
      <c r="A1639" s="17" t="s">
        <v>3072</v>
      </c>
      <c r="B1639" s="17" t="s">
        <v>3073</v>
      </c>
    </row>
    <row r="1640" spans="1:2" x14ac:dyDescent="0.25">
      <c r="A1640" s="17" t="s">
        <v>582</v>
      </c>
      <c r="B1640" s="17" t="s">
        <v>1347</v>
      </c>
    </row>
    <row r="1641" spans="1:2" x14ac:dyDescent="0.25">
      <c r="A1641" s="17" t="s">
        <v>583</v>
      </c>
      <c r="B1641" s="17" t="s">
        <v>3074</v>
      </c>
    </row>
    <row r="1642" spans="1:2" x14ac:dyDescent="0.25">
      <c r="A1642" s="17" t="s">
        <v>3075</v>
      </c>
      <c r="B1642" s="17" t="s">
        <v>3076</v>
      </c>
    </row>
    <row r="1643" spans="1:2" x14ac:dyDescent="0.25">
      <c r="A1643" s="17" t="s">
        <v>584</v>
      </c>
      <c r="B1643" s="17" t="s">
        <v>2839</v>
      </c>
    </row>
    <row r="1644" spans="1:2" x14ac:dyDescent="0.25">
      <c r="A1644" s="17" t="s">
        <v>585</v>
      </c>
      <c r="B1644" s="17" t="s">
        <v>1926</v>
      </c>
    </row>
    <row r="1645" spans="1:2" x14ac:dyDescent="0.25">
      <c r="A1645" s="17" t="s">
        <v>586</v>
      </c>
      <c r="B1645" s="17" t="s">
        <v>3077</v>
      </c>
    </row>
    <row r="1646" spans="1:2" x14ac:dyDescent="0.25">
      <c r="A1646" s="17" t="s">
        <v>3078</v>
      </c>
      <c r="B1646" s="17" t="s">
        <v>3079</v>
      </c>
    </row>
    <row r="1647" spans="1:2" x14ac:dyDescent="0.25">
      <c r="A1647" s="17" t="s">
        <v>587</v>
      </c>
      <c r="B1647" s="17" t="s">
        <v>1137</v>
      </c>
    </row>
    <row r="1648" spans="1:2" x14ac:dyDescent="0.25">
      <c r="A1648" s="17" t="s">
        <v>588</v>
      </c>
      <c r="B1648" s="17" t="s">
        <v>3080</v>
      </c>
    </row>
    <row r="1649" spans="1:2" x14ac:dyDescent="0.25">
      <c r="A1649" s="17" t="s">
        <v>3081</v>
      </c>
      <c r="B1649" s="17" t="s">
        <v>3082</v>
      </c>
    </row>
    <row r="1650" spans="1:2" x14ac:dyDescent="0.25">
      <c r="A1650" s="17" t="s">
        <v>3083</v>
      </c>
      <c r="B1650" s="17" t="s">
        <v>2199</v>
      </c>
    </row>
    <row r="1651" spans="1:2" x14ac:dyDescent="0.25">
      <c r="A1651" s="17" t="s">
        <v>3084</v>
      </c>
      <c r="B1651" s="17" t="s">
        <v>2982</v>
      </c>
    </row>
    <row r="1652" spans="1:2" x14ac:dyDescent="0.25">
      <c r="A1652" s="17" t="s">
        <v>589</v>
      </c>
      <c r="B1652" s="17" t="s">
        <v>3085</v>
      </c>
    </row>
    <row r="1653" spans="1:2" x14ac:dyDescent="0.25">
      <c r="A1653" s="17" t="s">
        <v>3086</v>
      </c>
      <c r="B1653" s="17" t="s">
        <v>3087</v>
      </c>
    </row>
    <row r="1654" spans="1:2" x14ac:dyDescent="0.25">
      <c r="A1654" s="17" t="s">
        <v>590</v>
      </c>
      <c r="B1654" s="17" t="s">
        <v>2719</v>
      </c>
    </row>
    <row r="1655" spans="1:2" x14ac:dyDescent="0.25">
      <c r="A1655" s="17" t="s">
        <v>591</v>
      </c>
      <c r="B1655" s="17" t="s">
        <v>1979</v>
      </c>
    </row>
    <row r="1656" spans="1:2" x14ac:dyDescent="0.25">
      <c r="A1656" s="17" t="s">
        <v>592</v>
      </c>
      <c r="B1656" s="17" t="s">
        <v>1137</v>
      </c>
    </row>
    <row r="1657" spans="1:2" x14ac:dyDescent="0.25">
      <c r="A1657" s="17" t="s">
        <v>3088</v>
      </c>
      <c r="B1657" s="17" t="s">
        <v>1595</v>
      </c>
    </row>
    <row r="1658" spans="1:2" x14ac:dyDescent="0.25">
      <c r="A1658" s="17" t="s">
        <v>3089</v>
      </c>
      <c r="B1658" s="17" t="s">
        <v>1593</v>
      </c>
    </row>
    <row r="1659" spans="1:2" x14ac:dyDescent="0.25">
      <c r="A1659" s="17" t="s">
        <v>593</v>
      </c>
      <c r="B1659" s="17" t="s">
        <v>1586</v>
      </c>
    </row>
    <row r="1660" spans="1:2" x14ac:dyDescent="0.25">
      <c r="A1660" s="17" t="s">
        <v>3090</v>
      </c>
      <c r="B1660" s="17" t="s">
        <v>1043</v>
      </c>
    </row>
    <row r="1661" spans="1:2" x14ac:dyDescent="0.25">
      <c r="A1661" s="17" t="s">
        <v>3091</v>
      </c>
      <c r="B1661" s="17" t="s">
        <v>3092</v>
      </c>
    </row>
    <row r="1662" spans="1:2" x14ac:dyDescent="0.25">
      <c r="A1662" s="17" t="s">
        <v>3093</v>
      </c>
      <c r="B1662" s="17" t="s">
        <v>1230</v>
      </c>
    </row>
    <row r="1663" spans="1:2" x14ac:dyDescent="0.25">
      <c r="A1663" s="17" t="s">
        <v>3094</v>
      </c>
      <c r="B1663" s="17" t="s">
        <v>3095</v>
      </c>
    </row>
    <row r="1664" spans="1:2" x14ac:dyDescent="0.25">
      <c r="A1664" s="17" t="s">
        <v>3096</v>
      </c>
      <c r="B1664" s="17" t="s">
        <v>1043</v>
      </c>
    </row>
    <row r="1665" spans="1:2" x14ac:dyDescent="0.25">
      <c r="A1665" s="17" t="s">
        <v>3097</v>
      </c>
      <c r="B1665" s="17" t="s">
        <v>1043</v>
      </c>
    </row>
    <row r="1666" spans="1:2" x14ac:dyDescent="0.25">
      <c r="A1666" s="17" t="s">
        <v>3098</v>
      </c>
      <c r="B1666" s="17" t="s">
        <v>1079</v>
      </c>
    </row>
    <row r="1667" spans="1:2" x14ac:dyDescent="0.25">
      <c r="A1667" s="17" t="s">
        <v>3099</v>
      </c>
      <c r="B1667" s="17" t="s">
        <v>1043</v>
      </c>
    </row>
    <row r="1668" spans="1:2" x14ac:dyDescent="0.25">
      <c r="A1668" s="17" t="s">
        <v>3100</v>
      </c>
      <c r="B1668" s="17" t="s">
        <v>1889</v>
      </c>
    </row>
    <row r="1669" spans="1:2" x14ac:dyDescent="0.25">
      <c r="A1669" s="17" t="s">
        <v>3101</v>
      </c>
      <c r="B1669" s="17" t="s">
        <v>1709</v>
      </c>
    </row>
    <row r="1670" spans="1:2" x14ac:dyDescent="0.25">
      <c r="A1670" s="17" t="s">
        <v>594</v>
      </c>
      <c r="B1670" s="17" t="s">
        <v>3102</v>
      </c>
    </row>
    <row r="1671" spans="1:2" x14ac:dyDescent="0.25">
      <c r="A1671" s="17" t="s">
        <v>3103</v>
      </c>
      <c r="B1671" s="17" t="s">
        <v>2894</v>
      </c>
    </row>
    <row r="1672" spans="1:2" x14ac:dyDescent="0.25">
      <c r="A1672" s="17" t="s">
        <v>3104</v>
      </c>
      <c r="B1672" s="17" t="s">
        <v>1043</v>
      </c>
    </row>
    <row r="1673" spans="1:2" x14ac:dyDescent="0.25">
      <c r="A1673" s="17" t="s">
        <v>3105</v>
      </c>
      <c r="B1673" s="17" t="s">
        <v>3106</v>
      </c>
    </row>
    <row r="1674" spans="1:2" x14ac:dyDescent="0.25">
      <c r="A1674" s="17" t="s">
        <v>595</v>
      </c>
      <c r="B1674" s="17" t="s">
        <v>3107</v>
      </c>
    </row>
    <row r="1675" spans="1:2" x14ac:dyDescent="0.25">
      <c r="A1675" s="17" t="s">
        <v>596</v>
      </c>
      <c r="B1675" s="17" t="s">
        <v>3108</v>
      </c>
    </row>
    <row r="1676" spans="1:2" x14ac:dyDescent="0.25">
      <c r="A1676" s="17" t="s">
        <v>3109</v>
      </c>
      <c r="B1676" s="17" t="s">
        <v>3110</v>
      </c>
    </row>
    <row r="1677" spans="1:2" x14ac:dyDescent="0.25">
      <c r="A1677" s="17" t="s">
        <v>3111</v>
      </c>
      <c r="B1677" s="17" t="s">
        <v>3112</v>
      </c>
    </row>
    <row r="1678" spans="1:2" x14ac:dyDescent="0.25">
      <c r="A1678" s="17" t="s">
        <v>1002</v>
      </c>
      <c r="B1678" s="17" t="s">
        <v>1043</v>
      </c>
    </row>
    <row r="1679" spans="1:2" x14ac:dyDescent="0.25">
      <c r="A1679" s="17" t="s">
        <v>3113</v>
      </c>
      <c r="B1679" s="17" t="s">
        <v>2525</v>
      </c>
    </row>
    <row r="1680" spans="1:2" x14ac:dyDescent="0.25">
      <c r="A1680" s="17" t="s">
        <v>3114</v>
      </c>
      <c r="B1680" s="17" t="s">
        <v>1043</v>
      </c>
    </row>
    <row r="1681" spans="1:2" x14ac:dyDescent="0.25">
      <c r="A1681" s="17" t="s">
        <v>3115</v>
      </c>
      <c r="B1681" s="17" t="s">
        <v>1043</v>
      </c>
    </row>
    <row r="1682" spans="1:2" x14ac:dyDescent="0.25">
      <c r="A1682" s="17" t="s">
        <v>597</v>
      </c>
      <c r="B1682" s="17" t="s">
        <v>1090</v>
      </c>
    </row>
    <row r="1683" spans="1:2" x14ac:dyDescent="0.25">
      <c r="A1683" s="17" t="s">
        <v>3116</v>
      </c>
      <c r="B1683" s="17" t="s">
        <v>3117</v>
      </c>
    </row>
    <row r="1684" spans="1:2" x14ac:dyDescent="0.25">
      <c r="A1684" s="17" t="s">
        <v>3118</v>
      </c>
      <c r="B1684" s="17" t="s">
        <v>1043</v>
      </c>
    </row>
    <row r="1685" spans="1:2" x14ac:dyDescent="0.25">
      <c r="A1685" s="17" t="s">
        <v>3119</v>
      </c>
      <c r="B1685" s="17" t="s">
        <v>3120</v>
      </c>
    </row>
    <row r="1686" spans="1:2" x14ac:dyDescent="0.25">
      <c r="A1686" s="17" t="s">
        <v>3121</v>
      </c>
      <c r="B1686" s="17" t="s">
        <v>3122</v>
      </c>
    </row>
    <row r="1687" spans="1:2" x14ac:dyDescent="0.25">
      <c r="A1687" s="17" t="s">
        <v>598</v>
      </c>
      <c r="B1687" s="17" t="s">
        <v>1597</v>
      </c>
    </row>
    <row r="1688" spans="1:2" x14ac:dyDescent="0.25">
      <c r="A1688" s="17" t="s">
        <v>599</v>
      </c>
      <c r="B1688" s="17" t="s">
        <v>1599</v>
      </c>
    </row>
    <row r="1689" spans="1:2" x14ac:dyDescent="0.25">
      <c r="A1689" s="17" t="s">
        <v>3123</v>
      </c>
      <c r="B1689" s="17" t="s">
        <v>1603</v>
      </c>
    </row>
    <row r="1690" spans="1:2" x14ac:dyDescent="0.25">
      <c r="A1690" s="17" t="s">
        <v>3124</v>
      </c>
      <c r="B1690" s="17" t="s">
        <v>1429</v>
      </c>
    </row>
    <row r="1691" spans="1:2" x14ac:dyDescent="0.25">
      <c r="A1691" s="17" t="s">
        <v>3125</v>
      </c>
      <c r="B1691" s="17" t="s">
        <v>3126</v>
      </c>
    </row>
    <row r="1692" spans="1:2" x14ac:dyDescent="0.25">
      <c r="A1692" s="17" t="s">
        <v>600</v>
      </c>
      <c r="B1692" s="17" t="s">
        <v>3127</v>
      </c>
    </row>
    <row r="1693" spans="1:2" x14ac:dyDescent="0.25">
      <c r="A1693" s="17" t="s">
        <v>3128</v>
      </c>
      <c r="B1693" s="17" t="s">
        <v>3129</v>
      </c>
    </row>
    <row r="1694" spans="1:2" x14ac:dyDescent="0.25">
      <c r="A1694" s="17" t="s">
        <v>3130</v>
      </c>
      <c r="B1694" s="17" t="s">
        <v>3131</v>
      </c>
    </row>
    <row r="1695" spans="1:2" x14ac:dyDescent="0.25">
      <c r="A1695" s="17" t="s">
        <v>3132</v>
      </c>
      <c r="B1695" s="17" t="s">
        <v>3133</v>
      </c>
    </row>
    <row r="1696" spans="1:2" x14ac:dyDescent="0.25">
      <c r="A1696" s="17" t="s">
        <v>3134</v>
      </c>
      <c r="B1696" s="17" t="s">
        <v>3135</v>
      </c>
    </row>
    <row r="1697" spans="1:2" x14ac:dyDescent="0.25">
      <c r="A1697" s="17" t="s">
        <v>3136</v>
      </c>
      <c r="B1697" s="17" t="s">
        <v>3137</v>
      </c>
    </row>
    <row r="1698" spans="1:2" x14ac:dyDescent="0.25">
      <c r="A1698" s="17" t="s">
        <v>3138</v>
      </c>
      <c r="B1698" s="17" t="s">
        <v>1043</v>
      </c>
    </row>
    <row r="1699" spans="1:2" x14ac:dyDescent="0.25">
      <c r="A1699" s="17" t="s">
        <v>601</v>
      </c>
      <c r="B1699" s="17" t="s">
        <v>1879</v>
      </c>
    </row>
    <row r="1700" spans="1:2" x14ac:dyDescent="0.25">
      <c r="A1700" s="17" t="s">
        <v>3139</v>
      </c>
      <c r="B1700" s="17" t="s">
        <v>3140</v>
      </c>
    </row>
    <row r="1701" spans="1:2" x14ac:dyDescent="0.25">
      <c r="A1701" s="17" t="s">
        <v>3141</v>
      </c>
      <c r="B1701" s="17" t="s">
        <v>3142</v>
      </c>
    </row>
    <row r="1702" spans="1:2" x14ac:dyDescent="0.25">
      <c r="A1702" s="17" t="s">
        <v>3143</v>
      </c>
      <c r="B1702" s="17" t="s">
        <v>3144</v>
      </c>
    </row>
    <row r="1703" spans="1:2" x14ac:dyDescent="0.25">
      <c r="A1703" s="17" t="s">
        <v>3145</v>
      </c>
      <c r="B1703" s="17" t="s">
        <v>3146</v>
      </c>
    </row>
    <row r="1704" spans="1:2" x14ac:dyDescent="0.25">
      <c r="A1704" s="17" t="s">
        <v>602</v>
      </c>
      <c r="B1704" s="17" t="s">
        <v>1329</v>
      </c>
    </row>
    <row r="1705" spans="1:2" x14ac:dyDescent="0.25">
      <c r="A1705" s="17" t="s">
        <v>3147</v>
      </c>
      <c r="B1705" s="17" t="s">
        <v>3148</v>
      </c>
    </row>
    <row r="1706" spans="1:2" x14ac:dyDescent="0.25">
      <c r="A1706" s="17" t="s">
        <v>3149</v>
      </c>
      <c r="B1706" s="17" t="s">
        <v>3150</v>
      </c>
    </row>
    <row r="1707" spans="1:2" x14ac:dyDescent="0.25">
      <c r="A1707" s="17" t="s">
        <v>3151</v>
      </c>
      <c r="B1707" s="17" t="s">
        <v>3152</v>
      </c>
    </row>
    <row r="1708" spans="1:2" x14ac:dyDescent="0.25">
      <c r="A1708" s="17" t="s">
        <v>3153</v>
      </c>
      <c r="B1708" s="17" t="s">
        <v>1043</v>
      </c>
    </row>
    <row r="1709" spans="1:2" x14ac:dyDescent="0.25">
      <c r="A1709" s="17" t="s">
        <v>3154</v>
      </c>
      <c r="B1709" s="17" t="s">
        <v>3155</v>
      </c>
    </row>
    <row r="1710" spans="1:2" x14ac:dyDescent="0.25">
      <c r="A1710" s="17" t="s">
        <v>3156</v>
      </c>
      <c r="B1710" s="17" t="s">
        <v>3157</v>
      </c>
    </row>
    <row r="1711" spans="1:2" x14ac:dyDescent="0.25">
      <c r="A1711" s="17" t="s">
        <v>3158</v>
      </c>
      <c r="B1711" s="17" t="s">
        <v>3159</v>
      </c>
    </row>
    <row r="1712" spans="1:2" x14ac:dyDescent="0.25">
      <c r="A1712" s="17" t="s">
        <v>3160</v>
      </c>
      <c r="B1712" s="17" t="s">
        <v>3161</v>
      </c>
    </row>
    <row r="1713" spans="1:2" x14ac:dyDescent="0.25">
      <c r="A1713" s="17" t="s">
        <v>3162</v>
      </c>
      <c r="B1713" s="17" t="s">
        <v>3163</v>
      </c>
    </row>
    <row r="1714" spans="1:2" x14ac:dyDescent="0.25">
      <c r="A1714" s="17" t="s">
        <v>3164</v>
      </c>
      <c r="B1714" s="17" t="s">
        <v>3165</v>
      </c>
    </row>
    <row r="1715" spans="1:2" x14ac:dyDescent="0.25">
      <c r="A1715" s="17" t="s">
        <v>3166</v>
      </c>
      <c r="B1715" s="17" t="s">
        <v>3167</v>
      </c>
    </row>
    <row r="1716" spans="1:2" x14ac:dyDescent="0.25">
      <c r="A1716" s="17" t="s">
        <v>3168</v>
      </c>
      <c r="B1716" s="17" t="s">
        <v>3169</v>
      </c>
    </row>
    <row r="1717" spans="1:2" x14ac:dyDescent="0.25">
      <c r="A1717" s="17" t="s">
        <v>603</v>
      </c>
      <c r="B1717" s="17" t="s">
        <v>3170</v>
      </c>
    </row>
    <row r="1718" spans="1:2" x14ac:dyDescent="0.25">
      <c r="A1718" s="17" t="s">
        <v>604</v>
      </c>
      <c r="B1718" s="17" t="s">
        <v>3171</v>
      </c>
    </row>
    <row r="1719" spans="1:2" x14ac:dyDescent="0.25">
      <c r="A1719" s="17" t="s">
        <v>3172</v>
      </c>
      <c r="B1719" s="17" t="s">
        <v>3173</v>
      </c>
    </row>
    <row r="1720" spans="1:2" x14ac:dyDescent="0.25">
      <c r="A1720" s="17" t="s">
        <v>3174</v>
      </c>
      <c r="B1720" s="17" t="s">
        <v>3175</v>
      </c>
    </row>
    <row r="1721" spans="1:2" x14ac:dyDescent="0.25">
      <c r="A1721" s="17" t="s">
        <v>3176</v>
      </c>
      <c r="B1721" s="17" t="s">
        <v>3177</v>
      </c>
    </row>
    <row r="1722" spans="1:2" x14ac:dyDescent="0.25">
      <c r="A1722" s="17" t="s">
        <v>3178</v>
      </c>
      <c r="B1722" s="17" t="s">
        <v>3179</v>
      </c>
    </row>
    <row r="1723" spans="1:2" x14ac:dyDescent="0.25">
      <c r="A1723" s="17" t="s">
        <v>3180</v>
      </c>
      <c r="B1723" s="17" t="s">
        <v>3181</v>
      </c>
    </row>
    <row r="1724" spans="1:2" x14ac:dyDescent="0.25">
      <c r="A1724" s="17" t="s">
        <v>3182</v>
      </c>
      <c r="B1724" s="17" t="s">
        <v>1043</v>
      </c>
    </row>
    <row r="1725" spans="1:2" x14ac:dyDescent="0.25">
      <c r="A1725" s="17" t="s">
        <v>3183</v>
      </c>
      <c r="B1725" s="17" t="s">
        <v>1043</v>
      </c>
    </row>
    <row r="1726" spans="1:2" x14ac:dyDescent="0.25">
      <c r="A1726" s="17" t="s">
        <v>3184</v>
      </c>
      <c r="B1726" s="17" t="s">
        <v>1870</v>
      </c>
    </row>
    <row r="1727" spans="1:2" x14ac:dyDescent="0.25">
      <c r="A1727" s="17" t="s">
        <v>605</v>
      </c>
      <c r="B1727" s="17" t="s">
        <v>3185</v>
      </c>
    </row>
    <row r="1728" spans="1:2" x14ac:dyDescent="0.25">
      <c r="A1728" s="17" t="s">
        <v>606</v>
      </c>
      <c r="B1728" s="17" t="s">
        <v>3186</v>
      </c>
    </row>
    <row r="1729" spans="1:2" x14ac:dyDescent="0.25">
      <c r="A1729" s="17" t="s">
        <v>3187</v>
      </c>
      <c r="B1729" s="17" t="s">
        <v>3188</v>
      </c>
    </row>
    <row r="1730" spans="1:2" x14ac:dyDescent="0.25">
      <c r="A1730" s="17" t="s">
        <v>3189</v>
      </c>
      <c r="B1730" s="17" t="s">
        <v>3190</v>
      </c>
    </row>
    <row r="1731" spans="1:2" x14ac:dyDescent="0.25">
      <c r="A1731" s="17" t="s">
        <v>3191</v>
      </c>
      <c r="B1731" s="17" t="s">
        <v>3192</v>
      </c>
    </row>
    <row r="1732" spans="1:2" x14ac:dyDescent="0.25">
      <c r="A1732" s="17" t="s">
        <v>3193</v>
      </c>
      <c r="B1732" s="17" t="s">
        <v>3194</v>
      </c>
    </row>
    <row r="1733" spans="1:2" x14ac:dyDescent="0.25">
      <c r="A1733" s="17" t="s">
        <v>607</v>
      </c>
      <c r="B1733" s="17" t="s">
        <v>3195</v>
      </c>
    </row>
    <row r="1734" spans="1:2" x14ac:dyDescent="0.25">
      <c r="A1734" s="17" t="s">
        <v>608</v>
      </c>
      <c r="B1734" s="17" t="s">
        <v>3196</v>
      </c>
    </row>
    <row r="1735" spans="1:2" x14ac:dyDescent="0.25">
      <c r="A1735" s="17" t="s">
        <v>3197</v>
      </c>
      <c r="B1735" s="17" t="s">
        <v>3198</v>
      </c>
    </row>
    <row r="1736" spans="1:2" x14ac:dyDescent="0.25">
      <c r="A1736" s="17" t="s">
        <v>3199</v>
      </c>
      <c r="B1736" s="17" t="s">
        <v>3200</v>
      </c>
    </row>
    <row r="1737" spans="1:2" x14ac:dyDescent="0.25">
      <c r="A1737" s="17" t="s">
        <v>609</v>
      </c>
      <c r="B1737" s="17" t="s">
        <v>3201</v>
      </c>
    </row>
    <row r="1738" spans="1:2" x14ac:dyDescent="0.25">
      <c r="A1738" s="17" t="s">
        <v>610</v>
      </c>
      <c r="B1738" s="17" t="s">
        <v>3202</v>
      </c>
    </row>
    <row r="1739" spans="1:2" x14ac:dyDescent="0.25">
      <c r="A1739" s="17" t="s">
        <v>3203</v>
      </c>
      <c r="B1739" s="17" t="s">
        <v>1252</v>
      </c>
    </row>
    <row r="1740" spans="1:2" x14ac:dyDescent="0.25">
      <c r="A1740" s="17" t="s">
        <v>3204</v>
      </c>
      <c r="B1740" s="17" t="s">
        <v>1226</v>
      </c>
    </row>
    <row r="1741" spans="1:2" x14ac:dyDescent="0.25">
      <c r="A1741" s="17" t="s">
        <v>3205</v>
      </c>
      <c r="B1741" s="17" t="s">
        <v>1043</v>
      </c>
    </row>
    <row r="1742" spans="1:2" x14ac:dyDescent="0.25">
      <c r="A1742" s="17" t="s">
        <v>611</v>
      </c>
      <c r="B1742" s="17" t="s">
        <v>1836</v>
      </c>
    </row>
    <row r="1743" spans="1:2" x14ac:dyDescent="0.25">
      <c r="A1743" s="17" t="s">
        <v>3206</v>
      </c>
      <c r="B1743" s="17" t="s">
        <v>1226</v>
      </c>
    </row>
    <row r="1744" spans="1:2" x14ac:dyDescent="0.25">
      <c r="A1744" s="17" t="s">
        <v>3207</v>
      </c>
      <c r="B1744" s="17" t="s">
        <v>3208</v>
      </c>
    </row>
    <row r="1745" spans="1:2" x14ac:dyDescent="0.25">
      <c r="A1745" s="17" t="s">
        <v>612</v>
      </c>
      <c r="B1745" s="17" t="s">
        <v>3209</v>
      </c>
    </row>
    <row r="1746" spans="1:2" x14ac:dyDescent="0.25">
      <c r="A1746" s="17" t="s">
        <v>3210</v>
      </c>
      <c r="B1746" s="17" t="s">
        <v>1043</v>
      </c>
    </row>
    <row r="1747" spans="1:2" x14ac:dyDescent="0.25">
      <c r="A1747" s="17" t="s">
        <v>613</v>
      </c>
      <c r="B1747" s="17" t="s">
        <v>1043</v>
      </c>
    </row>
    <row r="1748" spans="1:2" x14ac:dyDescent="0.25">
      <c r="A1748" s="17" t="s">
        <v>614</v>
      </c>
      <c r="B1748" s="17" t="s">
        <v>1771</v>
      </c>
    </row>
    <row r="1749" spans="1:2" x14ac:dyDescent="0.25">
      <c r="A1749" s="17" t="s">
        <v>615</v>
      </c>
      <c r="B1749" s="17" t="s">
        <v>3211</v>
      </c>
    </row>
    <row r="1750" spans="1:2" x14ac:dyDescent="0.25">
      <c r="A1750" s="17" t="s">
        <v>616</v>
      </c>
      <c r="B1750" s="17" t="s">
        <v>3212</v>
      </c>
    </row>
    <row r="1751" spans="1:2" x14ac:dyDescent="0.25">
      <c r="A1751" s="17" t="s">
        <v>617</v>
      </c>
      <c r="B1751" s="17" t="s">
        <v>3213</v>
      </c>
    </row>
    <row r="1752" spans="1:2" x14ac:dyDescent="0.25">
      <c r="A1752" s="17" t="s">
        <v>618</v>
      </c>
      <c r="B1752" s="17" t="s">
        <v>3214</v>
      </c>
    </row>
    <row r="1753" spans="1:2" x14ac:dyDescent="0.25">
      <c r="A1753" s="17" t="s">
        <v>619</v>
      </c>
      <c r="B1753" s="17" t="s">
        <v>1043</v>
      </c>
    </row>
    <row r="1754" spans="1:2" x14ac:dyDescent="0.25">
      <c r="A1754" s="17" t="s">
        <v>620</v>
      </c>
      <c r="B1754" s="17" t="s">
        <v>3215</v>
      </c>
    </row>
    <row r="1755" spans="1:2" x14ac:dyDescent="0.25">
      <c r="A1755" s="17" t="s">
        <v>621</v>
      </c>
      <c r="B1755" s="17" t="s">
        <v>3216</v>
      </c>
    </row>
    <row r="1756" spans="1:2" x14ac:dyDescent="0.25">
      <c r="A1756" s="17" t="s">
        <v>622</v>
      </c>
      <c r="B1756" s="17" t="s">
        <v>3217</v>
      </c>
    </row>
    <row r="1757" spans="1:2" x14ac:dyDescent="0.25">
      <c r="A1757" s="17" t="s">
        <v>3218</v>
      </c>
      <c r="B1757" s="17" t="s">
        <v>3219</v>
      </c>
    </row>
    <row r="1758" spans="1:2" x14ac:dyDescent="0.25">
      <c r="A1758" s="17" t="s">
        <v>3220</v>
      </c>
      <c r="B1758" s="17" t="s">
        <v>3221</v>
      </c>
    </row>
    <row r="1759" spans="1:2" x14ac:dyDescent="0.25">
      <c r="A1759" s="17" t="s">
        <v>3222</v>
      </c>
      <c r="B1759" s="17" t="s">
        <v>2555</v>
      </c>
    </row>
    <row r="1760" spans="1:2" x14ac:dyDescent="0.25">
      <c r="A1760" s="17" t="s">
        <v>623</v>
      </c>
      <c r="B1760" s="17" t="s">
        <v>3223</v>
      </c>
    </row>
    <row r="1761" spans="1:2" x14ac:dyDescent="0.25">
      <c r="A1761" s="17" t="s">
        <v>624</v>
      </c>
      <c r="B1761" s="17" t="s">
        <v>3224</v>
      </c>
    </row>
    <row r="1762" spans="1:2" x14ac:dyDescent="0.25">
      <c r="A1762" s="17" t="s">
        <v>3225</v>
      </c>
      <c r="B1762" s="17" t="s">
        <v>1043</v>
      </c>
    </row>
    <row r="1763" spans="1:2" x14ac:dyDescent="0.25">
      <c r="A1763" s="17" t="s">
        <v>3226</v>
      </c>
      <c r="B1763" s="17" t="s">
        <v>3227</v>
      </c>
    </row>
    <row r="1764" spans="1:2" x14ac:dyDescent="0.25">
      <c r="A1764" s="17" t="s">
        <v>3228</v>
      </c>
      <c r="B1764" s="17" t="s">
        <v>3229</v>
      </c>
    </row>
    <row r="1765" spans="1:2" x14ac:dyDescent="0.25">
      <c r="A1765" s="17" t="s">
        <v>625</v>
      </c>
      <c r="B1765" s="17" t="s">
        <v>1520</v>
      </c>
    </row>
    <row r="1766" spans="1:2" x14ac:dyDescent="0.25">
      <c r="A1766" s="17" t="s">
        <v>626</v>
      </c>
      <c r="B1766" s="17" t="s">
        <v>3230</v>
      </c>
    </row>
    <row r="1767" spans="1:2" x14ac:dyDescent="0.25">
      <c r="A1767" s="17" t="s">
        <v>627</v>
      </c>
      <c r="B1767" s="17" t="s">
        <v>1043</v>
      </c>
    </row>
    <row r="1768" spans="1:2" x14ac:dyDescent="0.25">
      <c r="A1768" s="17" t="s">
        <v>628</v>
      </c>
      <c r="B1768" s="17" t="s">
        <v>3231</v>
      </c>
    </row>
    <row r="1769" spans="1:2" x14ac:dyDescent="0.25">
      <c r="A1769" s="17" t="s">
        <v>3232</v>
      </c>
      <c r="B1769" s="17" t="s">
        <v>3233</v>
      </c>
    </row>
    <row r="1770" spans="1:2" x14ac:dyDescent="0.25">
      <c r="A1770" s="17" t="s">
        <v>629</v>
      </c>
      <c r="B1770" s="17" t="s">
        <v>3234</v>
      </c>
    </row>
    <row r="1771" spans="1:2" x14ac:dyDescent="0.25">
      <c r="A1771" s="17" t="s">
        <v>3235</v>
      </c>
      <c r="B1771" s="17" t="s">
        <v>3236</v>
      </c>
    </row>
    <row r="1772" spans="1:2" x14ac:dyDescent="0.25">
      <c r="A1772" s="17" t="s">
        <v>3237</v>
      </c>
      <c r="B1772" s="17" t="s">
        <v>1043</v>
      </c>
    </row>
    <row r="1773" spans="1:2" x14ac:dyDescent="0.25">
      <c r="A1773" s="17" t="s">
        <v>630</v>
      </c>
      <c r="B1773" s="17" t="s">
        <v>1586</v>
      </c>
    </row>
    <row r="1774" spans="1:2" x14ac:dyDescent="0.25">
      <c r="A1774" s="17" t="s">
        <v>3238</v>
      </c>
      <c r="B1774" s="17" t="s">
        <v>1108</v>
      </c>
    </row>
    <row r="1775" spans="1:2" x14ac:dyDescent="0.25">
      <c r="A1775" s="17" t="s">
        <v>3239</v>
      </c>
      <c r="B1775" s="17" t="s">
        <v>1176</v>
      </c>
    </row>
    <row r="1776" spans="1:2" x14ac:dyDescent="0.25">
      <c r="A1776" s="17" t="s">
        <v>631</v>
      </c>
      <c r="B1776" s="17" t="s">
        <v>1051</v>
      </c>
    </row>
    <row r="1777" spans="1:2" x14ac:dyDescent="0.25">
      <c r="A1777" s="17" t="s">
        <v>632</v>
      </c>
      <c r="B1777" s="17" t="s">
        <v>1402</v>
      </c>
    </row>
    <row r="1778" spans="1:2" x14ac:dyDescent="0.25">
      <c r="A1778" s="17" t="s">
        <v>633</v>
      </c>
      <c r="B1778" s="17" t="s">
        <v>1043</v>
      </c>
    </row>
    <row r="1779" spans="1:2" x14ac:dyDescent="0.25">
      <c r="A1779" s="17" t="s">
        <v>3240</v>
      </c>
      <c r="B1779" s="17" t="s">
        <v>3241</v>
      </c>
    </row>
    <row r="1780" spans="1:2" x14ac:dyDescent="0.25">
      <c r="A1780" s="17" t="s">
        <v>634</v>
      </c>
      <c r="B1780" s="17" t="s">
        <v>3242</v>
      </c>
    </row>
    <row r="1781" spans="1:2" x14ac:dyDescent="0.25">
      <c r="A1781" s="17" t="s">
        <v>635</v>
      </c>
      <c r="B1781" s="17" t="s">
        <v>3243</v>
      </c>
    </row>
    <row r="1782" spans="1:2" x14ac:dyDescent="0.25">
      <c r="A1782" s="17" t="s">
        <v>636</v>
      </c>
      <c r="B1782" s="17" t="s">
        <v>1137</v>
      </c>
    </row>
    <row r="1783" spans="1:2" x14ac:dyDescent="0.25">
      <c r="A1783" s="17" t="s">
        <v>3244</v>
      </c>
      <c r="B1783" s="17" t="s">
        <v>3245</v>
      </c>
    </row>
    <row r="1784" spans="1:2" x14ac:dyDescent="0.25">
      <c r="A1784" s="17" t="s">
        <v>637</v>
      </c>
      <c r="B1784" s="17" t="s">
        <v>1268</v>
      </c>
    </row>
    <row r="1785" spans="1:2" x14ac:dyDescent="0.25">
      <c r="A1785" s="17" t="s">
        <v>638</v>
      </c>
      <c r="B1785" s="17" t="s">
        <v>3246</v>
      </c>
    </row>
    <row r="1786" spans="1:2" x14ac:dyDescent="0.25">
      <c r="A1786" s="17" t="s">
        <v>3247</v>
      </c>
      <c r="B1786" s="17" t="s">
        <v>1139</v>
      </c>
    </row>
    <row r="1787" spans="1:2" x14ac:dyDescent="0.25">
      <c r="A1787" s="17" t="s">
        <v>3248</v>
      </c>
      <c r="B1787" s="17" t="s">
        <v>1137</v>
      </c>
    </row>
    <row r="1788" spans="1:2" x14ac:dyDescent="0.25">
      <c r="A1788" s="17" t="s">
        <v>3249</v>
      </c>
      <c r="B1788" s="17" t="s">
        <v>3250</v>
      </c>
    </row>
    <row r="1789" spans="1:2" x14ac:dyDescent="0.25">
      <c r="A1789" s="17" t="s">
        <v>3251</v>
      </c>
      <c r="B1789" s="17" t="s">
        <v>3252</v>
      </c>
    </row>
    <row r="1790" spans="1:2" x14ac:dyDescent="0.25">
      <c r="A1790" s="17" t="s">
        <v>639</v>
      </c>
      <c r="B1790" s="17" t="s">
        <v>1136</v>
      </c>
    </row>
    <row r="1791" spans="1:2" x14ac:dyDescent="0.25">
      <c r="A1791" s="17" t="s">
        <v>3253</v>
      </c>
      <c r="B1791" s="17" t="s">
        <v>1043</v>
      </c>
    </row>
    <row r="1792" spans="1:2" x14ac:dyDescent="0.25">
      <c r="A1792" s="17" t="s">
        <v>3254</v>
      </c>
      <c r="B1792" s="17" t="s">
        <v>1043</v>
      </c>
    </row>
    <row r="1793" spans="1:2" x14ac:dyDescent="0.25">
      <c r="A1793" s="17" t="s">
        <v>3255</v>
      </c>
      <c r="B1793" s="17" t="s">
        <v>1137</v>
      </c>
    </row>
    <row r="1794" spans="1:2" x14ac:dyDescent="0.25">
      <c r="A1794" s="17" t="s">
        <v>3256</v>
      </c>
      <c r="B1794" s="17" t="s">
        <v>1043</v>
      </c>
    </row>
    <row r="1795" spans="1:2" x14ac:dyDescent="0.25">
      <c r="A1795" s="17" t="s">
        <v>3257</v>
      </c>
      <c r="B1795" s="17" t="s">
        <v>1043</v>
      </c>
    </row>
    <row r="1796" spans="1:2" x14ac:dyDescent="0.25">
      <c r="A1796" s="17" t="s">
        <v>3258</v>
      </c>
      <c r="B1796" s="17" t="s">
        <v>1043</v>
      </c>
    </row>
    <row r="1797" spans="1:2" x14ac:dyDescent="0.25">
      <c r="A1797" s="17" t="s">
        <v>3259</v>
      </c>
      <c r="B1797" s="17" t="s">
        <v>1043</v>
      </c>
    </row>
    <row r="1798" spans="1:2" x14ac:dyDescent="0.25">
      <c r="A1798" s="17" t="s">
        <v>3260</v>
      </c>
      <c r="B1798" s="17" t="s">
        <v>1932</v>
      </c>
    </row>
    <row r="1799" spans="1:2" x14ac:dyDescent="0.25">
      <c r="A1799" s="17" t="s">
        <v>3261</v>
      </c>
      <c r="B1799" s="17" t="s">
        <v>3262</v>
      </c>
    </row>
    <row r="1800" spans="1:2" x14ac:dyDescent="0.25">
      <c r="A1800" s="17" t="s">
        <v>640</v>
      </c>
      <c r="B1800" s="17" t="s">
        <v>3263</v>
      </c>
    </row>
    <row r="1801" spans="1:2" x14ac:dyDescent="0.25">
      <c r="A1801" s="17" t="s">
        <v>641</v>
      </c>
      <c r="B1801" s="17" t="s">
        <v>3264</v>
      </c>
    </row>
    <row r="1802" spans="1:2" x14ac:dyDescent="0.25">
      <c r="A1802" s="17" t="s">
        <v>642</v>
      </c>
      <c r="B1802" s="17" t="s">
        <v>3265</v>
      </c>
    </row>
    <row r="1803" spans="1:2" x14ac:dyDescent="0.25">
      <c r="A1803" s="17" t="s">
        <v>643</v>
      </c>
      <c r="B1803" s="17" t="s">
        <v>3266</v>
      </c>
    </row>
    <row r="1804" spans="1:2" x14ac:dyDescent="0.25">
      <c r="A1804" s="17" t="s">
        <v>3267</v>
      </c>
      <c r="B1804" s="17" t="s">
        <v>1252</v>
      </c>
    </row>
    <row r="1805" spans="1:2" x14ac:dyDescent="0.25">
      <c r="A1805" s="17" t="s">
        <v>3268</v>
      </c>
      <c r="B1805" s="17" t="s">
        <v>1438</v>
      </c>
    </row>
    <row r="1806" spans="1:2" x14ac:dyDescent="0.25">
      <c r="A1806" s="17" t="s">
        <v>644</v>
      </c>
      <c r="B1806" s="17" t="s">
        <v>3269</v>
      </c>
    </row>
    <row r="1807" spans="1:2" x14ac:dyDescent="0.25">
      <c r="A1807" s="17" t="s">
        <v>645</v>
      </c>
      <c r="B1807" s="17" t="s">
        <v>3270</v>
      </c>
    </row>
    <row r="1808" spans="1:2" x14ac:dyDescent="0.25">
      <c r="A1808" s="17" t="s">
        <v>3271</v>
      </c>
      <c r="B1808" s="17" t="s">
        <v>3272</v>
      </c>
    </row>
    <row r="1809" spans="1:2" x14ac:dyDescent="0.25">
      <c r="A1809" s="17" t="s">
        <v>3273</v>
      </c>
      <c r="B1809" s="17" t="s">
        <v>1051</v>
      </c>
    </row>
    <row r="1810" spans="1:2" x14ac:dyDescent="0.25">
      <c r="A1810" s="17" t="s">
        <v>646</v>
      </c>
      <c r="B1810" s="17" t="s">
        <v>3274</v>
      </c>
    </row>
    <row r="1811" spans="1:2" x14ac:dyDescent="0.25">
      <c r="A1811" s="17" t="s">
        <v>3275</v>
      </c>
      <c r="B1811" s="17" t="s">
        <v>1068</v>
      </c>
    </row>
    <row r="1812" spans="1:2" x14ac:dyDescent="0.25">
      <c r="A1812" s="17" t="s">
        <v>647</v>
      </c>
      <c r="B1812" s="17" t="s">
        <v>1570</v>
      </c>
    </row>
    <row r="1813" spans="1:2" x14ac:dyDescent="0.25">
      <c r="A1813" s="17" t="s">
        <v>648</v>
      </c>
      <c r="B1813" s="17" t="s">
        <v>3276</v>
      </c>
    </row>
    <row r="1814" spans="1:2" x14ac:dyDescent="0.25">
      <c r="A1814" s="17" t="s">
        <v>3277</v>
      </c>
      <c r="B1814" s="17" t="s">
        <v>1043</v>
      </c>
    </row>
    <row r="1815" spans="1:2" x14ac:dyDescent="0.25">
      <c r="A1815" s="17" t="s">
        <v>649</v>
      </c>
      <c r="B1815" s="17" t="s">
        <v>1043</v>
      </c>
    </row>
    <row r="1816" spans="1:2" x14ac:dyDescent="0.25">
      <c r="A1816" s="17" t="s">
        <v>650</v>
      </c>
      <c r="B1816" s="17" t="s">
        <v>3278</v>
      </c>
    </row>
    <row r="1817" spans="1:2" x14ac:dyDescent="0.25">
      <c r="A1817" s="17" t="s">
        <v>3279</v>
      </c>
      <c r="B1817" s="17" t="s">
        <v>1252</v>
      </c>
    </row>
    <row r="1818" spans="1:2" x14ac:dyDescent="0.25">
      <c r="A1818" s="17" t="s">
        <v>3280</v>
      </c>
      <c r="B1818" s="17" t="s">
        <v>2414</v>
      </c>
    </row>
    <row r="1819" spans="1:2" x14ac:dyDescent="0.25">
      <c r="A1819" s="17" t="s">
        <v>3281</v>
      </c>
      <c r="B1819" s="17" t="s">
        <v>1043</v>
      </c>
    </row>
    <row r="1820" spans="1:2" x14ac:dyDescent="0.25">
      <c r="A1820" s="17" t="s">
        <v>651</v>
      </c>
      <c r="B1820" s="17" t="s">
        <v>3282</v>
      </c>
    </row>
    <row r="1821" spans="1:2" x14ac:dyDescent="0.25">
      <c r="A1821" s="17" t="s">
        <v>3283</v>
      </c>
      <c r="B1821" s="17" t="s">
        <v>1252</v>
      </c>
    </row>
    <row r="1822" spans="1:2" x14ac:dyDescent="0.25">
      <c r="A1822" s="17" t="s">
        <v>3284</v>
      </c>
      <c r="B1822" s="17" t="s">
        <v>1043</v>
      </c>
    </row>
    <row r="1823" spans="1:2" x14ac:dyDescent="0.25">
      <c r="A1823" s="17" t="s">
        <v>1003</v>
      </c>
      <c r="B1823" s="17" t="s">
        <v>1900</v>
      </c>
    </row>
    <row r="1824" spans="1:2" x14ac:dyDescent="0.25">
      <c r="A1824" s="17" t="s">
        <v>3285</v>
      </c>
      <c r="B1824" s="17" t="s">
        <v>1043</v>
      </c>
    </row>
    <row r="1825" spans="1:2" x14ac:dyDescent="0.25">
      <c r="A1825" s="17" t="s">
        <v>3286</v>
      </c>
      <c r="B1825" s="17" t="s">
        <v>3287</v>
      </c>
    </row>
    <row r="1826" spans="1:2" x14ac:dyDescent="0.25">
      <c r="A1826" s="17" t="s">
        <v>652</v>
      </c>
      <c r="B1826" s="17" t="s">
        <v>1347</v>
      </c>
    </row>
    <row r="1827" spans="1:2" x14ac:dyDescent="0.25">
      <c r="A1827" s="17" t="s">
        <v>653</v>
      </c>
      <c r="B1827" s="17" t="s">
        <v>3288</v>
      </c>
    </row>
    <row r="1828" spans="1:2" x14ac:dyDescent="0.25">
      <c r="A1828" s="17" t="s">
        <v>654</v>
      </c>
      <c r="B1828" s="17" t="s">
        <v>3289</v>
      </c>
    </row>
    <row r="1829" spans="1:2" x14ac:dyDescent="0.25">
      <c r="A1829" s="17" t="s">
        <v>655</v>
      </c>
      <c r="B1829" s="17" t="s">
        <v>3290</v>
      </c>
    </row>
    <row r="1830" spans="1:2" x14ac:dyDescent="0.25">
      <c r="A1830" s="17" t="s">
        <v>3291</v>
      </c>
      <c r="B1830" s="17" t="s">
        <v>1043</v>
      </c>
    </row>
    <row r="1831" spans="1:2" x14ac:dyDescent="0.25">
      <c r="A1831" s="17" t="s">
        <v>656</v>
      </c>
      <c r="B1831" s="17" t="s">
        <v>3292</v>
      </c>
    </row>
    <row r="1832" spans="1:2" x14ac:dyDescent="0.25">
      <c r="A1832" s="17" t="s">
        <v>657</v>
      </c>
      <c r="B1832" s="17" t="s">
        <v>3293</v>
      </c>
    </row>
    <row r="1833" spans="1:2" x14ac:dyDescent="0.25">
      <c r="A1833" s="17" t="s">
        <v>3294</v>
      </c>
      <c r="B1833" s="17" t="s">
        <v>1921</v>
      </c>
    </row>
    <row r="1834" spans="1:2" x14ac:dyDescent="0.25">
      <c r="A1834" s="17" t="s">
        <v>658</v>
      </c>
      <c r="B1834" s="17" t="s">
        <v>3295</v>
      </c>
    </row>
    <row r="1835" spans="1:2" x14ac:dyDescent="0.25">
      <c r="A1835" s="17" t="s">
        <v>659</v>
      </c>
      <c r="B1835" s="17" t="s">
        <v>3296</v>
      </c>
    </row>
    <row r="1836" spans="1:2" x14ac:dyDescent="0.25">
      <c r="A1836" s="17" t="s">
        <v>660</v>
      </c>
      <c r="B1836" s="17" t="s">
        <v>3297</v>
      </c>
    </row>
    <row r="1837" spans="1:2" x14ac:dyDescent="0.25">
      <c r="A1837" s="17" t="s">
        <v>3298</v>
      </c>
      <c r="B1837" s="17" t="s">
        <v>1642</v>
      </c>
    </row>
    <row r="1838" spans="1:2" x14ac:dyDescent="0.25">
      <c r="A1838" s="17" t="s">
        <v>661</v>
      </c>
      <c r="B1838" s="17" t="s">
        <v>3299</v>
      </c>
    </row>
    <row r="1839" spans="1:2" x14ac:dyDescent="0.25">
      <c r="A1839" s="17" t="s">
        <v>3300</v>
      </c>
      <c r="B1839" s="17" t="s">
        <v>1501</v>
      </c>
    </row>
    <row r="1840" spans="1:2" x14ac:dyDescent="0.25">
      <c r="A1840" s="17" t="s">
        <v>662</v>
      </c>
      <c r="B1840" s="17" t="s">
        <v>3301</v>
      </c>
    </row>
    <row r="1841" spans="1:2" x14ac:dyDescent="0.25">
      <c r="A1841" s="17" t="s">
        <v>663</v>
      </c>
      <c r="B1841" s="17" t="s">
        <v>3302</v>
      </c>
    </row>
    <row r="1842" spans="1:2" x14ac:dyDescent="0.25">
      <c r="A1842" s="17" t="s">
        <v>3303</v>
      </c>
      <c r="B1842" s="17" t="s">
        <v>1639</v>
      </c>
    </row>
    <row r="1843" spans="1:2" x14ac:dyDescent="0.25">
      <c r="A1843" s="17" t="s">
        <v>3304</v>
      </c>
      <c r="B1843" s="17" t="s">
        <v>1043</v>
      </c>
    </row>
    <row r="1844" spans="1:2" x14ac:dyDescent="0.25">
      <c r="A1844" s="17" t="s">
        <v>664</v>
      </c>
      <c r="B1844" s="17" t="s">
        <v>3305</v>
      </c>
    </row>
    <row r="1845" spans="1:2" x14ac:dyDescent="0.25">
      <c r="A1845" s="17" t="s">
        <v>3306</v>
      </c>
      <c r="B1845" s="17" t="s">
        <v>1043</v>
      </c>
    </row>
    <row r="1846" spans="1:2" x14ac:dyDescent="0.25">
      <c r="A1846" s="17" t="s">
        <v>3307</v>
      </c>
      <c r="B1846" s="17" t="s">
        <v>3308</v>
      </c>
    </row>
    <row r="1847" spans="1:2" x14ac:dyDescent="0.25">
      <c r="A1847" s="17" t="s">
        <v>3309</v>
      </c>
      <c r="B1847" s="17" t="s">
        <v>1043</v>
      </c>
    </row>
    <row r="1848" spans="1:2" x14ac:dyDescent="0.25">
      <c r="A1848" s="17" t="s">
        <v>665</v>
      </c>
      <c r="B1848" s="17" t="s">
        <v>3310</v>
      </c>
    </row>
    <row r="1849" spans="1:2" x14ac:dyDescent="0.25">
      <c r="A1849" s="17" t="s">
        <v>666</v>
      </c>
      <c r="B1849" s="17" t="s">
        <v>3311</v>
      </c>
    </row>
    <row r="1850" spans="1:2" x14ac:dyDescent="0.25">
      <c r="A1850" s="17" t="s">
        <v>3312</v>
      </c>
      <c r="B1850" s="17" t="s">
        <v>1889</v>
      </c>
    </row>
    <row r="1851" spans="1:2" x14ac:dyDescent="0.25">
      <c r="A1851" s="17" t="s">
        <v>3313</v>
      </c>
      <c r="B1851" s="17" t="s">
        <v>1043</v>
      </c>
    </row>
    <row r="1852" spans="1:2" x14ac:dyDescent="0.25">
      <c r="A1852" s="17" t="s">
        <v>3314</v>
      </c>
      <c r="B1852" s="17" t="s">
        <v>1043</v>
      </c>
    </row>
    <row r="1853" spans="1:2" x14ac:dyDescent="0.25">
      <c r="A1853" s="17" t="s">
        <v>667</v>
      </c>
      <c r="B1853" s="17" t="s">
        <v>3315</v>
      </c>
    </row>
    <row r="1854" spans="1:2" x14ac:dyDescent="0.25">
      <c r="A1854" s="17" t="s">
        <v>668</v>
      </c>
      <c r="B1854" s="17" t="s">
        <v>3316</v>
      </c>
    </row>
    <row r="1855" spans="1:2" x14ac:dyDescent="0.25">
      <c r="A1855" s="17" t="s">
        <v>3317</v>
      </c>
      <c r="B1855" s="17" t="s">
        <v>1043</v>
      </c>
    </row>
    <row r="1856" spans="1:2" x14ac:dyDescent="0.25">
      <c r="A1856" s="17" t="s">
        <v>3318</v>
      </c>
      <c r="B1856" s="17" t="s">
        <v>2298</v>
      </c>
    </row>
    <row r="1857" spans="1:2" x14ac:dyDescent="0.25">
      <c r="A1857" s="17" t="s">
        <v>3319</v>
      </c>
      <c r="B1857" s="17" t="s">
        <v>1836</v>
      </c>
    </row>
    <row r="1858" spans="1:2" x14ac:dyDescent="0.25">
      <c r="A1858" s="17" t="s">
        <v>669</v>
      </c>
      <c r="B1858" s="17" t="s">
        <v>1043</v>
      </c>
    </row>
    <row r="1859" spans="1:2" x14ac:dyDescent="0.25">
      <c r="A1859" s="17" t="s">
        <v>670</v>
      </c>
      <c r="B1859" s="17" t="s">
        <v>3320</v>
      </c>
    </row>
    <row r="1860" spans="1:2" x14ac:dyDescent="0.25">
      <c r="A1860" s="17" t="s">
        <v>3321</v>
      </c>
      <c r="B1860" s="17" t="s">
        <v>1774</v>
      </c>
    </row>
    <row r="1861" spans="1:2" x14ac:dyDescent="0.25">
      <c r="A1861" s="17" t="s">
        <v>3322</v>
      </c>
      <c r="B1861" s="17" t="s">
        <v>1043</v>
      </c>
    </row>
    <row r="1862" spans="1:2" x14ac:dyDescent="0.25">
      <c r="A1862" s="17" t="s">
        <v>3323</v>
      </c>
      <c r="B1862" s="17" t="s">
        <v>3324</v>
      </c>
    </row>
    <row r="1863" spans="1:2" x14ac:dyDescent="0.25">
      <c r="A1863" s="17" t="s">
        <v>3325</v>
      </c>
      <c r="B1863" s="17" t="s">
        <v>3326</v>
      </c>
    </row>
    <row r="1864" spans="1:2" x14ac:dyDescent="0.25">
      <c r="A1864" s="17" t="s">
        <v>3327</v>
      </c>
      <c r="B1864" s="17" t="s">
        <v>2172</v>
      </c>
    </row>
    <row r="1865" spans="1:2" x14ac:dyDescent="0.25">
      <c r="A1865" s="17" t="s">
        <v>671</v>
      </c>
      <c r="B1865" s="17" t="s">
        <v>1043</v>
      </c>
    </row>
    <row r="1866" spans="1:2" x14ac:dyDescent="0.25">
      <c r="A1866" s="17" t="s">
        <v>672</v>
      </c>
      <c r="B1866" s="17" t="s">
        <v>3328</v>
      </c>
    </row>
    <row r="1867" spans="1:2" x14ac:dyDescent="0.25">
      <c r="A1867" s="17" t="s">
        <v>3329</v>
      </c>
      <c r="B1867" s="17" t="s">
        <v>3330</v>
      </c>
    </row>
    <row r="1868" spans="1:2" x14ac:dyDescent="0.25">
      <c r="A1868" s="17" t="s">
        <v>673</v>
      </c>
      <c r="B1868" s="17" t="s">
        <v>3331</v>
      </c>
    </row>
    <row r="1869" spans="1:2" x14ac:dyDescent="0.25">
      <c r="A1869" s="17" t="s">
        <v>3332</v>
      </c>
      <c r="B1869" s="17" t="s">
        <v>1153</v>
      </c>
    </row>
    <row r="1870" spans="1:2" x14ac:dyDescent="0.25">
      <c r="A1870" s="17" t="s">
        <v>674</v>
      </c>
      <c r="B1870" s="17" t="s">
        <v>3333</v>
      </c>
    </row>
    <row r="1871" spans="1:2" x14ac:dyDescent="0.25">
      <c r="A1871" s="17" t="s">
        <v>3334</v>
      </c>
      <c r="B1871" s="17" t="s">
        <v>1043</v>
      </c>
    </row>
    <row r="1872" spans="1:2" x14ac:dyDescent="0.25">
      <c r="A1872" s="17" t="s">
        <v>675</v>
      </c>
      <c r="B1872" s="17" t="s">
        <v>3335</v>
      </c>
    </row>
    <row r="1873" spans="1:2" x14ac:dyDescent="0.25">
      <c r="A1873" s="17" t="s">
        <v>676</v>
      </c>
      <c r="B1873" s="17" t="s">
        <v>3336</v>
      </c>
    </row>
    <row r="1874" spans="1:2" x14ac:dyDescent="0.25">
      <c r="A1874" s="17" t="s">
        <v>3337</v>
      </c>
      <c r="B1874" s="17" t="s">
        <v>1043</v>
      </c>
    </row>
    <row r="1875" spans="1:2" x14ac:dyDescent="0.25">
      <c r="A1875" s="17" t="s">
        <v>3338</v>
      </c>
      <c r="B1875" s="17" t="s">
        <v>1043</v>
      </c>
    </row>
    <row r="1876" spans="1:2" x14ac:dyDescent="0.25">
      <c r="A1876" s="17" t="s">
        <v>3339</v>
      </c>
      <c r="B1876" s="17" t="s">
        <v>1043</v>
      </c>
    </row>
    <row r="1877" spans="1:2" x14ac:dyDescent="0.25">
      <c r="A1877" s="17" t="s">
        <v>3340</v>
      </c>
      <c r="B1877" s="17" t="s">
        <v>3341</v>
      </c>
    </row>
    <row r="1878" spans="1:2" x14ac:dyDescent="0.25">
      <c r="A1878" s="17" t="s">
        <v>3342</v>
      </c>
      <c r="B1878" s="17" t="s">
        <v>3343</v>
      </c>
    </row>
    <row r="1879" spans="1:2" x14ac:dyDescent="0.25">
      <c r="A1879" s="17" t="s">
        <v>3344</v>
      </c>
      <c r="B1879" s="17" t="s">
        <v>2065</v>
      </c>
    </row>
    <row r="1880" spans="1:2" x14ac:dyDescent="0.25">
      <c r="A1880" s="17" t="s">
        <v>677</v>
      </c>
      <c r="B1880" s="17" t="s">
        <v>1402</v>
      </c>
    </row>
    <row r="1881" spans="1:2" x14ac:dyDescent="0.25">
      <c r="A1881" s="17" t="s">
        <v>3345</v>
      </c>
      <c r="B1881" s="17" t="s">
        <v>1043</v>
      </c>
    </row>
    <row r="1882" spans="1:2" x14ac:dyDescent="0.25">
      <c r="A1882" s="17" t="s">
        <v>678</v>
      </c>
      <c r="B1882" s="17" t="s">
        <v>3346</v>
      </c>
    </row>
    <row r="1883" spans="1:2" x14ac:dyDescent="0.25">
      <c r="A1883" s="17" t="s">
        <v>3347</v>
      </c>
      <c r="B1883" s="17" t="s">
        <v>1043</v>
      </c>
    </row>
    <row r="1884" spans="1:2" x14ac:dyDescent="0.25">
      <c r="A1884" s="17" t="s">
        <v>3348</v>
      </c>
      <c r="B1884" s="17" t="s">
        <v>2040</v>
      </c>
    </row>
    <row r="1885" spans="1:2" x14ac:dyDescent="0.25">
      <c r="A1885" s="17" t="s">
        <v>3349</v>
      </c>
      <c r="B1885" s="17" t="s">
        <v>1043</v>
      </c>
    </row>
    <row r="1886" spans="1:2" x14ac:dyDescent="0.25">
      <c r="A1886" s="17" t="s">
        <v>3350</v>
      </c>
      <c r="B1886" s="17" t="s">
        <v>1043</v>
      </c>
    </row>
    <row r="1887" spans="1:2" x14ac:dyDescent="0.25">
      <c r="A1887" s="17" t="s">
        <v>679</v>
      </c>
      <c r="B1887" s="17" t="s">
        <v>2152</v>
      </c>
    </row>
    <row r="1888" spans="1:2" x14ac:dyDescent="0.25">
      <c r="A1888" s="17" t="s">
        <v>3351</v>
      </c>
      <c r="B1888" s="17" t="s">
        <v>3352</v>
      </c>
    </row>
    <row r="1889" spans="1:2" x14ac:dyDescent="0.25">
      <c r="A1889" s="17" t="s">
        <v>3353</v>
      </c>
      <c r="B1889" s="17" t="s">
        <v>1601</v>
      </c>
    </row>
    <row r="1890" spans="1:2" x14ac:dyDescent="0.25">
      <c r="A1890" s="17" t="s">
        <v>3354</v>
      </c>
      <c r="B1890" s="17" t="s">
        <v>3355</v>
      </c>
    </row>
    <row r="1891" spans="1:2" x14ac:dyDescent="0.25">
      <c r="A1891" s="17" t="s">
        <v>3356</v>
      </c>
      <c r="B1891" s="17" t="s">
        <v>1043</v>
      </c>
    </row>
    <row r="1892" spans="1:2" x14ac:dyDescent="0.25">
      <c r="A1892" s="17" t="s">
        <v>680</v>
      </c>
      <c r="B1892" s="17" t="s">
        <v>3357</v>
      </c>
    </row>
    <row r="1893" spans="1:2" x14ac:dyDescent="0.25">
      <c r="A1893" s="17" t="s">
        <v>681</v>
      </c>
      <c r="B1893" s="17" t="s">
        <v>3358</v>
      </c>
    </row>
    <row r="1894" spans="1:2" x14ac:dyDescent="0.25">
      <c r="A1894" s="17" t="s">
        <v>682</v>
      </c>
      <c r="B1894" s="17" t="s">
        <v>3359</v>
      </c>
    </row>
    <row r="1895" spans="1:2" x14ac:dyDescent="0.25">
      <c r="A1895" s="17" t="s">
        <v>683</v>
      </c>
      <c r="B1895" s="17" t="s">
        <v>3360</v>
      </c>
    </row>
    <row r="1896" spans="1:2" x14ac:dyDescent="0.25">
      <c r="A1896" s="17" t="s">
        <v>3361</v>
      </c>
      <c r="B1896" s="17" t="s">
        <v>2974</v>
      </c>
    </row>
    <row r="1897" spans="1:2" x14ac:dyDescent="0.25">
      <c r="A1897" s="17" t="s">
        <v>3362</v>
      </c>
      <c r="B1897" s="17" t="s">
        <v>1043</v>
      </c>
    </row>
    <row r="1898" spans="1:2" x14ac:dyDescent="0.25">
      <c r="A1898" s="17" t="s">
        <v>3363</v>
      </c>
      <c r="B1898" s="17" t="s">
        <v>2644</v>
      </c>
    </row>
    <row r="1899" spans="1:2" x14ac:dyDescent="0.25">
      <c r="A1899" s="17" t="s">
        <v>3364</v>
      </c>
      <c r="B1899" s="17" t="s">
        <v>1043</v>
      </c>
    </row>
    <row r="1900" spans="1:2" x14ac:dyDescent="0.25">
      <c r="A1900" s="17" t="s">
        <v>3365</v>
      </c>
      <c r="B1900" s="17" t="s">
        <v>1043</v>
      </c>
    </row>
    <row r="1901" spans="1:2" x14ac:dyDescent="0.25">
      <c r="A1901" s="17" t="s">
        <v>684</v>
      </c>
      <c r="B1901" s="17" t="s">
        <v>1816</v>
      </c>
    </row>
    <row r="1902" spans="1:2" x14ac:dyDescent="0.25">
      <c r="A1902" s="17" t="s">
        <v>685</v>
      </c>
      <c r="B1902" s="17" t="s">
        <v>3366</v>
      </c>
    </row>
    <row r="1903" spans="1:2" x14ac:dyDescent="0.25">
      <c r="A1903" s="17" t="s">
        <v>3367</v>
      </c>
      <c r="B1903" s="17" t="s">
        <v>3368</v>
      </c>
    </row>
    <row r="1904" spans="1:2" x14ac:dyDescent="0.25">
      <c r="A1904" s="17" t="s">
        <v>3369</v>
      </c>
      <c r="B1904" s="17" t="s">
        <v>3370</v>
      </c>
    </row>
    <row r="1905" spans="1:2" x14ac:dyDescent="0.25">
      <c r="A1905" s="17" t="s">
        <v>3371</v>
      </c>
      <c r="B1905" s="17" t="s">
        <v>1990</v>
      </c>
    </row>
    <row r="1906" spans="1:2" x14ac:dyDescent="0.25">
      <c r="A1906" s="17" t="s">
        <v>3372</v>
      </c>
      <c r="B1906" s="17" t="s">
        <v>1108</v>
      </c>
    </row>
    <row r="1907" spans="1:2" x14ac:dyDescent="0.25">
      <c r="A1907" s="17" t="s">
        <v>3373</v>
      </c>
      <c r="B1907" s="17" t="s">
        <v>1635</v>
      </c>
    </row>
    <row r="1908" spans="1:2" x14ac:dyDescent="0.25">
      <c r="A1908" s="17" t="s">
        <v>686</v>
      </c>
      <c r="B1908" s="17" t="s">
        <v>3374</v>
      </c>
    </row>
    <row r="1909" spans="1:2" x14ac:dyDescent="0.25">
      <c r="A1909" s="17" t="s">
        <v>3375</v>
      </c>
      <c r="B1909" s="17" t="s">
        <v>3326</v>
      </c>
    </row>
    <row r="1910" spans="1:2" x14ac:dyDescent="0.25">
      <c r="A1910" s="17" t="s">
        <v>3376</v>
      </c>
      <c r="B1910" s="17" t="s">
        <v>1108</v>
      </c>
    </row>
    <row r="1911" spans="1:2" x14ac:dyDescent="0.25">
      <c r="A1911" s="17" t="s">
        <v>687</v>
      </c>
      <c r="B1911" s="17" t="s">
        <v>1402</v>
      </c>
    </row>
    <row r="1912" spans="1:2" x14ac:dyDescent="0.25">
      <c r="A1912" s="17" t="s">
        <v>3377</v>
      </c>
      <c r="B1912" s="17" t="s">
        <v>3378</v>
      </c>
    </row>
    <row r="1913" spans="1:2" x14ac:dyDescent="0.25">
      <c r="A1913" s="17" t="s">
        <v>3379</v>
      </c>
      <c r="B1913" s="17" t="s">
        <v>1043</v>
      </c>
    </row>
    <row r="1914" spans="1:2" x14ac:dyDescent="0.25">
      <c r="A1914" s="17" t="s">
        <v>3380</v>
      </c>
      <c r="B1914" s="17" t="s">
        <v>1043</v>
      </c>
    </row>
    <row r="1915" spans="1:2" x14ac:dyDescent="0.25">
      <c r="A1915" s="17" t="s">
        <v>688</v>
      </c>
      <c r="B1915" s="17" t="s">
        <v>3381</v>
      </c>
    </row>
    <row r="1916" spans="1:2" x14ac:dyDescent="0.25">
      <c r="A1916" s="17" t="s">
        <v>3382</v>
      </c>
      <c r="B1916" s="17" t="s">
        <v>2369</v>
      </c>
    </row>
    <row r="1917" spans="1:2" x14ac:dyDescent="0.25">
      <c r="A1917" s="17" t="s">
        <v>689</v>
      </c>
      <c r="B1917" s="17" t="s">
        <v>1167</v>
      </c>
    </row>
    <row r="1918" spans="1:2" x14ac:dyDescent="0.25">
      <c r="A1918" s="17" t="s">
        <v>3383</v>
      </c>
      <c r="B1918" s="17" t="s">
        <v>2474</v>
      </c>
    </row>
    <row r="1919" spans="1:2" x14ac:dyDescent="0.25">
      <c r="A1919" s="17" t="s">
        <v>3384</v>
      </c>
      <c r="B1919" s="17" t="s">
        <v>1226</v>
      </c>
    </row>
    <row r="1920" spans="1:2" x14ac:dyDescent="0.25">
      <c r="A1920" s="17" t="s">
        <v>690</v>
      </c>
      <c r="B1920" s="17" t="s">
        <v>2416</v>
      </c>
    </row>
    <row r="1921" spans="1:2" x14ac:dyDescent="0.25">
      <c r="A1921" s="17" t="s">
        <v>3385</v>
      </c>
      <c r="B1921" s="17" t="s">
        <v>1709</v>
      </c>
    </row>
    <row r="1922" spans="1:2" x14ac:dyDescent="0.25">
      <c r="A1922" s="17" t="s">
        <v>3386</v>
      </c>
      <c r="B1922" s="17" t="s">
        <v>1043</v>
      </c>
    </row>
    <row r="1923" spans="1:2" x14ac:dyDescent="0.25">
      <c r="A1923" s="17" t="s">
        <v>3387</v>
      </c>
      <c r="B1923" s="17" t="s">
        <v>2378</v>
      </c>
    </row>
    <row r="1924" spans="1:2" x14ac:dyDescent="0.25">
      <c r="A1924" s="17" t="s">
        <v>691</v>
      </c>
      <c r="B1924" s="17" t="s">
        <v>2376</v>
      </c>
    </row>
    <row r="1925" spans="1:2" x14ac:dyDescent="0.25">
      <c r="A1925" s="17" t="s">
        <v>3388</v>
      </c>
      <c r="B1925" s="17" t="s">
        <v>1043</v>
      </c>
    </row>
    <row r="1926" spans="1:2" x14ac:dyDescent="0.25">
      <c r="A1926" s="17" t="s">
        <v>3389</v>
      </c>
      <c r="B1926" s="17" t="s">
        <v>1872</v>
      </c>
    </row>
    <row r="1927" spans="1:2" x14ac:dyDescent="0.25">
      <c r="A1927" s="17" t="s">
        <v>692</v>
      </c>
      <c r="B1927" s="17" t="s">
        <v>3390</v>
      </c>
    </row>
    <row r="1928" spans="1:2" x14ac:dyDescent="0.25">
      <c r="A1928" s="17" t="s">
        <v>693</v>
      </c>
      <c r="B1928" s="17" t="s">
        <v>3391</v>
      </c>
    </row>
    <row r="1929" spans="1:2" x14ac:dyDescent="0.25">
      <c r="A1929" s="17" t="s">
        <v>3392</v>
      </c>
      <c r="B1929" s="17" t="s">
        <v>3330</v>
      </c>
    </row>
    <row r="1930" spans="1:2" x14ac:dyDescent="0.25">
      <c r="A1930" s="17" t="s">
        <v>3393</v>
      </c>
      <c r="B1930" s="17" t="s">
        <v>3394</v>
      </c>
    </row>
    <row r="1931" spans="1:2" x14ac:dyDescent="0.25">
      <c r="A1931" s="17" t="s">
        <v>3395</v>
      </c>
      <c r="B1931" s="17" t="s">
        <v>1781</v>
      </c>
    </row>
    <row r="1932" spans="1:2" x14ac:dyDescent="0.25">
      <c r="A1932" s="17" t="s">
        <v>3396</v>
      </c>
      <c r="B1932" s="17" t="s">
        <v>2407</v>
      </c>
    </row>
    <row r="1933" spans="1:2" x14ac:dyDescent="0.25">
      <c r="A1933" s="17" t="s">
        <v>694</v>
      </c>
      <c r="B1933" s="17" t="s">
        <v>3397</v>
      </c>
    </row>
    <row r="1934" spans="1:2" x14ac:dyDescent="0.25">
      <c r="A1934" s="17" t="s">
        <v>695</v>
      </c>
      <c r="B1934" s="17" t="s">
        <v>1051</v>
      </c>
    </row>
    <row r="1935" spans="1:2" x14ac:dyDescent="0.25">
      <c r="A1935" s="17" t="s">
        <v>3398</v>
      </c>
      <c r="B1935" s="17" t="s">
        <v>1043</v>
      </c>
    </row>
    <row r="1936" spans="1:2" x14ac:dyDescent="0.25">
      <c r="A1936" s="17" t="s">
        <v>3399</v>
      </c>
      <c r="B1936" s="17" t="s">
        <v>1043</v>
      </c>
    </row>
    <row r="1937" spans="1:2" x14ac:dyDescent="0.25">
      <c r="A1937" s="17" t="s">
        <v>3400</v>
      </c>
      <c r="B1937" s="17" t="s">
        <v>2110</v>
      </c>
    </row>
    <row r="1938" spans="1:2" x14ac:dyDescent="0.25">
      <c r="A1938" s="17" t="s">
        <v>3401</v>
      </c>
      <c r="B1938" s="17" t="s">
        <v>2112</v>
      </c>
    </row>
    <row r="1939" spans="1:2" x14ac:dyDescent="0.25">
      <c r="A1939" s="17" t="s">
        <v>696</v>
      </c>
      <c r="B1939" s="17" t="s">
        <v>3359</v>
      </c>
    </row>
    <row r="1940" spans="1:2" x14ac:dyDescent="0.25">
      <c r="A1940" s="17" t="s">
        <v>697</v>
      </c>
      <c r="B1940" s="17" t="s">
        <v>3402</v>
      </c>
    </row>
    <row r="1941" spans="1:2" x14ac:dyDescent="0.25">
      <c r="A1941" s="17" t="s">
        <v>698</v>
      </c>
      <c r="B1941" s="17" t="s">
        <v>1926</v>
      </c>
    </row>
    <row r="1942" spans="1:2" x14ac:dyDescent="0.25">
      <c r="A1942" s="17" t="s">
        <v>3403</v>
      </c>
      <c r="B1942" s="17" t="s">
        <v>1129</v>
      </c>
    </row>
    <row r="1943" spans="1:2" x14ac:dyDescent="0.25">
      <c r="A1943" s="17" t="s">
        <v>3404</v>
      </c>
      <c r="B1943" s="17" t="s">
        <v>1043</v>
      </c>
    </row>
    <row r="1944" spans="1:2" x14ac:dyDescent="0.25">
      <c r="A1944" s="17" t="s">
        <v>3405</v>
      </c>
      <c r="B1944" s="17" t="s">
        <v>1230</v>
      </c>
    </row>
    <row r="1945" spans="1:2" x14ac:dyDescent="0.25">
      <c r="A1945" s="17" t="s">
        <v>3406</v>
      </c>
      <c r="B1945" s="17" t="s">
        <v>1043</v>
      </c>
    </row>
    <row r="1946" spans="1:2" x14ac:dyDescent="0.25">
      <c r="A1946" s="17" t="s">
        <v>3407</v>
      </c>
      <c r="B1946" s="17" t="s">
        <v>1241</v>
      </c>
    </row>
    <row r="1947" spans="1:2" x14ac:dyDescent="0.25">
      <c r="A1947" s="17" t="s">
        <v>3408</v>
      </c>
      <c r="B1947" s="17" t="s">
        <v>1043</v>
      </c>
    </row>
    <row r="1948" spans="1:2" x14ac:dyDescent="0.25">
      <c r="A1948" s="17" t="s">
        <v>3409</v>
      </c>
      <c r="B1948" s="17" t="s">
        <v>1043</v>
      </c>
    </row>
    <row r="1949" spans="1:2" x14ac:dyDescent="0.25">
      <c r="A1949" s="17" t="s">
        <v>3410</v>
      </c>
      <c r="B1949" s="17" t="s">
        <v>1043</v>
      </c>
    </row>
    <row r="1950" spans="1:2" x14ac:dyDescent="0.25">
      <c r="A1950" s="17" t="s">
        <v>699</v>
      </c>
      <c r="B1950" s="17" t="s">
        <v>2580</v>
      </c>
    </row>
    <row r="1951" spans="1:2" x14ac:dyDescent="0.25">
      <c r="A1951" s="17" t="s">
        <v>700</v>
      </c>
      <c r="B1951" s="17" t="s">
        <v>1094</v>
      </c>
    </row>
    <row r="1952" spans="1:2" x14ac:dyDescent="0.25">
      <c r="A1952" s="17" t="s">
        <v>701</v>
      </c>
      <c r="B1952" s="17" t="s">
        <v>1512</v>
      </c>
    </row>
    <row r="1953" spans="1:2" x14ac:dyDescent="0.25">
      <c r="A1953" s="17" t="s">
        <v>3411</v>
      </c>
      <c r="B1953" s="17" t="s">
        <v>1252</v>
      </c>
    </row>
    <row r="1954" spans="1:2" x14ac:dyDescent="0.25">
      <c r="A1954" s="17" t="s">
        <v>3412</v>
      </c>
      <c r="B1954" s="17" t="s">
        <v>1043</v>
      </c>
    </row>
    <row r="1955" spans="1:2" x14ac:dyDescent="0.25">
      <c r="A1955" s="17" t="s">
        <v>3413</v>
      </c>
      <c r="B1955" s="17" t="s">
        <v>1043</v>
      </c>
    </row>
    <row r="1956" spans="1:2" x14ac:dyDescent="0.25">
      <c r="A1956" s="17" t="s">
        <v>3414</v>
      </c>
      <c r="B1956" s="17" t="s">
        <v>1043</v>
      </c>
    </row>
    <row r="1957" spans="1:2" x14ac:dyDescent="0.25">
      <c r="A1957" s="17" t="s">
        <v>3415</v>
      </c>
      <c r="B1957" s="17" t="s">
        <v>3416</v>
      </c>
    </row>
    <row r="1958" spans="1:2" x14ac:dyDescent="0.25">
      <c r="A1958" s="17" t="s">
        <v>3417</v>
      </c>
      <c r="B1958" s="17" t="s">
        <v>1043</v>
      </c>
    </row>
    <row r="1959" spans="1:2" x14ac:dyDescent="0.25">
      <c r="A1959" s="17" t="s">
        <v>3418</v>
      </c>
      <c r="B1959" s="17" t="s">
        <v>1092</v>
      </c>
    </row>
    <row r="1960" spans="1:2" x14ac:dyDescent="0.25">
      <c r="A1960" s="17" t="s">
        <v>702</v>
      </c>
      <c r="B1960" s="17" t="s">
        <v>3419</v>
      </c>
    </row>
    <row r="1961" spans="1:2" x14ac:dyDescent="0.25">
      <c r="A1961" s="17" t="s">
        <v>3420</v>
      </c>
      <c r="B1961" s="17" t="s">
        <v>1986</v>
      </c>
    </row>
    <row r="1962" spans="1:2" x14ac:dyDescent="0.25">
      <c r="A1962" s="17" t="s">
        <v>703</v>
      </c>
      <c r="B1962" s="17" t="s">
        <v>3421</v>
      </c>
    </row>
    <row r="1963" spans="1:2" x14ac:dyDescent="0.25">
      <c r="A1963" s="17" t="s">
        <v>704</v>
      </c>
      <c r="B1963" s="17" t="s">
        <v>3422</v>
      </c>
    </row>
    <row r="1964" spans="1:2" x14ac:dyDescent="0.25">
      <c r="A1964" s="17" t="s">
        <v>3423</v>
      </c>
      <c r="B1964" s="17" t="s">
        <v>1827</v>
      </c>
    </row>
    <row r="1965" spans="1:2" x14ac:dyDescent="0.25">
      <c r="A1965" s="17" t="s">
        <v>705</v>
      </c>
      <c r="B1965" s="17" t="s">
        <v>3424</v>
      </c>
    </row>
    <row r="1966" spans="1:2" x14ac:dyDescent="0.25">
      <c r="A1966" s="17" t="s">
        <v>3425</v>
      </c>
      <c r="B1966" s="17" t="s">
        <v>1043</v>
      </c>
    </row>
    <row r="1967" spans="1:2" x14ac:dyDescent="0.25">
      <c r="A1967" s="17" t="s">
        <v>3426</v>
      </c>
      <c r="B1967" s="17" t="s">
        <v>3427</v>
      </c>
    </row>
    <row r="1968" spans="1:2" x14ac:dyDescent="0.25">
      <c r="A1968" s="17" t="s">
        <v>3428</v>
      </c>
      <c r="B1968" s="17" t="s">
        <v>1155</v>
      </c>
    </row>
    <row r="1969" spans="1:2" x14ac:dyDescent="0.25">
      <c r="A1969" s="17" t="s">
        <v>3429</v>
      </c>
      <c r="B1969" s="17" t="s">
        <v>1239</v>
      </c>
    </row>
    <row r="1970" spans="1:2" x14ac:dyDescent="0.25">
      <c r="A1970" s="17" t="s">
        <v>3430</v>
      </c>
      <c r="B1970" s="17" t="s">
        <v>1043</v>
      </c>
    </row>
    <row r="1971" spans="1:2" x14ac:dyDescent="0.25">
      <c r="A1971" s="17" t="s">
        <v>706</v>
      </c>
      <c r="B1971" s="17" t="s">
        <v>2580</v>
      </c>
    </row>
    <row r="1972" spans="1:2" x14ac:dyDescent="0.25">
      <c r="A1972" s="17" t="s">
        <v>3431</v>
      </c>
      <c r="B1972" s="17" t="s">
        <v>1043</v>
      </c>
    </row>
    <row r="1973" spans="1:2" x14ac:dyDescent="0.25">
      <c r="A1973" s="17" t="s">
        <v>3432</v>
      </c>
      <c r="B1973" s="17" t="s">
        <v>3433</v>
      </c>
    </row>
    <row r="1974" spans="1:2" x14ac:dyDescent="0.25">
      <c r="A1974" s="17" t="s">
        <v>707</v>
      </c>
      <c r="B1974" s="17" t="s">
        <v>3434</v>
      </c>
    </row>
    <row r="1975" spans="1:2" x14ac:dyDescent="0.25">
      <c r="A1975" s="17" t="s">
        <v>708</v>
      </c>
      <c r="B1975" s="17" t="s">
        <v>3435</v>
      </c>
    </row>
    <row r="1976" spans="1:2" x14ac:dyDescent="0.25">
      <c r="A1976" s="17" t="s">
        <v>3436</v>
      </c>
      <c r="B1976" s="17" t="s">
        <v>3437</v>
      </c>
    </row>
    <row r="1977" spans="1:2" x14ac:dyDescent="0.25">
      <c r="A1977" s="17" t="s">
        <v>3438</v>
      </c>
      <c r="B1977" s="17" t="s">
        <v>2403</v>
      </c>
    </row>
    <row r="1978" spans="1:2" x14ac:dyDescent="0.25">
      <c r="A1978" s="17" t="s">
        <v>3439</v>
      </c>
      <c r="B1978" s="17" t="s">
        <v>2282</v>
      </c>
    </row>
    <row r="1979" spans="1:2" x14ac:dyDescent="0.25">
      <c r="A1979" s="17" t="s">
        <v>3440</v>
      </c>
      <c r="B1979" s="17" t="s">
        <v>3441</v>
      </c>
    </row>
    <row r="1980" spans="1:2" x14ac:dyDescent="0.25">
      <c r="A1980" s="17" t="s">
        <v>3442</v>
      </c>
      <c r="B1980" s="17" t="s">
        <v>3443</v>
      </c>
    </row>
    <row r="1981" spans="1:2" x14ac:dyDescent="0.25">
      <c r="A1981" s="17" t="s">
        <v>709</v>
      </c>
      <c r="B1981" s="17" t="s">
        <v>2696</v>
      </c>
    </row>
    <row r="1982" spans="1:2" x14ac:dyDescent="0.25">
      <c r="A1982" s="17" t="s">
        <v>3444</v>
      </c>
      <c r="B1982" s="17" t="s">
        <v>1043</v>
      </c>
    </row>
    <row r="1983" spans="1:2" x14ac:dyDescent="0.25">
      <c r="A1983" s="17" t="s">
        <v>3445</v>
      </c>
      <c r="B1983" s="17" t="s">
        <v>3446</v>
      </c>
    </row>
    <row r="1984" spans="1:2" x14ac:dyDescent="0.25">
      <c r="A1984" s="17" t="s">
        <v>3447</v>
      </c>
      <c r="B1984" s="17" t="s">
        <v>2281</v>
      </c>
    </row>
    <row r="1985" spans="1:2" x14ac:dyDescent="0.25">
      <c r="A1985" s="17" t="s">
        <v>3448</v>
      </c>
      <c r="B1985" s="17" t="s">
        <v>2281</v>
      </c>
    </row>
    <row r="1986" spans="1:2" x14ac:dyDescent="0.25">
      <c r="A1986" s="17" t="s">
        <v>3449</v>
      </c>
      <c r="B1986" s="17" t="s">
        <v>3450</v>
      </c>
    </row>
    <row r="1987" spans="1:2" x14ac:dyDescent="0.25">
      <c r="A1987" s="17" t="s">
        <v>710</v>
      </c>
      <c r="B1987" s="17" t="s">
        <v>3451</v>
      </c>
    </row>
    <row r="1988" spans="1:2" x14ac:dyDescent="0.25">
      <c r="A1988" s="17" t="s">
        <v>3452</v>
      </c>
      <c r="B1988" s="17" t="s">
        <v>1216</v>
      </c>
    </row>
    <row r="1989" spans="1:2" x14ac:dyDescent="0.25">
      <c r="A1989" s="17" t="s">
        <v>711</v>
      </c>
      <c r="B1989" s="17" t="s">
        <v>3453</v>
      </c>
    </row>
    <row r="1990" spans="1:2" x14ac:dyDescent="0.25">
      <c r="A1990" s="17" t="s">
        <v>712</v>
      </c>
      <c r="B1990" s="17" t="s">
        <v>2489</v>
      </c>
    </row>
    <row r="1991" spans="1:2" x14ac:dyDescent="0.25">
      <c r="A1991" s="17" t="s">
        <v>713</v>
      </c>
      <c r="B1991" s="17" t="s">
        <v>1432</v>
      </c>
    </row>
    <row r="1992" spans="1:2" x14ac:dyDescent="0.25">
      <c r="A1992" s="17" t="s">
        <v>3454</v>
      </c>
      <c r="B1992" s="17" t="s">
        <v>3455</v>
      </c>
    </row>
    <row r="1993" spans="1:2" x14ac:dyDescent="0.25">
      <c r="A1993" s="17" t="s">
        <v>714</v>
      </c>
      <c r="B1993" s="17" t="s">
        <v>3456</v>
      </c>
    </row>
    <row r="1994" spans="1:2" x14ac:dyDescent="0.25">
      <c r="A1994" s="17" t="s">
        <v>3457</v>
      </c>
      <c r="B1994" s="17" t="s">
        <v>3458</v>
      </c>
    </row>
    <row r="1995" spans="1:2" x14ac:dyDescent="0.25">
      <c r="A1995" s="17" t="s">
        <v>3459</v>
      </c>
      <c r="B1995" s="17" t="s">
        <v>3460</v>
      </c>
    </row>
    <row r="1996" spans="1:2" x14ac:dyDescent="0.25">
      <c r="A1996" s="17" t="s">
        <v>715</v>
      </c>
      <c r="B1996" s="17" t="s">
        <v>3461</v>
      </c>
    </row>
    <row r="1997" spans="1:2" x14ac:dyDescent="0.25">
      <c r="A1997" s="17" t="s">
        <v>716</v>
      </c>
      <c r="B1997" s="17" t="s">
        <v>3462</v>
      </c>
    </row>
    <row r="1998" spans="1:2" x14ac:dyDescent="0.25">
      <c r="A1998" s="17" t="s">
        <v>3463</v>
      </c>
      <c r="B1998" s="17" t="s">
        <v>3464</v>
      </c>
    </row>
    <row r="1999" spans="1:2" x14ac:dyDescent="0.25">
      <c r="A1999" s="17" t="s">
        <v>3465</v>
      </c>
      <c r="B1999" s="17" t="s">
        <v>1043</v>
      </c>
    </row>
    <row r="2000" spans="1:2" x14ac:dyDescent="0.25">
      <c r="A2000" s="17" t="s">
        <v>717</v>
      </c>
      <c r="B2000" s="17" t="s">
        <v>3071</v>
      </c>
    </row>
    <row r="2001" spans="1:2" x14ac:dyDescent="0.25">
      <c r="A2001" s="17" t="s">
        <v>718</v>
      </c>
      <c r="B2001" s="17" t="s">
        <v>3466</v>
      </c>
    </row>
    <row r="2002" spans="1:2" x14ac:dyDescent="0.25">
      <c r="A2002" s="17" t="s">
        <v>3467</v>
      </c>
      <c r="B2002" s="17" t="s">
        <v>2403</v>
      </c>
    </row>
    <row r="2003" spans="1:2" x14ac:dyDescent="0.25">
      <c r="A2003" s="17" t="s">
        <v>3468</v>
      </c>
      <c r="B2003" s="17" t="s">
        <v>1043</v>
      </c>
    </row>
    <row r="2004" spans="1:2" x14ac:dyDescent="0.25">
      <c r="A2004" s="17" t="s">
        <v>3469</v>
      </c>
      <c r="B2004" s="17" t="s">
        <v>1043</v>
      </c>
    </row>
    <row r="2005" spans="1:2" x14ac:dyDescent="0.25">
      <c r="A2005" s="17" t="s">
        <v>3470</v>
      </c>
      <c r="B2005" s="17" t="s">
        <v>1043</v>
      </c>
    </row>
    <row r="2006" spans="1:2" x14ac:dyDescent="0.25">
      <c r="A2006" s="17" t="s">
        <v>3471</v>
      </c>
      <c r="B2006" s="17" t="s">
        <v>2052</v>
      </c>
    </row>
    <row r="2007" spans="1:2" x14ac:dyDescent="0.25">
      <c r="A2007" s="17" t="s">
        <v>3472</v>
      </c>
      <c r="B2007" s="17" t="s">
        <v>1043</v>
      </c>
    </row>
    <row r="2008" spans="1:2" x14ac:dyDescent="0.25">
      <c r="A2008" s="17" t="s">
        <v>3473</v>
      </c>
      <c r="B2008" s="17" t="s">
        <v>3474</v>
      </c>
    </row>
    <row r="2009" spans="1:2" x14ac:dyDescent="0.25">
      <c r="A2009" s="17" t="s">
        <v>1004</v>
      </c>
      <c r="B2009" s="17" t="s">
        <v>2694</v>
      </c>
    </row>
    <row r="2010" spans="1:2" x14ac:dyDescent="0.25">
      <c r="A2010" s="17" t="s">
        <v>3475</v>
      </c>
      <c r="B2010" s="17" t="s">
        <v>1043</v>
      </c>
    </row>
    <row r="2011" spans="1:2" x14ac:dyDescent="0.25">
      <c r="A2011" s="17" t="s">
        <v>719</v>
      </c>
      <c r="B2011" s="17" t="s">
        <v>3476</v>
      </c>
    </row>
    <row r="2012" spans="1:2" x14ac:dyDescent="0.25">
      <c r="A2012" s="17" t="s">
        <v>3477</v>
      </c>
      <c r="B2012" s="17" t="s">
        <v>1043</v>
      </c>
    </row>
    <row r="2013" spans="1:2" x14ac:dyDescent="0.25">
      <c r="A2013" s="17" t="s">
        <v>720</v>
      </c>
      <c r="B2013" s="17" t="s">
        <v>3478</v>
      </c>
    </row>
    <row r="2014" spans="1:2" x14ac:dyDescent="0.25">
      <c r="A2014" s="17" t="s">
        <v>721</v>
      </c>
      <c r="B2014" s="17" t="s">
        <v>3479</v>
      </c>
    </row>
    <row r="2015" spans="1:2" x14ac:dyDescent="0.25">
      <c r="A2015" s="17" t="s">
        <v>3480</v>
      </c>
      <c r="B2015" s="17" t="s">
        <v>3481</v>
      </c>
    </row>
    <row r="2016" spans="1:2" x14ac:dyDescent="0.25">
      <c r="A2016" s="17" t="s">
        <v>722</v>
      </c>
      <c r="B2016" s="17" t="s">
        <v>3482</v>
      </c>
    </row>
    <row r="2017" spans="1:2" x14ac:dyDescent="0.25">
      <c r="A2017" s="17" t="s">
        <v>3483</v>
      </c>
      <c r="B2017" s="17" t="s">
        <v>3484</v>
      </c>
    </row>
    <row r="2018" spans="1:2" x14ac:dyDescent="0.25">
      <c r="A2018" s="17" t="s">
        <v>723</v>
      </c>
      <c r="B2018" s="17" t="s">
        <v>3485</v>
      </c>
    </row>
    <row r="2019" spans="1:2" x14ac:dyDescent="0.25">
      <c r="A2019" s="17" t="s">
        <v>724</v>
      </c>
      <c r="B2019" s="17" t="s">
        <v>1230</v>
      </c>
    </row>
    <row r="2020" spans="1:2" x14ac:dyDescent="0.25">
      <c r="A2020" s="17" t="s">
        <v>725</v>
      </c>
      <c r="B2020" s="17" t="s">
        <v>1043</v>
      </c>
    </row>
    <row r="2021" spans="1:2" x14ac:dyDescent="0.25">
      <c r="A2021" s="17" t="s">
        <v>3486</v>
      </c>
      <c r="B2021" s="17" t="s">
        <v>3487</v>
      </c>
    </row>
    <row r="2022" spans="1:2" x14ac:dyDescent="0.25">
      <c r="A2022" s="17" t="s">
        <v>726</v>
      </c>
      <c r="B2022" s="17" t="s">
        <v>3488</v>
      </c>
    </row>
    <row r="2023" spans="1:2" x14ac:dyDescent="0.25">
      <c r="A2023" s="17" t="s">
        <v>3489</v>
      </c>
      <c r="B2023" s="17" t="s">
        <v>3359</v>
      </c>
    </row>
    <row r="2024" spans="1:2" x14ac:dyDescent="0.25">
      <c r="A2024" s="17" t="s">
        <v>3490</v>
      </c>
      <c r="B2024" s="17" t="s">
        <v>3491</v>
      </c>
    </row>
    <row r="2025" spans="1:2" x14ac:dyDescent="0.25">
      <c r="A2025" s="17" t="s">
        <v>3492</v>
      </c>
      <c r="B2025" s="17" t="s">
        <v>3493</v>
      </c>
    </row>
    <row r="2026" spans="1:2" x14ac:dyDescent="0.25">
      <c r="A2026" s="17" t="s">
        <v>727</v>
      </c>
      <c r="B2026" s="17" t="s">
        <v>3494</v>
      </c>
    </row>
    <row r="2027" spans="1:2" x14ac:dyDescent="0.25">
      <c r="A2027" s="17" t="s">
        <v>3495</v>
      </c>
      <c r="B2027" s="17" t="s">
        <v>3496</v>
      </c>
    </row>
    <row r="2028" spans="1:2" x14ac:dyDescent="0.25">
      <c r="A2028" s="17" t="s">
        <v>728</v>
      </c>
      <c r="B2028" s="17" t="s">
        <v>3497</v>
      </c>
    </row>
    <row r="2029" spans="1:2" x14ac:dyDescent="0.25">
      <c r="A2029" s="17" t="s">
        <v>3498</v>
      </c>
      <c r="B2029" s="17" t="s">
        <v>1889</v>
      </c>
    </row>
    <row r="2030" spans="1:2" x14ac:dyDescent="0.25">
      <c r="A2030" s="17" t="s">
        <v>729</v>
      </c>
      <c r="B2030" s="17" t="s">
        <v>1106</v>
      </c>
    </row>
    <row r="2031" spans="1:2" x14ac:dyDescent="0.25">
      <c r="A2031" s="17" t="s">
        <v>3499</v>
      </c>
      <c r="B2031" s="17" t="s">
        <v>3500</v>
      </c>
    </row>
    <row r="2032" spans="1:2" x14ac:dyDescent="0.25">
      <c r="A2032" s="17" t="s">
        <v>730</v>
      </c>
      <c r="B2032" s="17" t="s">
        <v>3501</v>
      </c>
    </row>
    <row r="2033" spans="1:2" x14ac:dyDescent="0.25">
      <c r="A2033" s="17" t="s">
        <v>3502</v>
      </c>
      <c r="B2033" s="17" t="s">
        <v>3370</v>
      </c>
    </row>
    <row r="2034" spans="1:2" x14ac:dyDescent="0.25">
      <c r="A2034" s="17" t="s">
        <v>731</v>
      </c>
      <c r="B2034" s="17" t="s">
        <v>2252</v>
      </c>
    </row>
    <row r="2035" spans="1:2" x14ac:dyDescent="0.25">
      <c r="A2035" s="17" t="s">
        <v>732</v>
      </c>
      <c r="B2035" s="17" t="s">
        <v>3503</v>
      </c>
    </row>
    <row r="2036" spans="1:2" x14ac:dyDescent="0.25">
      <c r="A2036" s="17" t="s">
        <v>733</v>
      </c>
      <c r="B2036" s="17" t="s">
        <v>3504</v>
      </c>
    </row>
    <row r="2037" spans="1:2" x14ac:dyDescent="0.25">
      <c r="A2037" s="17" t="s">
        <v>734</v>
      </c>
      <c r="B2037" s="17" t="s">
        <v>3505</v>
      </c>
    </row>
    <row r="2038" spans="1:2" x14ac:dyDescent="0.25">
      <c r="A2038" s="17" t="s">
        <v>3506</v>
      </c>
      <c r="B2038" s="17" t="s">
        <v>2854</v>
      </c>
    </row>
    <row r="2039" spans="1:2" x14ac:dyDescent="0.25">
      <c r="A2039" s="17" t="s">
        <v>735</v>
      </c>
      <c r="B2039" s="17" t="s">
        <v>3507</v>
      </c>
    </row>
    <row r="2040" spans="1:2" x14ac:dyDescent="0.25">
      <c r="A2040" s="17" t="s">
        <v>3508</v>
      </c>
      <c r="B2040" s="17" t="s">
        <v>1043</v>
      </c>
    </row>
    <row r="2041" spans="1:2" x14ac:dyDescent="0.25">
      <c r="A2041" s="17" t="s">
        <v>3509</v>
      </c>
      <c r="B2041" s="17" t="s">
        <v>1926</v>
      </c>
    </row>
    <row r="2042" spans="1:2" x14ac:dyDescent="0.25">
      <c r="A2042" s="17" t="s">
        <v>3510</v>
      </c>
      <c r="B2042" s="17" t="s">
        <v>3511</v>
      </c>
    </row>
    <row r="2043" spans="1:2" x14ac:dyDescent="0.25">
      <c r="A2043" s="17" t="s">
        <v>3512</v>
      </c>
      <c r="B2043" s="17" t="s">
        <v>3513</v>
      </c>
    </row>
    <row r="2044" spans="1:2" x14ac:dyDescent="0.25">
      <c r="A2044" s="17" t="s">
        <v>3514</v>
      </c>
      <c r="B2044" s="17" t="s">
        <v>3511</v>
      </c>
    </row>
    <row r="2045" spans="1:2" x14ac:dyDescent="0.25">
      <c r="A2045" s="17" t="s">
        <v>736</v>
      </c>
      <c r="B2045" s="17" t="s">
        <v>3370</v>
      </c>
    </row>
    <row r="2046" spans="1:2" x14ac:dyDescent="0.25">
      <c r="A2046" s="17" t="s">
        <v>3515</v>
      </c>
      <c r="B2046" s="17" t="s">
        <v>3516</v>
      </c>
    </row>
    <row r="2047" spans="1:2" x14ac:dyDescent="0.25">
      <c r="A2047" s="17" t="s">
        <v>3517</v>
      </c>
      <c r="B2047" s="17" t="s">
        <v>2386</v>
      </c>
    </row>
    <row r="2048" spans="1:2" x14ac:dyDescent="0.25">
      <c r="A2048" s="17" t="s">
        <v>3518</v>
      </c>
      <c r="B2048" s="17" t="s">
        <v>3519</v>
      </c>
    </row>
    <row r="2049" spans="1:2" x14ac:dyDescent="0.25">
      <c r="A2049" s="17" t="s">
        <v>3520</v>
      </c>
      <c r="B2049" s="17" t="s">
        <v>3521</v>
      </c>
    </row>
    <row r="2050" spans="1:2" x14ac:dyDescent="0.25">
      <c r="A2050" s="17" t="s">
        <v>3522</v>
      </c>
      <c r="B2050" s="17" t="s">
        <v>3523</v>
      </c>
    </row>
    <row r="2051" spans="1:2" x14ac:dyDescent="0.25">
      <c r="A2051" s="17" t="s">
        <v>3524</v>
      </c>
      <c r="B2051" s="17" t="s">
        <v>3525</v>
      </c>
    </row>
    <row r="2052" spans="1:2" x14ac:dyDescent="0.25">
      <c r="A2052" s="17" t="s">
        <v>3526</v>
      </c>
      <c r="B2052" s="17" t="s">
        <v>1043</v>
      </c>
    </row>
    <row r="2053" spans="1:2" x14ac:dyDescent="0.25">
      <c r="A2053" s="17" t="s">
        <v>3527</v>
      </c>
      <c r="B2053" s="17" t="s">
        <v>3528</v>
      </c>
    </row>
    <row r="2054" spans="1:2" x14ac:dyDescent="0.25">
      <c r="A2054" s="17" t="s">
        <v>737</v>
      </c>
      <c r="B2054" s="17" t="s">
        <v>3529</v>
      </c>
    </row>
    <row r="2055" spans="1:2" x14ac:dyDescent="0.25">
      <c r="A2055" s="17" t="s">
        <v>3530</v>
      </c>
      <c r="B2055" s="17" t="s">
        <v>3531</v>
      </c>
    </row>
    <row r="2056" spans="1:2" x14ac:dyDescent="0.25">
      <c r="A2056" s="17" t="s">
        <v>3532</v>
      </c>
      <c r="B2056" s="17" t="s">
        <v>1484</v>
      </c>
    </row>
    <row r="2057" spans="1:2" x14ac:dyDescent="0.25">
      <c r="A2057" s="17" t="s">
        <v>3533</v>
      </c>
      <c r="B2057" s="17" t="s">
        <v>3534</v>
      </c>
    </row>
    <row r="2058" spans="1:2" x14ac:dyDescent="0.25">
      <c r="A2058" s="17" t="s">
        <v>738</v>
      </c>
      <c r="B2058" s="17" t="s">
        <v>3535</v>
      </c>
    </row>
    <row r="2059" spans="1:2" x14ac:dyDescent="0.25">
      <c r="A2059" s="17" t="s">
        <v>739</v>
      </c>
      <c r="B2059" s="17" t="s">
        <v>3536</v>
      </c>
    </row>
    <row r="2060" spans="1:2" x14ac:dyDescent="0.25">
      <c r="A2060" s="17" t="s">
        <v>3537</v>
      </c>
      <c r="B2060" s="17" t="s">
        <v>1043</v>
      </c>
    </row>
    <row r="2061" spans="1:2" x14ac:dyDescent="0.25">
      <c r="A2061" s="17" t="s">
        <v>3538</v>
      </c>
      <c r="B2061" s="17" t="s">
        <v>3539</v>
      </c>
    </row>
    <row r="2062" spans="1:2" x14ac:dyDescent="0.25">
      <c r="A2062" s="17" t="s">
        <v>740</v>
      </c>
      <c r="B2062" s="17" t="s">
        <v>1501</v>
      </c>
    </row>
    <row r="2063" spans="1:2" x14ac:dyDescent="0.25">
      <c r="A2063" s="17" t="s">
        <v>741</v>
      </c>
      <c r="B2063" s="17" t="s">
        <v>3540</v>
      </c>
    </row>
    <row r="2064" spans="1:2" x14ac:dyDescent="0.25">
      <c r="A2064" s="17" t="s">
        <v>3541</v>
      </c>
      <c r="B2064" s="17" t="s">
        <v>1226</v>
      </c>
    </row>
    <row r="2065" spans="1:2" x14ac:dyDescent="0.25">
      <c r="A2065" s="17" t="s">
        <v>3542</v>
      </c>
      <c r="B2065" s="17" t="s">
        <v>1429</v>
      </c>
    </row>
    <row r="2066" spans="1:2" x14ac:dyDescent="0.25">
      <c r="A2066" s="17" t="s">
        <v>742</v>
      </c>
      <c r="B2066" s="17" t="s">
        <v>3543</v>
      </c>
    </row>
    <row r="2067" spans="1:2" x14ac:dyDescent="0.25">
      <c r="A2067" s="17" t="s">
        <v>743</v>
      </c>
      <c r="B2067" s="17" t="s">
        <v>3544</v>
      </c>
    </row>
    <row r="2068" spans="1:2" x14ac:dyDescent="0.25">
      <c r="A2068" s="17" t="s">
        <v>3545</v>
      </c>
      <c r="B2068" s="17" t="s">
        <v>3546</v>
      </c>
    </row>
    <row r="2069" spans="1:2" x14ac:dyDescent="0.25">
      <c r="A2069" s="17" t="s">
        <v>744</v>
      </c>
      <c r="B2069" s="17" t="s">
        <v>3547</v>
      </c>
    </row>
    <row r="2070" spans="1:2" x14ac:dyDescent="0.25">
      <c r="A2070" s="17" t="s">
        <v>1005</v>
      </c>
      <c r="B2070" s="17" t="s">
        <v>3179</v>
      </c>
    </row>
    <row r="2071" spans="1:2" x14ac:dyDescent="0.25">
      <c r="A2071" s="17" t="s">
        <v>3548</v>
      </c>
      <c r="B2071" s="17" t="s">
        <v>3549</v>
      </c>
    </row>
    <row r="2072" spans="1:2" x14ac:dyDescent="0.25">
      <c r="A2072" s="17" t="s">
        <v>745</v>
      </c>
      <c r="B2072" s="17" t="s">
        <v>1268</v>
      </c>
    </row>
    <row r="2073" spans="1:2" x14ac:dyDescent="0.25">
      <c r="A2073" s="17" t="s">
        <v>746</v>
      </c>
      <c r="B2073" s="17" t="s">
        <v>1043</v>
      </c>
    </row>
    <row r="2074" spans="1:2" x14ac:dyDescent="0.25">
      <c r="A2074" s="17" t="s">
        <v>3550</v>
      </c>
      <c r="B2074" s="17" t="s">
        <v>3551</v>
      </c>
    </row>
    <row r="2075" spans="1:2" x14ac:dyDescent="0.25">
      <c r="A2075" s="17" t="s">
        <v>3552</v>
      </c>
      <c r="B2075" s="17" t="s">
        <v>2913</v>
      </c>
    </row>
    <row r="2076" spans="1:2" x14ac:dyDescent="0.25">
      <c r="A2076" s="17" t="s">
        <v>3553</v>
      </c>
      <c r="B2076" s="17" t="s">
        <v>1324</v>
      </c>
    </row>
    <row r="2077" spans="1:2" x14ac:dyDescent="0.25">
      <c r="A2077" s="17" t="s">
        <v>3554</v>
      </c>
      <c r="B2077" s="17" t="s">
        <v>3555</v>
      </c>
    </row>
    <row r="2078" spans="1:2" x14ac:dyDescent="0.25">
      <c r="A2078" s="17" t="s">
        <v>747</v>
      </c>
      <c r="B2078" s="17" t="s">
        <v>3556</v>
      </c>
    </row>
    <row r="2079" spans="1:2" x14ac:dyDescent="0.25">
      <c r="A2079" s="17" t="s">
        <v>3557</v>
      </c>
      <c r="B2079" s="17" t="s">
        <v>3558</v>
      </c>
    </row>
    <row r="2080" spans="1:2" x14ac:dyDescent="0.25">
      <c r="A2080" s="17" t="s">
        <v>748</v>
      </c>
      <c r="B2080" s="17" t="s">
        <v>3559</v>
      </c>
    </row>
    <row r="2081" spans="1:2" x14ac:dyDescent="0.25">
      <c r="A2081" s="17" t="s">
        <v>3560</v>
      </c>
      <c r="B2081" s="17" t="s">
        <v>3561</v>
      </c>
    </row>
    <row r="2082" spans="1:2" x14ac:dyDescent="0.25">
      <c r="A2082" s="17" t="s">
        <v>749</v>
      </c>
      <c r="B2082" s="17" t="s">
        <v>3562</v>
      </c>
    </row>
    <row r="2083" spans="1:2" x14ac:dyDescent="0.25">
      <c r="A2083" s="17" t="s">
        <v>3563</v>
      </c>
      <c r="B2083" s="17" t="s">
        <v>3564</v>
      </c>
    </row>
    <row r="2084" spans="1:2" x14ac:dyDescent="0.25">
      <c r="A2084" s="17" t="s">
        <v>3565</v>
      </c>
      <c r="B2084" s="17" t="s">
        <v>3566</v>
      </c>
    </row>
    <row r="2085" spans="1:2" x14ac:dyDescent="0.25">
      <c r="A2085" s="17" t="s">
        <v>750</v>
      </c>
      <c r="B2085" s="17" t="s">
        <v>1327</v>
      </c>
    </row>
    <row r="2086" spans="1:2" x14ac:dyDescent="0.25">
      <c r="A2086" s="17" t="s">
        <v>3567</v>
      </c>
      <c r="B2086" s="17" t="s">
        <v>3568</v>
      </c>
    </row>
    <row r="2087" spans="1:2" x14ac:dyDescent="0.25">
      <c r="A2087" s="17" t="s">
        <v>3569</v>
      </c>
      <c r="B2087" s="17" t="s">
        <v>1043</v>
      </c>
    </row>
    <row r="2088" spans="1:2" x14ac:dyDescent="0.25">
      <c r="A2088" s="17" t="s">
        <v>3570</v>
      </c>
      <c r="B2088" s="17" t="s">
        <v>3571</v>
      </c>
    </row>
    <row r="2089" spans="1:2" x14ac:dyDescent="0.25">
      <c r="A2089" s="17" t="s">
        <v>3572</v>
      </c>
      <c r="B2089" s="17" t="s">
        <v>1043</v>
      </c>
    </row>
    <row r="2090" spans="1:2" x14ac:dyDescent="0.25">
      <c r="A2090" s="17" t="s">
        <v>3573</v>
      </c>
      <c r="B2090" s="17" t="s">
        <v>2982</v>
      </c>
    </row>
    <row r="2091" spans="1:2" x14ac:dyDescent="0.25">
      <c r="A2091" s="17" t="s">
        <v>751</v>
      </c>
      <c r="B2091" s="17" t="s">
        <v>3574</v>
      </c>
    </row>
    <row r="2092" spans="1:2" x14ac:dyDescent="0.25">
      <c r="A2092" s="17" t="s">
        <v>752</v>
      </c>
      <c r="B2092" s="17" t="s">
        <v>3575</v>
      </c>
    </row>
    <row r="2093" spans="1:2" x14ac:dyDescent="0.25">
      <c r="A2093" s="17" t="s">
        <v>3576</v>
      </c>
      <c r="B2093" s="17" t="s">
        <v>1597</v>
      </c>
    </row>
    <row r="2094" spans="1:2" x14ac:dyDescent="0.25">
      <c r="A2094" s="17" t="s">
        <v>3577</v>
      </c>
      <c r="B2094" s="17" t="s">
        <v>1043</v>
      </c>
    </row>
    <row r="2095" spans="1:2" x14ac:dyDescent="0.25">
      <c r="A2095" s="17" t="s">
        <v>3578</v>
      </c>
      <c r="B2095" s="17" t="s">
        <v>1043</v>
      </c>
    </row>
    <row r="2096" spans="1:2" x14ac:dyDescent="0.25">
      <c r="A2096" s="17" t="s">
        <v>3579</v>
      </c>
      <c r="B2096" s="17" t="s">
        <v>1043</v>
      </c>
    </row>
    <row r="2097" spans="1:2" x14ac:dyDescent="0.25">
      <c r="A2097" s="17" t="s">
        <v>3580</v>
      </c>
      <c r="B2097" s="17" t="s">
        <v>1043</v>
      </c>
    </row>
    <row r="2098" spans="1:2" x14ac:dyDescent="0.25">
      <c r="A2098" s="17" t="s">
        <v>3581</v>
      </c>
      <c r="B2098" s="17" t="s">
        <v>1043</v>
      </c>
    </row>
    <row r="2099" spans="1:2" x14ac:dyDescent="0.25">
      <c r="A2099" s="17" t="s">
        <v>3582</v>
      </c>
      <c r="B2099" s="17" t="s">
        <v>1043</v>
      </c>
    </row>
    <row r="2100" spans="1:2" x14ac:dyDescent="0.25">
      <c r="A2100" s="17" t="s">
        <v>753</v>
      </c>
      <c r="B2100" s="17" t="s">
        <v>1043</v>
      </c>
    </row>
    <row r="2101" spans="1:2" x14ac:dyDescent="0.25">
      <c r="A2101" s="17" t="s">
        <v>3583</v>
      </c>
      <c r="B2101" s="17" t="s">
        <v>2466</v>
      </c>
    </row>
    <row r="2102" spans="1:2" x14ac:dyDescent="0.25">
      <c r="A2102" s="17" t="s">
        <v>754</v>
      </c>
      <c r="B2102" s="17" t="s">
        <v>3230</v>
      </c>
    </row>
    <row r="2103" spans="1:2" x14ac:dyDescent="0.25">
      <c r="A2103" s="17" t="s">
        <v>755</v>
      </c>
      <c r="B2103" s="17" t="s">
        <v>3584</v>
      </c>
    </row>
    <row r="2104" spans="1:2" x14ac:dyDescent="0.25">
      <c r="A2104" s="17" t="s">
        <v>756</v>
      </c>
      <c r="B2104" s="17" t="s">
        <v>3585</v>
      </c>
    </row>
    <row r="2105" spans="1:2" x14ac:dyDescent="0.25">
      <c r="A2105" s="17" t="s">
        <v>3586</v>
      </c>
      <c r="B2105" s="17" t="s">
        <v>3587</v>
      </c>
    </row>
    <row r="2106" spans="1:2" x14ac:dyDescent="0.25">
      <c r="A2106" s="17" t="s">
        <v>757</v>
      </c>
      <c r="B2106" s="17" t="s">
        <v>3588</v>
      </c>
    </row>
    <row r="2107" spans="1:2" x14ac:dyDescent="0.25">
      <c r="A2107" s="17" t="s">
        <v>3589</v>
      </c>
      <c r="B2107" s="17" t="s">
        <v>1043</v>
      </c>
    </row>
    <row r="2108" spans="1:2" x14ac:dyDescent="0.25">
      <c r="A2108" s="17" t="s">
        <v>3590</v>
      </c>
      <c r="B2108" s="17" t="s">
        <v>1043</v>
      </c>
    </row>
    <row r="2109" spans="1:2" x14ac:dyDescent="0.25">
      <c r="A2109" s="17" t="s">
        <v>3591</v>
      </c>
      <c r="B2109" s="17" t="s">
        <v>1590</v>
      </c>
    </row>
    <row r="2110" spans="1:2" x14ac:dyDescent="0.25">
      <c r="A2110" s="17" t="s">
        <v>758</v>
      </c>
      <c r="B2110" s="17" t="s">
        <v>3592</v>
      </c>
    </row>
    <row r="2111" spans="1:2" x14ac:dyDescent="0.25">
      <c r="A2111" s="17" t="s">
        <v>3593</v>
      </c>
      <c r="B2111" s="17" t="s">
        <v>3466</v>
      </c>
    </row>
    <row r="2112" spans="1:2" x14ac:dyDescent="0.25">
      <c r="A2112" s="17" t="s">
        <v>3594</v>
      </c>
      <c r="B2112" s="17" t="s">
        <v>3595</v>
      </c>
    </row>
    <row r="2113" spans="1:2" x14ac:dyDescent="0.25">
      <c r="A2113" s="17" t="s">
        <v>3596</v>
      </c>
      <c r="B2113" s="17" t="s">
        <v>3597</v>
      </c>
    </row>
    <row r="2114" spans="1:2" x14ac:dyDescent="0.25">
      <c r="A2114" s="17" t="s">
        <v>3598</v>
      </c>
      <c r="B2114" s="17" t="s">
        <v>1108</v>
      </c>
    </row>
    <row r="2115" spans="1:2" x14ac:dyDescent="0.25">
      <c r="A2115" s="17" t="s">
        <v>3599</v>
      </c>
      <c r="B2115" s="17" t="s">
        <v>3326</v>
      </c>
    </row>
    <row r="2116" spans="1:2" x14ac:dyDescent="0.25">
      <c r="A2116" s="17" t="s">
        <v>3600</v>
      </c>
      <c r="B2116" s="17" t="s">
        <v>1043</v>
      </c>
    </row>
    <row r="2117" spans="1:2" x14ac:dyDescent="0.25">
      <c r="A2117" s="17" t="s">
        <v>759</v>
      </c>
      <c r="B2117" s="17" t="s">
        <v>1053</v>
      </c>
    </row>
    <row r="2118" spans="1:2" x14ac:dyDescent="0.25">
      <c r="A2118" s="17" t="s">
        <v>3601</v>
      </c>
      <c r="B2118" s="17" t="s">
        <v>1043</v>
      </c>
    </row>
    <row r="2119" spans="1:2" x14ac:dyDescent="0.25">
      <c r="A2119" s="17" t="s">
        <v>760</v>
      </c>
      <c r="B2119" s="17" t="s">
        <v>3602</v>
      </c>
    </row>
    <row r="2120" spans="1:2" x14ac:dyDescent="0.25">
      <c r="A2120" s="17" t="s">
        <v>761</v>
      </c>
      <c r="B2120" s="17" t="s">
        <v>3603</v>
      </c>
    </row>
    <row r="2121" spans="1:2" x14ac:dyDescent="0.25">
      <c r="A2121" s="17" t="s">
        <v>762</v>
      </c>
      <c r="B2121" s="17" t="s">
        <v>1043</v>
      </c>
    </row>
    <row r="2122" spans="1:2" x14ac:dyDescent="0.25">
      <c r="A2122" s="17" t="s">
        <v>3604</v>
      </c>
      <c r="B2122" s="17" t="s">
        <v>1043</v>
      </c>
    </row>
    <row r="2123" spans="1:2" x14ac:dyDescent="0.25">
      <c r="A2123" s="17" t="s">
        <v>3605</v>
      </c>
      <c r="B2123" s="17" t="s">
        <v>1043</v>
      </c>
    </row>
    <row r="2124" spans="1:2" x14ac:dyDescent="0.25">
      <c r="A2124" s="17" t="s">
        <v>3606</v>
      </c>
      <c r="B2124" s="17" t="s">
        <v>1068</v>
      </c>
    </row>
    <row r="2125" spans="1:2" x14ac:dyDescent="0.25">
      <c r="A2125" s="17" t="s">
        <v>3607</v>
      </c>
      <c r="B2125" s="17" t="s">
        <v>1051</v>
      </c>
    </row>
    <row r="2126" spans="1:2" x14ac:dyDescent="0.25">
      <c r="A2126" s="17" t="s">
        <v>3608</v>
      </c>
      <c r="B2126" s="17" t="s">
        <v>1051</v>
      </c>
    </row>
    <row r="2127" spans="1:2" x14ac:dyDescent="0.25">
      <c r="A2127" s="17" t="s">
        <v>3609</v>
      </c>
      <c r="B2127" s="17" t="s">
        <v>1043</v>
      </c>
    </row>
    <row r="2128" spans="1:2" x14ac:dyDescent="0.25">
      <c r="A2128" s="17" t="s">
        <v>3610</v>
      </c>
      <c r="B2128" s="17" t="s">
        <v>1051</v>
      </c>
    </row>
    <row r="2129" spans="1:2" x14ac:dyDescent="0.25">
      <c r="A2129" s="17" t="s">
        <v>3611</v>
      </c>
      <c r="B2129" s="17" t="s">
        <v>2112</v>
      </c>
    </row>
    <row r="2130" spans="1:2" x14ac:dyDescent="0.25">
      <c r="A2130" s="17" t="s">
        <v>763</v>
      </c>
      <c r="B2130" s="17" t="s">
        <v>3612</v>
      </c>
    </row>
    <row r="2131" spans="1:2" x14ac:dyDescent="0.25">
      <c r="A2131" s="17" t="s">
        <v>764</v>
      </c>
      <c r="B2131" s="17" t="s">
        <v>3613</v>
      </c>
    </row>
    <row r="2132" spans="1:2" x14ac:dyDescent="0.25">
      <c r="A2132" s="17" t="s">
        <v>3614</v>
      </c>
      <c r="B2132" s="17" t="s">
        <v>1043</v>
      </c>
    </row>
    <row r="2133" spans="1:2" x14ac:dyDescent="0.25">
      <c r="A2133" s="17" t="s">
        <v>3615</v>
      </c>
      <c r="B2133" s="17" t="s">
        <v>3616</v>
      </c>
    </row>
    <row r="2134" spans="1:2" x14ac:dyDescent="0.25">
      <c r="A2134" s="17" t="s">
        <v>3617</v>
      </c>
      <c r="B2134" s="17" t="s">
        <v>1402</v>
      </c>
    </row>
    <row r="2135" spans="1:2" x14ac:dyDescent="0.25">
      <c r="A2135" s="17" t="s">
        <v>3618</v>
      </c>
      <c r="B2135" s="17" t="s">
        <v>1597</v>
      </c>
    </row>
    <row r="2136" spans="1:2" x14ac:dyDescent="0.25">
      <c r="A2136" s="17" t="s">
        <v>765</v>
      </c>
      <c r="B2136" s="17" t="s">
        <v>1402</v>
      </c>
    </row>
    <row r="2137" spans="1:2" x14ac:dyDescent="0.25">
      <c r="A2137" s="17" t="s">
        <v>3619</v>
      </c>
      <c r="B2137" s="17" t="s">
        <v>1597</v>
      </c>
    </row>
    <row r="2138" spans="1:2" x14ac:dyDescent="0.25">
      <c r="A2138" s="17" t="s">
        <v>3620</v>
      </c>
      <c r="B2138" s="17" t="s">
        <v>1928</v>
      </c>
    </row>
    <row r="2139" spans="1:2" x14ac:dyDescent="0.25">
      <c r="A2139" s="17" t="s">
        <v>3621</v>
      </c>
      <c r="B2139" s="17" t="s">
        <v>3622</v>
      </c>
    </row>
    <row r="2140" spans="1:2" x14ac:dyDescent="0.25">
      <c r="A2140" s="17" t="s">
        <v>3623</v>
      </c>
      <c r="B2140" s="17" t="s">
        <v>3624</v>
      </c>
    </row>
    <row r="2141" spans="1:2" x14ac:dyDescent="0.25">
      <c r="A2141" s="17" t="s">
        <v>3625</v>
      </c>
      <c r="B2141" s="17" t="s">
        <v>1537</v>
      </c>
    </row>
    <row r="2142" spans="1:2" x14ac:dyDescent="0.25">
      <c r="A2142" s="17" t="s">
        <v>3626</v>
      </c>
      <c r="B2142" s="17" t="s">
        <v>3627</v>
      </c>
    </row>
    <row r="2143" spans="1:2" x14ac:dyDescent="0.25">
      <c r="A2143" s="17" t="s">
        <v>3628</v>
      </c>
      <c r="B2143" s="17" t="s">
        <v>1226</v>
      </c>
    </row>
    <row r="2144" spans="1:2" x14ac:dyDescent="0.25">
      <c r="A2144" s="17" t="s">
        <v>3629</v>
      </c>
      <c r="B2144" s="17" t="s">
        <v>3630</v>
      </c>
    </row>
    <row r="2145" spans="1:2" x14ac:dyDescent="0.25">
      <c r="A2145" s="17" t="s">
        <v>3631</v>
      </c>
      <c r="B2145" s="17" t="s">
        <v>3632</v>
      </c>
    </row>
    <row r="2146" spans="1:2" x14ac:dyDescent="0.25">
      <c r="A2146" s="17" t="s">
        <v>3633</v>
      </c>
      <c r="B2146" s="17" t="s">
        <v>3634</v>
      </c>
    </row>
    <row r="2147" spans="1:2" x14ac:dyDescent="0.25">
      <c r="A2147" s="17" t="s">
        <v>1006</v>
      </c>
      <c r="B2147" s="17" t="s">
        <v>3635</v>
      </c>
    </row>
    <row r="2148" spans="1:2" x14ac:dyDescent="0.25">
      <c r="A2148" s="17" t="s">
        <v>3636</v>
      </c>
      <c r="B2148" s="17" t="s">
        <v>3637</v>
      </c>
    </row>
    <row r="2149" spans="1:2" x14ac:dyDescent="0.25">
      <c r="A2149" s="17" t="s">
        <v>3638</v>
      </c>
      <c r="B2149" s="17" t="s">
        <v>3639</v>
      </c>
    </row>
    <row r="2150" spans="1:2" x14ac:dyDescent="0.25">
      <c r="A2150" s="17" t="s">
        <v>3640</v>
      </c>
      <c r="B2150" s="17" t="s">
        <v>3641</v>
      </c>
    </row>
    <row r="2151" spans="1:2" x14ac:dyDescent="0.25">
      <c r="A2151" s="17" t="s">
        <v>3642</v>
      </c>
      <c r="B2151" s="17" t="s">
        <v>3643</v>
      </c>
    </row>
    <row r="2152" spans="1:2" x14ac:dyDescent="0.25">
      <c r="A2152" s="17" t="s">
        <v>3644</v>
      </c>
      <c r="B2152" s="17" t="s">
        <v>3645</v>
      </c>
    </row>
    <row r="2153" spans="1:2" x14ac:dyDescent="0.25">
      <c r="A2153" s="17" t="s">
        <v>767</v>
      </c>
      <c r="B2153" s="17" t="s">
        <v>3646</v>
      </c>
    </row>
    <row r="2154" spans="1:2" x14ac:dyDescent="0.25">
      <c r="A2154" s="17" t="s">
        <v>3647</v>
      </c>
      <c r="B2154" s="17" t="s">
        <v>2277</v>
      </c>
    </row>
    <row r="2155" spans="1:2" x14ac:dyDescent="0.25">
      <c r="A2155" s="17" t="s">
        <v>3648</v>
      </c>
      <c r="B2155" s="17" t="s">
        <v>1043</v>
      </c>
    </row>
    <row r="2156" spans="1:2" x14ac:dyDescent="0.25">
      <c r="A2156" s="17" t="s">
        <v>3649</v>
      </c>
      <c r="B2156" s="17" t="s">
        <v>1043</v>
      </c>
    </row>
    <row r="2157" spans="1:2" x14ac:dyDescent="0.25">
      <c r="A2157" s="17" t="s">
        <v>3650</v>
      </c>
      <c r="B2157" s="17" t="s">
        <v>1043</v>
      </c>
    </row>
    <row r="2158" spans="1:2" x14ac:dyDescent="0.25">
      <c r="A2158" s="17" t="s">
        <v>3651</v>
      </c>
      <c r="B2158" s="17" t="s">
        <v>1043</v>
      </c>
    </row>
    <row r="2159" spans="1:2" x14ac:dyDescent="0.25">
      <c r="A2159" s="17" t="s">
        <v>3652</v>
      </c>
      <c r="B2159" s="17" t="s">
        <v>1043</v>
      </c>
    </row>
    <row r="2160" spans="1:2" x14ac:dyDescent="0.25">
      <c r="A2160" s="17" t="s">
        <v>3653</v>
      </c>
      <c r="B2160" s="17" t="s">
        <v>1252</v>
      </c>
    </row>
    <row r="2161" spans="1:2" x14ac:dyDescent="0.25">
      <c r="A2161" s="17" t="s">
        <v>3654</v>
      </c>
      <c r="B2161" s="17" t="s">
        <v>1068</v>
      </c>
    </row>
    <row r="2162" spans="1:2" x14ac:dyDescent="0.25">
      <c r="A2162" s="17" t="s">
        <v>3655</v>
      </c>
      <c r="B2162" s="17" t="s">
        <v>3656</v>
      </c>
    </row>
    <row r="2163" spans="1:2" x14ac:dyDescent="0.25">
      <c r="A2163" s="17" t="s">
        <v>769</v>
      </c>
      <c r="B2163" s="17" t="s">
        <v>3657</v>
      </c>
    </row>
    <row r="2164" spans="1:2" x14ac:dyDescent="0.25">
      <c r="A2164" s="17" t="s">
        <v>3658</v>
      </c>
      <c r="B2164" s="17" t="s">
        <v>3659</v>
      </c>
    </row>
    <row r="2165" spans="1:2" x14ac:dyDescent="0.25">
      <c r="A2165" s="17" t="s">
        <v>770</v>
      </c>
      <c r="B2165" s="17" t="s">
        <v>1043</v>
      </c>
    </row>
    <row r="2166" spans="1:2" x14ac:dyDescent="0.25">
      <c r="A2166" s="17" t="s">
        <v>3660</v>
      </c>
      <c r="B2166" s="17" t="s">
        <v>1218</v>
      </c>
    </row>
    <row r="2167" spans="1:2" x14ac:dyDescent="0.25">
      <c r="A2167" s="17" t="s">
        <v>3661</v>
      </c>
      <c r="B2167" s="17" t="s">
        <v>1586</v>
      </c>
    </row>
    <row r="2168" spans="1:2" x14ac:dyDescent="0.25">
      <c r="A2168" s="17" t="s">
        <v>3662</v>
      </c>
      <c r="B2168" s="17" t="s">
        <v>1586</v>
      </c>
    </row>
    <row r="2169" spans="1:2" x14ac:dyDescent="0.25">
      <c r="A2169" s="17" t="s">
        <v>771</v>
      </c>
      <c r="B2169" s="17" t="s">
        <v>2691</v>
      </c>
    </row>
    <row r="2170" spans="1:2" x14ac:dyDescent="0.25">
      <c r="A2170" s="17" t="s">
        <v>3663</v>
      </c>
      <c r="B2170" s="17" t="s">
        <v>1043</v>
      </c>
    </row>
    <row r="2171" spans="1:2" x14ac:dyDescent="0.25">
      <c r="A2171" s="17" t="s">
        <v>3664</v>
      </c>
      <c r="B2171" s="17" t="s">
        <v>1043</v>
      </c>
    </row>
    <row r="2172" spans="1:2" x14ac:dyDescent="0.25">
      <c r="A2172" s="17" t="s">
        <v>772</v>
      </c>
      <c r="B2172" s="17" t="s">
        <v>3665</v>
      </c>
    </row>
    <row r="2173" spans="1:2" x14ac:dyDescent="0.25">
      <c r="A2173" s="17" t="s">
        <v>3666</v>
      </c>
      <c r="B2173" s="17" t="s">
        <v>1409</v>
      </c>
    </row>
    <row r="2174" spans="1:2" x14ac:dyDescent="0.25">
      <c r="A2174" s="17" t="s">
        <v>3667</v>
      </c>
      <c r="B2174" s="17" t="s">
        <v>1043</v>
      </c>
    </row>
    <row r="2175" spans="1:2" x14ac:dyDescent="0.25">
      <c r="A2175" s="17" t="s">
        <v>3668</v>
      </c>
      <c r="B2175" s="17" t="s">
        <v>1043</v>
      </c>
    </row>
    <row r="2176" spans="1:2" x14ac:dyDescent="0.25">
      <c r="A2176" s="17" t="s">
        <v>3669</v>
      </c>
      <c r="B2176" s="17" t="s">
        <v>1043</v>
      </c>
    </row>
    <row r="2177" spans="1:2" x14ac:dyDescent="0.25">
      <c r="A2177" s="17" t="s">
        <v>3670</v>
      </c>
      <c r="B2177" s="17" t="s">
        <v>1866</v>
      </c>
    </row>
    <row r="2178" spans="1:2" x14ac:dyDescent="0.25">
      <c r="A2178" s="17" t="s">
        <v>1007</v>
      </c>
      <c r="B2178" s="17" t="s">
        <v>1043</v>
      </c>
    </row>
    <row r="2179" spans="1:2" x14ac:dyDescent="0.25">
      <c r="A2179" s="17" t="s">
        <v>3671</v>
      </c>
      <c r="B2179" s="17" t="s">
        <v>3672</v>
      </c>
    </row>
    <row r="2180" spans="1:2" x14ac:dyDescent="0.25">
      <c r="A2180" s="17" t="s">
        <v>773</v>
      </c>
      <c r="B2180" s="17" t="s">
        <v>3673</v>
      </c>
    </row>
    <row r="2181" spans="1:2" x14ac:dyDescent="0.25">
      <c r="A2181" s="17" t="s">
        <v>3674</v>
      </c>
      <c r="B2181" s="17" t="s">
        <v>1930</v>
      </c>
    </row>
    <row r="2182" spans="1:2" x14ac:dyDescent="0.25">
      <c r="A2182" s="17" t="s">
        <v>3675</v>
      </c>
      <c r="B2182" s="17" t="s">
        <v>1043</v>
      </c>
    </row>
    <row r="2183" spans="1:2" x14ac:dyDescent="0.25">
      <c r="A2183" s="17" t="s">
        <v>3676</v>
      </c>
      <c r="B2183" s="17" t="s">
        <v>1402</v>
      </c>
    </row>
    <row r="2184" spans="1:2" x14ac:dyDescent="0.25">
      <c r="A2184" s="17" t="s">
        <v>3677</v>
      </c>
      <c r="B2184" s="17" t="s">
        <v>1043</v>
      </c>
    </row>
    <row r="2185" spans="1:2" x14ac:dyDescent="0.25">
      <c r="A2185" s="17" t="s">
        <v>3678</v>
      </c>
      <c r="B2185" s="17" t="s">
        <v>1043</v>
      </c>
    </row>
    <row r="2186" spans="1:2" x14ac:dyDescent="0.25">
      <c r="A2186" s="17" t="s">
        <v>3679</v>
      </c>
      <c r="B2186" s="17" t="s">
        <v>3680</v>
      </c>
    </row>
    <row r="2187" spans="1:2" x14ac:dyDescent="0.25">
      <c r="A2187" s="17" t="s">
        <v>774</v>
      </c>
      <c r="B2187" s="17" t="s">
        <v>3681</v>
      </c>
    </row>
    <row r="2188" spans="1:2" x14ac:dyDescent="0.25">
      <c r="A2188" s="17" t="s">
        <v>775</v>
      </c>
      <c r="B2188" s="17" t="s">
        <v>3680</v>
      </c>
    </row>
    <row r="2189" spans="1:2" x14ac:dyDescent="0.25">
      <c r="A2189" s="17" t="s">
        <v>3682</v>
      </c>
      <c r="B2189" s="17" t="s">
        <v>2678</v>
      </c>
    </row>
    <row r="2190" spans="1:2" x14ac:dyDescent="0.25">
      <c r="A2190" s="17" t="s">
        <v>776</v>
      </c>
      <c r="B2190" s="17" t="s">
        <v>1352</v>
      </c>
    </row>
    <row r="2191" spans="1:2" x14ac:dyDescent="0.25">
      <c r="A2191" s="17" t="s">
        <v>3683</v>
      </c>
      <c r="B2191" s="17" t="s">
        <v>1043</v>
      </c>
    </row>
    <row r="2192" spans="1:2" x14ac:dyDescent="0.25">
      <c r="A2192" s="17" t="s">
        <v>3684</v>
      </c>
      <c r="B2192" s="17" t="s">
        <v>1402</v>
      </c>
    </row>
    <row r="2193" spans="1:2" x14ac:dyDescent="0.25">
      <c r="A2193" s="17" t="s">
        <v>3685</v>
      </c>
      <c r="B2193" s="17" t="s">
        <v>3686</v>
      </c>
    </row>
    <row r="2194" spans="1:2" x14ac:dyDescent="0.25">
      <c r="A2194" s="17" t="s">
        <v>777</v>
      </c>
      <c r="B2194" s="17" t="s">
        <v>3243</v>
      </c>
    </row>
    <row r="2195" spans="1:2" x14ac:dyDescent="0.25">
      <c r="A2195" s="17" t="s">
        <v>778</v>
      </c>
      <c r="B2195" s="17" t="s">
        <v>3243</v>
      </c>
    </row>
    <row r="2196" spans="1:2" x14ac:dyDescent="0.25">
      <c r="A2196" s="17" t="s">
        <v>3687</v>
      </c>
      <c r="B2196" s="17" t="s">
        <v>3688</v>
      </c>
    </row>
    <row r="2197" spans="1:2" x14ac:dyDescent="0.25">
      <c r="A2197" s="17" t="s">
        <v>779</v>
      </c>
      <c r="B2197" s="17" t="s">
        <v>1043</v>
      </c>
    </row>
    <row r="2198" spans="1:2" x14ac:dyDescent="0.25">
      <c r="A2198" s="17" t="s">
        <v>780</v>
      </c>
      <c r="B2198" s="17" t="s">
        <v>3689</v>
      </c>
    </row>
    <row r="2199" spans="1:2" x14ac:dyDescent="0.25">
      <c r="A2199" s="17" t="s">
        <v>3690</v>
      </c>
      <c r="B2199" s="17" t="s">
        <v>1053</v>
      </c>
    </row>
    <row r="2200" spans="1:2" x14ac:dyDescent="0.25">
      <c r="A2200" s="17" t="s">
        <v>3691</v>
      </c>
      <c r="B2200" s="17" t="s">
        <v>1106</v>
      </c>
    </row>
    <row r="2201" spans="1:2" x14ac:dyDescent="0.25">
      <c r="A2201" s="17" t="s">
        <v>3692</v>
      </c>
      <c r="B2201" s="17" t="s">
        <v>3693</v>
      </c>
    </row>
    <row r="2202" spans="1:2" x14ac:dyDescent="0.25">
      <c r="A2202" s="17" t="s">
        <v>3694</v>
      </c>
      <c r="B2202" s="17" t="s">
        <v>3695</v>
      </c>
    </row>
    <row r="2203" spans="1:2" x14ac:dyDescent="0.25">
      <c r="A2203" s="17" t="s">
        <v>781</v>
      </c>
      <c r="B2203" s="17" t="s">
        <v>3696</v>
      </c>
    </row>
    <row r="2204" spans="1:2" x14ac:dyDescent="0.25">
      <c r="A2204" s="17" t="s">
        <v>3697</v>
      </c>
      <c r="B2204" s="17" t="s">
        <v>2075</v>
      </c>
    </row>
    <row r="2205" spans="1:2" x14ac:dyDescent="0.25">
      <c r="A2205" s="17" t="s">
        <v>3698</v>
      </c>
      <c r="B2205" s="17" t="s">
        <v>1686</v>
      </c>
    </row>
    <row r="2206" spans="1:2" x14ac:dyDescent="0.25">
      <c r="A2206" s="17" t="s">
        <v>782</v>
      </c>
      <c r="B2206" s="17" t="s">
        <v>3699</v>
      </c>
    </row>
    <row r="2207" spans="1:2" x14ac:dyDescent="0.25">
      <c r="A2207" s="17" t="s">
        <v>3700</v>
      </c>
      <c r="B2207" s="17" t="s">
        <v>3701</v>
      </c>
    </row>
    <row r="2208" spans="1:2" x14ac:dyDescent="0.25">
      <c r="A2208" s="17" t="s">
        <v>783</v>
      </c>
      <c r="B2208" s="17" t="s">
        <v>3702</v>
      </c>
    </row>
    <row r="2209" spans="1:2" x14ac:dyDescent="0.25">
      <c r="A2209" s="17" t="s">
        <v>3703</v>
      </c>
      <c r="B2209" s="17" t="s">
        <v>3049</v>
      </c>
    </row>
    <row r="2210" spans="1:2" x14ac:dyDescent="0.25">
      <c r="A2210" s="17" t="s">
        <v>3704</v>
      </c>
      <c r="B2210" s="17" t="s">
        <v>1043</v>
      </c>
    </row>
    <row r="2211" spans="1:2" x14ac:dyDescent="0.25">
      <c r="A2211" s="17" t="s">
        <v>3705</v>
      </c>
      <c r="B2211" s="17" t="s">
        <v>3706</v>
      </c>
    </row>
    <row r="2212" spans="1:2" x14ac:dyDescent="0.25">
      <c r="A2212" s="17" t="s">
        <v>3707</v>
      </c>
      <c r="B2212" s="17" t="s">
        <v>1043</v>
      </c>
    </row>
    <row r="2213" spans="1:2" x14ac:dyDescent="0.25">
      <c r="A2213" s="17" t="s">
        <v>3708</v>
      </c>
      <c r="B2213" s="17" t="s">
        <v>3709</v>
      </c>
    </row>
    <row r="2214" spans="1:2" x14ac:dyDescent="0.25">
      <c r="A2214" s="17" t="s">
        <v>3710</v>
      </c>
      <c r="B2214" s="17" t="s">
        <v>1043</v>
      </c>
    </row>
    <row r="2215" spans="1:2" x14ac:dyDescent="0.25">
      <c r="A2215" s="17" t="s">
        <v>3711</v>
      </c>
      <c r="B2215" s="17" t="s">
        <v>1043</v>
      </c>
    </row>
    <row r="2216" spans="1:2" x14ac:dyDescent="0.25">
      <c r="A2216" s="17" t="s">
        <v>3712</v>
      </c>
      <c r="B2216" s="17" t="s">
        <v>1051</v>
      </c>
    </row>
    <row r="2217" spans="1:2" x14ac:dyDescent="0.25">
      <c r="A2217" s="17" t="s">
        <v>3713</v>
      </c>
      <c r="B2217" s="17" t="s">
        <v>1043</v>
      </c>
    </row>
    <row r="2218" spans="1:2" x14ac:dyDescent="0.25">
      <c r="A2218" s="17" t="s">
        <v>3714</v>
      </c>
      <c r="B2218" s="17" t="s">
        <v>2691</v>
      </c>
    </row>
    <row r="2219" spans="1:2" x14ac:dyDescent="0.25">
      <c r="A2219" s="17" t="s">
        <v>3715</v>
      </c>
      <c r="B2219" s="17" t="s">
        <v>1234</v>
      </c>
    </row>
    <row r="2220" spans="1:2" x14ac:dyDescent="0.25">
      <c r="A2220" s="17" t="s">
        <v>3716</v>
      </c>
      <c r="B2220" s="17" t="s">
        <v>1043</v>
      </c>
    </row>
    <row r="2221" spans="1:2" x14ac:dyDescent="0.25">
      <c r="A2221" s="17" t="s">
        <v>3717</v>
      </c>
      <c r="B2221" s="17" t="s">
        <v>1979</v>
      </c>
    </row>
    <row r="2222" spans="1:2" x14ac:dyDescent="0.25">
      <c r="A2222" s="17" t="s">
        <v>3718</v>
      </c>
      <c r="B2222" s="17" t="s">
        <v>1137</v>
      </c>
    </row>
    <row r="2223" spans="1:2" x14ac:dyDescent="0.25">
      <c r="A2223" s="17" t="s">
        <v>3719</v>
      </c>
      <c r="B2223" s="17" t="s">
        <v>1595</v>
      </c>
    </row>
    <row r="2224" spans="1:2" x14ac:dyDescent="0.25">
      <c r="A2224" s="17" t="s">
        <v>3720</v>
      </c>
      <c r="B2224" s="17" t="s">
        <v>1593</v>
      </c>
    </row>
    <row r="2225" spans="1:2" x14ac:dyDescent="0.25">
      <c r="A2225" s="17" t="s">
        <v>3721</v>
      </c>
      <c r="B2225" s="17" t="s">
        <v>1921</v>
      </c>
    </row>
    <row r="2226" spans="1:2" x14ac:dyDescent="0.25">
      <c r="A2226" s="17" t="s">
        <v>3722</v>
      </c>
      <c r="B2226" s="17" t="s">
        <v>1043</v>
      </c>
    </row>
    <row r="2227" spans="1:2" x14ac:dyDescent="0.25">
      <c r="A2227" s="17" t="s">
        <v>3723</v>
      </c>
      <c r="B2227" s="17" t="s">
        <v>1043</v>
      </c>
    </row>
    <row r="2228" spans="1:2" x14ac:dyDescent="0.25">
      <c r="A2228" s="17" t="s">
        <v>3724</v>
      </c>
      <c r="B2228" s="17" t="s">
        <v>1137</v>
      </c>
    </row>
    <row r="2229" spans="1:2" x14ac:dyDescent="0.25">
      <c r="A2229" s="17" t="s">
        <v>3725</v>
      </c>
      <c r="B2229" s="17" t="s">
        <v>1043</v>
      </c>
    </row>
    <row r="2230" spans="1:2" x14ac:dyDescent="0.25">
      <c r="A2230" s="17" t="s">
        <v>3726</v>
      </c>
      <c r="B2230" s="17" t="s">
        <v>1068</v>
      </c>
    </row>
    <row r="2231" spans="1:2" x14ac:dyDescent="0.25">
      <c r="A2231" s="17" t="s">
        <v>3727</v>
      </c>
      <c r="B2231" s="17" t="s">
        <v>2696</v>
      </c>
    </row>
    <row r="2232" spans="1:2" x14ac:dyDescent="0.25">
      <c r="A2232" s="17" t="s">
        <v>3728</v>
      </c>
      <c r="B2232" s="17" t="s">
        <v>2498</v>
      </c>
    </row>
    <row r="2233" spans="1:2" x14ac:dyDescent="0.25">
      <c r="A2233" s="17" t="s">
        <v>3729</v>
      </c>
      <c r="B2233" s="17" t="s">
        <v>2496</v>
      </c>
    </row>
    <row r="2234" spans="1:2" x14ac:dyDescent="0.25">
      <c r="A2234" s="17" t="s">
        <v>3730</v>
      </c>
      <c r="B2234" s="17" t="s">
        <v>2494</v>
      </c>
    </row>
    <row r="2235" spans="1:2" x14ac:dyDescent="0.25">
      <c r="A2235" s="17" t="s">
        <v>3731</v>
      </c>
      <c r="B2235" s="17" t="s">
        <v>3732</v>
      </c>
    </row>
    <row r="2236" spans="1:2" x14ac:dyDescent="0.25">
      <c r="A2236" s="17" t="s">
        <v>3733</v>
      </c>
      <c r="B2236" s="17" t="s">
        <v>1043</v>
      </c>
    </row>
    <row r="2237" spans="1:2" x14ac:dyDescent="0.25">
      <c r="A2237" s="17" t="s">
        <v>784</v>
      </c>
      <c r="B2237" s="17" t="s">
        <v>2694</v>
      </c>
    </row>
    <row r="2238" spans="1:2" x14ac:dyDescent="0.25">
      <c r="A2238" s="17" t="s">
        <v>3734</v>
      </c>
      <c r="B2238" s="17" t="s">
        <v>3735</v>
      </c>
    </row>
    <row r="2239" spans="1:2" x14ac:dyDescent="0.25">
      <c r="A2239" s="17" t="s">
        <v>3736</v>
      </c>
      <c r="B2239" s="17" t="s">
        <v>3737</v>
      </c>
    </row>
    <row r="2240" spans="1:2" x14ac:dyDescent="0.25">
      <c r="A2240" s="17" t="s">
        <v>3738</v>
      </c>
      <c r="B2240" s="17" t="s">
        <v>1529</v>
      </c>
    </row>
    <row r="2241" spans="1:2" x14ac:dyDescent="0.25">
      <c r="A2241" s="17" t="s">
        <v>3739</v>
      </c>
      <c r="B2241" s="17" t="s">
        <v>1043</v>
      </c>
    </row>
    <row r="2242" spans="1:2" x14ac:dyDescent="0.25">
      <c r="A2242" s="17" t="s">
        <v>3740</v>
      </c>
      <c r="B2242" s="17" t="s">
        <v>1921</v>
      </c>
    </row>
    <row r="2243" spans="1:2" x14ac:dyDescent="0.25">
      <c r="A2243" s="17" t="s">
        <v>785</v>
      </c>
      <c r="B2243" s="17" t="s">
        <v>3741</v>
      </c>
    </row>
    <row r="2244" spans="1:2" x14ac:dyDescent="0.25">
      <c r="A2244" s="17" t="s">
        <v>786</v>
      </c>
      <c r="B2244" s="17" t="s">
        <v>3742</v>
      </c>
    </row>
    <row r="2245" spans="1:2" x14ac:dyDescent="0.25">
      <c r="A2245" s="17" t="s">
        <v>787</v>
      </c>
      <c r="B2245" s="17" t="s">
        <v>1262</v>
      </c>
    </row>
    <row r="2246" spans="1:2" x14ac:dyDescent="0.25">
      <c r="A2246" s="17" t="s">
        <v>788</v>
      </c>
      <c r="B2246" s="17" t="s">
        <v>1137</v>
      </c>
    </row>
    <row r="2247" spans="1:2" x14ac:dyDescent="0.25">
      <c r="A2247" s="17" t="s">
        <v>3743</v>
      </c>
      <c r="B2247" s="17" t="s">
        <v>1179</v>
      </c>
    </row>
    <row r="2248" spans="1:2" x14ac:dyDescent="0.25">
      <c r="A2248" s="17" t="s">
        <v>789</v>
      </c>
      <c r="B2248" s="17" t="s">
        <v>3744</v>
      </c>
    </row>
    <row r="2249" spans="1:2" x14ac:dyDescent="0.25">
      <c r="A2249" s="17" t="s">
        <v>790</v>
      </c>
      <c r="B2249" s="17" t="s">
        <v>3745</v>
      </c>
    </row>
    <row r="2250" spans="1:2" x14ac:dyDescent="0.25">
      <c r="A2250" s="17" t="s">
        <v>3746</v>
      </c>
      <c r="B2250" s="17" t="s">
        <v>1043</v>
      </c>
    </row>
    <row r="2251" spans="1:2" x14ac:dyDescent="0.25">
      <c r="A2251" s="17" t="s">
        <v>3747</v>
      </c>
      <c r="B2251" s="17" t="s">
        <v>1979</v>
      </c>
    </row>
    <row r="2252" spans="1:2" x14ac:dyDescent="0.25">
      <c r="A2252" s="17" t="s">
        <v>3748</v>
      </c>
      <c r="B2252" s="17" t="s">
        <v>1137</v>
      </c>
    </row>
    <row r="2253" spans="1:2" x14ac:dyDescent="0.25">
      <c r="A2253" s="17" t="s">
        <v>3749</v>
      </c>
      <c r="B2253" s="17" t="s">
        <v>1129</v>
      </c>
    </row>
    <row r="2254" spans="1:2" x14ac:dyDescent="0.25">
      <c r="A2254" s="17" t="s">
        <v>791</v>
      </c>
      <c r="B2254" s="17" t="s">
        <v>3750</v>
      </c>
    </row>
    <row r="2255" spans="1:2" x14ac:dyDescent="0.25">
      <c r="A2255" s="17" t="s">
        <v>792</v>
      </c>
      <c r="B2255" s="17" t="s">
        <v>3750</v>
      </c>
    </row>
    <row r="2256" spans="1:2" x14ac:dyDescent="0.25">
      <c r="A2256" s="17" t="s">
        <v>3751</v>
      </c>
      <c r="B2256" s="17" t="s">
        <v>3752</v>
      </c>
    </row>
    <row r="2257" spans="1:2" x14ac:dyDescent="0.25">
      <c r="A2257" s="17" t="s">
        <v>3753</v>
      </c>
      <c r="B2257" s="17" t="s">
        <v>1230</v>
      </c>
    </row>
    <row r="2258" spans="1:2" x14ac:dyDescent="0.25">
      <c r="A2258" s="17" t="s">
        <v>793</v>
      </c>
      <c r="B2258" s="17" t="s">
        <v>3754</v>
      </c>
    </row>
    <row r="2259" spans="1:2" x14ac:dyDescent="0.25">
      <c r="A2259" s="17" t="s">
        <v>794</v>
      </c>
      <c r="B2259" s="17" t="s">
        <v>1564</v>
      </c>
    </row>
    <row r="2260" spans="1:2" x14ac:dyDescent="0.25">
      <c r="A2260" s="17" t="s">
        <v>3755</v>
      </c>
      <c r="B2260" s="17" t="s">
        <v>1262</v>
      </c>
    </row>
    <row r="2261" spans="1:2" x14ac:dyDescent="0.25">
      <c r="A2261" s="17" t="s">
        <v>795</v>
      </c>
      <c r="B2261" s="17" t="s">
        <v>1137</v>
      </c>
    </row>
    <row r="2262" spans="1:2" x14ac:dyDescent="0.25">
      <c r="A2262" s="17" t="s">
        <v>796</v>
      </c>
      <c r="B2262" s="17" t="s">
        <v>3756</v>
      </c>
    </row>
    <row r="2263" spans="1:2" x14ac:dyDescent="0.25">
      <c r="A2263" s="17" t="s">
        <v>3757</v>
      </c>
      <c r="B2263" s="17" t="s">
        <v>1043</v>
      </c>
    </row>
    <row r="2264" spans="1:2" x14ac:dyDescent="0.25">
      <c r="A2264" s="17" t="s">
        <v>3758</v>
      </c>
      <c r="B2264" s="17" t="s">
        <v>3759</v>
      </c>
    </row>
    <row r="2265" spans="1:2" x14ac:dyDescent="0.25">
      <c r="A2265" s="17" t="s">
        <v>797</v>
      </c>
      <c r="B2265" s="17" t="s">
        <v>3760</v>
      </c>
    </row>
    <row r="2266" spans="1:2" x14ac:dyDescent="0.25">
      <c r="A2266" s="17" t="s">
        <v>3761</v>
      </c>
      <c r="B2266" s="17" t="s">
        <v>1043</v>
      </c>
    </row>
    <row r="2267" spans="1:2" x14ac:dyDescent="0.25">
      <c r="A2267" s="17" t="s">
        <v>3762</v>
      </c>
      <c r="B2267" s="17" t="s">
        <v>3763</v>
      </c>
    </row>
    <row r="2268" spans="1:2" x14ac:dyDescent="0.25">
      <c r="A2268" s="17" t="s">
        <v>3764</v>
      </c>
      <c r="B2268" s="17" t="s">
        <v>1137</v>
      </c>
    </row>
    <row r="2269" spans="1:2" x14ac:dyDescent="0.25">
      <c r="A2269" s="17" t="s">
        <v>3765</v>
      </c>
      <c r="B2269" s="17" t="s">
        <v>1139</v>
      </c>
    </row>
    <row r="2270" spans="1:2" x14ac:dyDescent="0.25">
      <c r="A2270" s="17" t="s">
        <v>3766</v>
      </c>
      <c r="B2270" s="17" t="s">
        <v>1139</v>
      </c>
    </row>
    <row r="2271" spans="1:2" x14ac:dyDescent="0.25">
      <c r="A2271" s="17" t="s">
        <v>3767</v>
      </c>
      <c r="B2271" s="17" t="s">
        <v>2452</v>
      </c>
    </row>
    <row r="2272" spans="1:2" x14ac:dyDescent="0.25">
      <c r="A2272" s="17" t="s">
        <v>3768</v>
      </c>
      <c r="B2272" s="17" t="s">
        <v>3769</v>
      </c>
    </row>
    <row r="2273" spans="1:2" x14ac:dyDescent="0.25">
      <c r="A2273" s="17" t="s">
        <v>3770</v>
      </c>
      <c r="B2273" s="17" t="s">
        <v>1970</v>
      </c>
    </row>
    <row r="2274" spans="1:2" x14ac:dyDescent="0.25">
      <c r="A2274" s="17" t="s">
        <v>3771</v>
      </c>
      <c r="B2274" s="17" t="s">
        <v>3772</v>
      </c>
    </row>
    <row r="2275" spans="1:2" x14ac:dyDescent="0.25">
      <c r="A2275" s="17" t="s">
        <v>3773</v>
      </c>
      <c r="B2275" s="17" t="s">
        <v>1262</v>
      </c>
    </row>
    <row r="2276" spans="1:2" x14ac:dyDescent="0.25">
      <c r="A2276" s="17" t="s">
        <v>3774</v>
      </c>
      <c r="B2276" s="17" t="s">
        <v>1137</v>
      </c>
    </row>
    <row r="2277" spans="1:2" x14ac:dyDescent="0.25">
      <c r="A2277" s="17" t="s">
        <v>3775</v>
      </c>
      <c r="B2277" s="17" t="s">
        <v>2513</v>
      </c>
    </row>
    <row r="2278" spans="1:2" x14ac:dyDescent="0.25">
      <c r="A2278" s="17" t="s">
        <v>3776</v>
      </c>
      <c r="B2278" s="17" t="s">
        <v>3262</v>
      </c>
    </row>
    <row r="2279" spans="1:2" x14ac:dyDescent="0.25">
      <c r="A2279" s="17" t="s">
        <v>3777</v>
      </c>
      <c r="B2279" s="17" t="s">
        <v>1932</v>
      </c>
    </row>
    <row r="2280" spans="1:2" x14ac:dyDescent="0.25">
      <c r="A2280" s="17" t="s">
        <v>3778</v>
      </c>
      <c r="B2280" s="17" t="s">
        <v>1043</v>
      </c>
    </row>
    <row r="2281" spans="1:2" x14ac:dyDescent="0.25">
      <c r="A2281" s="17" t="s">
        <v>3779</v>
      </c>
      <c r="B2281" s="17" t="s">
        <v>1043</v>
      </c>
    </row>
    <row r="2282" spans="1:2" x14ac:dyDescent="0.25">
      <c r="A2282" s="17" t="s">
        <v>3780</v>
      </c>
      <c r="B2282" s="17" t="s">
        <v>3781</v>
      </c>
    </row>
    <row r="2283" spans="1:2" x14ac:dyDescent="0.25">
      <c r="A2283" s="17" t="s">
        <v>3782</v>
      </c>
      <c r="B2283" s="17" t="s">
        <v>1043</v>
      </c>
    </row>
    <row r="2284" spans="1:2" x14ac:dyDescent="0.25">
      <c r="A2284" s="17" t="s">
        <v>3783</v>
      </c>
      <c r="B2284" s="17" t="s">
        <v>3784</v>
      </c>
    </row>
    <row r="2285" spans="1:2" x14ac:dyDescent="0.25">
      <c r="A2285" s="17" t="s">
        <v>3785</v>
      </c>
      <c r="B2285" s="17" t="s">
        <v>3786</v>
      </c>
    </row>
    <row r="2286" spans="1:2" x14ac:dyDescent="0.25">
      <c r="A2286" s="17" t="s">
        <v>798</v>
      </c>
      <c r="B2286" s="17" t="s">
        <v>1686</v>
      </c>
    </row>
    <row r="2287" spans="1:2" x14ac:dyDescent="0.25">
      <c r="A2287" s="17" t="s">
        <v>3787</v>
      </c>
      <c r="B2287" s="17" t="s">
        <v>2040</v>
      </c>
    </row>
    <row r="2288" spans="1:2" x14ac:dyDescent="0.25">
      <c r="A2288" s="17" t="s">
        <v>3788</v>
      </c>
      <c r="B2288" s="17" t="s">
        <v>3789</v>
      </c>
    </row>
    <row r="2289" spans="1:2" x14ac:dyDescent="0.25">
      <c r="A2289" s="17" t="s">
        <v>3790</v>
      </c>
      <c r="B2289" s="17" t="s">
        <v>3791</v>
      </c>
    </row>
    <row r="2290" spans="1:2" x14ac:dyDescent="0.25">
      <c r="A2290" s="17" t="s">
        <v>3792</v>
      </c>
      <c r="B2290" s="17" t="s">
        <v>1043</v>
      </c>
    </row>
    <row r="2291" spans="1:2" x14ac:dyDescent="0.25">
      <c r="A2291" s="17" t="s">
        <v>3793</v>
      </c>
      <c r="B2291" s="17" t="s">
        <v>3794</v>
      </c>
    </row>
    <row r="2292" spans="1:2" x14ac:dyDescent="0.25">
      <c r="A2292" s="17" t="s">
        <v>3795</v>
      </c>
      <c r="B2292" s="17" t="s">
        <v>1930</v>
      </c>
    </row>
    <row r="2293" spans="1:2" x14ac:dyDescent="0.25">
      <c r="A2293" s="17" t="s">
        <v>3796</v>
      </c>
      <c r="B2293" s="17" t="s">
        <v>2040</v>
      </c>
    </row>
    <row r="2294" spans="1:2" x14ac:dyDescent="0.25">
      <c r="A2294" s="17" t="s">
        <v>3797</v>
      </c>
      <c r="B2294" s="17" t="s">
        <v>1694</v>
      </c>
    </row>
    <row r="2295" spans="1:2" x14ac:dyDescent="0.25">
      <c r="A2295" s="17" t="s">
        <v>3798</v>
      </c>
      <c r="B2295" s="17" t="s">
        <v>2250</v>
      </c>
    </row>
    <row r="2296" spans="1:2" x14ac:dyDescent="0.25">
      <c r="A2296" s="17" t="s">
        <v>3799</v>
      </c>
      <c r="B2296" s="17" t="s">
        <v>1694</v>
      </c>
    </row>
    <row r="2297" spans="1:2" x14ac:dyDescent="0.25">
      <c r="A2297" s="17" t="s">
        <v>3800</v>
      </c>
      <c r="B2297" s="17" t="s">
        <v>1043</v>
      </c>
    </row>
    <row r="2298" spans="1:2" x14ac:dyDescent="0.25">
      <c r="A2298" s="17" t="s">
        <v>3801</v>
      </c>
      <c r="B2298" s="17" t="s">
        <v>1551</v>
      </c>
    </row>
    <row r="2299" spans="1:2" x14ac:dyDescent="0.25">
      <c r="A2299" s="17" t="s">
        <v>3802</v>
      </c>
      <c r="B2299" s="17" t="s">
        <v>3803</v>
      </c>
    </row>
    <row r="2300" spans="1:2" x14ac:dyDescent="0.25">
      <c r="A2300" s="17" t="s">
        <v>3804</v>
      </c>
      <c r="B2300" s="17" t="s">
        <v>1043</v>
      </c>
    </row>
    <row r="2301" spans="1:2" x14ac:dyDescent="0.25">
      <c r="A2301" s="17" t="s">
        <v>3805</v>
      </c>
      <c r="B2301" s="17" t="s">
        <v>1043</v>
      </c>
    </row>
    <row r="2302" spans="1:2" x14ac:dyDescent="0.25">
      <c r="A2302" s="17" t="s">
        <v>3806</v>
      </c>
      <c r="B2302" s="17" t="s">
        <v>1043</v>
      </c>
    </row>
    <row r="2303" spans="1:2" x14ac:dyDescent="0.25">
      <c r="A2303" s="17" t="s">
        <v>3807</v>
      </c>
      <c r="B2303" s="17" t="s">
        <v>3808</v>
      </c>
    </row>
    <row r="2304" spans="1:2" x14ac:dyDescent="0.25">
      <c r="A2304" s="17" t="s">
        <v>3809</v>
      </c>
      <c r="B2304" s="17" t="s">
        <v>3810</v>
      </c>
    </row>
    <row r="2305" spans="1:2" x14ac:dyDescent="0.25">
      <c r="A2305" s="17" t="s">
        <v>3811</v>
      </c>
      <c r="B2305" s="17" t="s">
        <v>1043</v>
      </c>
    </row>
    <row r="2306" spans="1:2" x14ac:dyDescent="0.25">
      <c r="A2306" s="17" t="s">
        <v>3812</v>
      </c>
      <c r="B2306" s="17" t="s">
        <v>1043</v>
      </c>
    </row>
    <row r="2307" spans="1:2" x14ac:dyDescent="0.25">
      <c r="A2307" s="17" t="s">
        <v>3813</v>
      </c>
      <c r="B2307" s="17" t="s">
        <v>1043</v>
      </c>
    </row>
    <row r="2308" spans="1:2" x14ac:dyDescent="0.25">
      <c r="A2308" s="17" t="s">
        <v>3814</v>
      </c>
      <c r="B2308" s="17" t="s">
        <v>3815</v>
      </c>
    </row>
    <row r="2309" spans="1:2" x14ac:dyDescent="0.25">
      <c r="A2309" s="17" t="s">
        <v>3816</v>
      </c>
      <c r="B2309" s="17" t="s">
        <v>1043</v>
      </c>
    </row>
    <row r="2310" spans="1:2" x14ac:dyDescent="0.25">
      <c r="A2310" s="17" t="s">
        <v>3817</v>
      </c>
      <c r="B2310" s="17" t="s">
        <v>3818</v>
      </c>
    </row>
    <row r="2311" spans="1:2" x14ac:dyDescent="0.25">
      <c r="A2311" s="17" t="s">
        <v>3819</v>
      </c>
      <c r="B2311" s="17" t="s">
        <v>3820</v>
      </c>
    </row>
    <row r="2312" spans="1:2" x14ac:dyDescent="0.25">
      <c r="A2312" s="17" t="s">
        <v>3821</v>
      </c>
      <c r="B2312" s="17" t="s">
        <v>3822</v>
      </c>
    </row>
    <row r="2313" spans="1:2" x14ac:dyDescent="0.25">
      <c r="A2313" s="17" t="s">
        <v>3823</v>
      </c>
      <c r="B2313" s="17" t="s">
        <v>3824</v>
      </c>
    </row>
    <row r="2314" spans="1:2" x14ac:dyDescent="0.25">
      <c r="A2314" s="17" t="s">
        <v>3825</v>
      </c>
      <c r="B2314" s="17" t="s">
        <v>3826</v>
      </c>
    </row>
    <row r="2315" spans="1:2" x14ac:dyDescent="0.25">
      <c r="A2315" s="17" t="s">
        <v>3827</v>
      </c>
      <c r="B2315" s="17" t="s">
        <v>3828</v>
      </c>
    </row>
    <row r="2316" spans="1:2" x14ac:dyDescent="0.25">
      <c r="A2316" s="17" t="s">
        <v>3829</v>
      </c>
      <c r="B2316" s="17" t="s">
        <v>3830</v>
      </c>
    </row>
    <row r="2317" spans="1:2" x14ac:dyDescent="0.25">
      <c r="A2317" s="17" t="s">
        <v>3831</v>
      </c>
      <c r="B2317" s="17" t="s">
        <v>1043</v>
      </c>
    </row>
    <row r="2318" spans="1:2" x14ac:dyDescent="0.25">
      <c r="A2318" s="17" t="s">
        <v>3832</v>
      </c>
      <c r="B2318" s="17" t="s">
        <v>3693</v>
      </c>
    </row>
    <row r="2319" spans="1:2" x14ac:dyDescent="0.25">
      <c r="A2319" s="17" t="s">
        <v>3833</v>
      </c>
      <c r="B2319" s="17" t="s">
        <v>3834</v>
      </c>
    </row>
    <row r="2320" spans="1:2" x14ac:dyDescent="0.25">
      <c r="A2320" s="17" t="s">
        <v>3835</v>
      </c>
      <c r="B2320" s="17" t="s">
        <v>1043</v>
      </c>
    </row>
    <row r="2321" spans="1:2" x14ac:dyDescent="0.25">
      <c r="A2321" s="17" t="s">
        <v>3836</v>
      </c>
      <c r="B2321" s="17" t="s">
        <v>1043</v>
      </c>
    </row>
    <row r="2322" spans="1:2" x14ac:dyDescent="0.25">
      <c r="A2322" s="17" t="s">
        <v>3837</v>
      </c>
      <c r="B2322" s="17" t="s">
        <v>1043</v>
      </c>
    </row>
    <row r="2323" spans="1:2" x14ac:dyDescent="0.25">
      <c r="A2323" s="17" t="s">
        <v>3838</v>
      </c>
      <c r="B2323" s="17" t="s">
        <v>1686</v>
      </c>
    </row>
    <row r="2324" spans="1:2" x14ac:dyDescent="0.25">
      <c r="A2324" s="17" t="s">
        <v>3839</v>
      </c>
      <c r="B2324" s="17" t="s">
        <v>1686</v>
      </c>
    </row>
    <row r="2325" spans="1:2" x14ac:dyDescent="0.25">
      <c r="A2325" s="17" t="s">
        <v>3840</v>
      </c>
      <c r="B2325" s="17" t="s">
        <v>1043</v>
      </c>
    </row>
    <row r="2326" spans="1:2" x14ac:dyDescent="0.25">
      <c r="A2326" s="17" t="s">
        <v>3841</v>
      </c>
      <c r="B2326" s="17" t="s">
        <v>3794</v>
      </c>
    </row>
    <row r="2327" spans="1:2" x14ac:dyDescent="0.25">
      <c r="A2327" s="17" t="s">
        <v>3842</v>
      </c>
      <c r="B2327" s="17" t="s">
        <v>1043</v>
      </c>
    </row>
    <row r="2328" spans="1:2" x14ac:dyDescent="0.25">
      <c r="A2328" s="17" t="s">
        <v>3843</v>
      </c>
      <c r="B2328" s="17" t="s">
        <v>1043</v>
      </c>
    </row>
    <row r="2329" spans="1:2" x14ac:dyDescent="0.25">
      <c r="A2329" s="17" t="s">
        <v>3844</v>
      </c>
      <c r="B2329" s="17" t="s">
        <v>3845</v>
      </c>
    </row>
    <row r="2330" spans="1:2" x14ac:dyDescent="0.25">
      <c r="A2330" s="17" t="s">
        <v>3846</v>
      </c>
      <c r="B2330" s="17" t="s">
        <v>1043</v>
      </c>
    </row>
    <row r="2331" spans="1:2" x14ac:dyDescent="0.25">
      <c r="A2331" s="17" t="s">
        <v>3847</v>
      </c>
      <c r="B2331" s="17" t="s">
        <v>1137</v>
      </c>
    </row>
    <row r="2332" spans="1:2" x14ac:dyDescent="0.25">
      <c r="A2332" s="17" t="s">
        <v>3848</v>
      </c>
      <c r="B2332" s="17" t="s">
        <v>1979</v>
      </c>
    </row>
    <row r="2333" spans="1:2" x14ac:dyDescent="0.25">
      <c r="A2333" s="17" t="s">
        <v>3849</v>
      </c>
      <c r="B2333" s="17" t="s">
        <v>1595</v>
      </c>
    </row>
    <row r="2334" spans="1:2" x14ac:dyDescent="0.25">
      <c r="A2334" s="17" t="s">
        <v>3850</v>
      </c>
      <c r="B2334" s="17" t="s">
        <v>1593</v>
      </c>
    </row>
    <row r="2335" spans="1:2" x14ac:dyDescent="0.25">
      <c r="A2335" s="17" t="s">
        <v>3851</v>
      </c>
      <c r="B2335" s="17" t="s">
        <v>1043</v>
      </c>
    </row>
    <row r="2336" spans="1:2" x14ac:dyDescent="0.25">
      <c r="A2336" s="17" t="s">
        <v>3852</v>
      </c>
      <c r="B2336" s="17" t="s">
        <v>1043</v>
      </c>
    </row>
    <row r="2337" spans="1:2" x14ac:dyDescent="0.25">
      <c r="A2337" s="17" t="s">
        <v>3853</v>
      </c>
      <c r="B2337" s="17" t="s">
        <v>1043</v>
      </c>
    </row>
    <row r="2338" spans="1:2" x14ac:dyDescent="0.25">
      <c r="A2338" s="17" t="s">
        <v>3854</v>
      </c>
      <c r="B2338" s="17" t="s">
        <v>1043</v>
      </c>
    </row>
    <row r="2339" spans="1:2" x14ac:dyDescent="0.25">
      <c r="A2339" s="17" t="s">
        <v>3855</v>
      </c>
      <c r="B2339" s="17" t="s">
        <v>1043</v>
      </c>
    </row>
    <row r="2340" spans="1:2" x14ac:dyDescent="0.25">
      <c r="A2340" s="17" t="s">
        <v>3856</v>
      </c>
      <c r="B2340" s="17" t="s">
        <v>3857</v>
      </c>
    </row>
    <row r="2341" spans="1:2" x14ac:dyDescent="0.25">
      <c r="A2341" s="17" t="s">
        <v>3858</v>
      </c>
      <c r="B2341" s="17" t="s">
        <v>1137</v>
      </c>
    </row>
    <row r="2342" spans="1:2" x14ac:dyDescent="0.25">
      <c r="A2342" s="17" t="s">
        <v>3859</v>
      </c>
      <c r="B2342" s="17" t="s">
        <v>3860</v>
      </c>
    </row>
    <row r="2343" spans="1:2" x14ac:dyDescent="0.25">
      <c r="A2343" s="17" t="s">
        <v>799</v>
      </c>
      <c r="B2343" s="17" t="s">
        <v>3861</v>
      </c>
    </row>
    <row r="2344" spans="1:2" x14ac:dyDescent="0.25">
      <c r="A2344" s="17" t="s">
        <v>800</v>
      </c>
      <c r="B2344" s="17" t="s">
        <v>1043</v>
      </c>
    </row>
    <row r="2345" spans="1:2" x14ac:dyDescent="0.25">
      <c r="A2345" s="17" t="s">
        <v>3862</v>
      </c>
      <c r="B2345" s="17" t="s">
        <v>1324</v>
      </c>
    </row>
    <row r="2346" spans="1:2" x14ac:dyDescent="0.25">
      <c r="A2346" s="17" t="s">
        <v>3863</v>
      </c>
      <c r="B2346" s="17" t="s">
        <v>3864</v>
      </c>
    </row>
    <row r="2347" spans="1:2" x14ac:dyDescent="0.25">
      <c r="A2347" s="17" t="s">
        <v>3865</v>
      </c>
      <c r="B2347" s="17" t="s">
        <v>3866</v>
      </c>
    </row>
    <row r="2348" spans="1:2" x14ac:dyDescent="0.25">
      <c r="A2348" s="17" t="s">
        <v>801</v>
      </c>
      <c r="B2348" s="17" t="s">
        <v>3867</v>
      </c>
    </row>
    <row r="2349" spans="1:2" x14ac:dyDescent="0.25">
      <c r="A2349" s="17" t="s">
        <v>802</v>
      </c>
      <c r="B2349" s="17" t="s">
        <v>1979</v>
      </c>
    </row>
    <row r="2350" spans="1:2" x14ac:dyDescent="0.25">
      <c r="A2350" s="17" t="s">
        <v>803</v>
      </c>
      <c r="B2350" s="17" t="s">
        <v>3868</v>
      </c>
    </row>
    <row r="2351" spans="1:2" x14ac:dyDescent="0.25">
      <c r="A2351" s="17" t="s">
        <v>804</v>
      </c>
      <c r="B2351" s="17" t="s">
        <v>1137</v>
      </c>
    </row>
    <row r="2352" spans="1:2" x14ac:dyDescent="0.25">
      <c r="A2352" s="17" t="s">
        <v>3869</v>
      </c>
      <c r="B2352" s="17" t="s">
        <v>3870</v>
      </c>
    </row>
    <row r="2353" spans="1:2" x14ac:dyDescent="0.25">
      <c r="A2353" s="17" t="s">
        <v>3871</v>
      </c>
      <c r="B2353" s="17" t="s">
        <v>1043</v>
      </c>
    </row>
    <row r="2354" spans="1:2" x14ac:dyDescent="0.25">
      <c r="A2354" s="17" t="s">
        <v>805</v>
      </c>
      <c r="B2354" s="17" t="s">
        <v>3872</v>
      </c>
    </row>
    <row r="2355" spans="1:2" x14ac:dyDescent="0.25">
      <c r="A2355" s="17" t="s">
        <v>806</v>
      </c>
      <c r="B2355" s="17" t="s">
        <v>1043</v>
      </c>
    </row>
    <row r="2356" spans="1:2" x14ac:dyDescent="0.25">
      <c r="A2356" s="17" t="s">
        <v>807</v>
      </c>
      <c r="B2356" s="17" t="s">
        <v>3873</v>
      </c>
    </row>
    <row r="2357" spans="1:2" x14ac:dyDescent="0.25">
      <c r="A2357" s="17" t="s">
        <v>3874</v>
      </c>
      <c r="B2357" s="17" t="s">
        <v>1043</v>
      </c>
    </row>
    <row r="2358" spans="1:2" x14ac:dyDescent="0.25">
      <c r="A2358" s="17" t="s">
        <v>3875</v>
      </c>
      <c r="B2358" s="17" t="s">
        <v>1043</v>
      </c>
    </row>
    <row r="2359" spans="1:2" x14ac:dyDescent="0.25">
      <c r="A2359" s="17" t="s">
        <v>808</v>
      </c>
      <c r="B2359" s="17" t="s">
        <v>2700</v>
      </c>
    </row>
    <row r="2360" spans="1:2" x14ac:dyDescent="0.25">
      <c r="A2360" s="17" t="s">
        <v>3876</v>
      </c>
      <c r="B2360" s="17" t="s">
        <v>2624</v>
      </c>
    </row>
    <row r="2361" spans="1:2" x14ac:dyDescent="0.25">
      <c r="A2361" s="17" t="s">
        <v>809</v>
      </c>
      <c r="B2361" s="17" t="s">
        <v>3877</v>
      </c>
    </row>
    <row r="2362" spans="1:2" x14ac:dyDescent="0.25">
      <c r="A2362" s="17" t="s">
        <v>3878</v>
      </c>
      <c r="B2362" s="17" t="s">
        <v>3879</v>
      </c>
    </row>
    <row r="2363" spans="1:2" x14ac:dyDescent="0.25">
      <c r="A2363" s="17" t="s">
        <v>810</v>
      </c>
      <c r="B2363" s="17" t="s">
        <v>3880</v>
      </c>
    </row>
    <row r="2364" spans="1:2" x14ac:dyDescent="0.25">
      <c r="A2364" s="17" t="s">
        <v>3881</v>
      </c>
      <c r="B2364" s="17" t="s">
        <v>3882</v>
      </c>
    </row>
    <row r="2365" spans="1:2" x14ac:dyDescent="0.25">
      <c r="A2365" s="17" t="s">
        <v>811</v>
      </c>
      <c r="B2365" s="17" t="s">
        <v>2361</v>
      </c>
    </row>
    <row r="2366" spans="1:2" x14ac:dyDescent="0.25">
      <c r="A2366" s="17" t="s">
        <v>812</v>
      </c>
      <c r="B2366" s="17" t="s">
        <v>1051</v>
      </c>
    </row>
    <row r="2367" spans="1:2" x14ac:dyDescent="0.25">
      <c r="A2367" s="17" t="s">
        <v>3883</v>
      </c>
      <c r="B2367" s="17" t="s">
        <v>1043</v>
      </c>
    </row>
    <row r="2368" spans="1:2" x14ac:dyDescent="0.25">
      <c r="A2368" s="17" t="s">
        <v>3884</v>
      </c>
      <c r="B2368" s="17" t="s">
        <v>1043</v>
      </c>
    </row>
    <row r="2369" spans="1:2" x14ac:dyDescent="0.25">
      <c r="A2369" s="17" t="s">
        <v>3885</v>
      </c>
      <c r="B2369" s="17" t="s">
        <v>1043</v>
      </c>
    </row>
    <row r="2370" spans="1:2" x14ac:dyDescent="0.25">
      <c r="A2370" s="17" t="s">
        <v>813</v>
      </c>
      <c r="B2370" s="17" t="s">
        <v>3886</v>
      </c>
    </row>
    <row r="2371" spans="1:2" x14ac:dyDescent="0.25">
      <c r="A2371" s="17" t="s">
        <v>814</v>
      </c>
      <c r="B2371" s="17" t="s">
        <v>3887</v>
      </c>
    </row>
    <row r="2372" spans="1:2" x14ac:dyDescent="0.25">
      <c r="A2372" s="17" t="s">
        <v>815</v>
      </c>
      <c r="B2372" s="17" t="s">
        <v>1043</v>
      </c>
    </row>
    <row r="2373" spans="1:2" x14ac:dyDescent="0.25">
      <c r="A2373" s="17" t="s">
        <v>3888</v>
      </c>
      <c r="B2373" s="17" t="s">
        <v>3889</v>
      </c>
    </row>
    <row r="2374" spans="1:2" x14ac:dyDescent="0.25">
      <c r="A2374" s="17" t="s">
        <v>816</v>
      </c>
      <c r="B2374" s="17" t="s">
        <v>3890</v>
      </c>
    </row>
    <row r="2375" spans="1:2" x14ac:dyDescent="0.25">
      <c r="A2375" s="17" t="s">
        <v>817</v>
      </c>
      <c r="B2375" s="17" t="s">
        <v>3891</v>
      </c>
    </row>
    <row r="2376" spans="1:2" x14ac:dyDescent="0.25">
      <c r="A2376" s="17" t="s">
        <v>3892</v>
      </c>
      <c r="B2376" s="17" t="s">
        <v>1239</v>
      </c>
    </row>
    <row r="2377" spans="1:2" x14ac:dyDescent="0.25">
      <c r="A2377" s="17" t="s">
        <v>818</v>
      </c>
      <c r="B2377" s="17" t="s">
        <v>3328</v>
      </c>
    </row>
    <row r="2378" spans="1:2" x14ac:dyDescent="0.25">
      <c r="A2378" s="17" t="s">
        <v>819</v>
      </c>
      <c r="B2378" s="17" t="s">
        <v>3893</v>
      </c>
    </row>
    <row r="2379" spans="1:2" x14ac:dyDescent="0.25">
      <c r="A2379" s="17" t="s">
        <v>820</v>
      </c>
      <c r="B2379" s="17" t="s">
        <v>3894</v>
      </c>
    </row>
    <row r="2380" spans="1:2" x14ac:dyDescent="0.25">
      <c r="A2380" s="17" t="s">
        <v>3895</v>
      </c>
      <c r="B2380" s="17" t="s">
        <v>3896</v>
      </c>
    </row>
    <row r="2381" spans="1:2" x14ac:dyDescent="0.25">
      <c r="A2381" s="17" t="s">
        <v>821</v>
      </c>
      <c r="B2381" s="17" t="s">
        <v>1477</v>
      </c>
    </row>
    <row r="2382" spans="1:2" x14ac:dyDescent="0.25">
      <c r="A2382" s="17" t="s">
        <v>822</v>
      </c>
      <c r="B2382" s="17" t="s">
        <v>2681</v>
      </c>
    </row>
    <row r="2383" spans="1:2" x14ac:dyDescent="0.25">
      <c r="A2383" s="17" t="s">
        <v>823</v>
      </c>
      <c r="B2383" s="17" t="s">
        <v>3897</v>
      </c>
    </row>
    <row r="2384" spans="1:2" x14ac:dyDescent="0.25">
      <c r="A2384" s="17" t="s">
        <v>824</v>
      </c>
      <c r="B2384" s="17" t="s">
        <v>1880</v>
      </c>
    </row>
    <row r="2385" spans="1:2" x14ac:dyDescent="0.25">
      <c r="A2385" s="17" t="s">
        <v>825</v>
      </c>
      <c r="B2385" s="17" t="s">
        <v>3217</v>
      </c>
    </row>
    <row r="2386" spans="1:2" x14ac:dyDescent="0.25">
      <c r="A2386" s="17" t="s">
        <v>3898</v>
      </c>
      <c r="B2386" s="17" t="s">
        <v>1137</v>
      </c>
    </row>
    <row r="2387" spans="1:2" x14ac:dyDescent="0.25">
      <c r="A2387" s="17" t="s">
        <v>3899</v>
      </c>
      <c r="B2387" s="17" t="s">
        <v>1079</v>
      </c>
    </row>
    <row r="2388" spans="1:2" x14ac:dyDescent="0.25">
      <c r="A2388" s="17" t="s">
        <v>826</v>
      </c>
      <c r="B2388" s="17" t="s">
        <v>1137</v>
      </c>
    </row>
    <row r="2389" spans="1:2" x14ac:dyDescent="0.25">
      <c r="A2389" s="17" t="s">
        <v>3900</v>
      </c>
      <c r="B2389" s="17" t="s">
        <v>3901</v>
      </c>
    </row>
    <row r="2390" spans="1:2" x14ac:dyDescent="0.25">
      <c r="A2390" s="17" t="s">
        <v>827</v>
      </c>
      <c r="B2390" s="17" t="s">
        <v>3902</v>
      </c>
    </row>
    <row r="2391" spans="1:2" x14ac:dyDescent="0.25">
      <c r="A2391" s="17" t="s">
        <v>3903</v>
      </c>
      <c r="B2391" s="17" t="s">
        <v>2489</v>
      </c>
    </row>
    <row r="2392" spans="1:2" x14ac:dyDescent="0.25">
      <c r="A2392" s="17" t="s">
        <v>3904</v>
      </c>
      <c r="B2392" s="17" t="s">
        <v>3905</v>
      </c>
    </row>
    <row r="2393" spans="1:2" x14ac:dyDescent="0.25">
      <c r="A2393" s="17" t="s">
        <v>3906</v>
      </c>
      <c r="B2393" s="17" t="s">
        <v>3907</v>
      </c>
    </row>
    <row r="2394" spans="1:2" x14ac:dyDescent="0.25">
      <c r="A2394" s="17" t="s">
        <v>3908</v>
      </c>
      <c r="B2394" s="17" t="s">
        <v>1043</v>
      </c>
    </row>
    <row r="2395" spans="1:2" x14ac:dyDescent="0.25">
      <c r="A2395" s="17" t="s">
        <v>3909</v>
      </c>
      <c r="B2395" s="17" t="s">
        <v>1043</v>
      </c>
    </row>
    <row r="2396" spans="1:2" x14ac:dyDescent="0.25">
      <c r="A2396" s="17" t="s">
        <v>3910</v>
      </c>
      <c r="B2396" s="17" t="s">
        <v>1218</v>
      </c>
    </row>
    <row r="2397" spans="1:2" x14ac:dyDescent="0.25">
      <c r="A2397" s="17" t="s">
        <v>3911</v>
      </c>
      <c r="B2397" s="17" t="s">
        <v>1932</v>
      </c>
    </row>
    <row r="2398" spans="1:2" x14ac:dyDescent="0.25">
      <c r="A2398" s="17" t="s">
        <v>3912</v>
      </c>
      <c r="B2398" s="17" t="s">
        <v>3262</v>
      </c>
    </row>
    <row r="2399" spans="1:2" x14ac:dyDescent="0.25">
      <c r="A2399" s="17" t="s">
        <v>3913</v>
      </c>
      <c r="B2399" s="17" t="s">
        <v>3914</v>
      </c>
    </row>
    <row r="2400" spans="1:2" x14ac:dyDescent="0.25">
      <c r="A2400" s="17" t="s">
        <v>3915</v>
      </c>
      <c r="B2400" s="17" t="s">
        <v>3916</v>
      </c>
    </row>
    <row r="2401" spans="1:2" x14ac:dyDescent="0.25">
      <c r="A2401" s="17" t="s">
        <v>3917</v>
      </c>
      <c r="B2401" s="17" t="s">
        <v>3918</v>
      </c>
    </row>
    <row r="2402" spans="1:2" x14ac:dyDescent="0.25">
      <c r="A2402" s="17" t="s">
        <v>3919</v>
      </c>
      <c r="B2402" s="17" t="s">
        <v>3920</v>
      </c>
    </row>
    <row r="2403" spans="1:2" x14ac:dyDescent="0.25">
      <c r="A2403" s="17" t="s">
        <v>3921</v>
      </c>
      <c r="B2403" s="17" t="s">
        <v>3922</v>
      </c>
    </row>
    <row r="2404" spans="1:2" x14ac:dyDescent="0.25">
      <c r="A2404" s="17" t="s">
        <v>3923</v>
      </c>
      <c r="B2404" s="17" t="s">
        <v>3924</v>
      </c>
    </row>
    <row r="2405" spans="1:2" x14ac:dyDescent="0.25">
      <c r="A2405" s="17" t="s">
        <v>3925</v>
      </c>
      <c r="B2405" s="17" t="s">
        <v>3926</v>
      </c>
    </row>
    <row r="2406" spans="1:2" x14ac:dyDescent="0.25">
      <c r="A2406" s="17" t="s">
        <v>3927</v>
      </c>
      <c r="B2406" s="17" t="s">
        <v>3928</v>
      </c>
    </row>
    <row r="2407" spans="1:2" x14ac:dyDescent="0.25">
      <c r="A2407" s="17" t="s">
        <v>3929</v>
      </c>
      <c r="B2407" s="17" t="s">
        <v>3930</v>
      </c>
    </row>
    <row r="2408" spans="1:2" x14ac:dyDescent="0.25">
      <c r="A2408" s="17" t="s">
        <v>3931</v>
      </c>
      <c r="B2408" s="17" t="s">
        <v>3932</v>
      </c>
    </row>
    <row r="2409" spans="1:2" x14ac:dyDescent="0.25">
      <c r="A2409" s="17" t="s">
        <v>3933</v>
      </c>
      <c r="B2409" s="17" t="s">
        <v>3934</v>
      </c>
    </row>
    <row r="2410" spans="1:2" x14ac:dyDescent="0.25">
      <c r="A2410" s="17" t="s">
        <v>3935</v>
      </c>
      <c r="B2410" s="17" t="s">
        <v>1970</v>
      </c>
    </row>
    <row r="2411" spans="1:2" x14ac:dyDescent="0.25">
      <c r="A2411" s="17" t="s">
        <v>3936</v>
      </c>
      <c r="B2411" s="17" t="s">
        <v>3937</v>
      </c>
    </row>
    <row r="2412" spans="1:2" x14ac:dyDescent="0.25">
      <c r="A2412" s="17" t="s">
        <v>3938</v>
      </c>
      <c r="B2412" s="17" t="s">
        <v>3355</v>
      </c>
    </row>
    <row r="2413" spans="1:2" x14ac:dyDescent="0.25">
      <c r="A2413" s="17" t="s">
        <v>3939</v>
      </c>
      <c r="B2413" s="17" t="s">
        <v>1051</v>
      </c>
    </row>
    <row r="2414" spans="1:2" x14ac:dyDescent="0.25">
      <c r="A2414" s="17" t="s">
        <v>3940</v>
      </c>
      <c r="B2414" s="17" t="s">
        <v>1043</v>
      </c>
    </row>
    <row r="2415" spans="1:2" x14ac:dyDescent="0.25">
      <c r="A2415" s="17" t="s">
        <v>3941</v>
      </c>
      <c r="B2415" s="17" t="s">
        <v>1043</v>
      </c>
    </row>
    <row r="2416" spans="1:2" x14ac:dyDescent="0.25">
      <c r="A2416" s="17" t="s">
        <v>3942</v>
      </c>
      <c r="B2416" s="17" t="s">
        <v>1043</v>
      </c>
    </row>
    <row r="2417" spans="1:2" x14ac:dyDescent="0.25">
      <c r="A2417" s="17" t="s">
        <v>3943</v>
      </c>
      <c r="B2417" s="17" t="s">
        <v>1043</v>
      </c>
    </row>
    <row r="2418" spans="1:2" x14ac:dyDescent="0.25">
      <c r="A2418" s="17" t="s">
        <v>3944</v>
      </c>
      <c r="B2418" s="17" t="s">
        <v>1252</v>
      </c>
    </row>
    <row r="2419" spans="1:2" x14ac:dyDescent="0.25">
      <c r="A2419" s="17" t="s">
        <v>3945</v>
      </c>
      <c r="B2419" s="17" t="s">
        <v>1043</v>
      </c>
    </row>
    <row r="2420" spans="1:2" x14ac:dyDescent="0.25">
      <c r="A2420" s="17" t="s">
        <v>1008</v>
      </c>
      <c r="B2420" s="17" t="s">
        <v>1051</v>
      </c>
    </row>
    <row r="2421" spans="1:2" x14ac:dyDescent="0.25">
      <c r="A2421" s="17" t="s">
        <v>3946</v>
      </c>
      <c r="B2421" s="17" t="s">
        <v>1043</v>
      </c>
    </row>
    <row r="2422" spans="1:2" x14ac:dyDescent="0.25">
      <c r="A2422" s="17" t="s">
        <v>3947</v>
      </c>
      <c r="B2422" s="17" t="s">
        <v>1043</v>
      </c>
    </row>
    <row r="2423" spans="1:2" x14ac:dyDescent="0.25">
      <c r="A2423" s="17" t="s">
        <v>3948</v>
      </c>
      <c r="B2423" s="17" t="s">
        <v>1043</v>
      </c>
    </row>
    <row r="2424" spans="1:2" x14ac:dyDescent="0.25">
      <c r="A2424" s="17" t="s">
        <v>828</v>
      </c>
      <c r="B2424" s="17" t="s">
        <v>1043</v>
      </c>
    </row>
    <row r="2425" spans="1:2" x14ac:dyDescent="0.25">
      <c r="A2425" s="17" t="s">
        <v>829</v>
      </c>
      <c r="B2425" s="17" t="s">
        <v>1051</v>
      </c>
    </row>
    <row r="2426" spans="1:2" x14ac:dyDescent="0.25">
      <c r="A2426" s="17" t="s">
        <v>3949</v>
      </c>
      <c r="B2426" s="17" t="s">
        <v>1043</v>
      </c>
    </row>
    <row r="2427" spans="1:2" x14ac:dyDescent="0.25">
      <c r="A2427" s="17" t="s">
        <v>3950</v>
      </c>
      <c r="B2427" s="17" t="s">
        <v>1043</v>
      </c>
    </row>
    <row r="2428" spans="1:2" x14ac:dyDescent="0.25">
      <c r="A2428" s="17" t="s">
        <v>3951</v>
      </c>
      <c r="B2428" s="17" t="s">
        <v>3952</v>
      </c>
    </row>
    <row r="2429" spans="1:2" x14ac:dyDescent="0.25">
      <c r="A2429" s="17" t="s">
        <v>3953</v>
      </c>
      <c r="B2429" s="17" t="s">
        <v>1043</v>
      </c>
    </row>
    <row r="2430" spans="1:2" x14ac:dyDescent="0.25">
      <c r="A2430" s="17" t="s">
        <v>3954</v>
      </c>
      <c r="B2430" s="17" t="s">
        <v>1043</v>
      </c>
    </row>
    <row r="2431" spans="1:2" x14ac:dyDescent="0.25">
      <c r="A2431" s="17" t="s">
        <v>830</v>
      </c>
      <c r="B2431" s="17" t="s">
        <v>1051</v>
      </c>
    </row>
    <row r="2432" spans="1:2" x14ac:dyDescent="0.25">
      <c r="A2432" s="17" t="s">
        <v>3955</v>
      </c>
      <c r="B2432" s="17" t="s">
        <v>1043</v>
      </c>
    </row>
    <row r="2433" spans="1:2" x14ac:dyDescent="0.25">
      <c r="A2433" s="17" t="s">
        <v>3956</v>
      </c>
      <c r="B2433" s="17" t="s">
        <v>1043</v>
      </c>
    </row>
    <row r="2434" spans="1:2" x14ac:dyDescent="0.25">
      <c r="A2434" s="17" t="s">
        <v>831</v>
      </c>
      <c r="B2434" s="17" t="s">
        <v>1043</v>
      </c>
    </row>
    <row r="2435" spans="1:2" x14ac:dyDescent="0.25">
      <c r="A2435" s="17" t="s">
        <v>832</v>
      </c>
      <c r="B2435" s="17" t="s">
        <v>1285</v>
      </c>
    </row>
    <row r="2436" spans="1:2" x14ac:dyDescent="0.25">
      <c r="A2436" s="17" t="s">
        <v>3957</v>
      </c>
      <c r="B2436" s="17" t="s">
        <v>3958</v>
      </c>
    </row>
    <row r="2437" spans="1:2" x14ac:dyDescent="0.25">
      <c r="A2437" s="17" t="s">
        <v>833</v>
      </c>
      <c r="B2437" s="17" t="s">
        <v>3959</v>
      </c>
    </row>
    <row r="2438" spans="1:2" x14ac:dyDescent="0.25">
      <c r="A2438" s="17" t="s">
        <v>834</v>
      </c>
      <c r="B2438" s="17" t="s">
        <v>3960</v>
      </c>
    </row>
    <row r="2439" spans="1:2" x14ac:dyDescent="0.25">
      <c r="A2439" s="17" t="s">
        <v>835</v>
      </c>
      <c r="B2439" s="17" t="s">
        <v>3961</v>
      </c>
    </row>
    <row r="2440" spans="1:2" x14ac:dyDescent="0.25">
      <c r="A2440" s="17" t="s">
        <v>836</v>
      </c>
      <c r="B2440" s="17" t="s">
        <v>1179</v>
      </c>
    </row>
    <row r="2441" spans="1:2" x14ac:dyDescent="0.25">
      <c r="A2441" s="17" t="s">
        <v>3962</v>
      </c>
      <c r="B2441" s="17" t="s">
        <v>1179</v>
      </c>
    </row>
    <row r="2442" spans="1:2" x14ac:dyDescent="0.25">
      <c r="A2442" s="17" t="s">
        <v>837</v>
      </c>
      <c r="B2442" s="17" t="s">
        <v>3963</v>
      </c>
    </row>
    <row r="2443" spans="1:2" x14ac:dyDescent="0.25">
      <c r="A2443" s="17" t="s">
        <v>838</v>
      </c>
      <c r="B2443" s="17" t="s">
        <v>1595</v>
      </c>
    </row>
    <row r="2444" spans="1:2" x14ac:dyDescent="0.25">
      <c r="A2444" s="17" t="s">
        <v>3964</v>
      </c>
      <c r="B2444" s="17" t="s">
        <v>1593</v>
      </c>
    </row>
    <row r="2445" spans="1:2" x14ac:dyDescent="0.25">
      <c r="A2445" s="17" t="s">
        <v>839</v>
      </c>
      <c r="B2445" s="17" t="s">
        <v>3965</v>
      </c>
    </row>
    <row r="2446" spans="1:2" x14ac:dyDescent="0.25">
      <c r="A2446" s="17" t="s">
        <v>3966</v>
      </c>
      <c r="B2446" s="17" t="s">
        <v>1084</v>
      </c>
    </row>
    <row r="2447" spans="1:2" x14ac:dyDescent="0.25">
      <c r="A2447" s="17" t="s">
        <v>3967</v>
      </c>
      <c r="B2447" s="17" t="s">
        <v>1043</v>
      </c>
    </row>
    <row r="2448" spans="1:2" x14ac:dyDescent="0.25">
      <c r="A2448" s="17" t="s">
        <v>3968</v>
      </c>
      <c r="B2448" s="17" t="s">
        <v>3969</v>
      </c>
    </row>
    <row r="2449" spans="1:2" x14ac:dyDescent="0.25">
      <c r="A2449" s="17" t="s">
        <v>840</v>
      </c>
      <c r="B2449" s="17" t="s">
        <v>3970</v>
      </c>
    </row>
    <row r="2450" spans="1:2" x14ac:dyDescent="0.25">
      <c r="A2450" s="17" t="s">
        <v>841</v>
      </c>
      <c r="B2450" s="17" t="s">
        <v>3971</v>
      </c>
    </row>
    <row r="2451" spans="1:2" x14ac:dyDescent="0.25">
      <c r="A2451" s="17" t="s">
        <v>3972</v>
      </c>
      <c r="B2451" s="17" t="s">
        <v>3741</v>
      </c>
    </row>
    <row r="2452" spans="1:2" x14ac:dyDescent="0.25">
      <c r="A2452" s="17" t="s">
        <v>3973</v>
      </c>
      <c r="B2452" s="17" t="s">
        <v>3025</v>
      </c>
    </row>
    <row r="2453" spans="1:2" x14ac:dyDescent="0.25">
      <c r="A2453" s="17" t="s">
        <v>3974</v>
      </c>
      <c r="B2453" s="17" t="s">
        <v>3975</v>
      </c>
    </row>
    <row r="2454" spans="1:2" x14ac:dyDescent="0.25">
      <c r="A2454" s="17" t="s">
        <v>842</v>
      </c>
      <c r="B2454" s="17" t="s">
        <v>3976</v>
      </c>
    </row>
    <row r="2455" spans="1:2" x14ac:dyDescent="0.25">
      <c r="A2455" s="17" t="s">
        <v>843</v>
      </c>
      <c r="B2455" s="17" t="s">
        <v>1324</v>
      </c>
    </row>
    <row r="2456" spans="1:2" x14ac:dyDescent="0.25">
      <c r="A2456" s="17" t="s">
        <v>3977</v>
      </c>
      <c r="B2456" s="17" t="s">
        <v>1979</v>
      </c>
    </row>
    <row r="2457" spans="1:2" x14ac:dyDescent="0.25">
      <c r="A2457" s="17" t="s">
        <v>844</v>
      </c>
      <c r="B2457" s="17" t="s">
        <v>3978</v>
      </c>
    </row>
    <row r="2458" spans="1:2" x14ac:dyDescent="0.25">
      <c r="A2458" s="17" t="s">
        <v>845</v>
      </c>
      <c r="B2458" s="17" t="s">
        <v>3979</v>
      </c>
    </row>
    <row r="2459" spans="1:2" x14ac:dyDescent="0.25">
      <c r="A2459" s="17" t="s">
        <v>846</v>
      </c>
      <c r="B2459" s="17" t="s">
        <v>3980</v>
      </c>
    </row>
    <row r="2460" spans="1:2" x14ac:dyDescent="0.25">
      <c r="A2460" s="17" t="s">
        <v>847</v>
      </c>
      <c r="B2460" s="17" t="s">
        <v>3981</v>
      </c>
    </row>
    <row r="2461" spans="1:2" x14ac:dyDescent="0.25">
      <c r="A2461" s="17" t="s">
        <v>848</v>
      </c>
      <c r="B2461" s="17" t="s">
        <v>3982</v>
      </c>
    </row>
    <row r="2462" spans="1:2" x14ac:dyDescent="0.25">
      <c r="A2462" s="17" t="s">
        <v>3983</v>
      </c>
      <c r="B2462" s="17" t="s">
        <v>1429</v>
      </c>
    </row>
    <row r="2463" spans="1:2" x14ac:dyDescent="0.25">
      <c r="A2463" s="17" t="s">
        <v>849</v>
      </c>
      <c r="B2463" s="17" t="s">
        <v>3984</v>
      </c>
    </row>
    <row r="2464" spans="1:2" x14ac:dyDescent="0.25">
      <c r="A2464" s="17" t="s">
        <v>850</v>
      </c>
      <c r="B2464" s="17" t="s">
        <v>3985</v>
      </c>
    </row>
    <row r="2465" spans="1:2" x14ac:dyDescent="0.25">
      <c r="A2465" s="17" t="s">
        <v>851</v>
      </c>
      <c r="B2465" s="17" t="s">
        <v>3986</v>
      </c>
    </row>
    <row r="2466" spans="1:2" x14ac:dyDescent="0.25">
      <c r="A2466" s="17" t="s">
        <v>852</v>
      </c>
      <c r="B2466" s="17" t="s">
        <v>3987</v>
      </c>
    </row>
    <row r="2467" spans="1:2" x14ac:dyDescent="0.25">
      <c r="A2467" s="17" t="s">
        <v>853</v>
      </c>
      <c r="B2467" s="17" t="s">
        <v>1129</v>
      </c>
    </row>
    <row r="2468" spans="1:2" x14ac:dyDescent="0.25">
      <c r="A2468" s="17" t="s">
        <v>3988</v>
      </c>
      <c r="B2468" s="17" t="s">
        <v>3952</v>
      </c>
    </row>
    <row r="2469" spans="1:2" x14ac:dyDescent="0.25">
      <c r="A2469" s="17" t="s">
        <v>3989</v>
      </c>
      <c r="B2469" s="17" t="s">
        <v>1226</v>
      </c>
    </row>
    <row r="2470" spans="1:2" x14ac:dyDescent="0.25">
      <c r="A2470" s="17" t="s">
        <v>3990</v>
      </c>
      <c r="B2470" s="17" t="s">
        <v>1043</v>
      </c>
    </row>
    <row r="2471" spans="1:2" x14ac:dyDescent="0.25">
      <c r="A2471" s="17" t="s">
        <v>3991</v>
      </c>
      <c r="B2471" s="17" t="s">
        <v>3992</v>
      </c>
    </row>
    <row r="2472" spans="1:2" x14ac:dyDescent="0.25">
      <c r="A2472" s="17" t="s">
        <v>3993</v>
      </c>
      <c r="B2472" s="17" t="s">
        <v>3680</v>
      </c>
    </row>
    <row r="2473" spans="1:2" x14ac:dyDescent="0.25">
      <c r="A2473" s="17" t="s">
        <v>3994</v>
      </c>
      <c r="B2473" s="17" t="s">
        <v>1092</v>
      </c>
    </row>
    <row r="2474" spans="1:2" x14ac:dyDescent="0.25">
      <c r="A2474" s="17" t="s">
        <v>3995</v>
      </c>
      <c r="B2474" s="17" t="s">
        <v>1043</v>
      </c>
    </row>
    <row r="2475" spans="1:2" x14ac:dyDescent="0.25">
      <c r="A2475" s="17" t="s">
        <v>3996</v>
      </c>
      <c r="B2475" s="17" t="s">
        <v>1990</v>
      </c>
    </row>
    <row r="2476" spans="1:2" x14ac:dyDescent="0.25">
      <c r="A2476" s="17" t="s">
        <v>3997</v>
      </c>
      <c r="B2476" s="17" t="s">
        <v>1252</v>
      </c>
    </row>
    <row r="2477" spans="1:2" x14ac:dyDescent="0.25">
      <c r="A2477" s="17" t="s">
        <v>3998</v>
      </c>
      <c r="B2477" s="17" t="s">
        <v>3999</v>
      </c>
    </row>
    <row r="2478" spans="1:2" x14ac:dyDescent="0.25">
      <c r="A2478" s="17" t="s">
        <v>4000</v>
      </c>
      <c r="B2478" s="17" t="s">
        <v>3071</v>
      </c>
    </row>
    <row r="2479" spans="1:2" x14ac:dyDescent="0.25">
      <c r="A2479" s="17" t="s">
        <v>4001</v>
      </c>
      <c r="B2479" s="17" t="s">
        <v>4002</v>
      </c>
    </row>
    <row r="2480" spans="1:2" x14ac:dyDescent="0.25">
      <c r="A2480" s="17" t="s">
        <v>4003</v>
      </c>
      <c r="B2480" s="17" t="s">
        <v>4004</v>
      </c>
    </row>
    <row r="2481" spans="1:2" x14ac:dyDescent="0.25">
      <c r="A2481" s="17" t="s">
        <v>4005</v>
      </c>
      <c r="B2481" s="17" t="s">
        <v>4004</v>
      </c>
    </row>
    <row r="2482" spans="1:2" x14ac:dyDescent="0.25">
      <c r="A2482" s="17" t="s">
        <v>4006</v>
      </c>
      <c r="B2482" s="17" t="s">
        <v>4002</v>
      </c>
    </row>
    <row r="2483" spans="1:2" x14ac:dyDescent="0.25">
      <c r="A2483" s="17" t="s">
        <v>854</v>
      </c>
      <c r="B2483" s="17" t="s">
        <v>1051</v>
      </c>
    </row>
    <row r="2484" spans="1:2" x14ac:dyDescent="0.25">
      <c r="A2484" s="17" t="s">
        <v>4007</v>
      </c>
      <c r="B2484" s="17" t="s">
        <v>1051</v>
      </c>
    </row>
    <row r="2485" spans="1:2" x14ac:dyDescent="0.25">
      <c r="A2485" s="17" t="s">
        <v>4008</v>
      </c>
      <c r="B2485" s="17" t="s">
        <v>1043</v>
      </c>
    </row>
    <row r="2486" spans="1:2" x14ac:dyDescent="0.25">
      <c r="A2486" s="17" t="s">
        <v>855</v>
      </c>
      <c r="B2486" s="17" t="s">
        <v>1781</v>
      </c>
    </row>
    <row r="2487" spans="1:2" x14ac:dyDescent="0.25">
      <c r="A2487" s="17" t="s">
        <v>4009</v>
      </c>
      <c r="B2487" s="17" t="s">
        <v>1889</v>
      </c>
    </row>
    <row r="2488" spans="1:2" x14ac:dyDescent="0.25">
      <c r="A2488" s="17" t="s">
        <v>856</v>
      </c>
      <c r="B2488" s="17" t="s">
        <v>1051</v>
      </c>
    </row>
    <row r="2489" spans="1:2" x14ac:dyDescent="0.25">
      <c r="A2489" s="17" t="s">
        <v>4010</v>
      </c>
      <c r="B2489" s="17" t="s">
        <v>1043</v>
      </c>
    </row>
    <row r="2490" spans="1:2" x14ac:dyDescent="0.25">
      <c r="A2490" s="17" t="s">
        <v>4011</v>
      </c>
      <c r="B2490" s="17" t="s">
        <v>1836</v>
      </c>
    </row>
    <row r="2491" spans="1:2" x14ac:dyDescent="0.25">
      <c r="A2491" s="17" t="s">
        <v>4012</v>
      </c>
      <c r="B2491" s="17" t="s">
        <v>1595</v>
      </c>
    </row>
    <row r="2492" spans="1:2" x14ac:dyDescent="0.25">
      <c r="A2492" s="17" t="s">
        <v>4013</v>
      </c>
      <c r="B2492" s="17" t="s">
        <v>1593</v>
      </c>
    </row>
    <row r="2493" spans="1:2" x14ac:dyDescent="0.25">
      <c r="A2493" s="17" t="s">
        <v>4014</v>
      </c>
      <c r="B2493" s="17" t="s">
        <v>1407</v>
      </c>
    </row>
    <row r="2494" spans="1:2" x14ac:dyDescent="0.25">
      <c r="A2494" s="17" t="s">
        <v>857</v>
      </c>
      <c r="B2494" s="17" t="s">
        <v>4015</v>
      </c>
    </row>
    <row r="2495" spans="1:2" x14ac:dyDescent="0.25">
      <c r="A2495" s="17" t="s">
        <v>4016</v>
      </c>
      <c r="B2495" s="17" t="s">
        <v>4017</v>
      </c>
    </row>
    <row r="2496" spans="1:2" x14ac:dyDescent="0.25">
      <c r="A2496" s="17" t="s">
        <v>4018</v>
      </c>
      <c r="B2496" s="17" t="s">
        <v>4019</v>
      </c>
    </row>
    <row r="2497" spans="1:2" x14ac:dyDescent="0.25">
      <c r="A2497" s="17" t="s">
        <v>4020</v>
      </c>
      <c r="B2497" s="17" t="s">
        <v>4021</v>
      </c>
    </row>
    <row r="2498" spans="1:2" x14ac:dyDescent="0.25">
      <c r="A2498" s="17" t="s">
        <v>4022</v>
      </c>
      <c r="B2498" s="17" t="s">
        <v>1043</v>
      </c>
    </row>
    <row r="2499" spans="1:2" x14ac:dyDescent="0.25">
      <c r="A2499" s="17" t="s">
        <v>858</v>
      </c>
      <c r="B2499" s="17" t="s">
        <v>4023</v>
      </c>
    </row>
    <row r="2500" spans="1:2" x14ac:dyDescent="0.25">
      <c r="A2500" s="17" t="s">
        <v>4024</v>
      </c>
      <c r="B2500" s="17" t="s">
        <v>1043</v>
      </c>
    </row>
    <row r="2501" spans="1:2" x14ac:dyDescent="0.25">
      <c r="A2501" s="17" t="s">
        <v>4025</v>
      </c>
      <c r="B2501" s="17" t="s">
        <v>2364</v>
      </c>
    </row>
    <row r="2502" spans="1:2" x14ac:dyDescent="0.25">
      <c r="A2502" s="17" t="s">
        <v>859</v>
      </c>
      <c r="B2502" s="17" t="s">
        <v>3976</v>
      </c>
    </row>
    <row r="2503" spans="1:2" x14ac:dyDescent="0.25">
      <c r="A2503" s="17" t="s">
        <v>4026</v>
      </c>
      <c r="B2503" s="17" t="s">
        <v>1053</v>
      </c>
    </row>
    <row r="2504" spans="1:2" x14ac:dyDescent="0.25">
      <c r="A2504" s="17" t="s">
        <v>4027</v>
      </c>
      <c r="B2504" s="17" t="s">
        <v>1053</v>
      </c>
    </row>
    <row r="2505" spans="1:2" x14ac:dyDescent="0.25">
      <c r="A2505" s="17" t="s">
        <v>860</v>
      </c>
      <c r="B2505" s="17" t="s">
        <v>4028</v>
      </c>
    </row>
    <row r="2506" spans="1:2" x14ac:dyDescent="0.25">
      <c r="A2506" s="17" t="s">
        <v>4029</v>
      </c>
      <c r="B2506" s="17" t="s">
        <v>1101</v>
      </c>
    </row>
    <row r="2507" spans="1:2" x14ac:dyDescent="0.25">
      <c r="A2507" s="17" t="s">
        <v>861</v>
      </c>
      <c r="B2507" s="17" t="s">
        <v>4030</v>
      </c>
    </row>
    <row r="2508" spans="1:2" x14ac:dyDescent="0.25">
      <c r="A2508" s="17" t="s">
        <v>4031</v>
      </c>
      <c r="B2508" s="17" t="s">
        <v>4032</v>
      </c>
    </row>
    <row r="2509" spans="1:2" x14ac:dyDescent="0.25">
      <c r="A2509" s="17" t="s">
        <v>862</v>
      </c>
      <c r="B2509" s="17" t="s">
        <v>4033</v>
      </c>
    </row>
    <row r="2510" spans="1:2" x14ac:dyDescent="0.25">
      <c r="A2510" s="17" t="s">
        <v>863</v>
      </c>
      <c r="B2510" s="17" t="s">
        <v>4034</v>
      </c>
    </row>
    <row r="2511" spans="1:2" x14ac:dyDescent="0.25">
      <c r="A2511" s="17" t="s">
        <v>4035</v>
      </c>
      <c r="B2511" s="17" t="s">
        <v>4036</v>
      </c>
    </row>
    <row r="2512" spans="1:2" x14ac:dyDescent="0.25">
      <c r="A2512" s="17" t="s">
        <v>4037</v>
      </c>
      <c r="B2512" s="17" t="s">
        <v>1043</v>
      </c>
    </row>
    <row r="2513" spans="1:2" x14ac:dyDescent="0.25">
      <c r="A2513" s="17" t="s">
        <v>4038</v>
      </c>
      <c r="B2513" s="17" t="s">
        <v>2092</v>
      </c>
    </row>
    <row r="2514" spans="1:2" x14ac:dyDescent="0.25">
      <c r="A2514" s="17" t="s">
        <v>4039</v>
      </c>
      <c r="B2514" s="17" t="s">
        <v>4040</v>
      </c>
    </row>
    <row r="2515" spans="1:2" x14ac:dyDescent="0.25">
      <c r="A2515" s="17" t="s">
        <v>4041</v>
      </c>
      <c r="B2515" s="17" t="s">
        <v>1216</v>
      </c>
    </row>
    <row r="2516" spans="1:2" x14ac:dyDescent="0.25">
      <c r="A2516" s="17" t="s">
        <v>864</v>
      </c>
      <c r="B2516" s="17" t="s">
        <v>3769</v>
      </c>
    </row>
    <row r="2517" spans="1:2" x14ac:dyDescent="0.25">
      <c r="A2517" s="17" t="s">
        <v>4042</v>
      </c>
      <c r="B2517" s="17" t="s">
        <v>4043</v>
      </c>
    </row>
    <row r="2518" spans="1:2" x14ac:dyDescent="0.25">
      <c r="A2518" s="17" t="s">
        <v>865</v>
      </c>
      <c r="B2518" s="17" t="s">
        <v>2403</v>
      </c>
    </row>
    <row r="2519" spans="1:2" x14ac:dyDescent="0.25">
      <c r="A2519" s="17" t="s">
        <v>866</v>
      </c>
      <c r="B2519" s="17" t="s">
        <v>2403</v>
      </c>
    </row>
    <row r="2520" spans="1:2" x14ac:dyDescent="0.25">
      <c r="A2520" s="17" t="s">
        <v>867</v>
      </c>
      <c r="B2520" s="17" t="s">
        <v>3657</v>
      </c>
    </row>
    <row r="2521" spans="1:2" x14ac:dyDescent="0.25">
      <c r="A2521" s="17" t="s">
        <v>4044</v>
      </c>
      <c r="B2521" s="17" t="s">
        <v>4045</v>
      </c>
    </row>
    <row r="2522" spans="1:2" x14ac:dyDescent="0.25">
      <c r="A2522" s="17" t="s">
        <v>4046</v>
      </c>
      <c r="B2522" s="17" t="s">
        <v>1043</v>
      </c>
    </row>
    <row r="2523" spans="1:2" x14ac:dyDescent="0.25">
      <c r="A2523" s="17" t="s">
        <v>4047</v>
      </c>
      <c r="B2523" s="17" t="s">
        <v>1043</v>
      </c>
    </row>
    <row r="2524" spans="1:2" x14ac:dyDescent="0.25">
      <c r="A2524" s="17" t="s">
        <v>4048</v>
      </c>
      <c r="B2524" s="17" t="s">
        <v>1043</v>
      </c>
    </row>
    <row r="2525" spans="1:2" x14ac:dyDescent="0.25">
      <c r="A2525" s="17" t="s">
        <v>4049</v>
      </c>
      <c r="B2525" s="17" t="s">
        <v>1098</v>
      </c>
    </row>
    <row r="2526" spans="1:2" x14ac:dyDescent="0.25">
      <c r="A2526" s="17" t="s">
        <v>4050</v>
      </c>
      <c r="B2526" s="17" t="s">
        <v>1043</v>
      </c>
    </row>
    <row r="2527" spans="1:2" x14ac:dyDescent="0.25">
      <c r="A2527" s="17" t="s">
        <v>868</v>
      </c>
      <c r="B2527" s="17" t="s">
        <v>4051</v>
      </c>
    </row>
    <row r="2528" spans="1:2" x14ac:dyDescent="0.25">
      <c r="A2528" s="17" t="s">
        <v>869</v>
      </c>
      <c r="B2528" s="17" t="s">
        <v>4052</v>
      </c>
    </row>
    <row r="2529" spans="1:2" x14ac:dyDescent="0.25">
      <c r="A2529" s="17" t="s">
        <v>4053</v>
      </c>
      <c r="B2529" s="17" t="s">
        <v>2477</v>
      </c>
    </row>
    <row r="2530" spans="1:2" x14ac:dyDescent="0.25">
      <c r="A2530" s="17" t="s">
        <v>4054</v>
      </c>
      <c r="B2530" s="17" t="s">
        <v>1043</v>
      </c>
    </row>
    <row r="2531" spans="1:2" x14ac:dyDescent="0.25">
      <c r="A2531" s="17" t="s">
        <v>4055</v>
      </c>
      <c r="B2531" s="17" t="s">
        <v>4056</v>
      </c>
    </row>
    <row r="2532" spans="1:2" x14ac:dyDescent="0.25">
      <c r="A2532" s="17" t="s">
        <v>4057</v>
      </c>
      <c r="B2532" s="17" t="s">
        <v>3025</v>
      </c>
    </row>
    <row r="2533" spans="1:2" x14ac:dyDescent="0.25">
      <c r="A2533" s="17" t="s">
        <v>4058</v>
      </c>
      <c r="B2533" s="17" t="s">
        <v>1925</v>
      </c>
    </row>
    <row r="2534" spans="1:2" x14ac:dyDescent="0.25">
      <c r="A2534" s="17" t="s">
        <v>870</v>
      </c>
      <c r="B2534" s="17" t="s">
        <v>1915</v>
      </c>
    </row>
    <row r="2535" spans="1:2" x14ac:dyDescent="0.25">
      <c r="A2535" s="17" t="s">
        <v>4059</v>
      </c>
      <c r="B2535" s="17" t="s">
        <v>2778</v>
      </c>
    </row>
    <row r="2536" spans="1:2" x14ac:dyDescent="0.25">
      <c r="A2536" s="17" t="s">
        <v>871</v>
      </c>
      <c r="B2536" s="17" t="s">
        <v>1285</v>
      </c>
    </row>
    <row r="2537" spans="1:2" x14ac:dyDescent="0.25">
      <c r="A2537" s="17" t="s">
        <v>872</v>
      </c>
      <c r="B2537" s="17" t="s">
        <v>4060</v>
      </c>
    </row>
    <row r="2538" spans="1:2" x14ac:dyDescent="0.25">
      <c r="A2538" s="17" t="s">
        <v>873</v>
      </c>
      <c r="B2538" s="17" t="s">
        <v>4061</v>
      </c>
    </row>
    <row r="2539" spans="1:2" x14ac:dyDescent="0.25">
      <c r="A2539" s="17" t="s">
        <v>4062</v>
      </c>
      <c r="B2539" s="17" t="s">
        <v>1043</v>
      </c>
    </row>
    <row r="2540" spans="1:2" x14ac:dyDescent="0.25">
      <c r="A2540" s="17" t="s">
        <v>4063</v>
      </c>
      <c r="B2540" s="17" t="s">
        <v>1043</v>
      </c>
    </row>
    <row r="2541" spans="1:2" x14ac:dyDescent="0.25">
      <c r="A2541" s="17" t="s">
        <v>4064</v>
      </c>
      <c r="B2541" s="17" t="s">
        <v>1043</v>
      </c>
    </row>
    <row r="2542" spans="1:2" x14ac:dyDescent="0.25">
      <c r="A2542" s="17" t="s">
        <v>4065</v>
      </c>
      <c r="B2542" s="17" t="s">
        <v>1820</v>
      </c>
    </row>
    <row r="2543" spans="1:2" x14ac:dyDescent="0.25">
      <c r="A2543" s="17" t="s">
        <v>4066</v>
      </c>
      <c r="B2543" s="17" t="s">
        <v>1043</v>
      </c>
    </row>
    <row r="2544" spans="1:2" x14ac:dyDescent="0.25">
      <c r="A2544" s="17" t="s">
        <v>4067</v>
      </c>
      <c r="B2544" s="17" t="s">
        <v>1043</v>
      </c>
    </row>
    <row r="2545" spans="1:2" x14ac:dyDescent="0.25">
      <c r="A2545" s="17" t="s">
        <v>4068</v>
      </c>
      <c r="B2545" s="17" t="s">
        <v>1043</v>
      </c>
    </row>
    <row r="2546" spans="1:2" x14ac:dyDescent="0.25">
      <c r="A2546" s="17" t="s">
        <v>4069</v>
      </c>
      <c r="B2546" s="17" t="s">
        <v>1043</v>
      </c>
    </row>
    <row r="2547" spans="1:2" x14ac:dyDescent="0.25">
      <c r="A2547" s="17" t="s">
        <v>4070</v>
      </c>
      <c r="B2547" s="17" t="s">
        <v>1836</v>
      </c>
    </row>
    <row r="2548" spans="1:2" x14ac:dyDescent="0.25">
      <c r="A2548" s="17" t="s">
        <v>4071</v>
      </c>
      <c r="B2548" s="17" t="s">
        <v>1043</v>
      </c>
    </row>
    <row r="2549" spans="1:2" x14ac:dyDescent="0.25">
      <c r="A2549" s="17" t="s">
        <v>4072</v>
      </c>
      <c r="B2549" s="17" t="s">
        <v>1043</v>
      </c>
    </row>
    <row r="2550" spans="1:2" x14ac:dyDescent="0.25">
      <c r="A2550" s="17" t="s">
        <v>4073</v>
      </c>
      <c r="B2550" s="17" t="s">
        <v>1043</v>
      </c>
    </row>
    <row r="2551" spans="1:2" x14ac:dyDescent="0.25">
      <c r="A2551" s="17" t="s">
        <v>4074</v>
      </c>
      <c r="B2551" s="17" t="s">
        <v>2364</v>
      </c>
    </row>
    <row r="2552" spans="1:2" x14ac:dyDescent="0.25">
      <c r="A2552" s="17" t="s">
        <v>4075</v>
      </c>
      <c r="B2552" s="17" t="s">
        <v>1043</v>
      </c>
    </row>
    <row r="2553" spans="1:2" x14ac:dyDescent="0.25">
      <c r="A2553" s="17" t="s">
        <v>4076</v>
      </c>
      <c r="B2553" s="17" t="s">
        <v>1043</v>
      </c>
    </row>
    <row r="2554" spans="1:2" x14ac:dyDescent="0.25">
      <c r="A2554" s="17" t="s">
        <v>4077</v>
      </c>
      <c r="B2554" s="17" t="s">
        <v>1043</v>
      </c>
    </row>
    <row r="2555" spans="1:2" x14ac:dyDescent="0.25">
      <c r="A2555" s="17" t="s">
        <v>4078</v>
      </c>
      <c r="B2555" s="17" t="s">
        <v>1043</v>
      </c>
    </row>
    <row r="2556" spans="1:2" x14ac:dyDescent="0.25">
      <c r="A2556" s="17" t="s">
        <v>4079</v>
      </c>
      <c r="B2556" s="17" t="s">
        <v>1043</v>
      </c>
    </row>
    <row r="2557" spans="1:2" x14ac:dyDescent="0.25">
      <c r="A2557" s="17" t="s">
        <v>4080</v>
      </c>
      <c r="B2557" s="17" t="s">
        <v>4081</v>
      </c>
    </row>
    <row r="2558" spans="1:2" x14ac:dyDescent="0.25">
      <c r="A2558" s="17" t="s">
        <v>4082</v>
      </c>
      <c r="B2558" s="17" t="s">
        <v>1043</v>
      </c>
    </row>
    <row r="2559" spans="1:2" x14ac:dyDescent="0.25">
      <c r="A2559" s="17" t="s">
        <v>4083</v>
      </c>
      <c r="B2559" s="17" t="s">
        <v>1043</v>
      </c>
    </row>
    <row r="2560" spans="1:2" x14ac:dyDescent="0.25">
      <c r="A2560" s="17" t="s">
        <v>4084</v>
      </c>
      <c r="B2560" s="17" t="s">
        <v>2414</v>
      </c>
    </row>
    <row r="2561" spans="1:2" x14ac:dyDescent="0.25">
      <c r="A2561" s="17" t="s">
        <v>4085</v>
      </c>
      <c r="B2561" s="17" t="s">
        <v>3330</v>
      </c>
    </row>
    <row r="2562" spans="1:2" x14ac:dyDescent="0.25">
      <c r="A2562" s="17" t="s">
        <v>4086</v>
      </c>
      <c r="B2562" s="17" t="s">
        <v>1043</v>
      </c>
    </row>
    <row r="2563" spans="1:2" x14ac:dyDescent="0.25">
      <c r="A2563" s="17" t="s">
        <v>4087</v>
      </c>
      <c r="B2563" s="17" t="s">
        <v>2364</v>
      </c>
    </row>
    <row r="2564" spans="1:2" x14ac:dyDescent="0.25">
      <c r="A2564" s="17" t="s">
        <v>4088</v>
      </c>
      <c r="B2564" s="17" t="s">
        <v>4089</v>
      </c>
    </row>
    <row r="2565" spans="1:2" x14ac:dyDescent="0.25">
      <c r="A2565" s="17" t="s">
        <v>4090</v>
      </c>
      <c r="B2565" s="17" t="s">
        <v>1043</v>
      </c>
    </row>
    <row r="2566" spans="1:2" x14ac:dyDescent="0.25">
      <c r="A2566" s="17" t="s">
        <v>4091</v>
      </c>
      <c r="B2566" s="17" t="s">
        <v>1043</v>
      </c>
    </row>
    <row r="2567" spans="1:2" x14ac:dyDescent="0.25">
      <c r="A2567" s="17" t="s">
        <v>4092</v>
      </c>
      <c r="B2567" s="17" t="s">
        <v>2364</v>
      </c>
    </row>
    <row r="2568" spans="1:2" x14ac:dyDescent="0.25">
      <c r="A2568" s="17" t="s">
        <v>4093</v>
      </c>
      <c r="B2568" s="17" t="s">
        <v>1043</v>
      </c>
    </row>
    <row r="2569" spans="1:2" x14ac:dyDescent="0.25">
      <c r="A2569" s="17" t="s">
        <v>4094</v>
      </c>
      <c r="B2569" s="17" t="s">
        <v>1043</v>
      </c>
    </row>
    <row r="2570" spans="1:2" x14ac:dyDescent="0.25">
      <c r="A2570" s="17" t="s">
        <v>4095</v>
      </c>
      <c r="B2570" s="17" t="s">
        <v>2366</v>
      </c>
    </row>
    <row r="2571" spans="1:2" x14ac:dyDescent="0.25">
      <c r="A2571" s="17" t="s">
        <v>4096</v>
      </c>
      <c r="B2571" s="17" t="s">
        <v>2364</v>
      </c>
    </row>
    <row r="2572" spans="1:2" x14ac:dyDescent="0.25">
      <c r="A2572" s="17" t="s">
        <v>4097</v>
      </c>
      <c r="B2572" s="17" t="s">
        <v>1043</v>
      </c>
    </row>
    <row r="2573" spans="1:2" x14ac:dyDescent="0.25">
      <c r="A2573" s="17" t="s">
        <v>4098</v>
      </c>
      <c r="B2573" s="17" t="s">
        <v>1043</v>
      </c>
    </row>
    <row r="2574" spans="1:2" x14ac:dyDescent="0.25">
      <c r="A2574" s="17" t="s">
        <v>4099</v>
      </c>
      <c r="B2574" s="17" t="s">
        <v>4100</v>
      </c>
    </row>
    <row r="2575" spans="1:2" x14ac:dyDescent="0.25">
      <c r="A2575" s="17" t="s">
        <v>4101</v>
      </c>
      <c r="B2575" s="17" t="s">
        <v>1043</v>
      </c>
    </row>
    <row r="2576" spans="1:2" x14ac:dyDescent="0.25">
      <c r="A2576" s="17" t="s">
        <v>4102</v>
      </c>
      <c r="B2576" s="17" t="s">
        <v>1889</v>
      </c>
    </row>
    <row r="2577" spans="1:2" x14ac:dyDescent="0.25">
      <c r="A2577" s="17" t="s">
        <v>4103</v>
      </c>
      <c r="B2577" s="17" t="s">
        <v>1043</v>
      </c>
    </row>
    <row r="2578" spans="1:2" x14ac:dyDescent="0.25">
      <c r="A2578" s="17" t="s">
        <v>4104</v>
      </c>
      <c r="B2578" s="17" t="s">
        <v>1043</v>
      </c>
    </row>
    <row r="2579" spans="1:2" x14ac:dyDescent="0.25">
      <c r="A2579" s="17" t="s">
        <v>4105</v>
      </c>
      <c r="B2579" s="17" t="s">
        <v>4106</v>
      </c>
    </row>
    <row r="2580" spans="1:2" x14ac:dyDescent="0.25">
      <c r="A2580" s="17" t="s">
        <v>4107</v>
      </c>
      <c r="B2580" s="17" t="s">
        <v>1280</v>
      </c>
    </row>
    <row r="2581" spans="1:2" x14ac:dyDescent="0.25">
      <c r="A2581" s="17" t="s">
        <v>874</v>
      </c>
      <c r="B2581" s="17" t="s">
        <v>1226</v>
      </c>
    </row>
    <row r="2582" spans="1:2" x14ac:dyDescent="0.25">
      <c r="A2582" s="17" t="s">
        <v>4108</v>
      </c>
      <c r="B2582" s="17" t="s">
        <v>4109</v>
      </c>
    </row>
    <row r="2583" spans="1:2" x14ac:dyDescent="0.25">
      <c r="A2583" s="17" t="s">
        <v>4110</v>
      </c>
      <c r="B2583" s="17" t="s">
        <v>4111</v>
      </c>
    </row>
    <row r="2584" spans="1:2" x14ac:dyDescent="0.25">
      <c r="A2584" s="17" t="s">
        <v>4112</v>
      </c>
      <c r="B2584" s="17" t="s">
        <v>1043</v>
      </c>
    </row>
    <row r="2585" spans="1:2" x14ac:dyDescent="0.25">
      <c r="A2585" s="17" t="s">
        <v>4113</v>
      </c>
      <c r="B2585" s="17" t="s">
        <v>1043</v>
      </c>
    </row>
    <row r="2586" spans="1:2" x14ac:dyDescent="0.25">
      <c r="A2586" s="17" t="s">
        <v>4114</v>
      </c>
      <c r="B2586" s="17" t="s">
        <v>2040</v>
      </c>
    </row>
    <row r="2587" spans="1:2" x14ac:dyDescent="0.25">
      <c r="A2587" s="17" t="s">
        <v>4115</v>
      </c>
      <c r="B2587" s="17" t="s">
        <v>1043</v>
      </c>
    </row>
    <row r="2588" spans="1:2" x14ac:dyDescent="0.25">
      <c r="A2588" s="17" t="s">
        <v>4116</v>
      </c>
      <c r="B2588" s="17" t="s">
        <v>1043</v>
      </c>
    </row>
    <row r="2589" spans="1:2" x14ac:dyDescent="0.25">
      <c r="A2589" s="17" t="s">
        <v>4117</v>
      </c>
      <c r="B2589" s="17" t="s">
        <v>2364</v>
      </c>
    </row>
    <row r="2590" spans="1:2" x14ac:dyDescent="0.25">
      <c r="A2590" s="17" t="s">
        <v>4118</v>
      </c>
      <c r="B2590" s="17" t="s">
        <v>1043</v>
      </c>
    </row>
    <row r="2591" spans="1:2" x14ac:dyDescent="0.25">
      <c r="A2591" s="17" t="s">
        <v>4119</v>
      </c>
      <c r="B2591" s="17" t="s">
        <v>2021</v>
      </c>
    </row>
    <row r="2592" spans="1:2" x14ac:dyDescent="0.25">
      <c r="A2592" s="17" t="s">
        <v>4120</v>
      </c>
      <c r="B2592" s="17" t="s">
        <v>4121</v>
      </c>
    </row>
    <row r="2593" spans="1:2" x14ac:dyDescent="0.25">
      <c r="A2593" s="17" t="s">
        <v>4122</v>
      </c>
      <c r="B2593" s="17" t="s">
        <v>4121</v>
      </c>
    </row>
    <row r="2594" spans="1:2" x14ac:dyDescent="0.25">
      <c r="A2594" s="17" t="s">
        <v>4123</v>
      </c>
      <c r="B2594" s="17" t="s">
        <v>1043</v>
      </c>
    </row>
    <row r="2595" spans="1:2" x14ac:dyDescent="0.25">
      <c r="A2595" s="17" t="s">
        <v>875</v>
      </c>
      <c r="B2595" s="17" t="s">
        <v>1043</v>
      </c>
    </row>
    <row r="2596" spans="1:2" x14ac:dyDescent="0.25">
      <c r="A2596" s="17" t="s">
        <v>4124</v>
      </c>
      <c r="B2596" s="17" t="s">
        <v>2021</v>
      </c>
    </row>
    <row r="2597" spans="1:2" x14ac:dyDescent="0.25">
      <c r="A2597" s="17" t="s">
        <v>4125</v>
      </c>
      <c r="B2597" s="17" t="s">
        <v>1043</v>
      </c>
    </row>
    <row r="2598" spans="1:2" x14ac:dyDescent="0.25">
      <c r="A2598" s="17" t="s">
        <v>4126</v>
      </c>
      <c r="B2598" s="17" t="s">
        <v>1043</v>
      </c>
    </row>
    <row r="2599" spans="1:2" x14ac:dyDescent="0.25">
      <c r="A2599" s="17" t="s">
        <v>4127</v>
      </c>
      <c r="B2599" s="17" t="s">
        <v>4128</v>
      </c>
    </row>
    <row r="2600" spans="1:2" x14ac:dyDescent="0.25">
      <c r="A2600" s="17" t="s">
        <v>4129</v>
      </c>
      <c r="B2600" s="17" t="s">
        <v>4130</v>
      </c>
    </row>
    <row r="2601" spans="1:2" x14ac:dyDescent="0.25">
      <c r="A2601" s="17" t="s">
        <v>4131</v>
      </c>
      <c r="B2601" s="17" t="s">
        <v>4132</v>
      </c>
    </row>
    <row r="2602" spans="1:2" x14ac:dyDescent="0.25">
      <c r="A2602" s="17" t="s">
        <v>4133</v>
      </c>
      <c r="B2602" s="17" t="s">
        <v>1043</v>
      </c>
    </row>
    <row r="2603" spans="1:2" x14ac:dyDescent="0.25">
      <c r="A2603" s="17" t="s">
        <v>876</v>
      </c>
      <c r="B2603" s="17" t="s">
        <v>2336</v>
      </c>
    </row>
    <row r="2604" spans="1:2" x14ac:dyDescent="0.25">
      <c r="A2604" s="17" t="s">
        <v>4134</v>
      </c>
      <c r="B2604" s="17" t="s">
        <v>4135</v>
      </c>
    </row>
    <row r="2605" spans="1:2" x14ac:dyDescent="0.25">
      <c r="A2605" s="17" t="s">
        <v>4136</v>
      </c>
      <c r="B2605" s="17" t="s">
        <v>2939</v>
      </c>
    </row>
    <row r="2606" spans="1:2" x14ac:dyDescent="0.25">
      <c r="A2606" s="17" t="s">
        <v>4137</v>
      </c>
      <c r="B2606" s="17" t="s">
        <v>2933</v>
      </c>
    </row>
    <row r="2607" spans="1:2" x14ac:dyDescent="0.25">
      <c r="A2607" s="17" t="s">
        <v>1011</v>
      </c>
      <c r="B2607" s="17" t="s">
        <v>2936</v>
      </c>
    </row>
    <row r="2608" spans="1:2" x14ac:dyDescent="0.25">
      <c r="A2608" s="17" t="s">
        <v>877</v>
      </c>
      <c r="B2608" s="17" t="s">
        <v>4138</v>
      </c>
    </row>
    <row r="2609" spans="1:2" x14ac:dyDescent="0.25">
      <c r="A2609" s="17" t="s">
        <v>878</v>
      </c>
      <c r="B2609" s="17" t="s">
        <v>4139</v>
      </c>
    </row>
    <row r="2610" spans="1:2" x14ac:dyDescent="0.25">
      <c r="A2610" s="17" t="s">
        <v>4140</v>
      </c>
      <c r="B2610" s="17" t="s">
        <v>4141</v>
      </c>
    </row>
    <row r="2611" spans="1:2" x14ac:dyDescent="0.25">
      <c r="A2611" s="17" t="s">
        <v>879</v>
      </c>
      <c r="B2611" s="17" t="s">
        <v>4142</v>
      </c>
    </row>
    <row r="2612" spans="1:2" x14ac:dyDescent="0.25">
      <c r="A2612" s="17" t="s">
        <v>880</v>
      </c>
      <c r="B2612" s="17" t="s">
        <v>1043</v>
      </c>
    </row>
    <row r="2613" spans="1:2" x14ac:dyDescent="0.25">
      <c r="A2613" s="17" t="s">
        <v>881</v>
      </c>
      <c r="B2613" s="17" t="s">
        <v>1043</v>
      </c>
    </row>
    <row r="2614" spans="1:2" x14ac:dyDescent="0.25">
      <c r="A2614" s="17" t="s">
        <v>4143</v>
      </c>
      <c r="B2614" s="17" t="s">
        <v>4144</v>
      </c>
    </row>
    <row r="2615" spans="1:2" x14ac:dyDescent="0.25">
      <c r="A2615" s="17" t="s">
        <v>4145</v>
      </c>
      <c r="B2615" s="17" t="s">
        <v>1043</v>
      </c>
    </row>
    <row r="2616" spans="1:2" x14ac:dyDescent="0.25">
      <c r="A2616" s="17" t="s">
        <v>882</v>
      </c>
      <c r="B2616" s="17" t="s">
        <v>2361</v>
      </c>
    </row>
    <row r="2617" spans="1:2" x14ac:dyDescent="0.25">
      <c r="A2617" s="17" t="s">
        <v>4146</v>
      </c>
      <c r="B2617" s="17" t="s">
        <v>4147</v>
      </c>
    </row>
    <row r="2618" spans="1:2" x14ac:dyDescent="0.25">
      <c r="A2618" s="17" t="s">
        <v>4148</v>
      </c>
      <c r="B2618" s="17" t="s">
        <v>1043</v>
      </c>
    </row>
    <row r="2619" spans="1:2" x14ac:dyDescent="0.25">
      <c r="A2619" s="17" t="s">
        <v>883</v>
      </c>
      <c r="B2619" s="17" t="s">
        <v>4149</v>
      </c>
    </row>
    <row r="2620" spans="1:2" x14ac:dyDescent="0.25">
      <c r="A2620" s="17" t="s">
        <v>4150</v>
      </c>
      <c r="B2620" s="17" t="s">
        <v>1595</v>
      </c>
    </row>
    <row r="2621" spans="1:2" x14ac:dyDescent="0.25">
      <c r="A2621" s="17" t="s">
        <v>4151</v>
      </c>
      <c r="B2621" s="17" t="s">
        <v>3217</v>
      </c>
    </row>
    <row r="2622" spans="1:2" x14ac:dyDescent="0.25">
      <c r="A2622" s="17" t="s">
        <v>4152</v>
      </c>
      <c r="B2622" s="17" t="s">
        <v>4153</v>
      </c>
    </row>
    <row r="2623" spans="1:2" x14ac:dyDescent="0.25">
      <c r="A2623" s="17" t="s">
        <v>884</v>
      </c>
      <c r="B2623" s="17" t="s">
        <v>2204</v>
      </c>
    </row>
    <row r="2624" spans="1:2" x14ac:dyDescent="0.25">
      <c r="A2624" s="17" t="s">
        <v>4154</v>
      </c>
      <c r="B2624" s="17" t="s">
        <v>1930</v>
      </c>
    </row>
    <row r="2625" spans="1:2" x14ac:dyDescent="0.25">
      <c r="A2625" s="17" t="s">
        <v>1012</v>
      </c>
      <c r="B2625" s="17" t="s">
        <v>4155</v>
      </c>
    </row>
    <row r="2626" spans="1:2" x14ac:dyDescent="0.25">
      <c r="A2626" s="17" t="s">
        <v>4156</v>
      </c>
      <c r="B2626" s="17" t="s">
        <v>1043</v>
      </c>
    </row>
    <row r="2627" spans="1:2" x14ac:dyDescent="0.25">
      <c r="A2627" s="17" t="s">
        <v>4157</v>
      </c>
      <c r="B2627" s="17" t="s">
        <v>4158</v>
      </c>
    </row>
    <row r="2628" spans="1:2" x14ac:dyDescent="0.25">
      <c r="A2628" s="17" t="s">
        <v>885</v>
      </c>
      <c r="B2628" s="17" t="s">
        <v>4159</v>
      </c>
    </row>
    <row r="2629" spans="1:2" x14ac:dyDescent="0.25">
      <c r="A2629" s="17" t="s">
        <v>886</v>
      </c>
      <c r="B2629" s="17" t="s">
        <v>2523</v>
      </c>
    </row>
    <row r="2630" spans="1:2" x14ac:dyDescent="0.25">
      <c r="A2630" s="17" t="s">
        <v>4160</v>
      </c>
      <c r="B2630" s="17" t="s">
        <v>2252</v>
      </c>
    </row>
    <row r="2631" spans="1:2" x14ac:dyDescent="0.25">
      <c r="A2631" s="17" t="s">
        <v>4161</v>
      </c>
      <c r="B2631" s="17" t="s">
        <v>4162</v>
      </c>
    </row>
    <row r="2632" spans="1:2" x14ac:dyDescent="0.25">
      <c r="A2632" s="17" t="s">
        <v>887</v>
      </c>
      <c r="B2632" s="17" t="s">
        <v>3230</v>
      </c>
    </row>
    <row r="2633" spans="1:2" x14ac:dyDescent="0.25">
      <c r="A2633" s="17" t="s">
        <v>888</v>
      </c>
      <c r="B2633" s="17" t="s">
        <v>1043</v>
      </c>
    </row>
    <row r="2634" spans="1:2" x14ac:dyDescent="0.25">
      <c r="A2634" s="17" t="s">
        <v>4163</v>
      </c>
      <c r="B2634" s="17" t="s">
        <v>1043</v>
      </c>
    </row>
    <row r="2635" spans="1:2" x14ac:dyDescent="0.25">
      <c r="A2635" s="17" t="s">
        <v>4164</v>
      </c>
      <c r="B2635" s="17" t="s">
        <v>4165</v>
      </c>
    </row>
    <row r="2636" spans="1:2" x14ac:dyDescent="0.25">
      <c r="A2636" s="17" t="s">
        <v>889</v>
      </c>
      <c r="B2636" s="17" t="s">
        <v>1153</v>
      </c>
    </row>
    <row r="2637" spans="1:2" x14ac:dyDescent="0.25">
      <c r="A2637" s="17" t="s">
        <v>4166</v>
      </c>
      <c r="B2637" s="17" t="s">
        <v>1043</v>
      </c>
    </row>
    <row r="2638" spans="1:2" x14ac:dyDescent="0.25">
      <c r="A2638" s="17" t="s">
        <v>890</v>
      </c>
      <c r="B2638" s="17" t="s">
        <v>4167</v>
      </c>
    </row>
    <row r="2639" spans="1:2" x14ac:dyDescent="0.25">
      <c r="A2639" s="17" t="s">
        <v>891</v>
      </c>
      <c r="B2639" s="17" t="s">
        <v>4168</v>
      </c>
    </row>
    <row r="2640" spans="1:2" x14ac:dyDescent="0.25">
      <c r="A2640" s="17" t="s">
        <v>4169</v>
      </c>
      <c r="B2640" s="17" t="s">
        <v>4170</v>
      </c>
    </row>
    <row r="2641" spans="1:2" x14ac:dyDescent="0.25">
      <c r="A2641" s="17" t="s">
        <v>4171</v>
      </c>
      <c r="B2641" s="17" t="s">
        <v>4172</v>
      </c>
    </row>
    <row r="2642" spans="1:2" x14ac:dyDescent="0.25">
      <c r="A2642" s="17" t="s">
        <v>4173</v>
      </c>
      <c r="B2642" s="17" t="s">
        <v>4172</v>
      </c>
    </row>
    <row r="2643" spans="1:2" x14ac:dyDescent="0.25">
      <c r="A2643" s="17" t="s">
        <v>892</v>
      </c>
      <c r="B2643" s="17" t="s">
        <v>4174</v>
      </c>
    </row>
    <row r="2644" spans="1:2" x14ac:dyDescent="0.25">
      <c r="A2644" s="17" t="s">
        <v>4175</v>
      </c>
      <c r="B2644" s="17" t="s">
        <v>4176</v>
      </c>
    </row>
    <row r="2645" spans="1:2" x14ac:dyDescent="0.25">
      <c r="A2645" s="17" t="s">
        <v>4177</v>
      </c>
      <c r="B2645" s="17" t="s">
        <v>3025</v>
      </c>
    </row>
    <row r="2646" spans="1:2" x14ac:dyDescent="0.25">
      <c r="A2646" s="17" t="s">
        <v>4178</v>
      </c>
      <c r="B2646" s="17" t="s">
        <v>2694</v>
      </c>
    </row>
    <row r="2647" spans="1:2" x14ac:dyDescent="0.25">
      <c r="A2647" s="17" t="s">
        <v>893</v>
      </c>
      <c r="B2647" s="17" t="s">
        <v>4179</v>
      </c>
    </row>
    <row r="2648" spans="1:2" x14ac:dyDescent="0.25">
      <c r="A2648" s="17" t="s">
        <v>4180</v>
      </c>
      <c r="B2648" s="17" t="s">
        <v>1103</v>
      </c>
    </row>
    <row r="2649" spans="1:2" x14ac:dyDescent="0.25">
      <c r="A2649" s="17" t="s">
        <v>4181</v>
      </c>
      <c r="B2649" s="17" t="s">
        <v>4182</v>
      </c>
    </row>
    <row r="2650" spans="1:2" x14ac:dyDescent="0.25">
      <c r="A2650" s="17" t="s">
        <v>4183</v>
      </c>
      <c r="B2650" s="17" t="s">
        <v>4184</v>
      </c>
    </row>
    <row r="2651" spans="1:2" x14ac:dyDescent="0.25">
      <c r="A2651" s="17" t="s">
        <v>4185</v>
      </c>
      <c r="B2651" s="17" t="s">
        <v>4015</v>
      </c>
    </row>
    <row r="2652" spans="1:2" x14ac:dyDescent="0.25">
      <c r="A2652" s="17" t="s">
        <v>894</v>
      </c>
      <c r="B2652" s="17" t="s">
        <v>1043</v>
      </c>
    </row>
    <row r="2653" spans="1:2" x14ac:dyDescent="0.25">
      <c r="A2653" s="17" t="s">
        <v>895</v>
      </c>
      <c r="B2653" s="17" t="s">
        <v>4186</v>
      </c>
    </row>
    <row r="2654" spans="1:2" x14ac:dyDescent="0.25">
      <c r="A2654" s="17" t="s">
        <v>4187</v>
      </c>
      <c r="B2654" s="17" t="s">
        <v>1137</v>
      </c>
    </row>
    <row r="2655" spans="1:2" x14ac:dyDescent="0.25">
      <c r="A2655" s="17" t="s">
        <v>4188</v>
      </c>
      <c r="B2655" s="17" t="s">
        <v>1979</v>
      </c>
    </row>
    <row r="2656" spans="1:2" x14ac:dyDescent="0.25">
      <c r="A2656" s="17" t="s">
        <v>4189</v>
      </c>
      <c r="B2656" s="17" t="s">
        <v>1593</v>
      </c>
    </row>
    <row r="2657" spans="1:2" x14ac:dyDescent="0.25">
      <c r="A2657" s="17" t="s">
        <v>4190</v>
      </c>
      <c r="B2657" s="17" t="s">
        <v>1595</v>
      </c>
    </row>
    <row r="2658" spans="1:2" x14ac:dyDescent="0.25">
      <c r="A2658" s="17" t="s">
        <v>4191</v>
      </c>
      <c r="B2658" s="17" t="s">
        <v>4192</v>
      </c>
    </row>
    <row r="2659" spans="1:2" x14ac:dyDescent="0.25">
      <c r="A2659" s="17" t="s">
        <v>4193</v>
      </c>
      <c r="B2659" s="17" t="s">
        <v>1262</v>
      </c>
    </row>
    <row r="2660" spans="1:2" x14ac:dyDescent="0.25">
      <c r="A2660" s="17" t="s">
        <v>896</v>
      </c>
      <c r="B2660" s="17" t="s">
        <v>4194</v>
      </c>
    </row>
    <row r="2661" spans="1:2" x14ac:dyDescent="0.25">
      <c r="A2661" s="17" t="s">
        <v>4195</v>
      </c>
      <c r="B2661" s="17" t="s">
        <v>1137</v>
      </c>
    </row>
    <row r="2662" spans="1:2" x14ac:dyDescent="0.25">
      <c r="A2662" s="17" t="s">
        <v>4196</v>
      </c>
      <c r="B2662" s="17" t="s">
        <v>1285</v>
      </c>
    </row>
    <row r="2663" spans="1:2" x14ac:dyDescent="0.25">
      <c r="A2663" s="17" t="s">
        <v>4197</v>
      </c>
      <c r="B2663" s="17" t="s">
        <v>3326</v>
      </c>
    </row>
    <row r="2664" spans="1:2" x14ac:dyDescent="0.25">
      <c r="A2664" s="17" t="s">
        <v>4198</v>
      </c>
      <c r="B2664" s="17" t="s">
        <v>1043</v>
      </c>
    </row>
    <row r="2665" spans="1:2" x14ac:dyDescent="0.25">
      <c r="A2665" s="17" t="s">
        <v>4199</v>
      </c>
      <c r="B2665" s="17" t="s">
        <v>1043</v>
      </c>
    </row>
    <row r="2666" spans="1:2" x14ac:dyDescent="0.25">
      <c r="A2666" s="17" t="s">
        <v>4200</v>
      </c>
      <c r="B2666" s="17" t="s">
        <v>4201</v>
      </c>
    </row>
    <row r="2667" spans="1:2" x14ac:dyDescent="0.25">
      <c r="A2667" s="17" t="s">
        <v>4202</v>
      </c>
      <c r="B2667" s="17" t="s">
        <v>1043</v>
      </c>
    </row>
    <row r="2668" spans="1:2" x14ac:dyDescent="0.25">
      <c r="A2668" s="17" t="s">
        <v>4203</v>
      </c>
      <c r="B2668" s="17" t="s">
        <v>1262</v>
      </c>
    </row>
    <row r="2669" spans="1:2" x14ac:dyDescent="0.25">
      <c r="A2669" s="17" t="s">
        <v>4204</v>
      </c>
      <c r="B2669" s="17" t="s">
        <v>1262</v>
      </c>
    </row>
    <row r="2670" spans="1:2" x14ac:dyDescent="0.25">
      <c r="A2670" s="17" t="s">
        <v>4205</v>
      </c>
      <c r="B2670" s="17" t="s">
        <v>2376</v>
      </c>
    </row>
    <row r="2671" spans="1:2" x14ac:dyDescent="0.25">
      <c r="A2671" s="17" t="s">
        <v>4206</v>
      </c>
      <c r="B2671" s="17" t="s">
        <v>2513</v>
      </c>
    </row>
    <row r="2672" spans="1:2" x14ac:dyDescent="0.25">
      <c r="A2672" s="17" t="s">
        <v>897</v>
      </c>
      <c r="B2672" s="17" t="s">
        <v>1043</v>
      </c>
    </row>
    <row r="2673" spans="1:2" x14ac:dyDescent="0.25">
      <c r="A2673" s="17" t="s">
        <v>898</v>
      </c>
      <c r="B2673" s="17" t="s">
        <v>4207</v>
      </c>
    </row>
    <row r="2674" spans="1:2" x14ac:dyDescent="0.25">
      <c r="A2674" s="17" t="s">
        <v>899</v>
      </c>
      <c r="B2674" s="17" t="s">
        <v>1043</v>
      </c>
    </row>
    <row r="2675" spans="1:2" x14ac:dyDescent="0.25">
      <c r="A2675" s="17" t="s">
        <v>4208</v>
      </c>
      <c r="B2675" s="17" t="s">
        <v>1043</v>
      </c>
    </row>
    <row r="2676" spans="1:2" x14ac:dyDescent="0.25">
      <c r="A2676" s="17" t="s">
        <v>4209</v>
      </c>
      <c r="B2676" s="17" t="s">
        <v>1781</v>
      </c>
    </row>
    <row r="2677" spans="1:2" x14ac:dyDescent="0.25">
      <c r="A2677" s="17" t="s">
        <v>4210</v>
      </c>
      <c r="B2677" s="17" t="s">
        <v>4211</v>
      </c>
    </row>
    <row r="2678" spans="1:2" x14ac:dyDescent="0.25">
      <c r="A2678" s="17" t="s">
        <v>4212</v>
      </c>
      <c r="B2678" s="17" t="s">
        <v>2277</v>
      </c>
    </row>
    <row r="2679" spans="1:2" x14ac:dyDescent="0.25">
      <c r="A2679" s="17" t="s">
        <v>4213</v>
      </c>
      <c r="B2679" s="17" t="s">
        <v>1043</v>
      </c>
    </row>
    <row r="2680" spans="1:2" x14ac:dyDescent="0.25">
      <c r="A2680" s="17" t="s">
        <v>4214</v>
      </c>
      <c r="B2680" s="17" t="s">
        <v>1043</v>
      </c>
    </row>
    <row r="2681" spans="1:2" x14ac:dyDescent="0.25">
      <c r="A2681" s="17" t="s">
        <v>4215</v>
      </c>
      <c r="B2681" s="17" t="s">
        <v>4216</v>
      </c>
    </row>
    <row r="2682" spans="1:2" x14ac:dyDescent="0.25">
      <c r="A2682" s="17" t="s">
        <v>900</v>
      </c>
      <c r="B2682" s="17" t="s">
        <v>4217</v>
      </c>
    </row>
    <row r="2683" spans="1:2" x14ac:dyDescent="0.25">
      <c r="A2683" s="17" t="s">
        <v>901</v>
      </c>
      <c r="B2683" s="17" t="s">
        <v>4218</v>
      </c>
    </row>
    <row r="2684" spans="1:2" x14ac:dyDescent="0.25">
      <c r="A2684" s="17" t="s">
        <v>902</v>
      </c>
      <c r="B2684" s="17" t="s">
        <v>4219</v>
      </c>
    </row>
    <row r="2685" spans="1:2" x14ac:dyDescent="0.25">
      <c r="A2685" s="17" t="s">
        <v>4220</v>
      </c>
      <c r="B2685" s="17" t="s">
        <v>1051</v>
      </c>
    </row>
    <row r="2686" spans="1:2" x14ac:dyDescent="0.25">
      <c r="A2686" s="17" t="s">
        <v>4221</v>
      </c>
      <c r="B2686" s="17" t="s">
        <v>1586</v>
      </c>
    </row>
    <row r="2687" spans="1:2" x14ac:dyDescent="0.25">
      <c r="A2687" s="17" t="s">
        <v>4222</v>
      </c>
      <c r="B2687" s="17" t="s">
        <v>2297</v>
      </c>
    </row>
    <row r="2688" spans="1:2" x14ac:dyDescent="0.25">
      <c r="A2688" s="17" t="s">
        <v>903</v>
      </c>
      <c r="B2688" s="17" t="s">
        <v>4223</v>
      </c>
    </row>
    <row r="2689" spans="1:2" x14ac:dyDescent="0.25">
      <c r="A2689" s="17" t="s">
        <v>904</v>
      </c>
      <c r="B2689" s="17" t="s">
        <v>1043</v>
      </c>
    </row>
    <row r="2690" spans="1:2" x14ac:dyDescent="0.25">
      <c r="A2690" s="17" t="s">
        <v>4224</v>
      </c>
      <c r="B2690" s="17" t="s">
        <v>1043</v>
      </c>
    </row>
    <row r="2691" spans="1:2" x14ac:dyDescent="0.25">
      <c r="A2691" s="17" t="s">
        <v>4225</v>
      </c>
      <c r="B2691" s="17" t="s">
        <v>4226</v>
      </c>
    </row>
    <row r="2692" spans="1:2" x14ac:dyDescent="0.25">
      <c r="A2692" s="17" t="s">
        <v>4227</v>
      </c>
      <c r="B2692" s="17" t="s">
        <v>3025</v>
      </c>
    </row>
    <row r="2693" spans="1:2" x14ac:dyDescent="0.25">
      <c r="A2693" s="17" t="s">
        <v>4228</v>
      </c>
      <c r="B2693" s="17" t="s">
        <v>1053</v>
      </c>
    </row>
    <row r="2694" spans="1:2" x14ac:dyDescent="0.25">
      <c r="A2694" s="17" t="s">
        <v>4229</v>
      </c>
      <c r="B2694" s="17" t="s">
        <v>1043</v>
      </c>
    </row>
    <row r="2695" spans="1:2" x14ac:dyDescent="0.25">
      <c r="A2695" s="17" t="s">
        <v>4230</v>
      </c>
      <c r="B2695" s="17" t="s">
        <v>1043</v>
      </c>
    </row>
    <row r="2696" spans="1:2" x14ac:dyDescent="0.25">
      <c r="A2696" s="17" t="s">
        <v>905</v>
      </c>
      <c r="B2696" s="17" t="s">
        <v>1043</v>
      </c>
    </row>
    <row r="2697" spans="1:2" x14ac:dyDescent="0.25">
      <c r="A2697" s="17" t="s">
        <v>906</v>
      </c>
      <c r="B2697" s="17" t="s">
        <v>2112</v>
      </c>
    </row>
    <row r="2698" spans="1:2" x14ac:dyDescent="0.25">
      <c r="A2698" s="17" t="s">
        <v>4231</v>
      </c>
      <c r="B2698" s="17" t="s">
        <v>1043</v>
      </c>
    </row>
    <row r="2699" spans="1:2" x14ac:dyDescent="0.25">
      <c r="A2699" s="17" t="s">
        <v>4232</v>
      </c>
      <c r="B2699" s="17" t="s">
        <v>4233</v>
      </c>
    </row>
    <row r="2700" spans="1:2" x14ac:dyDescent="0.25">
      <c r="A2700" s="17" t="s">
        <v>4234</v>
      </c>
      <c r="B2700" s="17" t="s">
        <v>1043</v>
      </c>
    </row>
    <row r="2701" spans="1:2" x14ac:dyDescent="0.25">
      <c r="A2701" s="17" t="s">
        <v>4235</v>
      </c>
      <c r="B2701" s="17" t="s">
        <v>4236</v>
      </c>
    </row>
    <row r="2702" spans="1:2" x14ac:dyDescent="0.25">
      <c r="A2702" s="17" t="s">
        <v>907</v>
      </c>
      <c r="B2702" s="17" t="s">
        <v>1638</v>
      </c>
    </row>
    <row r="2703" spans="1:2" x14ac:dyDescent="0.25">
      <c r="A2703" s="17" t="s">
        <v>4237</v>
      </c>
      <c r="B2703" s="17" t="s">
        <v>1043</v>
      </c>
    </row>
    <row r="2704" spans="1:2" x14ac:dyDescent="0.25">
      <c r="A2704" s="17" t="s">
        <v>4238</v>
      </c>
      <c r="B2704" s="17" t="s">
        <v>3592</v>
      </c>
    </row>
    <row r="2705" spans="1:2" x14ac:dyDescent="0.25">
      <c r="A2705" s="17" t="s">
        <v>4239</v>
      </c>
      <c r="B2705" s="17" t="s">
        <v>1858</v>
      </c>
    </row>
    <row r="2706" spans="1:2" x14ac:dyDescent="0.25">
      <c r="A2706" s="17" t="s">
        <v>908</v>
      </c>
      <c r="B2706" s="17" t="s">
        <v>3214</v>
      </c>
    </row>
    <row r="2707" spans="1:2" x14ac:dyDescent="0.25">
      <c r="A2707" s="17" t="s">
        <v>4240</v>
      </c>
      <c r="B2707" s="17" t="s">
        <v>4241</v>
      </c>
    </row>
    <row r="2708" spans="1:2" x14ac:dyDescent="0.25">
      <c r="A2708" s="17" t="s">
        <v>909</v>
      </c>
      <c r="B2708" s="17" t="s">
        <v>4242</v>
      </c>
    </row>
    <row r="2709" spans="1:2" x14ac:dyDescent="0.25">
      <c r="A2709" s="17" t="s">
        <v>4243</v>
      </c>
      <c r="B2709" s="17" t="s">
        <v>1092</v>
      </c>
    </row>
    <row r="2710" spans="1:2" x14ac:dyDescent="0.25">
      <c r="A2710" s="17" t="s">
        <v>4244</v>
      </c>
      <c r="B2710" s="17" t="s">
        <v>1043</v>
      </c>
    </row>
    <row r="2711" spans="1:2" x14ac:dyDescent="0.25">
      <c r="A2711" s="17" t="s">
        <v>910</v>
      </c>
      <c r="B2711" s="17" t="s">
        <v>1683</v>
      </c>
    </row>
    <row r="2712" spans="1:2" x14ac:dyDescent="0.25">
      <c r="A2712" s="17" t="s">
        <v>911</v>
      </c>
      <c r="B2712" s="17" t="s">
        <v>4245</v>
      </c>
    </row>
    <row r="2713" spans="1:2" x14ac:dyDescent="0.25">
      <c r="A2713" s="17" t="s">
        <v>912</v>
      </c>
      <c r="B2713" s="17" t="s">
        <v>4246</v>
      </c>
    </row>
    <row r="2714" spans="1:2" x14ac:dyDescent="0.25">
      <c r="A2714" s="17" t="s">
        <v>4247</v>
      </c>
      <c r="B2714" s="17" t="s">
        <v>1043</v>
      </c>
    </row>
    <row r="2715" spans="1:2" x14ac:dyDescent="0.25">
      <c r="A2715" s="17" t="s">
        <v>4248</v>
      </c>
      <c r="B2715" s="17" t="s">
        <v>1043</v>
      </c>
    </row>
    <row r="2716" spans="1:2" x14ac:dyDescent="0.25">
      <c r="A2716" s="17" t="s">
        <v>4249</v>
      </c>
      <c r="B2716" s="17" t="s">
        <v>1101</v>
      </c>
    </row>
    <row r="2717" spans="1:2" x14ac:dyDescent="0.25">
      <c r="A2717" s="17" t="s">
        <v>4250</v>
      </c>
      <c r="B2717" s="17" t="s">
        <v>1043</v>
      </c>
    </row>
    <row r="2718" spans="1:2" x14ac:dyDescent="0.25">
      <c r="A2718" s="17" t="s">
        <v>4251</v>
      </c>
      <c r="B2718" s="17" t="s">
        <v>1043</v>
      </c>
    </row>
    <row r="2719" spans="1:2" x14ac:dyDescent="0.25">
      <c r="A2719" s="17" t="s">
        <v>4252</v>
      </c>
      <c r="B2719" s="17" t="s">
        <v>1043</v>
      </c>
    </row>
    <row r="2720" spans="1:2" x14ac:dyDescent="0.25">
      <c r="A2720" s="17" t="s">
        <v>4253</v>
      </c>
      <c r="B2720" s="17" t="s">
        <v>1043</v>
      </c>
    </row>
    <row r="2721" spans="1:2" x14ac:dyDescent="0.25">
      <c r="A2721" s="17" t="s">
        <v>4254</v>
      </c>
      <c r="B2721" s="17" t="s">
        <v>4255</v>
      </c>
    </row>
    <row r="2722" spans="1:2" x14ac:dyDescent="0.25">
      <c r="A2722" s="17" t="s">
        <v>4256</v>
      </c>
      <c r="B2722" s="17" t="s">
        <v>1043</v>
      </c>
    </row>
    <row r="2723" spans="1:2" x14ac:dyDescent="0.25">
      <c r="A2723" s="17" t="s">
        <v>4257</v>
      </c>
      <c r="B2723" s="17" t="s">
        <v>4258</v>
      </c>
    </row>
    <row r="2724" spans="1:2" x14ac:dyDescent="0.25">
      <c r="A2724" s="17" t="s">
        <v>4259</v>
      </c>
      <c r="B2724" s="17" t="s">
        <v>1717</v>
      </c>
    </row>
    <row r="2725" spans="1:2" x14ac:dyDescent="0.25">
      <c r="A2725" s="17" t="s">
        <v>4260</v>
      </c>
      <c r="B2725" s="17" t="s">
        <v>4261</v>
      </c>
    </row>
    <row r="2726" spans="1:2" x14ac:dyDescent="0.25">
      <c r="A2726" s="17" t="s">
        <v>4262</v>
      </c>
      <c r="B2726" s="17" t="s">
        <v>3960</v>
      </c>
    </row>
    <row r="2727" spans="1:2" x14ac:dyDescent="0.25">
      <c r="A2727" s="17" t="s">
        <v>913</v>
      </c>
      <c r="B2727" s="17" t="s">
        <v>3907</v>
      </c>
    </row>
    <row r="2728" spans="1:2" x14ac:dyDescent="0.25">
      <c r="A2728" s="17" t="s">
        <v>914</v>
      </c>
      <c r="B2728" s="17" t="s">
        <v>4263</v>
      </c>
    </row>
    <row r="2729" spans="1:2" x14ac:dyDescent="0.25">
      <c r="A2729" s="17" t="s">
        <v>4264</v>
      </c>
      <c r="B2729" s="17" t="s">
        <v>4265</v>
      </c>
    </row>
    <row r="2730" spans="1:2" x14ac:dyDescent="0.25">
      <c r="A2730" s="17" t="s">
        <v>915</v>
      </c>
      <c r="B2730" s="17" t="s">
        <v>4266</v>
      </c>
    </row>
    <row r="2731" spans="1:2" x14ac:dyDescent="0.25">
      <c r="A2731" s="17" t="s">
        <v>916</v>
      </c>
      <c r="B2731" s="17" t="s">
        <v>2180</v>
      </c>
    </row>
    <row r="2732" spans="1:2" x14ac:dyDescent="0.25">
      <c r="A2732" s="17" t="s">
        <v>917</v>
      </c>
      <c r="B2732" s="17" t="s">
        <v>4267</v>
      </c>
    </row>
    <row r="2733" spans="1:2" x14ac:dyDescent="0.25">
      <c r="A2733" s="17" t="s">
        <v>918</v>
      </c>
      <c r="B2733" s="17" t="s">
        <v>2263</v>
      </c>
    </row>
    <row r="2734" spans="1:2" x14ac:dyDescent="0.25">
      <c r="A2734" s="17" t="s">
        <v>4268</v>
      </c>
      <c r="B2734" s="17" t="s">
        <v>4269</v>
      </c>
    </row>
    <row r="2735" spans="1:2" x14ac:dyDescent="0.25">
      <c r="A2735" s="17" t="s">
        <v>919</v>
      </c>
      <c r="B2735" s="17" t="s">
        <v>4270</v>
      </c>
    </row>
    <row r="2736" spans="1:2" x14ac:dyDescent="0.25">
      <c r="A2736" s="17" t="s">
        <v>4271</v>
      </c>
      <c r="B2736" s="17" t="s">
        <v>1043</v>
      </c>
    </row>
    <row r="2737" spans="1:2" x14ac:dyDescent="0.25">
      <c r="A2737" s="17" t="s">
        <v>920</v>
      </c>
      <c r="B2737" s="17" t="s">
        <v>1781</v>
      </c>
    </row>
    <row r="2738" spans="1:2" x14ac:dyDescent="0.25">
      <c r="A2738" s="17" t="s">
        <v>4272</v>
      </c>
      <c r="B2738" s="17" t="s">
        <v>4211</v>
      </c>
    </row>
    <row r="2739" spans="1:2" x14ac:dyDescent="0.25">
      <c r="A2739" s="17" t="s">
        <v>4273</v>
      </c>
      <c r="B2739" s="17" t="s">
        <v>1781</v>
      </c>
    </row>
    <row r="2740" spans="1:2" x14ac:dyDescent="0.25">
      <c r="A2740" s="17" t="s">
        <v>4274</v>
      </c>
      <c r="B2740" s="17" t="s">
        <v>1781</v>
      </c>
    </row>
    <row r="2741" spans="1:2" x14ac:dyDescent="0.25">
      <c r="A2741" s="17" t="s">
        <v>4275</v>
      </c>
      <c r="B2741" s="17" t="s">
        <v>4211</v>
      </c>
    </row>
    <row r="2742" spans="1:2" x14ac:dyDescent="0.25">
      <c r="A2742" s="17" t="s">
        <v>4276</v>
      </c>
      <c r="B2742" s="17" t="s">
        <v>4277</v>
      </c>
    </row>
    <row r="2743" spans="1:2" x14ac:dyDescent="0.25">
      <c r="A2743" s="17" t="s">
        <v>4278</v>
      </c>
      <c r="B2743" s="17" t="s">
        <v>4279</v>
      </c>
    </row>
    <row r="2744" spans="1:2" x14ac:dyDescent="0.25">
      <c r="A2744" s="17" t="s">
        <v>4280</v>
      </c>
      <c r="B2744" s="17" t="s">
        <v>1043</v>
      </c>
    </row>
    <row r="2745" spans="1:2" x14ac:dyDescent="0.25">
      <c r="A2745" s="17" t="s">
        <v>4281</v>
      </c>
      <c r="B2745" s="17" t="s">
        <v>4282</v>
      </c>
    </row>
    <row r="2746" spans="1:2" x14ac:dyDescent="0.25">
      <c r="A2746" s="17" t="s">
        <v>4283</v>
      </c>
      <c r="B2746" s="17" t="s">
        <v>1979</v>
      </c>
    </row>
    <row r="2747" spans="1:2" x14ac:dyDescent="0.25">
      <c r="A2747" s="17" t="s">
        <v>4284</v>
      </c>
      <c r="B2747" s="17" t="s">
        <v>1137</v>
      </c>
    </row>
    <row r="2748" spans="1:2" x14ac:dyDescent="0.25">
      <c r="A2748" s="17" t="s">
        <v>4285</v>
      </c>
      <c r="B2748" s="17" t="s">
        <v>4286</v>
      </c>
    </row>
    <row r="2749" spans="1:2" x14ac:dyDescent="0.25">
      <c r="A2749" s="17" t="s">
        <v>4287</v>
      </c>
      <c r="B2749" s="17" t="s">
        <v>1593</v>
      </c>
    </row>
    <row r="2750" spans="1:2" x14ac:dyDescent="0.25">
      <c r="A2750" s="17" t="s">
        <v>4288</v>
      </c>
      <c r="B2750" s="17" t="s">
        <v>1043</v>
      </c>
    </row>
    <row r="2751" spans="1:2" x14ac:dyDescent="0.25">
      <c r="A2751" s="17" t="s">
        <v>4289</v>
      </c>
      <c r="B2751" s="17" t="s">
        <v>1043</v>
      </c>
    </row>
    <row r="2752" spans="1:2" x14ac:dyDescent="0.25">
      <c r="A2752" s="17" t="s">
        <v>4290</v>
      </c>
      <c r="B2752" s="17" t="s">
        <v>1043</v>
      </c>
    </row>
    <row r="2753" spans="1:2" x14ac:dyDescent="0.25">
      <c r="A2753" s="17" t="s">
        <v>4291</v>
      </c>
      <c r="B2753" s="17" t="s">
        <v>1043</v>
      </c>
    </row>
    <row r="2754" spans="1:2" x14ac:dyDescent="0.25">
      <c r="A2754" s="17" t="s">
        <v>4292</v>
      </c>
      <c r="B2754" s="17" t="s">
        <v>4293</v>
      </c>
    </row>
    <row r="2755" spans="1:2" x14ac:dyDescent="0.25">
      <c r="A2755" s="17" t="s">
        <v>4294</v>
      </c>
      <c r="B2755" s="17" t="s">
        <v>1043</v>
      </c>
    </row>
    <row r="2756" spans="1:2" x14ac:dyDescent="0.25">
      <c r="A2756" s="17" t="s">
        <v>4295</v>
      </c>
      <c r="B2756" s="17" t="s">
        <v>1043</v>
      </c>
    </row>
    <row r="2757" spans="1:2" x14ac:dyDescent="0.25">
      <c r="A2757" s="17" t="s">
        <v>921</v>
      </c>
      <c r="B2757" s="17" t="s">
        <v>4296</v>
      </c>
    </row>
    <row r="2758" spans="1:2" x14ac:dyDescent="0.25">
      <c r="A2758" s="17" t="s">
        <v>4297</v>
      </c>
      <c r="B2758" s="17" t="s">
        <v>4298</v>
      </c>
    </row>
    <row r="2759" spans="1:2" x14ac:dyDescent="0.25">
      <c r="A2759" s="17" t="s">
        <v>4299</v>
      </c>
      <c r="B2759" s="17" t="s">
        <v>4300</v>
      </c>
    </row>
    <row r="2760" spans="1:2" x14ac:dyDescent="0.25">
      <c r="A2760" s="17" t="s">
        <v>4301</v>
      </c>
      <c r="B2760" s="17" t="s">
        <v>1043</v>
      </c>
    </row>
    <row r="2761" spans="1:2" x14ac:dyDescent="0.25">
      <c r="A2761" s="17" t="s">
        <v>4302</v>
      </c>
      <c r="B2761" s="17" t="s">
        <v>4303</v>
      </c>
    </row>
    <row r="2762" spans="1:2" x14ac:dyDescent="0.25">
      <c r="A2762" s="17" t="s">
        <v>922</v>
      </c>
      <c r="B2762" s="17" t="s">
        <v>4304</v>
      </c>
    </row>
    <row r="2763" spans="1:2" x14ac:dyDescent="0.25">
      <c r="A2763" s="17" t="s">
        <v>923</v>
      </c>
      <c r="B2763" s="17" t="s">
        <v>4305</v>
      </c>
    </row>
    <row r="2764" spans="1:2" x14ac:dyDescent="0.25">
      <c r="A2764" s="17" t="s">
        <v>924</v>
      </c>
      <c r="B2764" s="17" t="s">
        <v>4306</v>
      </c>
    </row>
    <row r="2765" spans="1:2" x14ac:dyDescent="0.25">
      <c r="A2765" s="17" t="s">
        <v>925</v>
      </c>
      <c r="B2765" s="17" t="s">
        <v>4307</v>
      </c>
    </row>
    <row r="2766" spans="1:2" x14ac:dyDescent="0.25">
      <c r="A2766" s="17" t="s">
        <v>926</v>
      </c>
      <c r="B2766" s="17" t="s">
        <v>1349</v>
      </c>
    </row>
    <row r="2767" spans="1:2" x14ac:dyDescent="0.25">
      <c r="A2767" s="17" t="s">
        <v>4308</v>
      </c>
      <c r="B2767" s="17" t="s">
        <v>1455</v>
      </c>
    </row>
    <row r="2768" spans="1:2" x14ac:dyDescent="0.25">
      <c r="A2768" s="17" t="s">
        <v>4309</v>
      </c>
      <c r="B2768" s="17" t="s">
        <v>1043</v>
      </c>
    </row>
    <row r="2769" spans="1:2" x14ac:dyDescent="0.25">
      <c r="A2769" s="17" t="s">
        <v>927</v>
      </c>
      <c r="B2769" s="17" t="s">
        <v>4310</v>
      </c>
    </row>
    <row r="2770" spans="1:2" x14ac:dyDescent="0.25">
      <c r="A2770" s="17" t="s">
        <v>4311</v>
      </c>
      <c r="B2770" s="17" t="s">
        <v>4312</v>
      </c>
    </row>
    <row r="2771" spans="1:2" x14ac:dyDescent="0.25">
      <c r="A2771" s="17" t="s">
        <v>4313</v>
      </c>
      <c r="B2771" s="17" t="s">
        <v>4314</v>
      </c>
    </row>
    <row r="2772" spans="1:2" x14ac:dyDescent="0.25">
      <c r="A2772" s="17" t="s">
        <v>928</v>
      </c>
      <c r="B2772" s="17" t="s">
        <v>4315</v>
      </c>
    </row>
    <row r="2773" spans="1:2" x14ac:dyDescent="0.25">
      <c r="A2773" s="17" t="s">
        <v>4316</v>
      </c>
      <c r="B2773" s="17" t="s">
        <v>4317</v>
      </c>
    </row>
    <row r="2774" spans="1:2" x14ac:dyDescent="0.25">
      <c r="A2774" s="17" t="s">
        <v>929</v>
      </c>
      <c r="B2774" s="17" t="s">
        <v>1241</v>
      </c>
    </row>
    <row r="2775" spans="1:2" x14ac:dyDescent="0.25">
      <c r="A2775" s="17" t="s">
        <v>4318</v>
      </c>
      <c r="B2775" s="17" t="s">
        <v>4319</v>
      </c>
    </row>
    <row r="2776" spans="1:2" x14ac:dyDescent="0.25">
      <c r="A2776" s="17" t="s">
        <v>4320</v>
      </c>
      <c r="B2776" s="17" t="s">
        <v>4321</v>
      </c>
    </row>
    <row r="2777" spans="1:2" x14ac:dyDescent="0.25">
      <c r="A2777" s="17" t="s">
        <v>4322</v>
      </c>
      <c r="B2777" s="17" t="s">
        <v>4323</v>
      </c>
    </row>
    <row r="2778" spans="1:2" x14ac:dyDescent="0.25">
      <c r="A2778" s="17" t="s">
        <v>930</v>
      </c>
      <c r="B2778" s="17" t="s">
        <v>4324</v>
      </c>
    </row>
    <row r="2779" spans="1:2" x14ac:dyDescent="0.25">
      <c r="A2779" s="17" t="s">
        <v>4325</v>
      </c>
      <c r="B2779" s="17" t="s">
        <v>4326</v>
      </c>
    </row>
    <row r="2780" spans="1:2" x14ac:dyDescent="0.25">
      <c r="A2780" s="17" t="s">
        <v>4327</v>
      </c>
      <c r="B2780" s="17" t="s">
        <v>4328</v>
      </c>
    </row>
    <row r="2781" spans="1:2" x14ac:dyDescent="0.25">
      <c r="A2781" s="17" t="s">
        <v>4329</v>
      </c>
      <c r="B2781" s="17" t="s">
        <v>3513</v>
      </c>
    </row>
    <row r="2782" spans="1:2" x14ac:dyDescent="0.25">
      <c r="A2782" s="17" t="s">
        <v>4330</v>
      </c>
      <c r="B2782" s="17" t="s">
        <v>4331</v>
      </c>
    </row>
    <row r="2783" spans="1:2" x14ac:dyDescent="0.25">
      <c r="A2783" s="17" t="s">
        <v>931</v>
      </c>
      <c r="B2783" s="17" t="s">
        <v>1363</v>
      </c>
    </row>
    <row r="2784" spans="1:2" x14ac:dyDescent="0.25">
      <c r="A2784" s="17" t="s">
        <v>4332</v>
      </c>
      <c r="B2784" s="17" t="s">
        <v>1359</v>
      </c>
    </row>
    <row r="2785" spans="1:2" x14ac:dyDescent="0.25">
      <c r="A2785" s="17" t="s">
        <v>932</v>
      </c>
      <c r="B2785" s="17" t="s">
        <v>4333</v>
      </c>
    </row>
    <row r="2786" spans="1:2" x14ac:dyDescent="0.25">
      <c r="A2786" s="17" t="s">
        <v>933</v>
      </c>
      <c r="B2786" s="17" t="s">
        <v>1379</v>
      </c>
    </row>
    <row r="2787" spans="1:2" x14ac:dyDescent="0.25">
      <c r="A2787" s="17" t="s">
        <v>1013</v>
      </c>
      <c r="B2787" s="17" t="s">
        <v>3185</v>
      </c>
    </row>
    <row r="2788" spans="1:2" x14ac:dyDescent="0.25">
      <c r="A2788" s="17" t="s">
        <v>4334</v>
      </c>
      <c r="B2788" s="17" t="s">
        <v>1043</v>
      </c>
    </row>
    <row r="2789" spans="1:2" x14ac:dyDescent="0.25">
      <c r="A2789" s="17" t="s">
        <v>4335</v>
      </c>
      <c r="B2789" s="17" t="s">
        <v>3185</v>
      </c>
    </row>
    <row r="2790" spans="1:2" x14ac:dyDescent="0.25">
      <c r="A2790" s="17" t="s">
        <v>934</v>
      </c>
      <c r="B2790" s="17" t="s">
        <v>4336</v>
      </c>
    </row>
    <row r="2791" spans="1:2" x14ac:dyDescent="0.25">
      <c r="A2791" s="17" t="s">
        <v>1014</v>
      </c>
      <c r="B2791" s="17" t="s">
        <v>4336</v>
      </c>
    </row>
    <row r="2792" spans="1:2" x14ac:dyDescent="0.25">
      <c r="A2792" s="17" t="s">
        <v>4337</v>
      </c>
      <c r="B2792" s="17" t="s">
        <v>4338</v>
      </c>
    </row>
    <row r="2793" spans="1:2" x14ac:dyDescent="0.25">
      <c r="A2793" s="17" t="s">
        <v>935</v>
      </c>
      <c r="B2793" s="17" t="s">
        <v>4339</v>
      </c>
    </row>
    <row r="2794" spans="1:2" x14ac:dyDescent="0.25">
      <c r="A2794" s="17" t="s">
        <v>4340</v>
      </c>
      <c r="B2794" s="17" t="s">
        <v>4341</v>
      </c>
    </row>
    <row r="2795" spans="1:2" x14ac:dyDescent="0.25">
      <c r="A2795" s="17" t="s">
        <v>4342</v>
      </c>
      <c r="B2795" s="17" t="s">
        <v>1043</v>
      </c>
    </row>
    <row r="2796" spans="1:2" x14ac:dyDescent="0.25">
      <c r="A2796" s="17" t="s">
        <v>4343</v>
      </c>
      <c r="B2796" s="17" t="s">
        <v>4344</v>
      </c>
    </row>
    <row r="2797" spans="1:2" x14ac:dyDescent="0.25">
      <c r="A2797" s="17" t="s">
        <v>4345</v>
      </c>
      <c r="B2797" s="17" t="s">
        <v>4346</v>
      </c>
    </row>
    <row r="2798" spans="1:2" x14ac:dyDescent="0.25">
      <c r="A2798" s="17" t="s">
        <v>4347</v>
      </c>
      <c r="B2798" s="17" t="s">
        <v>4346</v>
      </c>
    </row>
    <row r="2799" spans="1:2" x14ac:dyDescent="0.25">
      <c r="A2799" s="17" t="s">
        <v>4348</v>
      </c>
      <c r="B2799" s="17" t="s">
        <v>4312</v>
      </c>
    </row>
    <row r="2800" spans="1:2" x14ac:dyDescent="0.25">
      <c r="A2800" s="17" t="s">
        <v>4349</v>
      </c>
      <c r="B2800" s="17" t="s">
        <v>4350</v>
      </c>
    </row>
    <row r="2801" spans="1:2" x14ac:dyDescent="0.25">
      <c r="A2801" s="17" t="s">
        <v>4351</v>
      </c>
      <c r="B2801" s="17" t="s">
        <v>2676</v>
      </c>
    </row>
    <row r="2802" spans="1:2" x14ac:dyDescent="0.25">
      <c r="A2802" s="17" t="s">
        <v>4352</v>
      </c>
      <c r="B2802" s="17" t="s">
        <v>2594</v>
      </c>
    </row>
    <row r="2803" spans="1:2" x14ac:dyDescent="0.25">
      <c r="A2803" s="17" t="s">
        <v>4353</v>
      </c>
      <c r="B2803" s="17" t="s">
        <v>2001</v>
      </c>
    </row>
    <row r="2804" spans="1:2" x14ac:dyDescent="0.25">
      <c r="A2804" s="17" t="s">
        <v>4354</v>
      </c>
      <c r="B2804" s="17" t="s">
        <v>1043</v>
      </c>
    </row>
    <row r="2805" spans="1:2" x14ac:dyDescent="0.25">
      <c r="A2805" s="17" t="s">
        <v>936</v>
      </c>
      <c r="B2805" s="17" t="s">
        <v>4355</v>
      </c>
    </row>
    <row r="2806" spans="1:2" x14ac:dyDescent="0.25">
      <c r="A2806" s="17" t="s">
        <v>937</v>
      </c>
      <c r="B2806" s="17" t="s">
        <v>4356</v>
      </c>
    </row>
    <row r="2807" spans="1:2" x14ac:dyDescent="0.25">
      <c r="A2807" s="17" t="s">
        <v>938</v>
      </c>
      <c r="B2807" s="17" t="s">
        <v>4357</v>
      </c>
    </row>
    <row r="2808" spans="1:2" x14ac:dyDescent="0.25">
      <c r="A2808" s="17" t="s">
        <v>939</v>
      </c>
      <c r="B2808" s="17" t="s">
        <v>4358</v>
      </c>
    </row>
    <row r="2809" spans="1:2" x14ac:dyDescent="0.25">
      <c r="A2809" s="17" t="s">
        <v>4359</v>
      </c>
      <c r="B2809" s="17" t="s">
        <v>4360</v>
      </c>
    </row>
    <row r="2810" spans="1:2" x14ac:dyDescent="0.25">
      <c r="A2810" s="17" t="s">
        <v>940</v>
      </c>
      <c r="B2810" s="17" t="s">
        <v>4361</v>
      </c>
    </row>
    <row r="2811" spans="1:2" x14ac:dyDescent="0.25">
      <c r="A2811" s="17" t="s">
        <v>941</v>
      </c>
      <c r="B2811" s="17" t="s">
        <v>4362</v>
      </c>
    </row>
    <row r="2812" spans="1:2" x14ac:dyDescent="0.25">
      <c r="A2812" s="17" t="s">
        <v>942</v>
      </c>
      <c r="B2812" s="17" t="s">
        <v>2548</v>
      </c>
    </row>
    <row r="2813" spans="1:2" x14ac:dyDescent="0.25">
      <c r="A2813" s="17" t="s">
        <v>4363</v>
      </c>
      <c r="B2813" s="17" t="s">
        <v>1043</v>
      </c>
    </row>
    <row r="2814" spans="1:2" x14ac:dyDescent="0.25">
      <c r="A2814" s="17" t="s">
        <v>943</v>
      </c>
      <c r="B2814" s="17" t="s">
        <v>4364</v>
      </c>
    </row>
    <row r="2815" spans="1:2" x14ac:dyDescent="0.25">
      <c r="A2815" s="17" t="s">
        <v>944</v>
      </c>
      <c r="B2815" s="17" t="s">
        <v>1043</v>
      </c>
    </row>
    <row r="2816" spans="1:2" x14ac:dyDescent="0.25">
      <c r="A2816" s="17" t="s">
        <v>945</v>
      </c>
      <c r="B2816" s="17" t="s">
        <v>4365</v>
      </c>
    </row>
    <row r="2817" spans="1:2" x14ac:dyDescent="0.25">
      <c r="A2817" s="17" t="s">
        <v>946</v>
      </c>
      <c r="B2817" s="17" t="s">
        <v>4366</v>
      </c>
    </row>
    <row r="2818" spans="1:2" x14ac:dyDescent="0.25">
      <c r="A2818" s="17" t="s">
        <v>947</v>
      </c>
      <c r="B2818" s="17" t="s">
        <v>4367</v>
      </c>
    </row>
    <row r="2819" spans="1:2" x14ac:dyDescent="0.25">
      <c r="A2819" s="17" t="s">
        <v>948</v>
      </c>
      <c r="B2819" s="17" t="s">
        <v>4368</v>
      </c>
    </row>
    <row r="2820" spans="1:2" x14ac:dyDescent="0.25">
      <c r="A2820" s="17" t="s">
        <v>949</v>
      </c>
      <c r="B2820" s="17" t="s">
        <v>4369</v>
      </c>
    </row>
    <row r="2821" spans="1:2" x14ac:dyDescent="0.25">
      <c r="A2821" s="17" t="s">
        <v>950</v>
      </c>
      <c r="B2821" s="17" t="s">
        <v>4370</v>
      </c>
    </row>
    <row r="2822" spans="1:2" x14ac:dyDescent="0.25">
      <c r="A2822" s="17" t="s">
        <v>951</v>
      </c>
      <c r="B2822" s="17" t="s">
        <v>4370</v>
      </c>
    </row>
    <row r="2823" spans="1:2" x14ac:dyDescent="0.25">
      <c r="A2823" s="17" t="s">
        <v>952</v>
      </c>
      <c r="B2823" s="17" t="s">
        <v>4371</v>
      </c>
    </row>
    <row r="2824" spans="1:2" x14ac:dyDescent="0.25">
      <c r="A2824" s="17" t="s">
        <v>4372</v>
      </c>
      <c r="B2824" s="17" t="s">
        <v>1137</v>
      </c>
    </row>
    <row r="2825" spans="1:2" x14ac:dyDescent="0.25">
      <c r="A2825" s="17" t="s">
        <v>4373</v>
      </c>
      <c r="B2825" s="17" t="s">
        <v>1226</v>
      </c>
    </row>
    <row r="2826" spans="1:2" x14ac:dyDescent="0.25">
      <c r="A2826" s="17" t="s">
        <v>4374</v>
      </c>
      <c r="B2826" s="17" t="s">
        <v>1043</v>
      </c>
    </row>
    <row r="2827" spans="1:2" x14ac:dyDescent="0.25">
      <c r="A2827" s="17" t="s">
        <v>4375</v>
      </c>
      <c r="B2827" s="17" t="s">
        <v>1043</v>
      </c>
    </row>
    <row r="2828" spans="1:2" x14ac:dyDescent="0.25">
      <c r="A2828" s="17" t="s">
        <v>4376</v>
      </c>
      <c r="B2828" s="17" t="s">
        <v>1043</v>
      </c>
    </row>
    <row r="2829" spans="1:2" x14ac:dyDescent="0.25">
      <c r="A2829" s="17" t="s">
        <v>4377</v>
      </c>
      <c r="B2829" s="17" t="s">
        <v>1043</v>
      </c>
    </row>
    <row r="2830" spans="1:2" x14ac:dyDescent="0.25">
      <c r="A2830" s="17" t="s">
        <v>953</v>
      </c>
      <c r="B2830" s="17" t="s">
        <v>1086</v>
      </c>
    </row>
    <row r="2831" spans="1:2" x14ac:dyDescent="0.25">
      <c r="A2831" s="17" t="s">
        <v>4378</v>
      </c>
      <c r="B2831" s="17" t="s">
        <v>1043</v>
      </c>
    </row>
    <row r="2832" spans="1:2" x14ac:dyDescent="0.25">
      <c r="A2832" s="17" t="s">
        <v>954</v>
      </c>
      <c r="B2832" s="17" t="s">
        <v>1746</v>
      </c>
    </row>
    <row r="2833" spans="1:2" x14ac:dyDescent="0.25">
      <c r="A2833" s="17" t="s">
        <v>4379</v>
      </c>
      <c r="B2833" s="17" t="s">
        <v>4380</v>
      </c>
    </row>
    <row r="2834" spans="1:2" x14ac:dyDescent="0.25">
      <c r="A2834" s="17" t="s">
        <v>955</v>
      </c>
      <c r="B2834" s="17" t="s">
        <v>2056</v>
      </c>
    </row>
    <row r="2835" spans="1:2" x14ac:dyDescent="0.25">
      <c r="A2835" s="17" t="s">
        <v>4381</v>
      </c>
      <c r="B2835" s="17" t="s">
        <v>1603</v>
      </c>
    </row>
    <row r="2836" spans="1:2" x14ac:dyDescent="0.25">
      <c r="A2836" s="17" t="s">
        <v>4382</v>
      </c>
      <c r="B2836" s="17" t="s">
        <v>1601</v>
      </c>
    </row>
    <row r="2837" spans="1:2" x14ac:dyDescent="0.25">
      <c r="A2837" s="17" t="s">
        <v>956</v>
      </c>
      <c r="B2837" s="17" t="s">
        <v>1402</v>
      </c>
    </row>
    <row r="2838" spans="1:2" x14ac:dyDescent="0.25">
      <c r="A2838" s="17" t="s">
        <v>957</v>
      </c>
      <c r="B2838" s="17" t="s">
        <v>1599</v>
      </c>
    </row>
    <row r="2839" spans="1:2" x14ac:dyDescent="0.25">
      <c r="A2839" s="17" t="s">
        <v>1015</v>
      </c>
      <c r="B2839" s="17" t="s">
        <v>1597</v>
      </c>
    </row>
    <row r="2840" spans="1:2" x14ac:dyDescent="0.25">
      <c r="A2840" s="17" t="s">
        <v>4383</v>
      </c>
      <c r="B2840" s="17" t="s">
        <v>2861</v>
      </c>
    </row>
    <row r="2841" spans="1:2" x14ac:dyDescent="0.25">
      <c r="A2841" s="17" t="s">
        <v>4384</v>
      </c>
      <c r="B2841" s="17" t="s">
        <v>1349</v>
      </c>
    </row>
    <row r="2842" spans="1:2" x14ac:dyDescent="0.25">
      <c r="A2842" s="17" t="s">
        <v>4385</v>
      </c>
      <c r="B2842" s="17" t="s">
        <v>4386</v>
      </c>
    </row>
    <row r="2843" spans="1:2" x14ac:dyDescent="0.25">
      <c r="A2843" s="17" t="s">
        <v>4387</v>
      </c>
      <c r="B2843" s="17" t="s">
        <v>1043</v>
      </c>
    </row>
    <row r="2844" spans="1:2" x14ac:dyDescent="0.25">
      <c r="A2844" s="17" t="s">
        <v>4388</v>
      </c>
      <c r="B2844" s="17" t="s">
        <v>1137</v>
      </c>
    </row>
    <row r="2845" spans="1:2" x14ac:dyDescent="0.25">
      <c r="A2845" s="17" t="s">
        <v>4389</v>
      </c>
      <c r="B2845" s="17" t="s">
        <v>1043</v>
      </c>
    </row>
    <row r="2846" spans="1:2" x14ac:dyDescent="0.25">
      <c r="A2846" s="17" t="s">
        <v>4390</v>
      </c>
      <c r="B2846" s="17" t="s">
        <v>1043</v>
      </c>
    </row>
    <row r="2847" spans="1:2" x14ac:dyDescent="0.25">
      <c r="A2847" s="17" t="s">
        <v>4391</v>
      </c>
      <c r="B2847" s="17" t="s">
        <v>1043</v>
      </c>
    </row>
    <row r="2848" spans="1:2" x14ac:dyDescent="0.25">
      <c r="A2848" s="17" t="s">
        <v>4392</v>
      </c>
      <c r="B2848" s="17" t="s">
        <v>4393</v>
      </c>
    </row>
    <row r="2849" spans="1:2" x14ac:dyDescent="0.25">
      <c r="A2849" s="17" t="s">
        <v>4394</v>
      </c>
      <c r="B2849" s="17" t="s">
        <v>4395</v>
      </c>
    </row>
    <row r="2850" spans="1:2" x14ac:dyDescent="0.25">
      <c r="A2850" s="17" t="s">
        <v>4396</v>
      </c>
      <c r="B2850" s="17" t="s">
        <v>2032</v>
      </c>
    </row>
    <row r="2851" spans="1:2" x14ac:dyDescent="0.25">
      <c r="A2851" s="17" t="s">
        <v>4397</v>
      </c>
      <c r="B2851" s="17" t="s">
        <v>4398</v>
      </c>
    </row>
    <row r="2852" spans="1:2" x14ac:dyDescent="0.25">
      <c r="A2852" s="17" t="s">
        <v>4399</v>
      </c>
      <c r="B2852" s="17" t="s">
        <v>4400</v>
      </c>
    </row>
    <row r="2853" spans="1:2" x14ac:dyDescent="0.25">
      <c r="A2853" s="17" t="s">
        <v>4401</v>
      </c>
      <c r="B2853" s="17" t="s">
        <v>4402</v>
      </c>
    </row>
    <row r="2854" spans="1:2" x14ac:dyDescent="0.25">
      <c r="A2854" s="17" t="s">
        <v>4403</v>
      </c>
      <c r="B2854" s="17" t="s">
        <v>1043</v>
      </c>
    </row>
    <row r="2855" spans="1:2" x14ac:dyDescent="0.25">
      <c r="A2855" s="17" t="s">
        <v>4404</v>
      </c>
      <c r="B2855" s="17" t="s">
        <v>4405</v>
      </c>
    </row>
    <row r="2856" spans="1:2" x14ac:dyDescent="0.25">
      <c r="A2856" s="17" t="s">
        <v>958</v>
      </c>
      <c r="B2856" s="17" t="s">
        <v>1043</v>
      </c>
    </row>
    <row r="2857" spans="1:2" x14ac:dyDescent="0.25">
      <c r="A2857" s="17" t="s">
        <v>4406</v>
      </c>
      <c r="B2857" s="17" t="s">
        <v>4407</v>
      </c>
    </row>
    <row r="2858" spans="1:2" x14ac:dyDescent="0.25">
      <c r="A2858" s="17" t="s">
        <v>4408</v>
      </c>
      <c r="B2858" s="17" t="s">
        <v>2065</v>
      </c>
    </row>
    <row r="2859" spans="1:2" x14ac:dyDescent="0.25">
      <c r="A2859" s="17" t="s">
        <v>4409</v>
      </c>
      <c r="B2859" s="17" t="s">
        <v>1920</v>
      </c>
    </row>
    <row r="2860" spans="1:2" x14ac:dyDescent="0.25">
      <c r="A2860" s="17" t="s">
        <v>4410</v>
      </c>
      <c r="B2860" s="17" t="s">
        <v>2386</v>
      </c>
    </row>
    <row r="2861" spans="1:2" x14ac:dyDescent="0.25">
      <c r="A2861" s="17" t="s">
        <v>4411</v>
      </c>
      <c r="B2861" s="17" t="s">
        <v>4412</v>
      </c>
    </row>
    <row r="2862" spans="1:2" x14ac:dyDescent="0.25">
      <c r="A2862" s="17" t="s">
        <v>4413</v>
      </c>
      <c r="B2862" s="17" t="s">
        <v>1051</v>
      </c>
    </row>
    <row r="2863" spans="1:2" x14ac:dyDescent="0.25">
      <c r="A2863" s="17" t="s">
        <v>959</v>
      </c>
      <c r="B2863" s="17" t="s">
        <v>1043</v>
      </c>
    </row>
    <row r="2864" spans="1:2" x14ac:dyDescent="0.25">
      <c r="A2864" s="17" t="s">
        <v>1016</v>
      </c>
      <c r="B2864" s="17" t="s">
        <v>4414</v>
      </c>
    </row>
    <row r="2865" spans="1:2" x14ac:dyDescent="0.25">
      <c r="A2865" s="17" t="s">
        <v>4415</v>
      </c>
      <c r="B2865" s="17" t="s">
        <v>2624</v>
      </c>
    </row>
    <row r="2866" spans="1:2" x14ac:dyDescent="0.25">
      <c r="A2866" s="17" t="s">
        <v>4416</v>
      </c>
      <c r="B2866" s="17" t="s">
        <v>4417</v>
      </c>
    </row>
    <row r="2867" spans="1:2" x14ac:dyDescent="0.25">
      <c r="A2867" s="17" t="s">
        <v>4418</v>
      </c>
      <c r="B2867" s="17" t="s">
        <v>3673</v>
      </c>
    </row>
    <row r="2868" spans="1:2" x14ac:dyDescent="0.25">
      <c r="A2868" s="17" t="s">
        <v>960</v>
      </c>
      <c r="B2868" s="17" t="s">
        <v>2576</v>
      </c>
    </row>
    <row r="2869" spans="1:2" x14ac:dyDescent="0.25">
      <c r="A2869" s="17" t="s">
        <v>4419</v>
      </c>
      <c r="B2869" s="17" t="s">
        <v>4420</v>
      </c>
    </row>
    <row r="2870" spans="1:2" x14ac:dyDescent="0.25">
      <c r="A2870" s="17" t="s">
        <v>4421</v>
      </c>
      <c r="B2870" s="17" t="s">
        <v>1043</v>
      </c>
    </row>
    <row r="2871" spans="1:2" x14ac:dyDescent="0.25">
      <c r="A2871" s="17" t="s">
        <v>4422</v>
      </c>
      <c r="B2871" s="17" t="s">
        <v>1043</v>
      </c>
    </row>
    <row r="2872" spans="1:2" x14ac:dyDescent="0.25">
      <c r="A2872" s="17" t="s">
        <v>961</v>
      </c>
      <c r="B2872" s="17" t="s">
        <v>2131</v>
      </c>
    </row>
    <row r="2873" spans="1:2" x14ac:dyDescent="0.25">
      <c r="A2873" s="17" t="s">
        <v>962</v>
      </c>
      <c r="B2873" s="17" t="s">
        <v>1593</v>
      </c>
    </row>
    <row r="2874" spans="1:2" x14ac:dyDescent="0.25">
      <c r="A2874" s="17" t="s">
        <v>4423</v>
      </c>
      <c r="B2874" s="17" t="s">
        <v>1043</v>
      </c>
    </row>
    <row r="2875" spans="1:2" x14ac:dyDescent="0.25">
      <c r="A2875" s="17" t="s">
        <v>4424</v>
      </c>
      <c r="B2875" s="17" t="s">
        <v>4425</v>
      </c>
    </row>
    <row r="2876" spans="1:2" x14ac:dyDescent="0.25">
      <c r="A2876" s="17" t="s">
        <v>963</v>
      </c>
      <c r="B2876" s="17" t="s">
        <v>1379</v>
      </c>
    </row>
    <row r="2877" spans="1:2" x14ac:dyDescent="0.25">
      <c r="A2877" s="17" t="s">
        <v>4426</v>
      </c>
      <c r="B2877" s="17" t="s">
        <v>1852</v>
      </c>
    </row>
    <row r="2878" spans="1:2" x14ac:dyDescent="0.25">
      <c r="A2878" s="17" t="s">
        <v>4427</v>
      </c>
      <c r="B2878" s="17" t="s">
        <v>1234</v>
      </c>
    </row>
    <row r="2879" spans="1:2" x14ac:dyDescent="0.25">
      <c r="A2879" s="17" t="s">
        <v>4428</v>
      </c>
      <c r="B2879" s="17" t="s">
        <v>1043</v>
      </c>
    </row>
    <row r="2880" spans="1:2" x14ac:dyDescent="0.25">
      <c r="A2880" s="17" t="s">
        <v>4429</v>
      </c>
      <c r="B2880" s="17" t="s">
        <v>1234</v>
      </c>
    </row>
    <row r="2881" spans="1:2" x14ac:dyDescent="0.25">
      <c r="A2881" s="17" t="s">
        <v>4430</v>
      </c>
      <c r="B2881" s="17" t="s">
        <v>1234</v>
      </c>
    </row>
    <row r="2882" spans="1:2" x14ac:dyDescent="0.25">
      <c r="A2882" s="17" t="s">
        <v>4431</v>
      </c>
      <c r="B2882" s="17" t="s">
        <v>4432</v>
      </c>
    </row>
    <row r="2883" spans="1:2" x14ac:dyDescent="0.25">
      <c r="A2883" s="17" t="s">
        <v>4433</v>
      </c>
      <c r="B2883" s="17" t="s">
        <v>1239</v>
      </c>
    </row>
    <row r="2884" spans="1:2" x14ac:dyDescent="0.25">
      <c r="A2884" s="17" t="s">
        <v>4434</v>
      </c>
      <c r="B2884" s="17" t="s">
        <v>1043</v>
      </c>
    </row>
    <row r="2885" spans="1:2" x14ac:dyDescent="0.25">
      <c r="A2885" s="17" t="s">
        <v>4435</v>
      </c>
      <c r="B2885" s="17" t="s">
        <v>4436</v>
      </c>
    </row>
    <row r="2886" spans="1:2" x14ac:dyDescent="0.25">
      <c r="A2886" s="17" t="s">
        <v>4437</v>
      </c>
      <c r="B2886" s="17" t="s">
        <v>4438</v>
      </c>
    </row>
    <row r="2887" spans="1:2" x14ac:dyDescent="0.25">
      <c r="A2887" s="17" t="s">
        <v>964</v>
      </c>
      <c r="B2887" s="17" t="s">
        <v>4439</v>
      </c>
    </row>
    <row r="2888" spans="1:2" x14ac:dyDescent="0.25">
      <c r="A2888" s="17" t="s">
        <v>965</v>
      </c>
      <c r="B2888" s="17" t="s">
        <v>1357</v>
      </c>
    </row>
    <row r="2889" spans="1:2" x14ac:dyDescent="0.25">
      <c r="A2889" s="17" t="s">
        <v>966</v>
      </c>
      <c r="B2889" s="17" t="s">
        <v>1382</v>
      </c>
    </row>
    <row r="2890" spans="1:2" x14ac:dyDescent="0.25">
      <c r="A2890" s="17" t="s">
        <v>967</v>
      </c>
      <c r="B2890" s="17" t="s">
        <v>4440</v>
      </c>
    </row>
    <row r="2891" spans="1:2" x14ac:dyDescent="0.25">
      <c r="A2891" s="17" t="s">
        <v>4441</v>
      </c>
      <c r="B2891" s="17" t="s">
        <v>1043</v>
      </c>
    </row>
    <row r="2892" spans="1:2" x14ac:dyDescent="0.25">
      <c r="A2892" s="17" t="s">
        <v>4442</v>
      </c>
      <c r="B2892" s="17" t="s">
        <v>4443</v>
      </c>
    </row>
    <row r="2893" spans="1:2" x14ac:dyDescent="0.25">
      <c r="A2893" s="17" t="s">
        <v>4444</v>
      </c>
      <c r="B2893" s="17" t="s">
        <v>1043</v>
      </c>
    </row>
    <row r="2894" spans="1:2" x14ac:dyDescent="0.25">
      <c r="A2894" s="17" t="s">
        <v>4445</v>
      </c>
      <c r="B2894" s="17" t="s">
        <v>4446</v>
      </c>
    </row>
    <row r="2895" spans="1:2" x14ac:dyDescent="0.25">
      <c r="A2895" s="17" t="s">
        <v>4447</v>
      </c>
      <c r="B2895" s="17" t="s">
        <v>4448</v>
      </c>
    </row>
    <row r="2896" spans="1:2" x14ac:dyDescent="0.25">
      <c r="A2896" s="17" t="s">
        <v>968</v>
      </c>
      <c r="B2896" s="17" t="s">
        <v>4449</v>
      </c>
    </row>
    <row r="2897" spans="1:2" x14ac:dyDescent="0.25">
      <c r="A2897" s="17" t="s">
        <v>969</v>
      </c>
      <c r="B2897" s="17" t="s">
        <v>4450</v>
      </c>
    </row>
    <row r="2898" spans="1:2" x14ac:dyDescent="0.25">
      <c r="A2898" s="17" t="s">
        <v>970</v>
      </c>
      <c r="B2898" s="17" t="s">
        <v>4451</v>
      </c>
    </row>
    <row r="2899" spans="1:2" x14ac:dyDescent="0.25">
      <c r="A2899" s="17" t="s">
        <v>971</v>
      </c>
      <c r="B2899" s="17" t="s">
        <v>1043</v>
      </c>
    </row>
    <row r="2900" spans="1:2" x14ac:dyDescent="0.25">
      <c r="A2900" s="17" t="s">
        <v>4452</v>
      </c>
      <c r="B2900" s="17" t="s">
        <v>2231</v>
      </c>
    </row>
    <row r="2901" spans="1:2" x14ac:dyDescent="0.25">
      <c r="A2901" s="17" t="s">
        <v>4453</v>
      </c>
      <c r="B2901" s="17" t="s">
        <v>1106</v>
      </c>
    </row>
    <row r="2902" spans="1:2" x14ac:dyDescent="0.25">
      <c r="A2902" s="17" t="s">
        <v>4454</v>
      </c>
      <c r="B2902" s="17" t="s">
        <v>4455</v>
      </c>
    </row>
    <row r="2903" spans="1:2" x14ac:dyDescent="0.25">
      <c r="A2903" s="17" t="s">
        <v>972</v>
      </c>
      <c r="B2903" s="17" t="s">
        <v>4456</v>
      </c>
    </row>
    <row r="2904" spans="1:2" x14ac:dyDescent="0.25">
      <c r="A2904" s="17" t="s">
        <v>4457</v>
      </c>
      <c r="B2904" s="17" t="s">
        <v>1046</v>
      </c>
    </row>
    <row r="2905" spans="1:2" x14ac:dyDescent="0.25">
      <c r="A2905" s="17" t="s">
        <v>4458</v>
      </c>
      <c r="B2905" s="17" t="s">
        <v>4459</v>
      </c>
    </row>
    <row r="2906" spans="1:2" x14ac:dyDescent="0.25">
      <c r="A2906" s="17" t="s">
        <v>973</v>
      </c>
      <c r="B2906" s="17" t="s">
        <v>4460</v>
      </c>
    </row>
    <row r="2907" spans="1:2" x14ac:dyDescent="0.25">
      <c r="A2907" s="17" t="s">
        <v>974</v>
      </c>
      <c r="B2907" s="17" t="s">
        <v>4461</v>
      </c>
    </row>
    <row r="2908" spans="1:2" x14ac:dyDescent="0.25">
      <c r="A2908" s="17" t="s">
        <v>975</v>
      </c>
      <c r="B2908" s="17" t="s">
        <v>4462</v>
      </c>
    </row>
    <row r="2909" spans="1:2" x14ac:dyDescent="0.25">
      <c r="A2909" s="17" t="s">
        <v>976</v>
      </c>
      <c r="B2909" s="17" t="s">
        <v>4463</v>
      </c>
    </row>
    <row r="2910" spans="1:2" x14ac:dyDescent="0.25">
      <c r="A2910" s="17" t="s">
        <v>4464</v>
      </c>
      <c r="B2910" s="17" t="s">
        <v>4465</v>
      </c>
    </row>
    <row r="2911" spans="1:2" x14ac:dyDescent="0.25">
      <c r="A2911" s="17" t="s">
        <v>4466</v>
      </c>
      <c r="B2911" s="17" t="s">
        <v>4467</v>
      </c>
    </row>
    <row r="2912" spans="1:2" x14ac:dyDescent="0.25">
      <c r="A2912" s="17" t="s">
        <v>4468</v>
      </c>
      <c r="B2912" s="17" t="s">
        <v>4469</v>
      </c>
    </row>
    <row r="2913" spans="1:2" x14ac:dyDescent="0.25">
      <c r="A2913" s="17" t="s">
        <v>4470</v>
      </c>
      <c r="B2913" s="17" t="s">
        <v>4471</v>
      </c>
    </row>
    <row r="2914" spans="1:2" x14ac:dyDescent="0.25">
      <c r="A2914" s="17" t="s">
        <v>4472</v>
      </c>
      <c r="B2914" s="17" t="s">
        <v>4473</v>
      </c>
    </row>
    <row r="2915" spans="1:2" x14ac:dyDescent="0.25">
      <c r="A2915" s="17" t="s">
        <v>4474</v>
      </c>
      <c r="B2915" s="17" t="s">
        <v>4473</v>
      </c>
    </row>
    <row r="2916" spans="1:2" x14ac:dyDescent="0.25">
      <c r="A2916" s="17" t="s">
        <v>4475</v>
      </c>
      <c r="B2916" s="17" t="s">
        <v>4473</v>
      </c>
    </row>
    <row r="2917" spans="1:2" x14ac:dyDescent="0.25">
      <c r="A2917" s="17" t="s">
        <v>4476</v>
      </c>
      <c r="B2917" s="17" t="s">
        <v>4473</v>
      </c>
    </row>
    <row r="2918" spans="1:2" x14ac:dyDescent="0.25">
      <c r="A2918" s="17" t="s">
        <v>4477</v>
      </c>
      <c r="B2918" s="17" t="s">
        <v>4473</v>
      </c>
    </row>
    <row r="2919" spans="1:2" x14ac:dyDescent="0.25">
      <c r="A2919" s="17" t="s">
        <v>4478</v>
      </c>
      <c r="B2919" s="17" t="s">
        <v>4473</v>
      </c>
    </row>
    <row r="2920" spans="1:2" x14ac:dyDescent="0.25">
      <c r="A2920" s="17" t="s">
        <v>4479</v>
      </c>
      <c r="B2920" s="17" t="s">
        <v>4473</v>
      </c>
    </row>
    <row r="2921" spans="1:2" x14ac:dyDescent="0.25">
      <c r="A2921" s="17" t="s">
        <v>4480</v>
      </c>
      <c r="B2921" s="17" t="s">
        <v>4473</v>
      </c>
    </row>
    <row r="2922" spans="1:2" x14ac:dyDescent="0.25">
      <c r="A2922" s="17" t="s">
        <v>4481</v>
      </c>
      <c r="B2922" s="17" t="s">
        <v>4473</v>
      </c>
    </row>
    <row r="2923" spans="1:2" x14ac:dyDescent="0.25">
      <c r="A2923" s="17" t="s">
        <v>4482</v>
      </c>
      <c r="B2923" s="17" t="s">
        <v>4473</v>
      </c>
    </row>
    <row r="2924" spans="1:2" x14ac:dyDescent="0.25">
      <c r="A2924" s="17" t="s">
        <v>4483</v>
      </c>
      <c r="B2924" s="17" t="s">
        <v>4473</v>
      </c>
    </row>
    <row r="2925" spans="1:2" x14ac:dyDescent="0.25">
      <c r="A2925" s="17" t="s">
        <v>4484</v>
      </c>
      <c r="B2925" s="17" t="s">
        <v>4473</v>
      </c>
    </row>
    <row r="2926" spans="1:2" x14ac:dyDescent="0.25">
      <c r="A2926" s="17" t="s">
        <v>4485</v>
      </c>
      <c r="B2926" s="17" t="s">
        <v>4473</v>
      </c>
    </row>
    <row r="2927" spans="1:2" x14ac:dyDescent="0.25">
      <c r="A2927" s="17" t="s">
        <v>4486</v>
      </c>
      <c r="B2927" s="17" t="s">
        <v>4473</v>
      </c>
    </row>
    <row r="2928" spans="1:2" x14ac:dyDescent="0.25">
      <c r="A2928" s="17" t="s">
        <v>4487</v>
      </c>
      <c r="B2928" s="17" t="s">
        <v>4473</v>
      </c>
    </row>
    <row r="2929" spans="1:2" x14ac:dyDescent="0.25">
      <c r="A2929" s="17" t="s">
        <v>4488</v>
      </c>
      <c r="B2929" s="17" t="s">
        <v>4473</v>
      </c>
    </row>
    <row r="2930" spans="1:2" x14ac:dyDescent="0.25">
      <c r="A2930" s="17" t="s">
        <v>4489</v>
      </c>
      <c r="B2930" s="17" t="s">
        <v>4473</v>
      </c>
    </row>
    <row r="2931" spans="1:2" x14ac:dyDescent="0.25">
      <c r="A2931" s="17" t="s">
        <v>4490</v>
      </c>
      <c r="B2931" s="17" t="s">
        <v>4473</v>
      </c>
    </row>
    <row r="2932" spans="1:2" x14ac:dyDescent="0.25">
      <c r="A2932" s="17" t="s">
        <v>4491</v>
      </c>
      <c r="B2932" s="17" t="s">
        <v>4473</v>
      </c>
    </row>
    <row r="2933" spans="1:2" x14ac:dyDescent="0.25">
      <c r="A2933" s="17" t="s">
        <v>4492</v>
      </c>
      <c r="B2933" s="17" t="s">
        <v>4473</v>
      </c>
    </row>
    <row r="2934" spans="1:2" x14ac:dyDescent="0.25">
      <c r="A2934" s="17" t="s">
        <v>4493</v>
      </c>
      <c r="B2934" s="17" t="s">
        <v>4473</v>
      </c>
    </row>
    <row r="2935" spans="1:2" x14ac:dyDescent="0.25">
      <c r="A2935" s="17" t="s">
        <v>4494</v>
      </c>
      <c r="B2935" s="17" t="s">
        <v>4473</v>
      </c>
    </row>
    <row r="2936" spans="1:2" x14ac:dyDescent="0.25">
      <c r="A2936" s="17" t="s">
        <v>4495</v>
      </c>
      <c r="B2936" s="17" t="s">
        <v>4473</v>
      </c>
    </row>
    <row r="2937" spans="1:2" x14ac:dyDescent="0.25">
      <c r="A2937" s="17" t="s">
        <v>4496</v>
      </c>
      <c r="B2937" s="17" t="s">
        <v>4473</v>
      </c>
    </row>
    <row r="2938" spans="1:2" x14ac:dyDescent="0.25">
      <c r="A2938" s="17" t="s">
        <v>4497</v>
      </c>
      <c r="B2938" s="17" t="s">
        <v>4473</v>
      </c>
    </row>
    <row r="2939" spans="1:2" x14ac:dyDescent="0.25">
      <c r="A2939" s="17" t="s">
        <v>4498</v>
      </c>
      <c r="B2939" s="17" t="s">
        <v>4473</v>
      </c>
    </row>
    <row r="2940" spans="1:2" x14ac:dyDescent="0.25">
      <c r="A2940" s="17" t="s">
        <v>4499</v>
      </c>
      <c r="B2940" s="17" t="s">
        <v>4473</v>
      </c>
    </row>
    <row r="2941" spans="1:2" x14ac:dyDescent="0.25">
      <c r="A2941" s="17" t="s">
        <v>4500</v>
      </c>
      <c r="B2941" s="17" t="s">
        <v>4473</v>
      </c>
    </row>
    <row r="2942" spans="1:2" x14ac:dyDescent="0.25">
      <c r="A2942" s="17" t="s">
        <v>4501</v>
      </c>
      <c r="B2942" s="17" t="s">
        <v>4473</v>
      </c>
    </row>
    <row r="2943" spans="1:2" x14ac:dyDescent="0.25">
      <c r="A2943" s="17" t="s">
        <v>4502</v>
      </c>
      <c r="B2943" s="17" t="s">
        <v>4473</v>
      </c>
    </row>
    <row r="2944" spans="1:2" x14ac:dyDescent="0.25">
      <c r="A2944" s="17" t="s">
        <v>4503</v>
      </c>
      <c r="B2944" s="17" t="s">
        <v>4473</v>
      </c>
    </row>
    <row r="2945" spans="1:2" x14ac:dyDescent="0.25">
      <c r="A2945" s="17" t="s">
        <v>4504</v>
      </c>
      <c r="B2945" s="17" t="s">
        <v>4473</v>
      </c>
    </row>
    <row r="2946" spans="1:2" x14ac:dyDescent="0.25">
      <c r="A2946" s="17" t="s">
        <v>4505</v>
      </c>
      <c r="B2946" s="17" t="s">
        <v>4473</v>
      </c>
    </row>
    <row r="2947" spans="1:2" x14ac:dyDescent="0.25">
      <c r="A2947" s="17" t="s">
        <v>4506</v>
      </c>
      <c r="B2947" s="17" t="s">
        <v>4473</v>
      </c>
    </row>
    <row r="2948" spans="1:2" x14ac:dyDescent="0.25">
      <c r="A2948" s="17" t="s">
        <v>4507</v>
      </c>
      <c r="B2948" s="17" t="s">
        <v>4473</v>
      </c>
    </row>
    <row r="2949" spans="1:2" x14ac:dyDescent="0.25">
      <c r="A2949" s="17" t="s">
        <v>4508</v>
      </c>
      <c r="B2949" s="17" t="s">
        <v>4473</v>
      </c>
    </row>
    <row r="2950" spans="1:2" x14ac:dyDescent="0.25">
      <c r="A2950" s="17" t="s">
        <v>4509</v>
      </c>
      <c r="B2950" s="17" t="s">
        <v>4473</v>
      </c>
    </row>
    <row r="2951" spans="1:2" x14ac:dyDescent="0.25">
      <c r="A2951" s="17" t="s">
        <v>4510</v>
      </c>
      <c r="B2951" s="17" t="s">
        <v>4473</v>
      </c>
    </row>
    <row r="2952" spans="1:2" x14ac:dyDescent="0.25">
      <c r="A2952" s="17" t="s">
        <v>4511</v>
      </c>
      <c r="B2952" s="17" t="s">
        <v>4473</v>
      </c>
    </row>
    <row r="2953" spans="1:2" x14ac:dyDescent="0.25">
      <c r="A2953" s="17" t="s">
        <v>4512</v>
      </c>
      <c r="B2953" s="17" t="s">
        <v>4473</v>
      </c>
    </row>
    <row r="2954" spans="1:2" x14ac:dyDescent="0.25">
      <c r="A2954" s="17" t="s">
        <v>4513</v>
      </c>
      <c r="B2954" s="17" t="s">
        <v>4473</v>
      </c>
    </row>
    <row r="2955" spans="1:2" x14ac:dyDescent="0.25">
      <c r="A2955" s="17" t="s">
        <v>4514</v>
      </c>
      <c r="B2955" s="17" t="s">
        <v>4473</v>
      </c>
    </row>
    <row r="2956" spans="1:2" x14ac:dyDescent="0.25">
      <c r="A2956" s="17" t="s">
        <v>4515</v>
      </c>
      <c r="B2956" s="17" t="s">
        <v>4473</v>
      </c>
    </row>
    <row r="2957" spans="1:2" x14ac:dyDescent="0.25">
      <c r="A2957" s="17" t="s">
        <v>4516</v>
      </c>
      <c r="B2957" s="17" t="s">
        <v>4473</v>
      </c>
    </row>
    <row r="2958" spans="1:2" x14ac:dyDescent="0.25">
      <c r="A2958" s="17" t="s">
        <v>4517</v>
      </c>
      <c r="B2958" s="17" t="s">
        <v>4473</v>
      </c>
    </row>
    <row r="2959" spans="1:2" x14ac:dyDescent="0.25">
      <c r="A2959" s="17" t="s">
        <v>4518</v>
      </c>
      <c r="B2959" s="17" t="s">
        <v>4473</v>
      </c>
    </row>
    <row r="2960" spans="1:2" x14ac:dyDescent="0.25">
      <c r="A2960" s="17" t="s">
        <v>4519</v>
      </c>
      <c r="B2960" s="17" t="s">
        <v>4473</v>
      </c>
    </row>
    <row r="2961" spans="1:2" x14ac:dyDescent="0.25">
      <c r="A2961" s="17" t="s">
        <v>4520</v>
      </c>
      <c r="B2961" s="17" t="s">
        <v>4473</v>
      </c>
    </row>
    <row r="2962" spans="1:2" x14ac:dyDescent="0.25">
      <c r="A2962" s="17" t="s">
        <v>4521</v>
      </c>
      <c r="B2962" s="17" t="s">
        <v>4473</v>
      </c>
    </row>
    <row r="2963" spans="1:2" x14ac:dyDescent="0.25">
      <c r="A2963" s="17" t="s">
        <v>4522</v>
      </c>
      <c r="B2963" s="17" t="s">
        <v>4473</v>
      </c>
    </row>
    <row r="2964" spans="1:2" x14ac:dyDescent="0.25">
      <c r="A2964" s="17" t="s">
        <v>4523</v>
      </c>
      <c r="B2964" s="17" t="s">
        <v>4473</v>
      </c>
    </row>
    <row r="2965" spans="1:2" x14ac:dyDescent="0.25">
      <c r="A2965" s="17" t="s">
        <v>4524</v>
      </c>
      <c r="B2965" s="17" t="s">
        <v>4473</v>
      </c>
    </row>
    <row r="2966" spans="1:2" x14ac:dyDescent="0.25">
      <c r="A2966" s="17" t="s">
        <v>4525</v>
      </c>
      <c r="B2966" s="17" t="s">
        <v>4473</v>
      </c>
    </row>
    <row r="2967" spans="1:2" x14ac:dyDescent="0.25">
      <c r="A2967" s="17" t="s">
        <v>4526</v>
      </c>
      <c r="B2967" s="17" t="s">
        <v>4473</v>
      </c>
    </row>
    <row r="2968" spans="1:2" x14ac:dyDescent="0.25">
      <c r="A2968" s="17" t="s">
        <v>4527</v>
      </c>
      <c r="B2968" s="17" t="s">
        <v>4473</v>
      </c>
    </row>
    <row r="2969" spans="1:2" x14ac:dyDescent="0.25">
      <c r="A2969" s="17" t="s">
        <v>4528</v>
      </c>
      <c r="B2969" s="17" t="s">
        <v>4473</v>
      </c>
    </row>
    <row r="2970" spans="1:2" x14ac:dyDescent="0.25">
      <c r="A2970" s="17" t="s">
        <v>4529</v>
      </c>
      <c r="B2970" s="17" t="s">
        <v>3585</v>
      </c>
    </row>
    <row r="2971" spans="1:2" x14ac:dyDescent="0.25">
      <c r="A2971" s="17" t="s">
        <v>4530</v>
      </c>
      <c r="B2971" s="17" t="s">
        <v>4473</v>
      </c>
    </row>
    <row r="2972" spans="1:2" x14ac:dyDescent="0.25">
      <c r="A2972" s="17" t="s">
        <v>4531</v>
      </c>
      <c r="B2972" s="17" t="s">
        <v>4473</v>
      </c>
    </row>
    <row r="2973" spans="1:2" x14ac:dyDescent="0.25">
      <c r="A2973" s="17" t="s">
        <v>4532</v>
      </c>
      <c r="B2973" s="17" t="s">
        <v>4473</v>
      </c>
    </row>
    <row r="2974" spans="1:2" x14ac:dyDescent="0.25">
      <c r="A2974" s="17" t="s">
        <v>4533</v>
      </c>
      <c r="B2974" s="17" t="s">
        <v>4473</v>
      </c>
    </row>
    <row r="2975" spans="1:2" x14ac:dyDescent="0.25">
      <c r="A2975" s="17" t="s">
        <v>766</v>
      </c>
      <c r="B2975" s="17" t="s">
        <v>4473</v>
      </c>
    </row>
    <row r="2976" spans="1:2" x14ac:dyDescent="0.25">
      <c r="A2976" s="17" t="s">
        <v>4534</v>
      </c>
      <c r="B2976" s="17" t="s">
        <v>4473</v>
      </c>
    </row>
    <row r="2977" spans="1:2" x14ac:dyDescent="0.25">
      <c r="A2977" s="17" t="s">
        <v>768</v>
      </c>
      <c r="B2977" s="17" t="s">
        <v>4473</v>
      </c>
    </row>
    <row r="2978" spans="1:2" x14ac:dyDescent="0.25">
      <c r="A2978" s="17" t="s">
        <v>4535</v>
      </c>
      <c r="B2978" s="17" t="s">
        <v>4473</v>
      </c>
    </row>
    <row r="2979" spans="1:2" x14ac:dyDescent="0.25">
      <c r="A2979" s="17" t="s">
        <v>4536</v>
      </c>
      <c r="B2979" s="17" t="s">
        <v>4473</v>
      </c>
    </row>
    <row r="2980" spans="1:2" x14ac:dyDescent="0.25">
      <c r="A2980" s="17" t="s">
        <v>4537</v>
      </c>
      <c r="B2980" s="17" t="s">
        <v>4473</v>
      </c>
    </row>
    <row r="2981" spans="1:2" x14ac:dyDescent="0.25">
      <c r="A2981" s="17" t="s">
        <v>4538</v>
      </c>
      <c r="B2981" s="17" t="s">
        <v>4473</v>
      </c>
    </row>
    <row r="2982" spans="1:2" x14ac:dyDescent="0.25">
      <c r="A2982" s="17" t="s">
        <v>4539</v>
      </c>
      <c r="B2982" s="17" t="s">
        <v>4473</v>
      </c>
    </row>
    <row r="2983" spans="1:2" x14ac:dyDescent="0.25">
      <c r="A2983" s="17" t="s">
        <v>4540</v>
      </c>
      <c r="B2983" s="17" t="s">
        <v>4473</v>
      </c>
    </row>
    <row r="2984" spans="1:2" x14ac:dyDescent="0.25">
      <c r="A2984" s="17" t="s">
        <v>4541</v>
      </c>
      <c r="B2984" s="17" t="s">
        <v>4473</v>
      </c>
    </row>
    <row r="2985" spans="1:2" x14ac:dyDescent="0.25">
      <c r="A2985" s="17" t="s">
        <v>4542</v>
      </c>
      <c r="B2985" s="17" t="s">
        <v>4473</v>
      </c>
    </row>
    <row r="2986" spans="1:2" x14ac:dyDescent="0.25">
      <c r="A2986" s="17" t="s">
        <v>4543</v>
      </c>
      <c r="B2986" s="17" t="s">
        <v>4473</v>
      </c>
    </row>
    <row r="2987" spans="1:2" x14ac:dyDescent="0.25">
      <c r="A2987" s="17" t="s">
        <v>4544</v>
      </c>
      <c r="B2987" s="17" t="s">
        <v>4473</v>
      </c>
    </row>
    <row r="2988" spans="1:2" x14ac:dyDescent="0.25">
      <c r="A2988" s="17" t="s">
        <v>4545</v>
      </c>
      <c r="B2988" s="17" t="s">
        <v>4473</v>
      </c>
    </row>
    <row r="2989" spans="1:2" x14ac:dyDescent="0.25">
      <c r="A2989" s="17" t="s">
        <v>4546</v>
      </c>
      <c r="B2989" s="17" t="s">
        <v>4473</v>
      </c>
    </row>
    <row r="2990" spans="1:2" x14ac:dyDescent="0.25">
      <c r="A2990" s="17" t="s">
        <v>4547</v>
      </c>
      <c r="B2990" s="17" t="s">
        <v>4473</v>
      </c>
    </row>
    <row r="2991" spans="1:2" x14ac:dyDescent="0.25">
      <c r="A2991" s="17" t="s">
        <v>4548</v>
      </c>
      <c r="B2991" s="17" t="s">
        <v>4473</v>
      </c>
    </row>
    <row r="2992" spans="1:2" x14ac:dyDescent="0.25">
      <c r="A2992" s="17" t="s">
        <v>4549</v>
      </c>
      <c r="B2992" s="17" t="s">
        <v>4473</v>
      </c>
    </row>
    <row r="2993" spans="1:2" x14ac:dyDescent="0.25">
      <c r="A2993" s="17" t="s">
        <v>4550</v>
      </c>
      <c r="B2993" s="17" t="s">
        <v>4473</v>
      </c>
    </row>
    <row r="2994" spans="1:2" x14ac:dyDescent="0.25">
      <c r="A2994" s="17" t="s">
        <v>4551</v>
      </c>
      <c r="B2994" s="17" t="s">
        <v>4473</v>
      </c>
    </row>
    <row r="2995" spans="1:2" x14ac:dyDescent="0.25">
      <c r="A2995" s="17" t="s">
        <v>4552</v>
      </c>
      <c r="B2995" s="17" t="s">
        <v>4473</v>
      </c>
    </row>
    <row r="2996" spans="1:2" x14ac:dyDescent="0.25">
      <c r="A2996" s="17" t="s">
        <v>4553</v>
      </c>
      <c r="B2996" s="17" t="s">
        <v>4473</v>
      </c>
    </row>
    <row r="2997" spans="1:2" x14ac:dyDescent="0.25">
      <c r="A2997" s="17" t="s">
        <v>4554</v>
      </c>
      <c r="B2997" s="17" t="s">
        <v>4473</v>
      </c>
    </row>
    <row r="2998" spans="1:2" x14ac:dyDescent="0.25">
      <c r="A2998" s="17" t="s">
        <v>4555</v>
      </c>
      <c r="B2998" s="17" t="s">
        <v>4473</v>
      </c>
    </row>
    <row r="2999" spans="1:2" x14ac:dyDescent="0.25">
      <c r="A2999" s="17" t="s">
        <v>4556</v>
      </c>
      <c r="B2999" s="17" t="s">
        <v>4473</v>
      </c>
    </row>
    <row r="3000" spans="1:2" x14ac:dyDescent="0.25">
      <c r="A3000" s="17" t="s">
        <v>4557</v>
      </c>
      <c r="B3000" s="17" t="s">
        <v>4473</v>
      </c>
    </row>
    <row r="3001" spans="1:2" x14ac:dyDescent="0.25">
      <c r="A3001" s="17" t="s">
        <v>4558</v>
      </c>
      <c r="B3001" s="17" t="s">
        <v>4473</v>
      </c>
    </row>
    <row r="3002" spans="1:2" x14ac:dyDescent="0.25">
      <c r="A3002" s="17" t="s">
        <v>4559</v>
      </c>
      <c r="B3002" s="17" t="s">
        <v>4473</v>
      </c>
    </row>
    <row r="3003" spans="1:2" x14ac:dyDescent="0.25">
      <c r="A3003" s="17" t="s">
        <v>4560</v>
      </c>
      <c r="B3003" s="17" t="s">
        <v>4473</v>
      </c>
    </row>
    <row r="3004" spans="1:2" x14ac:dyDescent="0.25">
      <c r="A3004" s="17" t="s">
        <v>1009</v>
      </c>
      <c r="B3004" s="17" t="s">
        <v>4473</v>
      </c>
    </row>
    <row r="3005" spans="1:2" x14ac:dyDescent="0.25">
      <c r="A3005" s="17" t="s">
        <v>4561</v>
      </c>
      <c r="B3005" s="17" t="s">
        <v>4473</v>
      </c>
    </row>
    <row r="3006" spans="1:2" x14ac:dyDescent="0.25">
      <c r="A3006" s="17" t="s">
        <v>1010</v>
      </c>
      <c r="B3006" s="17" t="s">
        <v>4473</v>
      </c>
    </row>
    <row r="3007" spans="1:2" x14ac:dyDescent="0.25">
      <c r="A3007" s="17" t="s">
        <v>4562</v>
      </c>
      <c r="B3007" s="17" t="s">
        <v>4473</v>
      </c>
    </row>
    <row r="3008" spans="1:2" x14ac:dyDescent="0.25">
      <c r="A3008" s="17" t="s">
        <v>4563</v>
      </c>
      <c r="B3008" s="17" t="s">
        <v>4473</v>
      </c>
    </row>
    <row r="3009" spans="1:2" x14ac:dyDescent="0.25">
      <c r="A3009" s="17" t="s">
        <v>4564</v>
      </c>
      <c r="B3009" s="17" t="s">
        <v>4473</v>
      </c>
    </row>
    <row r="3010" spans="1:2" x14ac:dyDescent="0.25">
      <c r="A3010" s="17" t="s">
        <v>4565</v>
      </c>
      <c r="B3010" s="17" t="s">
        <v>4473</v>
      </c>
    </row>
    <row r="3011" spans="1:2" x14ac:dyDescent="0.25">
      <c r="A3011" s="17" t="s">
        <v>4566</v>
      </c>
      <c r="B3011" s="17" t="s">
        <v>4473</v>
      </c>
    </row>
    <row r="3012" spans="1:2" x14ac:dyDescent="0.25">
      <c r="A3012" s="17" t="s">
        <v>4567</v>
      </c>
      <c r="B3012" s="17" t="s">
        <v>4473</v>
      </c>
    </row>
    <row r="3013" spans="1:2" x14ac:dyDescent="0.25">
      <c r="A3013" s="17" t="s">
        <v>4568</v>
      </c>
      <c r="B3013" s="17" t="s">
        <v>4473</v>
      </c>
    </row>
    <row r="3014" spans="1:2" x14ac:dyDescent="0.25">
      <c r="A3014" s="17" t="s">
        <v>4569</v>
      </c>
      <c r="B3014" s="17" t="s">
        <v>4473</v>
      </c>
    </row>
    <row r="3015" spans="1:2" x14ac:dyDescent="0.25">
      <c r="A3015" s="17" t="s">
        <v>4570</v>
      </c>
      <c r="B3015" s="17" t="s">
        <v>4473</v>
      </c>
    </row>
    <row r="3016" spans="1:2" x14ac:dyDescent="0.25">
      <c r="A3016" s="17" t="s">
        <v>4571</v>
      </c>
      <c r="B3016" s="17" t="s">
        <v>4473</v>
      </c>
    </row>
    <row r="3017" spans="1:2" x14ac:dyDescent="0.25">
      <c r="A3017" s="17" t="s">
        <v>4572</v>
      </c>
      <c r="B3017" s="17" t="s">
        <v>4473</v>
      </c>
    </row>
    <row r="3018" spans="1:2" x14ac:dyDescent="0.25">
      <c r="A3018" s="17" t="s">
        <v>4573</v>
      </c>
      <c r="B3018" s="17" t="s">
        <v>4473</v>
      </c>
    </row>
    <row r="3019" spans="1:2" x14ac:dyDescent="0.25">
      <c r="A3019" s="17" t="s">
        <v>4574</v>
      </c>
      <c r="B3019" s="17" t="s">
        <v>4473</v>
      </c>
    </row>
    <row r="3020" spans="1:2" x14ac:dyDescent="0.25">
      <c r="A3020" s="17" t="s">
        <v>4575</v>
      </c>
      <c r="B3020" s="17" t="s">
        <v>4473</v>
      </c>
    </row>
    <row r="3021" spans="1:2" x14ac:dyDescent="0.25">
      <c r="A3021" s="17" t="s">
        <v>4576</v>
      </c>
      <c r="B3021" s="17" t="s">
        <v>4473</v>
      </c>
    </row>
    <row r="3022" spans="1:2" x14ac:dyDescent="0.25">
      <c r="A3022" s="17" t="s">
        <v>4577</v>
      </c>
      <c r="B3022" s="17" t="s">
        <v>4473</v>
      </c>
    </row>
    <row r="3023" spans="1:2" x14ac:dyDescent="0.25">
      <c r="A3023" s="17" t="s">
        <v>4578</v>
      </c>
      <c r="B3023" s="17" t="s">
        <v>4473</v>
      </c>
    </row>
    <row r="3024" spans="1:2" x14ac:dyDescent="0.25">
      <c r="A3024" s="17" t="s">
        <v>4579</v>
      </c>
      <c r="B3024" s="17" t="s">
        <v>4473</v>
      </c>
    </row>
    <row r="3025" spans="1:2" x14ac:dyDescent="0.25">
      <c r="A3025" s="17" t="s">
        <v>4580</v>
      </c>
      <c r="B3025" s="17" t="s">
        <v>4473</v>
      </c>
    </row>
    <row r="3026" spans="1:2" x14ac:dyDescent="0.25">
      <c r="A3026" s="17" t="s">
        <v>4581</v>
      </c>
      <c r="B3026" s="17" t="s">
        <v>4473</v>
      </c>
    </row>
    <row r="3027" spans="1:2" x14ac:dyDescent="0.25">
      <c r="A3027" s="17" t="s">
        <v>4582</v>
      </c>
      <c r="B3027" s="17" t="s">
        <v>4473</v>
      </c>
    </row>
    <row r="3028" spans="1:2" x14ac:dyDescent="0.25">
      <c r="A3028" s="17" t="s">
        <v>4583</v>
      </c>
      <c r="B3028" s="17" t="s">
        <v>4473</v>
      </c>
    </row>
    <row r="3029" spans="1:2" x14ac:dyDescent="0.25">
      <c r="A3029" s="17" t="s">
        <v>4584</v>
      </c>
      <c r="B3029" s="17" t="s">
        <v>4473</v>
      </c>
    </row>
    <row r="3030" spans="1:2" x14ac:dyDescent="0.25">
      <c r="A3030" s="17" t="s">
        <v>4585</v>
      </c>
      <c r="B3030" s="17" t="s">
        <v>4473</v>
      </c>
    </row>
    <row r="3031" spans="1:2" x14ac:dyDescent="0.25">
      <c r="A3031" s="17" t="s">
        <v>4586</v>
      </c>
      <c r="B3031" s="17" t="s">
        <v>4473</v>
      </c>
    </row>
    <row r="3032" spans="1:2" x14ac:dyDescent="0.25">
      <c r="A3032" s="17" t="s">
        <v>4587</v>
      </c>
      <c r="B3032" s="17" t="s">
        <v>4473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wt_v_hydG-ech_25pct3</vt:lpstr>
      <vt:lpstr>Sheet1</vt:lpstr>
      <vt:lpstr>Gene_Lookup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</cp:lastModifiedBy>
  <dcterms:created xsi:type="dcterms:W3CDTF">2015-07-13T22:28:24Z</dcterms:created>
  <dcterms:modified xsi:type="dcterms:W3CDTF">2016-06-04T17:08:19Z</dcterms:modified>
</cp:coreProperties>
</file>