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QuanProject\qlcl project git\qlcl_project\"/>
    </mc:Choice>
  </mc:AlternateContent>
  <xr:revisionPtr revIDLastSave="0" documentId="13_ncr:1_{F4AB51C2-87D7-412A-B155-E07AACEA24C2}" xr6:coauthVersionLast="47" xr6:coauthVersionMax="47" xr10:uidLastSave="{00000000-0000-0000-0000-000000000000}"/>
  <bookViews>
    <workbookView xWindow="-120" yWindow="-120" windowWidth="38640" windowHeight="21240" xr2:uid="{977F0C01-1661-45D2-8BD5-E282283E1AE6}"/>
  </bookViews>
  <sheets>
    <sheet name="work" sheetId="1" r:id="rId1"/>
    <sheet name="ntcv" sheetId="4" r:id="rId2"/>
    <sheet name="lmtn" sheetId="2" r:id="rId3"/>
    <sheet name="ntv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5" i="1" s="1"/>
  <c r="G3" i="1"/>
  <c r="G2" i="1"/>
  <c r="G5" i="1" l="1"/>
  <c r="F6" i="1" s="1"/>
  <c r="G6" i="1" s="1"/>
  <c r="F7" i="1" s="1"/>
  <c r="G7" i="1" s="1"/>
  <c r="F8" i="1" s="1"/>
  <c r="G8" i="1" s="1"/>
  <c r="F9" i="1" s="1"/>
  <c r="G9" i="1" s="1"/>
  <c r="F10" i="1" s="1"/>
  <c r="G10" i="1" s="1"/>
  <c r="F11" i="1" s="1"/>
  <c r="G11" i="1" l="1"/>
  <c r="C2" i="4" a="1"/>
  <c r="C2" i="4" s="1"/>
  <c r="F12" i="1" l="1"/>
  <c r="G12" i="1" l="1"/>
  <c r="F13" i="1" l="1"/>
  <c r="G13" i="1" l="1"/>
  <c r="F14" i="1" l="1"/>
  <c r="G14" i="1" l="1"/>
  <c r="C2" i="3" s="1" a="1"/>
  <c r="C2" i="3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<sst xmlns="http://schemas.openxmlformats.org/spreadsheetml/2006/main" count="70" uniqueCount="54">
  <si>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id</t>
  </si>
  <si>
    <t>name</t>
  </si>
  <si>
    <t>unit</t>
  </si>
  <si>
    <t>amount</t>
  </si>
  <si>
    <t>start</t>
  </si>
  <si>
    <t>end</t>
  </si>
  <si>
    <t>cong viec 0</t>
  </si>
  <si>
    <t>cong viec 1</t>
  </si>
  <si>
    <t>cong viec 2</t>
  </si>
  <si>
    <t>cong viec 3</t>
  </si>
  <si>
    <t>cong viec 4</t>
  </si>
  <si>
    <t>cong viec 5</t>
  </si>
  <si>
    <t>cong viec 6</t>
  </si>
  <si>
    <t>norm_id</t>
  </si>
  <si>
    <t>day</t>
  </si>
  <si>
    <t>lmtn0</t>
  </si>
  <si>
    <t>lmtn1</t>
  </si>
  <si>
    <t>lmtn2</t>
  </si>
  <si>
    <t>ntvl0</t>
  </si>
  <si>
    <t>ntvl1</t>
  </si>
  <si>
    <t>ntvl2</t>
  </si>
  <si>
    <t>AG.11113</t>
  </si>
  <si>
    <t>Bê tông cọc, cột, bê tông M250, đá 1x2, PCB40 - Đổ bê tông đúc sẵn bằng thủ công (vữa bê tông sản xuất bằng máy trộn)</t>
  </si>
  <si>
    <t>m3</t>
  </si>
  <si>
    <t>AG.31121</t>
  </si>
  <si>
    <t>Gia công, lắp dựng, tháo dỡ ván khuôn gỗ, cọc, cột</t>
  </si>
  <si>
    <t>100m2</t>
  </si>
  <si>
    <t>AG.13111</t>
  </si>
  <si>
    <t xml:space="preserve">Gia công, lắp đặt cốt thép cọc, ĐK ≤10mm </t>
  </si>
  <si>
    <t>tấn</t>
  </si>
  <si>
    <t>AG.13121</t>
  </si>
  <si>
    <t xml:space="preserve">Gia công, lắp đặt cốt thép cọc,, ĐK ≤18mm </t>
  </si>
  <si>
    <t>AG.13131</t>
  </si>
  <si>
    <t xml:space="preserve">Gia công, lắp đặt cốt thép cọc, ĐK &gt;18mm </t>
  </si>
  <si>
    <t>AI.13111</t>
  </si>
  <si>
    <t>Sản xuất thép bản đầu cọc + thép hình đầu cọc</t>
  </si>
  <si>
    <t>AC.25213</t>
  </si>
  <si>
    <t>Ép trước cọc BTCT, dài &gt;4m, KT 25x25cm - Cấp đất I</t>
  </si>
  <si>
    <t>100m</t>
  </si>
  <si>
    <t>AC.29321</t>
  </si>
  <si>
    <t>Nối cọc vuông bê tông cốt thép, KT 25x25cm</t>
  </si>
  <si>
    <t>1 mối nối</t>
  </si>
  <si>
    <t>AA.22211</t>
  </si>
  <si>
    <t>Phá dỡ đầu cọc bê tông có cốt thép bằng máy khoan bê tông 1,5kw</t>
  </si>
  <si>
    <t>AB.25111</t>
  </si>
  <si>
    <t>Đào móng bằng máy đào 0,8m3, chiều rộng móng ≤6m - Cấp đất I</t>
  </si>
  <si>
    <t>100m3</t>
  </si>
  <si>
    <t>AB.11321</t>
  </si>
  <si>
    <t>Đào móng băng bằng thủ công, rộng ≤3m, sâu ≤2m - Cấp đất I</t>
  </si>
  <si>
    <t>1m3</t>
  </si>
  <si>
    <t>AF.11111</t>
  </si>
  <si>
    <t>Bê tông lót móng SX bằng máy trộn, đổ bằng thủ công, rộng ≤150cm, M150, đá 4x6, PCB30</t>
  </si>
  <si>
    <t>lmtn3</t>
  </si>
  <si>
    <t>ntvl3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</si>
</sst>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A6-87C9-4B63-8597-871B4F130A9B}">
  <dimension ref="A1:G14"/>
  <sheetViews>
    <sheetView tabSelected="1" workbookViewId="0">
      <selection activeCell="F33" sqref="F33"/>
    </sheetView>
  </sheetViews>
  <sheetFormatPr defaultRowHeight="15" x14ac:dyDescent="0.25"/>
  <cols>
    <col min="6" max="7" width="10.140625" bestFit="1" customWidth="1"/>
  </cols>
  <sheetData>
    <row r="1" spans="1:7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21</v>
      </c>
      <c r="C2" t="s">
        <v>22</v>
      </c>
      <c r="D2" t="s">
        <v>23</v>
      </c>
      <c r="E2">
        <v>157.50187500000001</v>
      </c>
      <c r="F2" s="1">
        <v>44562</v>
      </c>
      <c r="G2" s="1">
        <f>F2+15</f>
        <v>44577</v>
      </c>
    </row>
    <row r="3" spans="1:7" x14ac:dyDescent="0.25">
      <c r="A3">
        <v>1</v>
      </c>
      <c r="B3" t="s">
        <v>24</v>
      </c>
      <c r="C3" t="s">
        <v>25</v>
      </c>
      <c r="D3" t="s">
        <v>26</v>
      </c>
      <c r="E3">
        <v>19.406234999999999</v>
      </c>
      <c r="F3" s="1">
        <v>44563</v>
      </c>
      <c r="G3" s="1">
        <f>F3+15</f>
        <v>44578</v>
      </c>
    </row>
    <row r="4" spans="1:7" x14ac:dyDescent="0.25">
      <c r="A4">
        <v>2</v>
      </c>
      <c r="B4" t="s">
        <v>27</v>
      </c>
      <c r="C4" t="s">
        <v>28</v>
      </c>
      <c r="D4" t="s">
        <v>29</v>
      </c>
      <c r="E4">
        <v>5.9758000000000004</v>
      </c>
      <c r="F4" s="1">
        <v>44564</v>
      </c>
      <c r="G4" s="1">
        <f>F4+10</f>
        <v>44574</v>
      </c>
    </row>
    <row r="5" spans="1:7" x14ac:dyDescent="0.25">
      <c r="A5">
        <v>3</v>
      </c>
      <c r="B5" t="s">
        <v>30</v>
      </c>
      <c r="C5" t="s">
        <v>31</v>
      </c>
      <c r="D5" t="s">
        <v>29</v>
      </c>
      <c r="E5">
        <v>20.9542</v>
      </c>
      <c r="F5" s="1">
        <f>G4+1</f>
        <v>44575</v>
      </c>
      <c r="G5" s="1">
        <f>F5+10</f>
        <v>44585</v>
      </c>
    </row>
    <row r="6" spans="1:7" x14ac:dyDescent="0.25">
      <c r="A6">
        <v>4</v>
      </c>
      <c r="B6" t="s">
        <v>32</v>
      </c>
      <c r="C6" t="s">
        <v>33</v>
      </c>
      <c r="D6" t="s">
        <v>29</v>
      </c>
      <c r="E6">
        <v>0.3488</v>
      </c>
      <c r="F6" s="1">
        <f>G5+10</f>
        <v>44595</v>
      </c>
      <c r="G6" s="1">
        <f>F6+5</f>
        <v>44600</v>
      </c>
    </row>
    <row r="7" spans="1:7" x14ac:dyDescent="0.25">
      <c r="A7">
        <v>5</v>
      </c>
      <c r="B7" t="s">
        <v>34</v>
      </c>
      <c r="C7" t="s">
        <v>35</v>
      </c>
      <c r="D7" t="s">
        <v>29</v>
      </c>
      <c r="E7">
        <v>5.4174799999999994</v>
      </c>
      <c r="F7" s="1">
        <f>G6+1</f>
        <v>44601</v>
      </c>
      <c r="G7" s="1">
        <f>F7+5</f>
        <v>44606</v>
      </c>
    </row>
    <row r="8" spans="1:7" x14ac:dyDescent="0.25">
      <c r="A8">
        <v>6</v>
      </c>
      <c r="B8" t="s">
        <v>36</v>
      </c>
      <c r="C8" t="s">
        <v>37</v>
      </c>
      <c r="D8" t="s">
        <v>38</v>
      </c>
      <c r="E8">
        <v>24.75</v>
      </c>
      <c r="F8" s="1">
        <f t="shared" ref="F8:F14" si="0">G7+1</f>
        <v>44607</v>
      </c>
      <c r="G8" s="1">
        <f t="shared" ref="G8:G14" si="1">F8+5</f>
        <v>44612</v>
      </c>
    </row>
    <row r="9" spans="1:7" x14ac:dyDescent="0.25">
      <c r="A9">
        <v>7</v>
      </c>
      <c r="B9" t="s">
        <v>36</v>
      </c>
      <c r="C9" t="s">
        <v>37</v>
      </c>
      <c r="D9" t="s">
        <v>38</v>
      </c>
      <c r="E9">
        <v>0.99</v>
      </c>
      <c r="F9" s="1">
        <f t="shared" si="0"/>
        <v>44613</v>
      </c>
      <c r="G9" s="1">
        <f t="shared" si="1"/>
        <v>44618</v>
      </c>
    </row>
    <row r="10" spans="1:7" x14ac:dyDescent="0.25">
      <c r="A10">
        <v>8</v>
      </c>
      <c r="B10" t="s">
        <v>39</v>
      </c>
      <c r="C10" t="s">
        <v>40</v>
      </c>
      <c r="D10" t="s">
        <v>41</v>
      </c>
      <c r="E10">
        <v>334</v>
      </c>
      <c r="F10" s="1">
        <f t="shared" si="0"/>
        <v>44619</v>
      </c>
      <c r="G10" s="1">
        <f t="shared" si="1"/>
        <v>44624</v>
      </c>
    </row>
    <row r="11" spans="1:7" x14ac:dyDescent="0.25">
      <c r="A11">
        <v>9</v>
      </c>
      <c r="B11" t="s">
        <v>42</v>
      </c>
      <c r="C11" t="s">
        <v>43</v>
      </c>
      <c r="D11" t="s">
        <v>23</v>
      </c>
      <c r="E11">
        <v>3.6531249999999997</v>
      </c>
      <c r="F11" s="1">
        <f t="shared" si="0"/>
        <v>44625</v>
      </c>
      <c r="G11" s="1">
        <f t="shared" si="1"/>
        <v>44630</v>
      </c>
    </row>
    <row r="12" spans="1:7" x14ac:dyDescent="0.25">
      <c r="A12">
        <v>10</v>
      </c>
      <c r="B12" t="s">
        <v>44</v>
      </c>
      <c r="C12" t="s">
        <v>45</v>
      </c>
      <c r="D12" t="s">
        <v>46</v>
      </c>
      <c r="E12">
        <v>2.4112275525000006</v>
      </c>
      <c r="F12" s="1">
        <f t="shared" si="0"/>
        <v>44631</v>
      </c>
      <c r="G12" s="1">
        <f t="shared" si="1"/>
        <v>44636</v>
      </c>
    </row>
    <row r="13" spans="1:7" x14ac:dyDescent="0.25">
      <c r="A13">
        <v>11</v>
      </c>
      <c r="B13" t="s">
        <v>47</v>
      </c>
      <c r="C13" t="s">
        <v>48</v>
      </c>
      <c r="D13" t="s">
        <v>49</v>
      </c>
      <c r="E13">
        <v>33.56647788888889</v>
      </c>
      <c r="F13" s="1">
        <f t="shared" si="0"/>
        <v>44637</v>
      </c>
      <c r="G13" s="1">
        <f t="shared" si="1"/>
        <v>44642</v>
      </c>
    </row>
    <row r="14" spans="1:7" x14ac:dyDescent="0.25">
      <c r="A14">
        <v>12</v>
      </c>
      <c r="B14" t="s">
        <v>50</v>
      </c>
      <c r="C14" t="s">
        <v>51</v>
      </c>
      <c r="D14" t="s">
        <v>23</v>
      </c>
      <c r="E14">
        <v>26.422989000000001</v>
      </c>
      <c r="F14" s="1">
        <f t="shared" si="0"/>
        <v>44643</v>
      </c>
      <c r="G14" s="1">
        <f t="shared" si="1"/>
        <v>44648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471-7350-4665-8F3D-1A369FE82125}">
  <dimension ref="A1:C8"/>
  <sheetViews>
    <sheetView workbookViewId="0">
      <selection activeCell="F13" sqref="F13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6</v>
      </c>
      <c r="C2" s="1" cm="1">
        <f t="array" ref="C2:C8">work!F2:F8</f>
        <v>44562</v>
      </c>
    </row>
    <row r="3" spans="1:3" x14ac:dyDescent="0.25">
      <c r="A3">
        <v>1</v>
      </c>
      <c r="B3" t="s">
        <v>7</v>
      </c>
      <c r="C3" s="1">
        <v>44563</v>
      </c>
    </row>
    <row r="4" spans="1:3" x14ac:dyDescent="0.25">
      <c r="A4">
        <v>2</v>
      </c>
      <c r="B4" t="s">
        <v>8</v>
      </c>
      <c r="C4" s="1">
        <v>44564</v>
      </c>
    </row>
    <row r="5" spans="1:3" x14ac:dyDescent="0.25">
      <c r="A5">
        <v>3</v>
      </c>
      <c r="B5" t="s">
        <v>9</v>
      </c>
      <c r="C5" s="1">
        <v>44575</v>
      </c>
    </row>
    <row r="6" spans="1:3" x14ac:dyDescent="0.25">
      <c r="A6">
        <v>4</v>
      </c>
      <c r="B6" t="s">
        <v>10</v>
      </c>
      <c r="C6" s="1">
        <v>44595</v>
      </c>
    </row>
    <row r="7" spans="1:3" x14ac:dyDescent="0.25">
      <c r="A7">
        <v>5</v>
      </c>
      <c r="B7" t="s">
        <v>11</v>
      </c>
      <c r="C7" s="1">
        <v>44601</v>
      </c>
    </row>
    <row r="8" spans="1:3" x14ac:dyDescent="0.25">
      <c r="A8">
        <v>6</v>
      </c>
      <c r="B8" t="s">
        <v>12</v>
      </c>
      <c r="C8" s="1">
        <v>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C3A-4515-45B0-AF9E-5DDEF2E32E89}">
  <dimension ref="A1:C5"/>
  <sheetViews>
    <sheetView workbookViewId="0">
      <selection activeCell="C11" sqref="C1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15</v>
      </c>
      <c r="C2" s="1" cm="1">
        <f t="array" ref="C2:C5">work!F11:F14</f>
        <v>44625</v>
      </c>
    </row>
    <row r="3" spans="1:3" x14ac:dyDescent="0.25">
      <c r="A3">
        <v>1</v>
      </c>
      <c r="B3" t="s">
        <v>16</v>
      </c>
      <c r="C3" s="1">
        <v>44631</v>
      </c>
    </row>
    <row r="4" spans="1:3" x14ac:dyDescent="0.25">
      <c r="A4">
        <v>2</v>
      </c>
      <c r="B4" t="s">
        <v>17</v>
      </c>
      <c r="C4" s="1">
        <v>44637</v>
      </c>
    </row>
    <row r="5" spans="1:3" x14ac:dyDescent="0.25">
      <c r="A5">
        <v>3</v>
      </c>
      <c r="B5" t="s">
        <v>52</v>
      </c>
      <c r="C5">
        <v>44643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856-30DE-4BF7-B05B-8094276E4235}">
  <dimension ref="A1:C5"/>
  <sheetViews>
    <sheetView workbookViewId="0">
      <selection activeCell="D31" sqref="D3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18</v>
      </c>
      <c r="C2" s="1" cm="1">
        <f t="array" ref="C2:C5">work!G11:G14</f>
        <v>44630</v>
      </c>
    </row>
    <row r="3" spans="1:3" x14ac:dyDescent="0.25">
      <c r="A3">
        <v>1</v>
      </c>
      <c r="B3" t="s">
        <v>19</v>
      </c>
      <c r="C3" s="1">
        <v>44636</v>
      </c>
    </row>
    <row r="4" spans="1:3" x14ac:dyDescent="0.25">
      <c r="A4">
        <v>2</v>
      </c>
      <c r="B4" t="s">
        <v>20</v>
      </c>
      <c r="C4" s="1">
        <v>44642</v>
      </c>
    </row>
    <row r="5" spans="1:3" x14ac:dyDescent="0.25">
      <c r="A5">
        <v>3</v>
      </c>
      <c r="B5" t="s">
        <v>53</v>
      </c>
      <c r="C5" s="1">
        <v>44648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</vt:lpstr>
      <vt:lpstr>ntcv</vt:lpstr>
      <vt:lpstr>lmtn</vt:lpstr>
      <vt:lpstr>ntvl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Trinh</dc:creator>
  <cp:lastModifiedBy>Quan Trinh</cp:lastModifiedBy>
  <dcterms:created xsi:type="dcterms:W3CDTF">2022-11-15T00:45:38Z</dcterms:created>
  <dcterms:modified xsi:type="dcterms:W3CDTF">2022-11-17T03:09:44Z</dcterms:modified>
</cp:coreProperties>
</file>