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Python\QuanProject\qlcl project git\qlcl_project\"/>
    </mc:Choice>
  </mc:AlternateContent>
  <xr:revisionPtr revIDLastSave="0" documentId="13_ncr:1_{E93D0E09-B35D-40E8-A0A1-824F0022519A}" xr6:coauthVersionLast="47" xr6:coauthVersionMax="47" xr10:uidLastSave="{00000000-0000-0000-0000-000000000000}"/>
  <bookViews>
    <workbookView xWindow="3420" yWindow="4740" windowWidth="20535" windowHeight="15435" activeTab="1" xr2:uid="{977F0C01-1661-45D2-8BD5-E282283E1AE6}"/>
    <workbookView xWindow="3765" yWindow="5085" windowWidth="20535" windowHeight="15435" activeTab="3" xr2:uid="{085CDE7E-5081-4089-AE7B-C29EDBAB0D40}"/>
  </bookViews>
  <sheets>
    <sheet name="work" sheetId="8" r:id="rId1"/>
    <sheet name="ntcv" sheetId="4" r:id="rId2"/>
    <sheet name="lmtn" sheetId="2" r:id="rId3"/>
    <sheet name="ntvl" sheetId="7" r:id="rId4"/>
    <sheet name="w1" sheetId="1" r:id="rId5"/>
    <sheet name="ntvl1" sheetId="3" r:id="rId6"/>
    <sheet name="Sheet1" sheetId="5" r:id="rId7"/>
    <sheet name="Sheet2" sheetId="6" r:id="rId8"/>
  </sheets>
  <definedNames>
    <definedName name="_xlnm._FilterDatabase" localSheetId="2" hidden="1">lmtn!$A$1:$C$1</definedName>
    <definedName name="_xlnm._FilterDatabase" localSheetId="1" hidden="1">ntcv!$A$1:$C$1</definedName>
    <definedName name="_xlnm._FilterDatabase" localSheetId="3" hidden="1">ntvl!$A$1:$C$1</definedName>
    <definedName name="_xlnm._FilterDatabase" localSheetId="5" hidden="1">ntvl1!$A$1:$C$1</definedName>
    <definedName name="_xlnm._FilterDatabase" localSheetId="4" hidden="1">'w1'!$A$1:$G$1</definedName>
    <definedName name="_xlnm._FilterDatabase" localSheetId="0" hidden="1">work!$A$1:$G$1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 i="7"/>
  <c r="D3" i="7"/>
  <c r="D4" i="7"/>
  <c r="D5" i="7"/>
  <c r="D6" i="7"/>
  <c r="D7" i="7"/>
  <c r="D8" i="7"/>
  <c r="D9" i="7"/>
  <c r="D10" i="7"/>
  <c r="D11" i="7"/>
  <c r="D12" i="7"/>
  <c r="D13" i="7"/>
  <c r="D14" i="7"/>
  <c r="D15" i="7"/>
  <c r="D16" i="7"/>
  <c r="D17" i="7"/>
  <c r="D18" i="7"/>
  <c r="D19" i="7"/>
  <c r="D20" i="7"/>
  <c r="D21" i="7"/>
  <c r="D2" i="7"/>
  <c r="E43" i="2"/>
  <c r="E44" i="2"/>
  <c r="E45" i="2"/>
  <c r="E47" i="2"/>
  <c r="E48" i="2"/>
  <c r="E51" i="2"/>
  <c r="E52" i="2"/>
  <c r="E53" i="2"/>
  <c r="E54" i="2"/>
  <c r="E55" i="2"/>
  <c r="E50" i="2"/>
  <c r="E49" i="2"/>
  <c r="E46" i="2"/>
  <c r="E42" i="2"/>
  <c r="E41" i="2"/>
  <c r="E40" i="2"/>
  <c r="E38" i="2"/>
  <c r="E39" i="2"/>
  <c r="E37" i="2"/>
  <c r="E31" i="2"/>
  <c r="E29" i="2"/>
  <c r="E36" i="2"/>
  <c r="E30" i="2"/>
  <c r="E32" i="2"/>
  <c r="E33" i="2"/>
  <c r="E34" i="2"/>
  <c r="E35" i="2"/>
  <c r="E28" i="2"/>
  <c r="E27" i="2"/>
  <c r="E24" i="2"/>
  <c r="E25" i="2"/>
  <c r="E26" i="2"/>
  <c r="E23" i="2"/>
  <c r="E31" i="4"/>
  <c r="E22" i="2"/>
  <c r="E23" i="4"/>
  <c r="E17" i="2"/>
  <c r="E18" i="2"/>
  <c r="E19" i="2"/>
  <c r="E20" i="2"/>
  <c r="E21" i="2"/>
  <c r="E11" i="2"/>
  <c r="E12" i="2"/>
  <c r="E13" i="2"/>
  <c r="E14" i="2"/>
  <c r="E15" i="2"/>
  <c r="E16" i="2"/>
  <c r="E8" i="2"/>
  <c r="E9" i="2"/>
  <c r="E10" i="2"/>
  <c r="E7" i="2"/>
  <c r="E6" i="2"/>
  <c r="E5" i="2"/>
  <c r="E4" i="2"/>
  <c r="E3"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2" i="2"/>
  <c r="D111" i="4"/>
  <c r="E111" i="4"/>
  <c r="E140" i="4"/>
  <c r="E139" i="4"/>
  <c r="E138" i="4"/>
  <c r="E137" i="4"/>
  <c r="E131" i="4"/>
  <c r="E132" i="4"/>
  <c r="E133" i="4"/>
  <c r="E134" i="4"/>
  <c r="E135" i="4"/>
  <c r="E136" i="4"/>
  <c r="E141" i="4"/>
  <c r="E142" i="4"/>
  <c r="D131" i="4"/>
  <c r="D132" i="4"/>
  <c r="D133" i="4"/>
  <c r="D134" i="4"/>
  <c r="D135" i="4"/>
  <c r="D136" i="4"/>
  <c r="D137" i="4"/>
  <c r="D138" i="4"/>
  <c r="D139" i="4"/>
  <c r="D140" i="4"/>
  <c r="D141" i="4"/>
  <c r="D142" i="4"/>
  <c r="E125" i="4"/>
  <c r="E126" i="4"/>
  <c r="E127" i="4"/>
  <c r="E128" i="4"/>
  <c r="E129" i="4"/>
  <c r="E130" i="4"/>
  <c r="D125" i="4"/>
  <c r="D126" i="4"/>
  <c r="D127" i="4"/>
  <c r="D128" i="4"/>
  <c r="D129" i="4"/>
  <c r="D130" i="4"/>
  <c r="E124" i="4"/>
  <c r="D124" i="4"/>
  <c r="E123" i="4"/>
  <c r="E122" i="4"/>
  <c r="E121" i="4"/>
  <c r="D123" i="4"/>
  <c r="D121" i="4"/>
  <c r="D122" i="4"/>
  <c r="E120" i="4"/>
  <c r="D120" i="4"/>
  <c r="E119" i="4"/>
  <c r="D119" i="4"/>
  <c r="E118" i="4"/>
  <c r="D118" i="4"/>
  <c r="E117" i="4"/>
  <c r="D117" i="4"/>
  <c r="D114" i="4"/>
  <c r="E114" i="4"/>
  <c r="D115" i="4"/>
  <c r="E115" i="4"/>
  <c r="D116" i="4"/>
  <c r="E116" i="4"/>
  <c r="D113" i="4"/>
  <c r="E113" i="4"/>
  <c r="D112" i="4"/>
  <c r="E112" i="4"/>
  <c r="E110" i="4"/>
  <c r="D110" i="4"/>
  <c r="D109" i="4"/>
  <c r="E109" i="4"/>
  <c r="E108" i="4"/>
  <c r="D108" i="4"/>
  <c r="E107" i="4"/>
  <c r="D107" i="4"/>
  <c r="E105" i="4"/>
  <c r="E106" i="4"/>
  <c r="D105" i="4"/>
  <c r="D106" i="4"/>
  <c r="E104" i="4"/>
  <c r="D104" i="4"/>
  <c r="E101" i="4"/>
  <c r="E102" i="4"/>
  <c r="E103" i="4"/>
  <c r="E100" i="4"/>
  <c r="D100" i="4"/>
  <c r="D101" i="4"/>
  <c r="D102" i="4"/>
  <c r="D103" i="4"/>
  <c r="E97" i="4"/>
  <c r="E98" i="4"/>
  <c r="E99" i="4"/>
  <c r="D97" i="4"/>
  <c r="D98" i="4"/>
  <c r="D99" i="4"/>
  <c r="E96" i="4"/>
  <c r="E95" i="4"/>
  <c r="E94" i="4"/>
  <c r="D94" i="4"/>
  <c r="D95" i="4"/>
  <c r="D96" i="4"/>
  <c r="E93" i="4"/>
  <c r="E92" i="4"/>
  <c r="D93" i="4"/>
  <c r="D92" i="4"/>
  <c r="D90" i="4"/>
  <c r="E90" i="4" s="1"/>
  <c r="D91" i="4"/>
  <c r="E91" i="4" s="1"/>
  <c r="D84" i="4"/>
  <c r="E84" i="4" s="1"/>
  <c r="D85" i="4"/>
  <c r="E85" i="4" s="1"/>
  <c r="D86" i="4"/>
  <c r="E86" i="4" s="1"/>
  <c r="D87" i="4"/>
  <c r="E87" i="4" s="1"/>
  <c r="D88" i="4"/>
  <c r="E88" i="4" s="1"/>
  <c r="D89" i="4"/>
  <c r="E89" i="4" s="1"/>
  <c r="D82" i="4"/>
  <c r="E82" i="4" s="1"/>
  <c r="D80" i="4"/>
  <c r="E80" i="4" s="1"/>
  <c r="D81" i="4"/>
  <c r="E81" i="4" s="1"/>
  <c r="D83" i="4"/>
  <c r="E83" i="4" s="1"/>
  <c r="E79" i="4"/>
  <c r="D78" i="4"/>
  <c r="E78" i="4" s="1"/>
  <c r="D79" i="4"/>
  <c r="E77" i="4"/>
  <c r="E76" i="4"/>
  <c r="E75" i="4"/>
  <c r="E74" i="4"/>
  <c r="E73" i="4"/>
  <c r="E72" i="4"/>
  <c r="E71" i="4"/>
  <c r="E70" i="4"/>
  <c r="E69" i="4"/>
  <c r="D69" i="4"/>
  <c r="D70" i="4"/>
  <c r="D71" i="4"/>
  <c r="D72" i="4"/>
  <c r="D73" i="4"/>
  <c r="D74" i="4"/>
  <c r="D75" i="4"/>
  <c r="D76" i="4"/>
  <c r="D77" i="4"/>
  <c r="E68" i="4"/>
  <c r="D68" i="4"/>
  <c r="E67" i="4"/>
  <c r="D67" i="4"/>
  <c r="E66" i="4"/>
  <c r="E65" i="4"/>
  <c r="E64" i="4"/>
  <c r="E63" i="4"/>
  <c r="D64" i="4"/>
  <c r="D65" i="4"/>
  <c r="D66" i="4"/>
  <c r="D63" i="4"/>
  <c r="E62" i="4"/>
  <c r="D62" i="4"/>
  <c r="D61" i="4"/>
  <c r="E61" i="4" s="1"/>
  <c r="D60" i="4"/>
  <c r="E60" i="4" s="1"/>
  <c r="D58" i="4"/>
  <c r="D59" i="4"/>
  <c r="E59" i="4" s="1"/>
  <c r="E58" i="4"/>
  <c r="E57" i="4"/>
  <c r="D57" i="4"/>
  <c r="E56" i="4"/>
  <c r="D56" i="4"/>
  <c r="E55" i="4" l="1"/>
  <c r="D55" i="4"/>
  <c r="E54" i="4"/>
  <c r="D54" i="4"/>
  <c r="E53" i="4"/>
  <c r="D53" i="4"/>
  <c r="E52" i="4"/>
  <c r="D52" i="4"/>
  <c r="E51" i="4"/>
  <c r="E50" i="4"/>
  <c r="D51" i="4"/>
  <c r="D50" i="4"/>
  <c r="E48" i="4"/>
  <c r="D48" i="4"/>
  <c r="D49" i="4"/>
  <c r="E49" i="4" s="1"/>
  <c r="E47" i="4"/>
  <c r="D47" i="4"/>
  <c r="E46" i="4"/>
  <c r="E45" i="4"/>
  <c r="D46" i="4"/>
  <c r="D45" i="4"/>
  <c r="E44" i="4"/>
  <c r="D44" i="4"/>
  <c r="E42" i="4"/>
  <c r="E43" i="4"/>
  <c r="D42" i="4"/>
  <c r="D43" i="4"/>
  <c r="E41" i="4"/>
  <c r="E40" i="4"/>
  <c r="D41" i="4"/>
  <c r="D40" i="4"/>
  <c r="E39" i="4"/>
  <c r="E38" i="4"/>
  <c r="D38" i="4"/>
  <c r="D39" i="4"/>
  <c r="E37" i="4"/>
  <c r="E36" i="4"/>
  <c r="E35" i="4"/>
  <c r="D36" i="4"/>
  <c r="D37" i="4"/>
  <c r="D35" i="4"/>
  <c r="E34" i="4"/>
  <c r="D34" i="4"/>
  <c r="E33" i="4"/>
  <c r="E32" i="4"/>
  <c r="D33" i="4"/>
  <c r="D32" i="4"/>
  <c r="E30" i="4"/>
  <c r="E29" i="4"/>
  <c r="D30" i="4"/>
  <c r="D31" i="4"/>
  <c r="D29" i="4"/>
  <c r="E28" i="4"/>
  <c r="D28" i="4"/>
  <c r="D27" i="4"/>
  <c r="E27" i="4" s="1"/>
  <c r="D26" i="4"/>
  <c r="E26" i="4" s="1"/>
  <c r="E25" i="4"/>
  <c r="D25" i="4"/>
  <c r="D23" i="4"/>
  <c r="D24" i="4"/>
  <c r="E24" i="4" s="1"/>
  <c r="E22" i="4"/>
  <c r="E21" i="4"/>
  <c r="D21" i="4"/>
  <c r="D22" i="4"/>
  <c r="E19" i="4"/>
  <c r="E18" i="4"/>
  <c r="D19" i="4"/>
  <c r="D20" i="4"/>
  <c r="E20" i="4" s="1"/>
  <c r="D18" i="4"/>
  <c r="E17" i="4"/>
  <c r="E16" i="4"/>
  <c r="E15" i="4"/>
  <c r="D17" i="4"/>
  <c r="D15" i="4"/>
  <c r="D16" i="4"/>
  <c r="E14" i="4"/>
  <c r="D14" i="4"/>
  <c r="E12" i="4"/>
  <c r="E13" i="4"/>
  <c r="D13" i="4"/>
  <c r="D12" i="4"/>
  <c r="E9" i="4"/>
  <c r="E8" i="4"/>
  <c r="E11" i="4"/>
  <c r="D11" i="4"/>
  <c r="E10" i="4"/>
  <c r="D10" i="4"/>
  <c r="E7" i="4"/>
  <c r="E6" i="4"/>
  <c r="D7" i="4"/>
  <c r="D8" i="4"/>
  <c r="D9" i="4"/>
  <c r="D6" i="4"/>
  <c r="E5" i="4"/>
  <c r="D5" i="4"/>
  <c r="E3" i="4"/>
  <c r="E4" i="4"/>
  <c r="D4" i="4"/>
  <c r="D3" i="4"/>
  <c r="E2" i="4"/>
  <c r="D2" i="4"/>
  <c r="F13" i="8"/>
  <c r="G13" i="8"/>
  <c r="G11" i="8"/>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 i="5"/>
</calcChain>
</file>

<file path=xl/sharedStrings.xml><?xml version="1.0" encoding="utf-8"?>
<sst xmlns="http://schemas.openxmlformats.org/spreadsheetml/2006/main" count="2580" uniqueCount="1175">
  <si>
    <t>id</t>
  </si>
  <si>
    <t>name</t>
  </si>
  <si>
    <t>unit</t>
  </si>
  <si>
    <t>amount</t>
  </si>
  <si>
    <t>start</t>
  </si>
  <si>
    <t>end</t>
  </si>
  <si>
    <t>norm_id</t>
  </si>
  <si>
    <t>day</t>
  </si>
  <si>
    <t>AG.11113</t>
  </si>
  <si>
    <t>m3</t>
  </si>
  <si>
    <t>AG.31121</t>
  </si>
  <si>
    <t>100m2</t>
  </si>
  <si>
    <t>tấn</t>
  </si>
  <si>
    <t>AG.13121</t>
  </si>
  <si>
    <t>AI.13111</t>
  </si>
  <si>
    <t>AC.25213</t>
  </si>
  <si>
    <t>100m</t>
  </si>
  <si>
    <t>AC.29321</t>
  </si>
  <si>
    <t>1 mối nối</t>
  </si>
  <si>
    <t>AA.22211</t>
  </si>
  <si>
    <t>Phá dỡ đầu cọc bê tông có cốt thép bằng máy khoan bê tông 1,5kw</t>
  </si>
  <si>
    <t>AB.25111</t>
  </si>
  <si>
    <t>100m3</t>
  </si>
  <si>
    <t>1m3</t>
  </si>
  <si>
    <t>AF.11111</t>
  </si>
  <si>
    <t>AF.81111</t>
  </si>
  <si>
    <t>AF.31113</t>
  </si>
  <si>
    <t>AF.81122</t>
  </si>
  <si>
    <t>AF.12233</t>
  </si>
  <si>
    <t>AF.81132</t>
  </si>
  <si>
    <t>AF.12312</t>
  </si>
  <si>
    <t>AF.81141</t>
  </si>
  <si>
    <t>AF.61110</t>
  </si>
  <si>
    <t>AF.61511</t>
  </si>
  <si>
    <t>AF.61531</t>
  </si>
  <si>
    <t>AE.21113</t>
  </si>
  <si>
    <t>AB.65120</t>
  </si>
  <si>
    <t>AB.41431</t>
  </si>
  <si>
    <t>AB.66142</t>
  </si>
  <si>
    <t>AF.11212</t>
  </si>
  <si>
    <t>AG.11412</t>
  </si>
  <si>
    <t>AG.31311</t>
  </si>
  <si>
    <t>AG.13231</t>
  </si>
  <si>
    <t>AG.41610</t>
  </si>
  <si>
    <t>1cấu kiện</t>
  </si>
  <si>
    <t>AK.21233</t>
  </si>
  <si>
    <t>Trát tường bể phốt dày 2cm, vữa XM M75, PCB30</t>
  </si>
  <si>
    <t>m2</t>
  </si>
  <si>
    <t>AK.41213</t>
  </si>
  <si>
    <t>Láng bể phốt có đánh màu, dày 2cm, vữa XM M75, PCB30</t>
  </si>
  <si>
    <t>AF.32313</t>
  </si>
  <si>
    <t>Bê tông giằng thu hồi, SX bằng máy trộn, đổ bằng thủ công, bê tông M200, đá 1x2, PCB30</t>
  </si>
  <si>
    <t>AF.12213</t>
  </si>
  <si>
    <t>AF.12222</t>
  </si>
  <si>
    <t>AF.12512</t>
  </si>
  <si>
    <t>AF.12123</t>
  </si>
  <si>
    <t>AF.12612</t>
  </si>
  <si>
    <t>AF.81152</t>
  </si>
  <si>
    <t>AF.81151</t>
  </si>
  <si>
    <t>AF.81311</t>
  </si>
  <si>
    <t>AF.81161</t>
  </si>
  <si>
    <t>AK.23113</t>
  </si>
  <si>
    <t>AK.22123</t>
  </si>
  <si>
    <t>AK.21223</t>
  </si>
  <si>
    <t>AK.21133</t>
  </si>
  <si>
    <t>Trát thành sênô dày 2cm, vữa XM M75, PCB30</t>
  </si>
  <si>
    <t>AK.41114</t>
  </si>
  <si>
    <t>AK.92111</t>
  </si>
  <si>
    <t xml:space="preserve">Quét dung dịch chống thấm sàn WC </t>
  </si>
  <si>
    <t>AK.24313</t>
  </si>
  <si>
    <t>m</t>
  </si>
  <si>
    <t>AK.24113</t>
  </si>
  <si>
    <t>AF.61431</t>
  </si>
  <si>
    <t>AF.61532</t>
  </si>
  <si>
    <t>AF.61622</t>
  </si>
  <si>
    <t>AF.61821</t>
  </si>
  <si>
    <t>AI.11221</t>
  </si>
  <si>
    <t>Gia công xà gồ thép</t>
  </si>
  <si>
    <t>AI.61131</t>
  </si>
  <si>
    <t>Lắp dựng xà gồ thép</t>
  </si>
  <si>
    <t>AK.83510</t>
  </si>
  <si>
    <t xml:space="preserve">Sơn sắt thép bằng sơn các loại 1 nước lót + 1 nước phủ </t>
  </si>
  <si>
    <t>1m2</t>
  </si>
  <si>
    <t>TĐG</t>
  </si>
  <si>
    <t>AI.11421</t>
  </si>
  <si>
    <t>Gia công lan can inox</t>
  </si>
  <si>
    <t>AI.63211</t>
  </si>
  <si>
    <t>Lắp dựng lan can inox</t>
  </si>
  <si>
    <t>TT</t>
  </si>
  <si>
    <t xml:space="preserve">Trụ lan can cầu thang gỗ N2 </t>
  </si>
  <si>
    <t>cái</t>
  </si>
  <si>
    <t>AI.11411</t>
  </si>
  <si>
    <t>Gia công thang inox lên mái</t>
  </si>
  <si>
    <t>AB.11312</t>
  </si>
  <si>
    <t>AE.28113</t>
  </si>
  <si>
    <t>AB.13111</t>
  </si>
  <si>
    <t>AK.56210</t>
  </si>
  <si>
    <t>Lát đá granit bậc tam cấp, PCB30</t>
  </si>
  <si>
    <t>AE.22213</t>
  </si>
  <si>
    <t>AE.22223</t>
  </si>
  <si>
    <t>AE.22123</t>
  </si>
  <si>
    <t>Trát tường thu hồi dày 1,5cm, vữa XM M75, PCB30</t>
  </si>
  <si>
    <t>Trát chân móng dày 2cm dày 2cm, vữa XM M75, PCB30</t>
  </si>
  <si>
    <t>AK.22133</t>
  </si>
  <si>
    <t>AK.56220</t>
  </si>
  <si>
    <t>Lát đá granit bậc cầu thang, PCB30</t>
  </si>
  <si>
    <t>AF.11311</t>
  </si>
  <si>
    <t>Bê tông nền SX bằng máy trộn, đổ bằng thủ công, M150, đá 1x2, PCB30</t>
  </si>
  <si>
    <t>AK.51290</t>
  </si>
  <si>
    <t>AK.51280</t>
  </si>
  <si>
    <t>AK.31150</t>
  </si>
  <si>
    <t>AK.31130</t>
  </si>
  <si>
    <t>Ốp tường ngoài hành lang gạch granit KT150x600mm, XM PCB30</t>
  </si>
  <si>
    <t>AK.31210</t>
  </si>
  <si>
    <t>Ốp đá trang trí chân móng đá bóc tự nhiên KT100x200mm</t>
  </si>
  <si>
    <t>Q2/2021</t>
  </si>
  <si>
    <t>AK.32120</t>
  </si>
  <si>
    <t>Ốp đá granit tự nhiên bàn chậu rửa</t>
  </si>
  <si>
    <t>BB.41107</t>
  </si>
  <si>
    <t>Lắp đặt ống nhựa miệng bát, nối bằng p/p dán keo, dài 6m - Đường kính 90mm</t>
  </si>
  <si>
    <t>BB.75105</t>
  </si>
  <si>
    <t>Lắp đặt cút nhựa miệng bát nối bằng p/p dán keo - Đường kính 90mm</t>
  </si>
  <si>
    <t>Rọ chắn rác đk90</t>
  </si>
  <si>
    <t>AK.66210</t>
  </si>
  <si>
    <t xml:space="preserve">Phào nhựa PU kích thước 12cm </t>
  </si>
  <si>
    <t xml:space="preserve">Phào nhựa PU kích thước 16cm </t>
  </si>
  <si>
    <t xml:space="preserve">Phào nhựa PU kích thước 40x20cm </t>
  </si>
  <si>
    <t>Tbộ</t>
  </si>
  <si>
    <t>Vách ngăn vệ sinh tấm Compact HPL dày 12mm phụ kiện Inox 304 đồng bộ</t>
  </si>
  <si>
    <t>Khuôn cửa kép gỗ lim KT60x250mm</t>
  </si>
  <si>
    <t>Cửa đi 2 cánh gỗ lim pa nô gỗ đặc</t>
  </si>
  <si>
    <t xml:space="preserve">Cửa sổ kính gỗ lim, kính dày 5ly </t>
  </si>
  <si>
    <t>AH.31211</t>
  </si>
  <si>
    <t>1m</t>
  </si>
  <si>
    <t>AH.32111</t>
  </si>
  <si>
    <t>bộ</t>
  </si>
  <si>
    <t>Cremon của đi</t>
  </si>
  <si>
    <t>Khóa bán nguyệt kép</t>
  </si>
  <si>
    <t>Bản lề cường lực</t>
  </si>
  <si>
    <t>Sản xuất cửa đi nhôm Xingfa hệ 55 dày 2ly, kính an toàn dày 6,38ly</t>
  </si>
  <si>
    <t>Sản xuất cửa sổ nhôm Xingfa hệ 55 dày 1,4ly, kính an toàn dày 6,38ly</t>
  </si>
  <si>
    <t>Sản xuất vách nhôm Xingfa hệ 55 dày 1,4ly, kính an toàn dày 6,38ly</t>
  </si>
  <si>
    <t>Phụ kiện cửa đi 2 cánh khóa đa điểm, 06 bản lề 3D</t>
  </si>
  <si>
    <t>Phụ kiện cửa đi 1 cánh khóa đa điểm, 03 bản lề 3D</t>
  </si>
  <si>
    <t>Phụ kiện cửa sổ 2 cánh mở quay, tay nắm cửa đa điểm bản lề chữ A</t>
  </si>
  <si>
    <t>Phụ kiện cửa sổ 4 cánh mở quay, tay nắm cửa đa điểm bản lề chữ A</t>
  </si>
  <si>
    <t>Phụ kiện cửa sổ 3 cánh mở quay, tay nắm cửa đa điểm bản lề chữ A</t>
  </si>
  <si>
    <t>Phụ kiện cửa sổ 1 cánh mở hất, tay nắm cửa đa điểm bản lề chữ A</t>
  </si>
  <si>
    <t>AI.63121</t>
  </si>
  <si>
    <t>AI.63231</t>
  </si>
  <si>
    <t>Lắp dựng vách nhôm xingfa</t>
  </si>
  <si>
    <t>AI.11610</t>
  </si>
  <si>
    <t xml:space="preserve">Sản xuất sen hoa cửa sổ bằng hộp Inox </t>
  </si>
  <si>
    <t>AI.63221</t>
  </si>
  <si>
    <t>AK.12222</t>
  </si>
  <si>
    <t>Lợp mái che tường bằng tôn múi dày 0,45ly, chiều dài bất kỳ</t>
  </si>
  <si>
    <t>kg</t>
  </si>
  <si>
    <t>AI.11912</t>
  </si>
  <si>
    <t>AK.77410</t>
  </si>
  <si>
    <t>AK.82510</t>
  </si>
  <si>
    <t>AK.82520</t>
  </si>
  <si>
    <t>Bả bằng bột bả vào cột, dầm, trần</t>
  </si>
  <si>
    <t>AK.84112</t>
  </si>
  <si>
    <t>AK.84114</t>
  </si>
  <si>
    <t>BA.13320</t>
  </si>
  <si>
    <t>Lắp đặt đèn huỳnh quang đôi 2x18w bóng LED</t>
  </si>
  <si>
    <t>BA.13102</t>
  </si>
  <si>
    <t>Lắp đặt đèn sát trần có chụp</t>
  </si>
  <si>
    <t>BA.11110</t>
  </si>
  <si>
    <t>Lắp đặt quạt trần</t>
  </si>
  <si>
    <t xml:space="preserve">Máy sấy tay Inax KS370 ( hoặc tườg đương) </t>
  </si>
  <si>
    <t>BA.17101</t>
  </si>
  <si>
    <t>Lắp đặt công tắc 1 hạt</t>
  </si>
  <si>
    <t>BA.17102</t>
  </si>
  <si>
    <t>Lắp đặt công tắc 2 hạt</t>
  </si>
  <si>
    <t>BA.17103</t>
  </si>
  <si>
    <t>Lắp đặt công tắc 3 hạt</t>
  </si>
  <si>
    <t>Lắp đặt công tắc cầu thang</t>
  </si>
  <si>
    <t>BA.17202</t>
  </si>
  <si>
    <t>Lắp đặt ổ cắm đôi</t>
  </si>
  <si>
    <t>Đế âm tường</t>
  </si>
  <si>
    <t>BA.16202</t>
  </si>
  <si>
    <t>Lắp đặt dây dẫn 2 ruột 2x1,5 mm2</t>
  </si>
  <si>
    <t>Lắp đặt dây dẫn 2 ruột 2x2,5 mm2</t>
  </si>
  <si>
    <t>BA.16203</t>
  </si>
  <si>
    <t>Lắp đặt dây dẫn 2 ruột 2x6 mm2</t>
  </si>
  <si>
    <t>Lắp đặt dây dẫn 2 ruột 2x10 mm2</t>
  </si>
  <si>
    <t>BA.16204</t>
  </si>
  <si>
    <t>Lắp đặt dây dẫn 2 ruột 2x16 mm2</t>
  </si>
  <si>
    <t>BA.16405</t>
  </si>
  <si>
    <t>Lắp đặt dây dẫn 4 ruột 3x50+1x35 mm2</t>
  </si>
  <si>
    <t>BA.16104</t>
  </si>
  <si>
    <t>Lắp đặt dây đơn 1x6 mm2</t>
  </si>
  <si>
    <t>BA.14401</t>
  </si>
  <si>
    <t>Lắp đặt ống nhựa chìm bảo hộ dây dẫn, ĐK = 16 mm</t>
  </si>
  <si>
    <t>BA.14402</t>
  </si>
  <si>
    <t>Lắp đặt ống nhựa chìm bảo hộ dây dẫn, ĐK = 25mm</t>
  </si>
  <si>
    <t>BA.15402</t>
  </si>
  <si>
    <t>Lắp đặt hộp nối, phân dây kích thước 100x100x50</t>
  </si>
  <si>
    <t>hộp</t>
  </si>
  <si>
    <t>BA.18202</t>
  </si>
  <si>
    <t>Lắp đặt các automat 1 pha =15A</t>
  </si>
  <si>
    <t>Lắp đặt các automat 1 pha =20A</t>
  </si>
  <si>
    <t>Lắp đặt các automat 1 pha = 32A</t>
  </si>
  <si>
    <t>BA.18203</t>
  </si>
  <si>
    <t>Lắp đặt các automat 1 pha =63A</t>
  </si>
  <si>
    <t>BA.18204</t>
  </si>
  <si>
    <t>Lắp đặt các automat 1 pha =100A</t>
  </si>
  <si>
    <t>BA.18304</t>
  </si>
  <si>
    <t>Lắp đặt các automat 3 pha 150A</t>
  </si>
  <si>
    <t>BA.17404</t>
  </si>
  <si>
    <t>Lắp đặt cầu dao =300 Ampe</t>
  </si>
  <si>
    <t>BA.15404</t>
  </si>
  <si>
    <t>Lắp đặt tủ điện KT 300x250x130</t>
  </si>
  <si>
    <t>Lắp đặt tủ điện KT 500x350x180</t>
  </si>
  <si>
    <t>Móc treo quạt thép d16</t>
  </si>
  <si>
    <t>BL</t>
  </si>
  <si>
    <t xml:space="preserve">Bu lông M10x300 Thép góc L63x63x6   L= 2000   </t>
  </si>
  <si>
    <t>Bộ</t>
  </si>
  <si>
    <t>BA.13605</t>
  </si>
  <si>
    <t>Lắp đặt đèn tấm panen 48w kích thước 300x1200</t>
  </si>
  <si>
    <t>Đèn  Led Downlight 16w D=155</t>
  </si>
  <si>
    <t>BA.13601</t>
  </si>
  <si>
    <t>Lắp đặt đèn LED dây 7w/m</t>
  </si>
  <si>
    <t>Lắp đặt các automat 1 pha = 50A</t>
  </si>
  <si>
    <t>Lắp đặt dây dẫn 2 ruột 2x4mm2</t>
  </si>
  <si>
    <t>BA.14301</t>
  </si>
  <si>
    <t>Lắp đặt ống nhựa đặt nổi bảo hộ dây dẫn - Đường kính =15mm</t>
  </si>
  <si>
    <t>BA.14302</t>
  </si>
  <si>
    <t>Lắp đặt ống nhựa đặt nổi bảo hộ dây dẫn - Đường kính =25mm</t>
  </si>
  <si>
    <t>AB.11512</t>
  </si>
  <si>
    <t>BA.19402</t>
  </si>
  <si>
    <t>Gia công kim thu sét, dài 1 m</t>
  </si>
  <si>
    <t>BA.19502</t>
  </si>
  <si>
    <t>Lắp đặt kim thu sét, dài 1 m</t>
  </si>
  <si>
    <t>BA.19303</t>
  </si>
  <si>
    <t>Kéo rải dây thép chống sét theo tường, cột và mái nhà, d = 12 mm</t>
  </si>
  <si>
    <t>BA.19203</t>
  </si>
  <si>
    <t>Kéo rải dây thép chống sét dưới mương đất, d = 18 mm</t>
  </si>
  <si>
    <t>BA.19101</t>
  </si>
  <si>
    <t>Gia công và đóng cọc chống sét mạ kẽm</t>
  </si>
  <si>
    <t>cọc</t>
  </si>
  <si>
    <t>Lắp đặt dây dẫn 4 ruột 3x25+1x16 mm2</t>
  </si>
  <si>
    <t>BA.16404</t>
  </si>
  <si>
    <t>Lắp đặt dây dẫn 4 ruột 3x16+1x10 mm2</t>
  </si>
  <si>
    <t>BA.16105</t>
  </si>
  <si>
    <t>Lắp đặt dây đơn 1x10mm2</t>
  </si>
  <si>
    <t>Lắp đặt ống nhựa chìm bảo hộ dây dẫn, ĐK = 20 mm</t>
  </si>
  <si>
    <t>BA.14403</t>
  </si>
  <si>
    <t>Lắp đặt ống nhựa chìm bảo hộ dây dẫn, ĐK = 32mm</t>
  </si>
  <si>
    <t>Lắp đặt các automat 1 pha = 20A</t>
  </si>
  <si>
    <t>BA.18303</t>
  </si>
  <si>
    <t>Lắp đặt các automat 3 pha 50A</t>
  </si>
  <si>
    <t>BA.12130</t>
  </si>
  <si>
    <t>Lắp đặt dàn nóng điều hòa</t>
  </si>
  <si>
    <t>máy</t>
  </si>
  <si>
    <t xml:space="preserve">Lắp đặt dàn lạnh điều hòa (bao gồm treo máy ,đấu nối rắc co, đấu nối nguồn điện động lực ,tín hiệu ,điều khien, đường nước ngưng) </t>
  </si>
  <si>
    <t>Lắp đặt dây dẫn 2 ruột 2x0,75 mm2</t>
  </si>
  <si>
    <t>BA.16103</t>
  </si>
  <si>
    <t>Lắp đặt dây đơn 1x1,5 mm2</t>
  </si>
  <si>
    <t>Lắp đặt dây dẫn 4 ruột 3x10+1x6 mm2</t>
  </si>
  <si>
    <t>BA.16106</t>
  </si>
  <si>
    <t>Lắp đặt dây đơn 1x16mm2</t>
  </si>
  <si>
    <t>Lắp đặt ống nhựa nổi bảo hộ dây dẫn, ĐK = 16 mm</t>
  </si>
  <si>
    <t>Lắp đặt ống nhựa nổi bảo hộ dây dẫn, ĐK = 25 mm</t>
  </si>
  <si>
    <t>Lắp đặt ống nhựa chìm bảo hộ dây dẫn, ĐK = 25 mm</t>
  </si>
  <si>
    <t>BA.18302</t>
  </si>
  <si>
    <t>Lắp đặt các automat 3 pha =20A</t>
  </si>
  <si>
    <t>Lắp đặt các automat 3 pha =50A</t>
  </si>
  <si>
    <t>BB.51010</t>
  </si>
  <si>
    <t>Lắp đặt ống đồng dẫn ga nối bằng phương pháp hàn; đoạn ống dài 2m - Đường kính 34,9mm</t>
  </si>
  <si>
    <t>BB.51008</t>
  </si>
  <si>
    <t>Lắp đặt ống đồng dẫn ga nối bằng p/p hàn ĐK 28,6 mm</t>
  </si>
  <si>
    <t>BB.51006</t>
  </si>
  <si>
    <t>Lắp đặt ống đồng dẫn ga nối bằng p/p hàn , ĐK 22,1 mm</t>
  </si>
  <si>
    <t>BB.51004</t>
  </si>
  <si>
    <t>Lắp đặt ống đồng dẫn ga nối bằng p/p hàn, ĐK 15,9 mm</t>
  </si>
  <si>
    <t>BB.51002</t>
  </si>
  <si>
    <t>Lắp đặt ống đồng dẫn ga nối bằng p/p hàn, ĐK 9,5 mm</t>
  </si>
  <si>
    <t xml:space="preserve">Giá đỡ ống đồng </t>
  </si>
  <si>
    <t>BB.41103</t>
  </si>
  <si>
    <t>Lắp đặt ống nhựa miệng bát nối bằng p/p dán keo, dài 6 m, ĐK 27mm</t>
  </si>
  <si>
    <t>BB.41104</t>
  </si>
  <si>
    <t>Lắp đặt ống nhựa miệng bát, nối bằng p/p dán keo, dài 6m - Đường kính 34mm</t>
  </si>
  <si>
    <t>BB.75101</t>
  </si>
  <si>
    <t>Lắp đặt cút nhựa miệng bát nối bằng p/p dán keo, ĐK 27 mm</t>
  </si>
  <si>
    <t>BB.75102</t>
  </si>
  <si>
    <t>Lắp đặt cút nhựa miệng bát nối bằng p/p dán keo, ĐK 34 mm</t>
  </si>
  <si>
    <t>Lắp đặt Tê nhựa miệng bát nối bằng p/p dán keo, ĐK 34x27 mm</t>
  </si>
  <si>
    <t>Giá đỡ ống nước dạng đai cùm</t>
  </si>
  <si>
    <t xml:space="preserve">Cửa gió cấp dạng nam thẳng KT 300x1200 </t>
  </si>
  <si>
    <t>Lưới lọc bụi cho cửa hồi gió KT 200x1200</t>
  </si>
  <si>
    <t>Hộp gió cho cửa gió KT 300x1200</t>
  </si>
  <si>
    <t>Hộp</t>
  </si>
  <si>
    <t xml:space="preserve">Hộp côn đầu máy đường đẩy </t>
  </si>
  <si>
    <t xml:space="preserve">Hộp côn đầu máy đường hồi </t>
  </si>
  <si>
    <t>Giá treo hộp gió,ống gió</t>
  </si>
  <si>
    <t>Xốp dán cách nhiệt dày 20mm</t>
  </si>
  <si>
    <t xml:space="preserve">ống gió mềm có bảo ôn D250 </t>
  </si>
  <si>
    <t>Gia công Giá đỡ cục nóng cho máy VRV 4 sử dụng Thép U100 (loại chân cao)</t>
  </si>
  <si>
    <t>Gía đỡ cho dàn lạnh âm trần</t>
  </si>
  <si>
    <t xml:space="preserve">Cao su giảm chấn cho cục nóng </t>
  </si>
  <si>
    <t>hệ</t>
  </si>
  <si>
    <t xml:space="preserve">Ni tơ thử kín ,thử bền đường ống gas </t>
  </si>
  <si>
    <t>bình</t>
  </si>
  <si>
    <t xml:space="preserve">Ni tơ thổi muội hàn. </t>
  </si>
  <si>
    <t>"Gas lạnh R410A nạp bổ sung đường ống
Hãng sản xuất DUPON - Mỹ"</t>
  </si>
  <si>
    <t xml:space="preserve">Băng cuốn cách ẩm  </t>
  </si>
  <si>
    <t>BB.42011</t>
  </si>
  <si>
    <t>Lắp đặt ống nhựa PPR nối bằng p/p hàn, dài 6 m, ĐK 20 mm</t>
  </si>
  <si>
    <t>BB.42021</t>
  </si>
  <si>
    <t>Lắp đặt ống nhựa PPR nối bằng p/p hàn, dài 6 m, ĐK 25 mm</t>
  </si>
  <si>
    <t>BB.42031</t>
  </si>
  <si>
    <t>Lắp đặt ống nhựa PPR nối bằng p/p hàn, dài 6 m, ĐK 32 mm</t>
  </si>
  <si>
    <t>BB.42041</t>
  </si>
  <si>
    <t>Lắp đặt ống nhựa PPR nối bằng p/p hàn, dài 6 m, ĐK 40 mm</t>
  </si>
  <si>
    <t>BB.42051</t>
  </si>
  <si>
    <t>Lắp đặt ống nhựa PPR nối bằng p/p hàn, dài 6 m, ĐK 50 mm</t>
  </si>
  <si>
    <t>BB.42061</t>
  </si>
  <si>
    <t>Lắp đặt ống nhựa PPR nối bằng p/p hàn, dài 6 m, ĐK 63 mm</t>
  </si>
  <si>
    <t>BB.80111</t>
  </si>
  <si>
    <t>Lắp đặt cút nhựa PPR nối bằng p/p hàn, ĐK 20 mm</t>
  </si>
  <si>
    <t>BB.80121</t>
  </si>
  <si>
    <t>Lắp đặt cút nhựa PPR nối bằng p/p hàn, ĐK 25 mm</t>
  </si>
  <si>
    <t>BB.80131</t>
  </si>
  <si>
    <t>Lắp đặt cút nhựa PPR nối bằng p/p hàn, ĐK 32 mm</t>
  </si>
  <si>
    <t>BB.80141</t>
  </si>
  <si>
    <t>Lắp đặt cút nhựa PPR nối bằng p/p hàn, ĐK 40 mm</t>
  </si>
  <si>
    <t>BB.80151</t>
  </si>
  <si>
    <t>Lắp đặt cút nhựa PPR nối bằng p/p hàn, ĐK 50 mm</t>
  </si>
  <si>
    <t>BB.80161</t>
  </si>
  <si>
    <t>Lắp đặt cút nhựa PPR nối bằng p/p hàn, ĐK 63 mm</t>
  </si>
  <si>
    <t>Lắp đặt cút PPR ren trong nối bằng p/p hàn, ĐK 20 mm</t>
  </si>
  <si>
    <t>Lắp đặt cút PPR ren trong nối bằng p/p hàn, ĐK 25 mm</t>
  </si>
  <si>
    <t>Lắp đặt Tê nhựa PPR nối bằng p/p hàn, ĐK 25x20 mm</t>
  </si>
  <si>
    <t>Lắp đặt Tê nhựa PPR nối bằng p/p hàn, ĐK 32x20 mm</t>
  </si>
  <si>
    <t>Lắp đặt Tê nhựa PPR nối bằng p/p hàn, ĐK 32x25 mm</t>
  </si>
  <si>
    <t>Lắp đặt Tê nhựa PPR nối bằng p/p hàn, ĐK 40x20 mm</t>
  </si>
  <si>
    <t>Lắp đặt Tê nhựa PPR nối bằng p/p hàn, ĐK 40x25 mm</t>
  </si>
  <si>
    <t>Lắp đặt Tê nhựa PPR nối bằng p/p hàn, ĐK 40x32 mm</t>
  </si>
  <si>
    <t>Lắp đặt Tê nhựa PPR nối bằng p/p hàn, ĐK 50x40 mm</t>
  </si>
  <si>
    <t>Lắp đặt Tê nhựa PPR nối bằng p/p hàn, ĐK 63x50 mm</t>
  </si>
  <si>
    <t>Lắp đặt côn nhựa PPR nối bằng p/p hàn, ĐK 25-20 mm</t>
  </si>
  <si>
    <t>Lắp đặt côn nhựa PPR nối bằng p/p hàn, ĐK 32-20 mm</t>
  </si>
  <si>
    <t>Lắp đặt côn nhựa PPR nối bằng p/p hàn, ĐK 32-25 mm</t>
  </si>
  <si>
    <t>Lắp đặt côn nhựa PPR nối bằng p/p hàn, ĐK 40-32 mm</t>
  </si>
  <si>
    <t>Lắp đặt côn nhựa PPR nối bằng p/p hàn, ĐK 50-40 mm</t>
  </si>
  <si>
    <t>Lắp đặt côn nhựa PPR nối bằng p/p hàn, ĐK 63-50 mm</t>
  </si>
  <si>
    <t>Rắc co d20</t>
  </si>
  <si>
    <t>Rắc co d32</t>
  </si>
  <si>
    <t>BB.86103</t>
  </si>
  <si>
    <t>Lắp đặt van ĐK 63mm</t>
  </si>
  <si>
    <t>BB.86101</t>
  </si>
  <si>
    <t>Lắp đặt van ĐK 40mm</t>
  </si>
  <si>
    <t>Lắp đặt van ĐK 32mm</t>
  </si>
  <si>
    <t>Lắp đặt van phao, ĐK 20 mm</t>
  </si>
  <si>
    <t>BB.91101</t>
  </si>
  <si>
    <t>Lắp đặt lavabô âm bàn</t>
  </si>
  <si>
    <t>Lắp đặt lavabô + chân treo</t>
  </si>
  <si>
    <t>BB.91501</t>
  </si>
  <si>
    <t>Lắp đặt vòi lavabô</t>
  </si>
  <si>
    <t>Xiphong + cổ cong + dây cáp</t>
  </si>
  <si>
    <t>BB.91201</t>
  </si>
  <si>
    <t>Lắp đặt xí bệt két liền Lắp đặt xí bệt két liền  (KT: 741x655x393mm)</t>
  </si>
  <si>
    <t>Lắp đặt xí bệt</t>
  </si>
  <si>
    <t>BB.91301</t>
  </si>
  <si>
    <t>Lắp đặt chậu tiểu nam</t>
  </si>
  <si>
    <t>Lắp đặt van xả tiểu nam</t>
  </si>
  <si>
    <t>Lắp đặt chậu tiểu nam cảm ứng cao cấp</t>
  </si>
  <si>
    <t>Lắp đặt van xả tiểu nam cảm ứng</t>
  </si>
  <si>
    <t>Lắp đặt vòi xịt</t>
  </si>
  <si>
    <t>Lắp đặt vòi rửa nền</t>
  </si>
  <si>
    <t>BB.91901</t>
  </si>
  <si>
    <t>Gương soi dày 5ly KT 1100x1850mm</t>
  </si>
  <si>
    <t>Gương soi dày 5ly KT 1100x1550mm</t>
  </si>
  <si>
    <t>Gương soi dày 5ly KT 1100x1200mm</t>
  </si>
  <si>
    <t>Gương soi dày 5ly KT 1100x1650mm</t>
  </si>
  <si>
    <t>Gương soi dày 5ly KT 900x600mm</t>
  </si>
  <si>
    <t>Móc treo giấy</t>
  </si>
  <si>
    <t>BB.92105</t>
  </si>
  <si>
    <t>Lắp đặt bể nước Inox 2,5m3</t>
  </si>
  <si>
    <t>bể</t>
  </si>
  <si>
    <t>Máy bơm liên doanh 0,35KW</t>
  </si>
  <si>
    <t>BB.41108</t>
  </si>
  <si>
    <t>Lắp đặt ống nhựa miệng bát nối bằng p/p dán keo, dài 6 m, ĐK 110 mm</t>
  </si>
  <si>
    <t>Lắp đặt ống nhựa miệng bát nối bằng p/p dán keo, dài 6 m, ĐK 90 mm</t>
  </si>
  <si>
    <t>BB.41106</t>
  </si>
  <si>
    <t>Lắp đặt ống nhựa miệng bát nối bằng p/p dán keo, dài 6 m, ĐK 60 mm</t>
  </si>
  <si>
    <t>BB.41105</t>
  </si>
  <si>
    <t>Lắp đặt ống nhựa miệng bát nối bằng p/p dán keo, dài 6 m, ĐK 48 mm</t>
  </si>
  <si>
    <t>Lắp đặt chếch nhựa miệng bát nối bằng p/p dán keo, ĐK 90 mm</t>
  </si>
  <si>
    <t>BB.75106</t>
  </si>
  <si>
    <t>Lắp đặt Tê nhựa miệng bát nối bằng p/p dán keo, ĐK 110/90 mm</t>
  </si>
  <si>
    <t>Lắp đặt Tê nhựa miệng bát nối bằng p/p dán keo, ĐK 90x90 mm</t>
  </si>
  <si>
    <t>Lắp đặt Tê nhựa miệng bát nối bằng p/p dán keo, ĐK 90x60 mm</t>
  </si>
  <si>
    <t>Lắp đặt Tê nhựa miệng bát nối bằng p/p dán keo, ĐK 90x48 mm</t>
  </si>
  <si>
    <t>Họng kiểm tra</t>
  </si>
  <si>
    <t>Phễu thu nước sàn INOX KT 150x150</t>
  </si>
  <si>
    <t>BB.75107</t>
  </si>
  <si>
    <t>Lắp đặt cút nhựa miệng bát nối bằng p/p dán keo, ĐK 110 mm</t>
  </si>
  <si>
    <t>Lắp đặt cút nhựa miệng bát nối bằng p/p dán keo, ĐK 90 mm</t>
  </si>
  <si>
    <t>BB.75104</t>
  </si>
  <si>
    <t>Lắp đặt cút nhựa miệng bát nối bằng p/p dán keo, ĐK 60 mm</t>
  </si>
  <si>
    <t>BB.75103</t>
  </si>
  <si>
    <t>Lắp đặt cút nhựa miệng bát nối bằng p/p dán keo, ĐK 48 mm.</t>
  </si>
  <si>
    <t>Lắp đặt măng sông nhựa miệng bát nối bằng p/p dán keo, ĐK 110 mm</t>
  </si>
  <si>
    <t>Lắp đặt măng sông nhựa miệng bát nối bằng p/p dán keo, ĐK 90 mm</t>
  </si>
  <si>
    <t>Lắp đặt măng sông nhựa miệng bát nối bằng p/p dán keo, ĐK 60 mm</t>
  </si>
  <si>
    <t>Lắp đặt măng sông nhựa miệng bát nối bằng p/p dán keo, ĐK 48 mm</t>
  </si>
  <si>
    <t>Rọ bơm</t>
  </si>
  <si>
    <t>Dựng lán trại</t>
  </si>
  <si>
    <t>Đổ thủ công bê tông cọc đại trà, bê tông M250, đá 1x2, PCB40</t>
  </si>
  <si>
    <t>Sản xuất thép bản đầu cọc + thép hình đầu cọc cọc thí nghiêm</t>
  </si>
  <si>
    <t>Sản xuất thép bản đầu cọc + thép hình đầu cọc cọc đại trà</t>
  </si>
  <si>
    <t>Thí nghiệm nén tĩnh</t>
  </si>
  <si>
    <t>Đào móng nhà 3 tầng bằng máy đào 0,8m3, chiều rộng móng ≤6m - Cấp đất I</t>
  </si>
  <si>
    <t>Nối cọc thí nghiệm cọc vuông bê tông cốt thép, KT 25x25cm</t>
  </si>
  <si>
    <t>Nối cọc đại trà cọc vuông bê tông cốt thép, KT 25x25cm</t>
  </si>
  <si>
    <t>Sản xuất, lắp dựng ván khuôn lót móng nhà 3 tầng</t>
  </si>
  <si>
    <t>Đổ thủ công bê tông lót móng nhà 3 tầng, M150, đá 4x6, PCB30</t>
  </si>
  <si>
    <t>Bê tông móng nhà 3 tầng đổ bằng máy bơm BT tự hành, M250, đá 1x2, PCB40</t>
  </si>
  <si>
    <t>Lắp dựng cốp pha, cốt thép đài cọc, dầm móng, cổ cột móng nhà 3 tầng</t>
  </si>
  <si>
    <t>Bê tông cổ cột móng nhà 3 tầng đổ bằng thủ công, M250, đá 1x2, PCB40</t>
  </si>
  <si>
    <t>Sản xuất, lắp dựng cốt pha cổ cột</t>
  </si>
  <si>
    <t>Bê tông giằng móng nhà 3 tầng, đổ bằng thủ công, bê tông M200, đá 1x2, PCB30</t>
  </si>
  <si>
    <t>Lắp dựng cốt thép, cốt pha giằng móng nhà 3 tầng</t>
  </si>
  <si>
    <t>Sản xuất cốt pha, cốt thép đài cọc, dầm móng, cổ cột nhà 3 tầng</t>
  </si>
  <si>
    <t>Sản xuất cốt pha, cốt thép giằng móng nhà 3 tầng</t>
  </si>
  <si>
    <t>Ép cọc đại trà cọc BTCT, dài 5m, KT 25x25cm - Cấp đất I</t>
  </si>
  <si>
    <t>Xây móng nhà 3 tầng bằng gạch XM cốt liệu 6,5x10,5x22cm, vữa XM M75, PCB30</t>
  </si>
  <si>
    <t>Đắp đất móng nhà 3 tầng, độ chặt Y/C K = 0,90</t>
  </si>
  <si>
    <t>Vận chuyển đất bằng ô tô tự đổ 10T, đất móng nhà 3 tầng</t>
  </si>
  <si>
    <t>Đắp cát móng nhà 3 tầng, độ chặt Y/C K = 0,90</t>
  </si>
  <si>
    <t>Bê tông lót móng bể phốt, đổ bằng thủ công, M150, đá 4x6, PCB30</t>
  </si>
  <si>
    <t>Bê tông đáy bể phốt, đổ bằng thủ công, M200, đá 1x2, PCB30</t>
  </si>
  <si>
    <t>Lắp dựng cốt thép, cốp pha đáy bể phốt</t>
  </si>
  <si>
    <t>Sản xuất cốt pha, cốt thép đáy bể phốt</t>
  </si>
  <si>
    <t>Xây bể phốt gạch xi măng cốt liệu 6,5x10,5x22cm, vữa XM M75, PCB30</t>
  </si>
  <si>
    <t>Bê tông tấm đan nắp bể phốt đổ thủ công, bê tông M200, đá 1x2, PCB30</t>
  </si>
  <si>
    <t>Lắp dựng cốt thép, cốp pha tấm đan nắp bể phốt</t>
  </si>
  <si>
    <t>Sản xuất cốt thép, cốt pha tấm đan nắp bể phốt</t>
  </si>
  <si>
    <t>Lắp đặt tấm đan nắp bể phốt</t>
  </si>
  <si>
    <t>Đắp đất bể phốt, độ chặt Y/C K = 0,90</t>
  </si>
  <si>
    <t>Vận chuyển đất bằng ô tô tự đổ 10T đất bể phốt</t>
  </si>
  <si>
    <t>Đào móng bể phốt bằng máy đào</t>
  </si>
  <si>
    <t>Bê tông dầm, sàn mái tầng 1 đổ bằng máy bơm BT tự hành, M250, đá 1x2, PCB40</t>
  </si>
  <si>
    <t>Bê tông dầm, sàn mái tầng 2 đổ bằng máy bơm BT tự hành, M250, đá 1x2, PCB40</t>
  </si>
  <si>
    <t>Bê tông dầm, sàn mái, sê nô tầng 3 đổ bằng máy bơm BT tự hành, M250, đá 1x2, PCB40</t>
  </si>
  <si>
    <t>Tên công việc</t>
  </si>
  <si>
    <t>Start</t>
  </si>
  <si>
    <t>End</t>
  </si>
  <si>
    <t>Chủ đầu tư bàn giao mặt bằng cho đơn vị thi công : Thành phần (có biên bản chi tiết kèm theo)</t>
  </si>
  <si>
    <t>Dọn dẹp công trường, san gạt mặt bằng, tập kết vật liệu, máy móc, nhân lực, dựng lán trại</t>
  </si>
  <si>
    <t>Sản xuất cốt thép, cốp pha 02 cọc thí nghiệm: Thép D6, D12, D18, D22, thép tấm, thép hình, gỗ tự nhiên</t>
  </si>
  <si>
    <t>Lắp dựng cốt thép, cốp pha 02 cọc thí nghiệm</t>
  </si>
  <si>
    <t>Đổ bê tông 02 cọc thí nghiệm, bê tông M250, đá 1x2, PCB40, phụ gia R7</t>
  </si>
  <si>
    <t>Ép cọc thí nghiệm số 108, 19, cọc BTCT KT 25x25; nối đầu cọc; Thí nghiệm ép cọc bê tông cốt thép</t>
  </si>
  <si>
    <t>Sản xuất cốt thép, cốp pha cọc đại trà : Thép D6, D12, D18, D22, thép tấm, thép hình, gỗ tự nhiên (số lượng cọc: 165 cọc)</t>
  </si>
  <si>
    <t>Lắp dựng cốt thép, cốp pha cọc đại trà</t>
  </si>
  <si>
    <t>Đổ bê tông cốt thép cọc đại trà, bê tông M250, đá 1x2, PCB40</t>
  </si>
  <si>
    <t>Sản xuất thép tấm nối đầu cọc BTCT</t>
  </si>
  <si>
    <t>Ép, nối cọc BTCT đại trà, KT 25x25cm</t>
  </si>
  <si>
    <t>Đào móng nhà, đất cấp I</t>
  </si>
  <si>
    <t xml:space="preserve">Phá dỡ đầu cọc bê tông cốt thép </t>
  </si>
  <si>
    <t>Sản xuất, lắp dựng ván khuôn bê tông lót móng nhà, móng bể phốt</t>
  </si>
  <si>
    <t>Đổ bê tông lót M150, đá 4x6, PCB30</t>
  </si>
  <si>
    <t>Sản xuất cốt thép, cốp pha đài cọc, dầm móng, cổ cột: Thép từ D6 đến D22, gỗ tự nhiên</t>
  </si>
  <si>
    <t>Lắp dựng cốt thép đài cọc, dầm móng, cổ cột: Thép từ D6 đến D22</t>
  </si>
  <si>
    <t>Lắp dựng cốp pha đài cọc, dầm móng: gỗ tự nhiên</t>
  </si>
  <si>
    <t>Đổ bê tông thương phẩm đài cọc, dầm móng, M250, đá 1x2, PCB40</t>
  </si>
  <si>
    <t>Bơm nước bảo dưỡng bê tông dầm móng, đài cọc</t>
  </si>
  <si>
    <t>Đắp đất hố móng, độ chặt K = 0,90</t>
  </si>
  <si>
    <t>Vận chuyển đất đào móng bằng ô tô 7 tấn ra ngoài công trường</t>
  </si>
  <si>
    <t>Sản xuất cốp pha cổ cột</t>
  </si>
  <si>
    <t xml:space="preserve">Lắp ghép cốp pha, cốt thép cổ cột </t>
  </si>
  <si>
    <t>Đổ bê tông cốt thép cổ cột, M250, đá 1x2, PCB40</t>
  </si>
  <si>
    <t>Xây tường móng bằng gạch XM cốt liệu 6,5x10,5x22cm, vữa XM M75, PCB30</t>
  </si>
  <si>
    <t>Sản xuất cốt thép, cốp pha gỗ giằng móng</t>
  </si>
  <si>
    <t>Lắp dựng cốt thép, cốt pha gỗ giằng móng</t>
  </si>
  <si>
    <t>Đổ bê tông giằng móng, bê tông M200, đá 1x2, PCB30</t>
  </si>
  <si>
    <t>Đắp cát tôn nền nhà, độ chặt K = 0,90</t>
  </si>
  <si>
    <t>Đào móng bể phốt, đất cấp I</t>
  </si>
  <si>
    <t>Ghép cốp pha, đổ bê tông lót bể phốt M150, đá 4x6, PCB30</t>
  </si>
  <si>
    <t>Sản xuất, lắp dụng cốt thép, cốp pha tấm đan nắp bể phốt</t>
  </si>
  <si>
    <t>Đổ bê tông tấm đan nắp bể phốt, bê tông M200, đá 1x2, PCB30</t>
  </si>
  <si>
    <t>Lắp dựng cốp pha gỗ, đổ thủ công bê tông lót móng bể phốt M150, đá 4x6, PCB30</t>
  </si>
  <si>
    <t>Sản xuất lắp dựng cốt thép, cốp pha gỗ đáy bể phốt</t>
  </si>
  <si>
    <t>Đổ bê tông đáy bể phốt, M200, đá 1x2, PCB30</t>
  </si>
  <si>
    <t>Xây tường bể phốt bằng gạch XM cốt liệu 6,5x10,5x22cm, vữa XM M75, PCB30</t>
  </si>
  <si>
    <t>Trát tường bể phốt, vữa XM M75, PCB30</t>
  </si>
  <si>
    <t>Láng bể phốt, vữa XM M75, PCB30</t>
  </si>
  <si>
    <t>Lắp đặt tấm đan BTCT nắp bể phốt</t>
  </si>
  <si>
    <t>Sản xuất cốt thép, cốp pha gỗ cột tầng 1</t>
  </si>
  <si>
    <t>Lắp dựng cốt thép, cốp pha gỗ cột trục 1-2 tầng 1</t>
  </si>
  <si>
    <t>Đổ bê tông cốt thép cột trục 1-2 tầng 1, bê tông M250, đá 1x2, PCB40</t>
  </si>
  <si>
    <t>Lắp dựng cốt thép, cốp pha gỗ cột trục 3-4 tầng 1</t>
  </si>
  <si>
    <t>Đổ bê tông cốt thép cột trục 3-4 tầng 1, bê tông M250, đá 1x2, PCB40</t>
  </si>
  <si>
    <t>Lắp dựng cốt thép, cốp pha gỗ cột trục 5-6 tầng 1</t>
  </si>
  <si>
    <t>Đổ bê tông cột trục 5-6 tầng 1, bê tông M250, đá 1x2, PCB40</t>
  </si>
  <si>
    <t>Bơm nước bảo dưỡng bê tông cột tầng 1</t>
  </si>
  <si>
    <t>Xây tường, cột tầng 1 các trục từ cốt +0,0m đến cốt +1,5m bằng gạch xi măng cốt liệu 6,5x10,5x22cm, vữa XM M75, PCB30</t>
  </si>
  <si>
    <t>Xây tường, cột tầng 1 các trục từ cốt +1,5m đến các cốt để đổ bê tông lanh tô, ô văng tầng 1 cốt +2.55m, cốt +3.02m, cốt +3.08m, cốt +3.17m bằng gạch xi măng cốt liệu 6,5x10,5x22cm, vữa XM M75, PCB30</t>
  </si>
  <si>
    <t>Sản xuât, lắp dựng cốt thép, cốp pha gỗ lanh tô, ô văng tầng 1 cốt +2.55m, cốt +3.02m, cốt +3.08m, cốt +3.17m</t>
  </si>
  <si>
    <t>Đổ bê tông lanh tô, ô văng tầng 1 cốt +2.55m, cốt +3.02m, cốt +3.08m, cốt +3.17m, bê tông M200, đá 1x2, PCB30</t>
  </si>
  <si>
    <t>Xây tường, cột tiếp tầng 1 các trục đến cốt +3.9m bằng gạch xi măng cốt liệu 6,5x10,5x22cm, vữa XM M75, PCB30</t>
  </si>
  <si>
    <t>Sản xuât, lắp dựng cốt thép, cốp pha gỗ lanh tô ô văng tầng 1 cốt +3.98m</t>
  </si>
  <si>
    <t>Đổ bê tông lanh tô ô văng tầng 1 cốt +3.98m, bê tông M200, đá 1x2, PCB30</t>
  </si>
  <si>
    <t>Xây tiếp tường, cột tầng 1 các trục trên cốt +3.98m bằng gạch xi măng cốt liệu 6,5x10,5x22cm, vữa XM M75, PCB30</t>
  </si>
  <si>
    <t>Sản xuất cốt thép, cốp pha khung dầm, dầm, sàn mái tầng 1</t>
  </si>
  <si>
    <t>Lắp dựng cốt thép, cốp pha khung dầm, dầm, sàn mái tầng 1</t>
  </si>
  <si>
    <t>Lắp đặt ống nhựa chìm bảo hộ dây dẫn trong dầm, mái tầng 1; Móc treo quạt thép d16</t>
  </si>
  <si>
    <t>Đổ bê tông thương phẩm khung dầm, dầm, sàn mái tầng 1, bê tông M250, đá 1x2, PCB40</t>
  </si>
  <si>
    <t>Bơm nước bảo dưỡng bê tông dầm, sàn mái tầng 1</t>
  </si>
  <si>
    <t>Sản xuất cốt thép, cốp pha gỗ cột tầng 2</t>
  </si>
  <si>
    <t>Lắp dựng cốt thép, cốp pha gỗ cột trục 1-2 tầng 2</t>
  </si>
  <si>
    <t>Đổ bê tông cột trục 1-2 tầng 2, bê tông M250, đá 1x2, PCB30</t>
  </si>
  <si>
    <t>Lắp dựng cốt thép, cốp pha gỗ cột trục 3-4 tầng 2</t>
  </si>
  <si>
    <t>Đổ bê tông cột trục 3-4 tầng 2, bê tông M250, đá 1x2, PCB30</t>
  </si>
  <si>
    <t>Lắp dựng cốt thép, cốp pha gỗ cột trục 5-6 tầng 2</t>
  </si>
  <si>
    <t>Đổ bê tông cột trục 5-6 tầng 2, bê tông M250, đá 1x2, PCB30</t>
  </si>
  <si>
    <t>Bảo dưỡng bê tông cột tầng 2</t>
  </si>
  <si>
    <t>Xây tường, cột tầng 2 các trục từ cốt +4,5m đến cốt +6.0m bằng gạch xi măng cốt liệu 6,5x10,5x22cm, vữa XM M75, PCB30</t>
  </si>
  <si>
    <t>Xây tường, cột tầng 2 các trục từ cốt +6,0m đến các cốt để đổ bê tông lanh tô, ô văng tầng 2 cốt +7.35m, cốt +7.41m bằng gạch xi măng cốt liệu 6,5x10,5x22cm, vữa XM M75, PCB30</t>
  </si>
  <si>
    <t>Sản xuât, lắp dựng cốt thép, cốp pha gỗ lanh tô, ô văng tầng 2 cốt +7.35m, cốt +7.41m</t>
  </si>
  <si>
    <t>Đổ bê tông lanh tô, ô văng tầng 2 cốt +7.35m, cốt +7.41m bê tông M200, đá 1x2, PCB30</t>
  </si>
  <si>
    <t>Xây tiếp tường, cột tầng 2 các trục từ cốt +7.35m, cốt +7.41m bằng gạch xi măng cốt liệu 6,5x10,5x22cm, vữa XM M75, PCB30</t>
  </si>
  <si>
    <t>Sản xuất cốt thép, cốp pha khung dầm, dầm, sàn mái tầng 2</t>
  </si>
  <si>
    <t>Lắp dựng cốt thép, cốp pha khung dầm, dầm, sàn mái tầng 2</t>
  </si>
  <si>
    <t>Lắp đặt ống nhựa chìm bảo hộ dây dẫn trong dầm, mái tầng 2; Móc treo quạt thép d16</t>
  </si>
  <si>
    <t>Đổ bê tông thương phẩm khung dầm, dầm, sàn mái tầng 2, bê tông M250, đá 1x2, PCB40</t>
  </si>
  <si>
    <t>Bơm nước bảo dưỡng bê tông dầm, sàn mái tầng 2</t>
  </si>
  <si>
    <t>Đào đất hố móng và đổ bê tông lót móng bậc tam cấp M150, đá 4x6, PCB30</t>
  </si>
  <si>
    <t>Xây bậc tam cấp bằng gạch xi măng cốt liệu 6,5x10,5x22cm, vữa XM M75, PCB30</t>
  </si>
  <si>
    <t>Đắp đất móng bậc tam cấp, độ chặt K = 0,90,</t>
  </si>
  <si>
    <t>Sản xuất, lắp dựng cốt thép, cốp pha gỗ cầu thang tầng 1 từ cốt +0,0m đến cốt +2,793m</t>
  </si>
  <si>
    <t>Đổ bê tông cốt thép cầu thang tầng 1 từ cốt +0,0m đến cốt +2,793m, bê tông M200, đá 1x2, PCB30</t>
  </si>
  <si>
    <t>Bơm nước bảo dưỡng bê tông cầu thang tầng 1 từ cốt +0,0m đến cốt +2,793m</t>
  </si>
  <si>
    <t>Sản xuất, lắp dựng cốt thép, cốp pha gỗ cầu thang tầng 1 từ cốt +2,793 đến cốt +4,5m</t>
  </si>
  <si>
    <t>Đổ bê tông cốt thép cầu thang tầng 1 từ cốt +2,793 đến cốt +4,5m, bê tông M200, đá 1x2, PCB30</t>
  </si>
  <si>
    <t xml:space="preserve">Bơm nước bảo dưỡng bê tông cầu thang tầng 1 </t>
  </si>
  <si>
    <t>Xây bậc cầu thang tầng 1 bằng gạch xi măng cốt liệu 6,5x10,5x22cm, vữa XM M75, PCB30</t>
  </si>
  <si>
    <t>Sản xuất, lắp dựng cốt thép, cốp pha gỗ cầu thang tầng 2 từ cốt +4,5m đến cốt +7,2m</t>
  </si>
  <si>
    <t>Đổ bê tông cốt thép cầu thang tầng 2 từ cốt +4,5m đến cốt +7,2m, bê tông M200, đá 1x2, PCB30</t>
  </si>
  <si>
    <t>Bơm nước bảo dưỡng bê tông cầu thang tầng 2 từ cốt +4,5m đến cốt +7,2m</t>
  </si>
  <si>
    <t>Sản xuất, lắp dựng cốt thép, cốp pha gỗ cầu thang tầng 2 từ cốt +7,2m đến cốt +8,4m</t>
  </si>
  <si>
    <t>Đổ bê tông cốt thép cầu thang tầng 2 từ cốt +7,2m đến cốt +8,4m, bê tông M200, đá 1x2, PCB30</t>
  </si>
  <si>
    <t>Bơm nước bảo dưỡng bê tông cầu thang tầng 2</t>
  </si>
  <si>
    <t>Đổ bê tông nền, M150, đá 1x2, PCB30</t>
  </si>
  <si>
    <t>Xây bậc cầu thang tầng 2 bằng gạch xi măng cốt liệu 6,5x10,5x22cm, vữa XM M75, PCB30</t>
  </si>
  <si>
    <t>Xây tường lan can tầng 2 gạch xi măng cốt liệu 6,5x10,5x22cm, vữa XM M75, PCB30</t>
  </si>
  <si>
    <t xml:space="preserve">Sản xuât, lắp dựng cốt thép, cốp pha gỗ lan can tầng 2 </t>
  </si>
  <si>
    <t>Đổ bê tông lan can tầng 2, bê tông M200, đá 1x2, PCB30</t>
  </si>
  <si>
    <t>Công trường nghỉ tết dương</t>
  </si>
  <si>
    <t>Sản xuất cốt thép, cốt pha gỗ cột tầng 3</t>
  </si>
  <si>
    <t>Lắp dựng cốt thép, cốp pha gỗ cột trục 1-2 tầng 3</t>
  </si>
  <si>
    <t>Đổ bê tông cột trục 1-2 tầng 3, bê tông M250, đá 1x2, PCB30</t>
  </si>
  <si>
    <t>Lắp dựng cốt thép, cốp pha gỗ cột trục 3-4 tầng 3</t>
  </si>
  <si>
    <t>Đổ bê tông cột trục 3-4 tầng 3, bê tông M250, đá 1x2, PCB30</t>
  </si>
  <si>
    <t>Lắp dựng cốt thép, cốp pha gỗ cột trục 5-6 tầng 3</t>
  </si>
  <si>
    <t>Đổ bê tông cột trục 5-6 tầng 3, bê tông M250, đá 1x2, PCB30</t>
  </si>
  <si>
    <t>Bơm nước bảo dưỡng bê tông cột tầng 3</t>
  </si>
  <si>
    <t xml:space="preserve">Xây tường, cột tầng 3 bằng gạch xi măng cốt liệu 6,5x10,5x22cm, vữa XM M75, PCB30, các trục từ cốt +8,4m đến các cốt để đổ bê tông lanh tô, ô văng </t>
  </si>
  <si>
    <t xml:space="preserve">Sản xuât cốt thép, cốp pha gỗ lanh tô tầng 3 </t>
  </si>
  <si>
    <t xml:space="preserve">Lắp dựng cốt thép, cốp pha gỗ lanh tô tầng 3 </t>
  </si>
  <si>
    <t>Đổ bê tông lanh tô, ô văng tầng 3, bê tông M200, đá 1x2, PCB30</t>
  </si>
  <si>
    <t xml:space="preserve">Xây tường lan can tầng 3 bằng gạch xi măng cốt liệu 6,5x10,5x22cm, vữa XM M75, PCB30 </t>
  </si>
  <si>
    <t xml:space="preserve">Sản xuât, lắp dựng cốt thép, cốp pha gỗ lan can tầng 3 </t>
  </si>
  <si>
    <t>Đổ bê tông lan can tầng 3, bê tông M200, đá 1x2, PCB30</t>
  </si>
  <si>
    <t>Xây tường, cột tiếp tầng 3 bằng gạch xi măng cốt liệu 6,5x10,5x22cm, vữa XM M75, PCB30, các trục trên cốt lanh tô, ô văng</t>
  </si>
  <si>
    <t>Sản xuất cốt thép, cốp pha gỗ khung dầm, dầm, sàn mái, thành sê nô tầng 3</t>
  </si>
  <si>
    <t>Lắp dựng cốt thép khung dầm, dầm, sàn mái, thành sê nô tầng 3</t>
  </si>
  <si>
    <t>Lắp dựng cốp pha gỗ khung dầm, dầm, sàn mái tầng 3</t>
  </si>
  <si>
    <t>Lắp đặt ống nhựa chìm bảo hộ dây dẫn trong dầm, mái tầng 3; Móc treo quạt thép d16</t>
  </si>
  <si>
    <t>Đổ bê tông thương phẩm khung dầm, dầm, sàn mái tầng 3, bê tông M250, đá 1x2, PCB40</t>
  </si>
  <si>
    <t>Bơm nước bảo dưỡng bê tông dầm mái tầng 3</t>
  </si>
  <si>
    <t>Sản xuất cốp pha gỗ thành sênô mái</t>
  </si>
  <si>
    <t>Lắp dựng cốp pha gỗ, cốt thép thành sênô mái</t>
  </si>
  <si>
    <t>Đổ bê tông thành sênô mái, M250, đá 1x2, PCB40</t>
  </si>
  <si>
    <t>Bơm nước bảo dưỡng bê tông thành sê nô</t>
  </si>
  <si>
    <t xml:space="preserve">Xây tường thu hồi bằng gạch xi măng cốt liệu 6,5x10,5x22cm, vữa XM M75, PCB30: GTH2, GTH3, GTH4, GTH5, GTH6, GTH8, GTH1, GTH7 </t>
  </si>
  <si>
    <t>Sản xuất cốt thép, cốp pha gỗ giằng tường thu hồi</t>
  </si>
  <si>
    <t>Lắp dựng cốt thép, cốp pha gỗ giằng tường thu hồi</t>
  </si>
  <si>
    <t>Đổ bê tông giằng tường thu hồi, bê tông M200, đá 1x2, PCB30</t>
  </si>
  <si>
    <t>Công trường nghỉ tết âm lịch</t>
  </si>
  <si>
    <t>Trát thành sê nô dày 2cm, vữa XM M75, PCB30</t>
  </si>
  <si>
    <t>Trát phào, gờ chỉ sê nô mái, vữa XM M75, PCB30</t>
  </si>
  <si>
    <t>Láng mái sảnh dày 2cm, vữa XM M100, PCB30</t>
  </si>
  <si>
    <t>Láng mái sê nô dày 2cm, vữa XM M100, PCB30</t>
  </si>
  <si>
    <t xml:space="preserve">Quét dung dịch chống thấm các sàn WC </t>
  </si>
  <si>
    <t>Láng các sàn WC dày 2cm, vữa XM M100, PCB30</t>
  </si>
  <si>
    <t>Tháo dỡ cốp pha dần, sàn mái tầng 1</t>
  </si>
  <si>
    <t>Trát xà dầm, trần trong nhà tầng 1 vữa XM M75, PCB30</t>
  </si>
  <si>
    <t>Trát tường, lanh tô trong nhà tầng 1 dày 1,5cm, vữa XM M75, PCB30</t>
  </si>
  <si>
    <t>Trát cầu thang tầng 1, dày 1,5cm, vữa XM M75, PCB30</t>
  </si>
  <si>
    <t>Trát trụ cột, má cửa trong nhà tầng 1 dày 2cm, vữa XM M75, PCB30</t>
  </si>
  <si>
    <t>Tháo dỡ cốp pha dần, sàn mái tầng 2</t>
  </si>
  <si>
    <t>Trát xà dầm, trần trong nhà tầng 2 vữa XM M75, PCB30</t>
  </si>
  <si>
    <t>Trát tường, lanh tô trong nhà tầng 2 dày 1,5cm, vữa XM M75, PCB30</t>
  </si>
  <si>
    <t>Trát cầu thang tầng 2, dày 1,5cm, vữa XM M75, PCB30</t>
  </si>
  <si>
    <t>Trát trụ cột, má cửa trong nhà tầng 2 dày 2cm, vữa XM M75, PCB30</t>
  </si>
  <si>
    <t>Tháo dỡ cốp pha dần, sàn mái tầng 3</t>
  </si>
  <si>
    <t>Trát xà dầm, trần trong nhà tầng 3 vữa XM M75, PCB30</t>
  </si>
  <si>
    <t>Trát tường, lanh tô trong nhà tầng 3 dày 1,5cm, vữa XM M75, PCB30</t>
  </si>
  <si>
    <t>Trát trụ cột, má cửa trong nhà tầng 3 dày 2cm, vữa XM M75, PCB30</t>
  </si>
  <si>
    <t>Trát tường ngoài dày 2cm tầng 3, vữa XM M75, PCB30</t>
  </si>
  <si>
    <t>Trát trụ cột, ô văng, lan can tầng 3 phía ngoài dày 2cm, vữa XM M75, PCB30</t>
  </si>
  <si>
    <t>Trát gờ chỉ phía ngoài nhà tầng 3, vữa XM M75, PCB30</t>
  </si>
  <si>
    <t>Trát tường ngoài dày 2cm tầng 2, vữa XM M75, PCB30</t>
  </si>
  <si>
    <t>Trát trụ cột, ô văng, lan can tầng 2 phía ngoài nhà dày 2cm, vữa XM M75, PCB30</t>
  </si>
  <si>
    <t>Trát gờ chỉ phía ngoài nhà tầng 2, vữa XM M75, PCB30</t>
  </si>
  <si>
    <t>Trát tường ngoài dày 2cm tầng 1, vữa XM M75, PCB30</t>
  </si>
  <si>
    <t>Trát trụ cột, ô văng, tầng 1 phía ngoài nhà dày 2cm, vữa XM M75, PCB30</t>
  </si>
  <si>
    <t>Trát gờ chỉ phía ngoài nhà tầng 1, vữa XM M75, PCB30</t>
  </si>
  <si>
    <t>Trát chân móng dày 2cm, vữa XM M75, PCB30</t>
  </si>
  <si>
    <t>Ốp tường vệ sinh tầng 3, KT 300x600mm, XM PCB30</t>
  </si>
  <si>
    <t>Lát nền vệ sinh tầng 3 bằng gạch chống trơn KT 600x600mm, XM PCB30</t>
  </si>
  <si>
    <t>Ốp tường vệ sinh tầng 2, KT 300x600mm, XM PCB30</t>
  </si>
  <si>
    <t>Lát nền vệ sinh tầng 2 bằng gạch chống trơn KT 600x600mm, XM PCB30</t>
  </si>
  <si>
    <t>Ốp tường vệ sinh tầng 1, KT 300x600mm, XM PCB30</t>
  </si>
  <si>
    <t>Lát nền vệ sinh tầng 1 bằng gạch chống trơn KT 600x600mm, XM PCB30</t>
  </si>
  <si>
    <t>Lát nền tầng 3 bằng gạch granite KT 600x600mm, XM PCB30</t>
  </si>
  <si>
    <t>Ốp gạch granite chân tường trong nhà, hành lang tầng 3 cao 120mm, cao 150 mm, XM PCB30</t>
  </si>
  <si>
    <t>Lát nền tầng 2 bằng gạch granite KT 600x600mm, XM PCB30</t>
  </si>
  <si>
    <t>Ốp gạch granite chân tường trong nhà, hành lang tầng 2 cao 120mm, cao 150 mm, XM PCB30</t>
  </si>
  <si>
    <t>Lát nền tầng 1 bằng gạch granite KT 800x800mm, XM PCB30</t>
  </si>
  <si>
    <t>Ốp gạch granite chân tường trong nhà, hành lang tầng 1 cao 120mm, cao 150 mm, XM PCB30</t>
  </si>
  <si>
    <t>Ốp trang trí chân móng bằng đá bóc tự nhiên KT 100x200mm</t>
  </si>
  <si>
    <t>Ốp, lát đá granit bậc cầu thang, PCB30</t>
  </si>
  <si>
    <t>Ốp, lát đá granit bậc tam cấp, PCB30</t>
  </si>
  <si>
    <t>Lắp đặt giá đỡ bàn lavabo bằng inox và ốp bàn bằng đá granite tự nhiên</t>
  </si>
  <si>
    <t>Bả bột bả vào cột, dầm, trần, tường các loại trong nhà tầng 3</t>
  </si>
  <si>
    <t>Bả bột bả vào cột, dầm, trần, tường các loại trong nhà tầng 2</t>
  </si>
  <si>
    <t>Bả bột bả vào cột, dầm, trần, tường các loại trong nhà tầng 1</t>
  </si>
  <si>
    <t>Bả bột bả vào cột, ô văng, tường các loại ngoài nhà</t>
  </si>
  <si>
    <t>Sơn nước 1 lớp lót vào cột, dầm, trần, tường các loại trong nhà tầng 3</t>
  </si>
  <si>
    <t>Sơn nước 1 lớp lót vào cột, dầm, trần, tường các loại trong nhà tầng 2</t>
  </si>
  <si>
    <t>Sơn nước 1 lớp lót vào cột, dầm, trần, tường các loại trong nhà tầng 1</t>
  </si>
  <si>
    <t>Sơn nước 2 lớp phủ màu vào cột, dầm, trần, tường các loại trong nhà tầng 3</t>
  </si>
  <si>
    <t>Sơn nước 2 lớp phủ màu vào cột, dầm, trần, tường các loại trong nhà tầng 2</t>
  </si>
  <si>
    <t>Sơn nước 2 lớp phủ màu vào cột, dầm, trần, tường các loại trong nhà tầng 1</t>
  </si>
  <si>
    <t>Sơn nước 1 lớp lót vào cột, ô văng, tường các loại ngoài nhà</t>
  </si>
  <si>
    <t>Sơn nước 2 lớp phủ màu vào cột, ô văng, tường các loại ngoài nhà</t>
  </si>
  <si>
    <t>Lắp dựng khuôn cửa kép gỗ lim KT 60x250mm, cửa đi D3, D4</t>
  </si>
  <si>
    <t>Lắp dựng cánh cửa gỗ lim vào khuôn, cửa đi D3, D4</t>
  </si>
  <si>
    <t>Đóng nẹp khuôn cửa gỗ lim KT 20x70mm</t>
  </si>
  <si>
    <t xml:space="preserve">Lắp khóa cửa tay gạt, cremon cửa đi D3,D4 </t>
  </si>
  <si>
    <t>Lắp dựng vách kính cường lực 12ly khung inox liền cửa đi</t>
  </si>
  <si>
    <t xml:space="preserve">Lắp dựng bản lề thủy lực + cánh cửa đi kính cường lực 12ly liền vách kính </t>
  </si>
  <si>
    <t>Lắp tay nắm, khóa bán nguyệt cửa kính cường lực</t>
  </si>
  <si>
    <t>Lắp dựng cửa đi, cửa sổ kính khung nhôm xingfa và các phụ kiện tầng 3</t>
  </si>
  <si>
    <t>Lắp dựng cửa đi, cửa sổ kính khung nhôm xingfa và các phụ kiện tầng 2</t>
  </si>
  <si>
    <t>Lắp dựng cửa đi, cửa sổ kính khung nhôm xingfa và các phụ kiện tầng 1</t>
  </si>
  <si>
    <t>Lắp dựng vách kính nhôm xingfa</t>
  </si>
  <si>
    <t>Lắp dựng sen hoa inox cửa sổ các tầng</t>
  </si>
  <si>
    <t>Lắp dựng lan can inox hành lang</t>
  </si>
  <si>
    <t>Lắp dựng lan can cầu thang kính cường lực dày 10ly, tay vịn gỗ lim</t>
  </si>
  <si>
    <t>Lắp dựng trụ lan can cầu thang gỗ N2</t>
  </si>
  <si>
    <t>Lắp dựng vách ngăn vệ sinh bằng tấm compact HPL dày 12mm, phụ kiện inox 304 đồng bộ tầng 3</t>
  </si>
  <si>
    <t>Lắp dựng vách ngăn vệ sinh bằng tấm compact HPL dày 12mm, phụ kiện inox 304 đồng bộ tầng 2</t>
  </si>
  <si>
    <t>Lắp dựng vách ngăn vệ sinh bằng tấm compact HPL dày 12mm, phụ kiện inox 304 đồng bộ tầng 1</t>
  </si>
  <si>
    <t>Làm trần giật cấp bằng tấm thạch cao phòng họp và hành lang giữa tầng 3</t>
  </si>
  <si>
    <t>Làm trần phẳng bằng tấm thạch cao chịu nước phòng làm việc tầng 3</t>
  </si>
  <si>
    <t>Làm vách bằng tấm thạch cao trục C, trục 6 tầng 3</t>
  </si>
  <si>
    <t>Làm trần phẳng bằng tấm thạch cao chịu nước khu vệ sinh tầng 3</t>
  </si>
  <si>
    <t>Đóng phào trần nhựa PU kích thước 12cm, kích thước 40x20cm phòng họp, phòng làm việc tầng 3</t>
  </si>
  <si>
    <t>Làm trần giật cấp bằng tấm thạch cao phòng họp và hành lang giữa tầng 2</t>
  </si>
  <si>
    <t>Làm trần phẳng bằng tấm thạch cao chịu nước phòng làm việc tầng 2</t>
  </si>
  <si>
    <t>Lắp dựng khung thép treo để ốp tấm thạch cao phòng họp tầng 2</t>
  </si>
  <si>
    <t>Làm vách bằng tấm thạch cao phòng họp, trục C, trục 6 tầng 2</t>
  </si>
  <si>
    <t>Làm trần phẳng bằng tấm thạch cao chịu nước khu vệ sinh tầng 2</t>
  </si>
  <si>
    <t>Đóng phào trần nhựa PU kích thước 12cm, kích thước 40x20cm phòng họp, phòng làm việc tầng 2</t>
  </si>
  <si>
    <t>Làm trần giật cấp bằng tấm thạch cao phòng 1 cửa tầng 1</t>
  </si>
  <si>
    <t>Lắp dựng khung thép treo để ốp tấm thạch cao phòng 1 cửa tầng 1</t>
  </si>
  <si>
    <t>Làm vách bằng tấm thạch cao vào khung thép treo phòng 1 cửa tầng 1</t>
  </si>
  <si>
    <t>Làm trần phẳng bằng tấm thạch cao chịu nước khu vệ sinh tầng 1</t>
  </si>
  <si>
    <t>Đóng phào viền trần nhựa PU kích thước 16cm và kích thước 50x25cm phòng 1 cửa tầng 1</t>
  </si>
  <si>
    <t>Ốp tường, trụ cột bằng tấm composite dày 9mm dán lamina khung xương gỗ lim phòng 1 cửa tầng 1</t>
  </si>
  <si>
    <t>Đóng nẹp đồng phân khung trang trí trục F phòng 1 cửa tầng 1</t>
  </si>
  <si>
    <t>Đóng phào khung trang trí trục F bằng gỗ lim KT 120x80mm phòng 1 cửa tầng 1</t>
  </si>
  <si>
    <t>Đóng phào cổ trần bằng gỗ lim KT 160x25mm phòng 1 cửa tầng 1</t>
  </si>
  <si>
    <t>Đóng phào viền cổ trần bằng gỗ lim KT 60x60mm phòng 1 cửa tầng 1</t>
  </si>
  <si>
    <t>Đóng phào kẻ chỉ bằng gỗ lim KT 60x60mm phòng 1 cửa tầng 1</t>
  </si>
  <si>
    <t>Đóng phào tường bằng gỗ lim KT 40x25mm phòng 1 cửa tầng 1</t>
  </si>
  <si>
    <t>Đóng phào chân tường bằng gỗ lim KT 120x20mm phòng 1 cửa tầng 1</t>
  </si>
  <si>
    <t>Thi công lắp bộ chữ phòng một cửa 'TRÁCH NHIỆM, CÔNG KHAI, MINH BẠCH, TIỆN LỢI' chất liệu combosite màu vàng gương, chữ cao 20cm</t>
  </si>
  <si>
    <t>Thi công lắp bộ chữ phòng một cửa 'UBND HUYỆN KIM BẢNG, TRUNG TÂM HÀNH CHÍNH CÔNG' chất liệu combosite màu vàng gương, chữ cao 30cm</t>
  </si>
  <si>
    <t>Thi công, lắp đặt đế âm tường, tủ điện</t>
  </si>
  <si>
    <t>Thi công, lắp đặt ống nhựa đi chìm bảo hộ dây dẫn - ĐK = 16mm, 25mm</t>
  </si>
  <si>
    <t>Thi công, lắp đặt các loại dây dẫn điện đi trong ống nhựa đi chìm</t>
  </si>
  <si>
    <t xml:space="preserve">Thi công, lắp đặt các loại đèn chiếu sáng và thiết bị điện </t>
  </si>
  <si>
    <t>Thi công, lắp đặt quạt trần</t>
  </si>
  <si>
    <t>Thi công, lắp đặt máy sấy tay</t>
  </si>
  <si>
    <t>Thi công, lắp đặt đế âm tường</t>
  </si>
  <si>
    <t>Thi công, lắp đặt ống nhựa đặt nổi bảo hộ dây dẫn - ĐK = 15mm, 25mm</t>
  </si>
  <si>
    <t>Thi công, lắp đặt các loại dây dẫn điện đi trong ống nhựa đi nổi</t>
  </si>
  <si>
    <t>Thi công, lắp dựng thang inox lên mái</t>
  </si>
  <si>
    <t>Lắp đặt nắp tôn thang lên mái</t>
  </si>
  <si>
    <t xml:space="preserve">Sản xuất, sơn, lắp dựng xà gồ thép </t>
  </si>
  <si>
    <t>Lợp mái bằng tôn múi dày 0,45ly, chiều dài bất kỳ</t>
  </si>
  <si>
    <t>Lợp tôn úp nóc khổ rộng 600</t>
  </si>
  <si>
    <t>Đào đất hố móng chôn dây tiếp địa, đất C2</t>
  </si>
  <si>
    <t xml:space="preserve">Gia công, đóng cọc chống sét, thép góc L63x63x6, chiều dài L=2000   </t>
  </si>
  <si>
    <t>Thi công, lắp đặt dây thép chống sét, d = 18mm</t>
  </si>
  <si>
    <t>Thi công, lắp đặt dây thép chống sét, d = 12mm</t>
  </si>
  <si>
    <t>Thi công, lắp đặt kim thu sét, dài 1m</t>
  </si>
  <si>
    <t>Đắp đất hố móng chôn dây tiếp địa, độ chặt K = 0,85</t>
  </si>
  <si>
    <t xml:space="preserve">Lắp đặt cút nhựa D90, ống nhựa D90, D34 thoát nước mái và rọ chắn rác </t>
  </si>
  <si>
    <t>Thi công, lắp đặt ống nhựa D=20, D=32 đi chìm bảo hộ dây dẫn điện</t>
  </si>
  <si>
    <t>Thi công, lắp đặt các thiết bị điện</t>
  </si>
  <si>
    <t>Thi công, lắp đặt ống nhựa D=16, D=25 đi chìm bảo hộ dây dẫn điện</t>
  </si>
  <si>
    <t>Thi công, lắp đặt ống nhựa D=16, D=25 đi nổi bảo hộ dây dẫn điện</t>
  </si>
  <si>
    <t>Thi công, lắp đặt hệ thống ống đồng dẫn môi chất lạnh</t>
  </si>
  <si>
    <t>Thi công, lắp đặt hệ thống ống nước ngưng</t>
  </si>
  <si>
    <t>Thi công, lắp đặt hệ thống ống gió lạnh</t>
  </si>
  <si>
    <t xml:space="preserve">Lắp 06 bộ dàn lạnh âm trần nối ống gió VRV Daikin  </t>
  </si>
  <si>
    <t xml:space="preserve">Lắp 01 bộ tổ hợp dàn nóng điều hòa trung tâm VRV A Daikin </t>
  </si>
  <si>
    <t>Lắp 01 bộ chia gas dàn nóng Daikin BHFP22P100 (2 cục dàn nóng)</t>
  </si>
  <si>
    <t>Lắp 06 bộ  chia gas, giảm cấp</t>
  </si>
  <si>
    <t>Thi công lắp đặt các đường ống nhựa PPR và các phụ kiện đường ống nhựa tầng 1, tầng 2, tầng 3</t>
  </si>
  <si>
    <t>Thi công lắp đặt các đường ống nhựa miệng bát nối bằng p/p dán keo và các phụ kiện đường ống nhựa tầng 1, tầng 2, tầng 3</t>
  </si>
  <si>
    <t>Xây hộp kỹ thuật bằng gạch xi măng cốt liệu 6,5x10,5x22cm, vữa XM M75, PCB30: Tầng 1, tầng 2, tầng 3</t>
  </si>
  <si>
    <t>Thi công lắp đặt 02 bồn nước inox</t>
  </si>
  <si>
    <t>Thi công lắp đặt các thiết bị vệ sinh tầng 1, tầng 2, tầng 3</t>
  </si>
  <si>
    <t>Lắp 06 bộ điều khiển từ xa cho dàn lạnh có dây Daikin BRC1E63</t>
  </si>
  <si>
    <t>Dọn dẹp vệ sinh công trường</t>
  </si>
  <si>
    <t>Sản xuất cốt thép, cốp pha 02 cọc thí nghiệm số 108, số 19 (bản vẽ thiết kế): Thép D6, D12, D18, D22, thép tấm, thép hình, gỗ tự nhiên</t>
  </si>
  <si>
    <t>Tập kết vật liệu, máy móc, nhân lực, dựng lán trại</t>
  </si>
  <si>
    <t>Đổ bê tông 02 cọc thí nghiệm số 108, số 19 (bản vẽ thiết kế), bê tông M250, đá 1x2, PCB40, phụ gia R7</t>
  </si>
  <si>
    <t xml:space="preserve">Công tác dựng lán trại </t>
  </si>
  <si>
    <t>Bê tông cọc thí nghiệm M250, đá 1x2, PCB40, phụ gia R7</t>
  </si>
  <si>
    <t>Cốt thép, cốp pha cọc thí nghiệm số 108, số 19 trong bản vẽ thiết kế</t>
  </si>
  <si>
    <t>Cốt thép, cốp pha cọc đại trà số lượng 165 cọc dài 5m KT 25x25cm</t>
  </si>
  <si>
    <t>Ép cọc thí nghiệm số 108, số 19 (bản vẽ thiết kế) cọc BTCT dài 5m KT 25x25cm</t>
  </si>
  <si>
    <t>Ép cọc đại trà cọc BTCT, dài 5m, KT 25x25cm</t>
  </si>
  <si>
    <t>Phá đầu cọc BTCT</t>
  </si>
  <si>
    <t xml:space="preserve">Đào móng nhà 3 tầng </t>
  </si>
  <si>
    <t>Đổ bê tông lót móng nhà 3 tầng</t>
  </si>
  <si>
    <t>Ván khuôn bê tông lót móng nhà 3 tầng</t>
  </si>
  <si>
    <t>Đổ bê tông móng nhà 3 tầng bằng máy bơm tự hành</t>
  </si>
  <si>
    <t>Cốp pha, cốt thép đài cọc, dầm móng, cổ cột nhà 3 tầng</t>
  </si>
  <si>
    <t>Đổ bê tông cổ cột móng nhà 3 tầng, M250, đá 1x2, PCB40</t>
  </si>
  <si>
    <t>Đổ bê tông giằng móng nhà 3 tầng, đổ bằng thủ công, bê tông M200, đá 1x2, PCB30</t>
  </si>
  <si>
    <t>Cốt thép, cốt pha giằng móng nhà 3 tầng</t>
  </si>
  <si>
    <t>Cốt thép, cốp pha đáy bể phốt</t>
  </si>
  <si>
    <t>Cốt thép, cốp pha tấm đan nắp bể phốt</t>
  </si>
  <si>
    <t>Đổ bê tông dầm, sàn mái, sê nô tầng 3 đổ bằng máy bơm BT tự hành, M250, đá 1x2, PCB40</t>
  </si>
  <si>
    <t>Đổ bê tông giằng thu hồi, SX bằng máy trộn, đổ bằng thủ công, bê tông M200, đá 1x2, PCB30</t>
  </si>
  <si>
    <t>Bê tông cột tầng 2 trục 1-2 SX bằng máy trộn, đổ bằng thủ công, M200, đá 1x2, PCB30</t>
  </si>
  <si>
    <t>Bê tông cột tầng 2 trục 3-4 SX bằng máy trộn, đổ bằng thủ công, M200, đá 1x2, PCB30</t>
  </si>
  <si>
    <t>Bê tông cột tầng 2 trục 5-6 SX bằng máy trộn, đổ bằng thủ công, M200, đá 1x2, PCB30</t>
  </si>
  <si>
    <t>Bê tông cột tầng 3 trục 1-2 SX bằng máy trộn, đổ bằng thủ công, M200, đá 1x2, PCB30</t>
  </si>
  <si>
    <t>Bê tông cột tầng 3 trục 3-4 SX bằng máy trộn, đổ bằng thủ công, M200, đá 1x2, PCB30</t>
  </si>
  <si>
    <t>Bê tông cột tầng 3 trục 5-6 SX bằng máy trộn, đổ bằng thủ công, M200, đá 1x2, PCB30</t>
  </si>
  <si>
    <t>Đổ bê tông cầu thang tầng 1 từ cốt +0,0m đến cốt +2,793m, bê tông M200, đá 1x2, PCB30</t>
  </si>
  <si>
    <t>Đổ bê tông cầu thang tầng 1 từ cốt +2,793 đến cốt +4,5m, bê tông M200, đá 1x2, PCB30</t>
  </si>
  <si>
    <t>Đổ bê tông cầu thang tầng 2 từ cốt +4,5m đến cốt +7,2m, bê tông M200, đá 1x2, PCB30</t>
  </si>
  <si>
    <t>Đổ bê tông cầu thang tầng 2 từ cốt +7,2m đến cốt +8,4m, bê tông M200, đá 1x2, PCB30</t>
  </si>
  <si>
    <t>Lắp dựng cốt thép, cốp pha gỗ lanh tô, ô văng tầng 1 cốt +2.55m, cốt +3.02m, cốt +3.08m, cốt +3.17m</t>
  </si>
  <si>
    <t>Lắp dựng cốt thép, cốp pha gỗ lanh tô, ô văng tầng 2 cốt +7.35m, cốt +7.41m</t>
  </si>
  <si>
    <t>Lắp dựng cốt thép, cốp pha gỗ lanh tô, ô văng tầng 3 cốt +9.3m</t>
  </si>
  <si>
    <t>Lắp dựng cốt thép, cốt pha khung dầm, dầm, sàn mái tầng 1</t>
  </si>
  <si>
    <t>Lắp dựng cốt thép, cốt pha khung dầm, dầm, sàn mái tầng 2</t>
  </si>
  <si>
    <t>Lắp dựng cốt thép, cốt pha khung dầm, dầm, sàn mái, thành sê nô tầng 3</t>
  </si>
  <si>
    <t>Lắp dựng cốt thép, cốp pha tường sênô mái</t>
  </si>
  <si>
    <t>Lắp dựng cốt thép, cốt pha cầu thang tầng 1 từ cốt +0,0m đến cốt +2,793m</t>
  </si>
  <si>
    <t>Lắp dựng cốt thép, cốt pha cầu thang tầng 1 từ  cốt +2,793m đến cốt +4,5m</t>
  </si>
  <si>
    <t>Lắp dựng cốt thép, cốt pha cầu thang tầng 2 từ cốt +4,5m đến cốt +7,2m</t>
  </si>
  <si>
    <t>Lắp dựng cốt thép, cốt pha cầu thang tầng 2 từ cốt +7,2m đến cốt +8,4m</t>
  </si>
  <si>
    <t>Sản xuất cốt thép, cốp pha gỗ cột tầng 3</t>
  </si>
  <si>
    <t>Sản xuất cốt thép, cốt pha khung dầm, dầm, sàn mái tầng 1</t>
  </si>
  <si>
    <t>Sản xuất cốt thép, cốt pha khung dầm, dầm, sàn mái tầng 2</t>
  </si>
  <si>
    <t>Sản xuất cốt pha, cốt thép lanh tô, ô văng tầng 1 cốt +2.55m, cốt 3.02m, cốt +3.08m, cốt 3.17m</t>
  </si>
  <si>
    <t>Lắp dựng cốt thép, cốp pha gỗ lanh tô, ô văng tầng 1 cốt +3.98m</t>
  </si>
  <si>
    <t>Sản xuất cốt thép, cốp pha gỗ lanh tô, ô văng tầng 1 cốt +3.98m</t>
  </si>
  <si>
    <t>Sản xuất cốt thép, cốp pha gỗ lanh tô, ô văng tầng 2 cốt +7.35m, cốt +7.41m</t>
  </si>
  <si>
    <t>Sản xuất cốt thép, cốp pha gỗ lanh tô, ô văng tầng 3 cốt +9.3m</t>
  </si>
  <si>
    <t>Sản xuất cốt thép, cốt pha cầu thang tầng 1 từ cốt +0,0m đến cốt +2,793m</t>
  </si>
  <si>
    <t>Sản xuất cốt thép, cốt pha cầu thang tầng 1 từ  cốt +2,793m đến cốt +4,5m</t>
  </si>
  <si>
    <t>Sản xuất cốt thép, cốt pha cầu thang tầng 2 từ cốt +4,5m đến cốt +7,2m</t>
  </si>
  <si>
    <t>Sản xuất cốt thép, cốt pha cầu thang tầng 2 từ cốt +7,2m đến cốt +8,4m</t>
  </si>
  <si>
    <t xml:space="preserve">Lắp dựng lan can kính cường lực dày 10ly tay vịn gỗ N2 </t>
  </si>
  <si>
    <t>Lắp dựng thang inox lên mái</t>
  </si>
  <si>
    <t>Đào móng tam cấp bằng thủ công</t>
  </si>
  <si>
    <t>Bê tông lót móng tam cấp SX bằng máy trộn, đổ bằng thủ công, M150, đá 4x6, PCB30</t>
  </si>
  <si>
    <t>Đắp đất móng tam cấp</t>
  </si>
  <si>
    <t>Đắp phào đơn sê nô mái, vữa XM M75, PCB30</t>
  </si>
  <si>
    <t>Xây tường thẳng, cột tầng 1 từ cốt +0.0m đến cốt +1.5m bằng gạch xi măng cốt liệu 6,5x10,5x22cm, vữa XM M75, PCB30</t>
  </si>
  <si>
    <t>Xây tường thẳng, cột tầng 1 từ cốt +1.5m đến cốt lanh tô ô văng tầng 1 bằng gạch xi măng cốt liệu 6,5x10,5x22cm, vữa XM M75, PCB30</t>
  </si>
  <si>
    <t>Xây tường thẳng, cột tầng 1 từ cốt lanh tô ô văng đến cốt +3.9m bằng gạch xi măng cốt liệu 6,5x10,5x22cm, vữa XM M75, PCB30</t>
  </si>
  <si>
    <t>Xây tường thẳng, cột tầng 2 từ cốt +4.5m đến cốt +6.0m bằng gạch xi măng cốt liệu 6,5x10,5x22cm, vữa XM M75, PCB30</t>
  </si>
  <si>
    <t>Xây tường thẳng, cột tầng 2 từ cốt +6.0m đến cốt lanh tô bằng gạch xi măng cốt liệu 6,5x10,5x22cm, vữa XM M75, PCB30</t>
  </si>
  <si>
    <t>Xây tường thẳng, cột tầng 3 từ cốt +8.4m đến cốt lanh tô bằng gạch xi măng cốt liệu 6,5x10,5x22cm, vữa XM M75, PCB30</t>
  </si>
  <si>
    <t>Xây tường thẳng, cột tầng 3 từ cốt cốt lanh tô đến dầm mái bằng gạch xi măng cốt liệu 6,5x10,5x22cm, vữa XM M75, PCB30</t>
  </si>
  <si>
    <t>Xây tường thẳng, cột tầng 1 từ cốt +3.9m đến dầm mái bằng gạch xi măng cốt liệu 6,5x10,5x22cm, vữa XM M75, PCB30</t>
  </si>
  <si>
    <t>Xây tường thẳng, cột tầng 2 từ cốt lanh tô đến dầm mái bằng gạch xi măng cốt liệu 6,5x10,5x22cm, vữa XM M75, PCB30</t>
  </si>
  <si>
    <t>Xây lan can tầng 3 gạch xi măng cốt liệu 6,5x10,5x22cm, vữa XM M75, PCB30</t>
  </si>
  <si>
    <t>Xây lan can tầng 2 gạch xi măng cốt liệu 6,5x10,5x22cm, vữa XM M75, PCB30</t>
  </si>
  <si>
    <t>Trát tường ngoài tầng 3 dày 2cm, vữa XM M75, PCB30</t>
  </si>
  <si>
    <t>Trát tường ngoài tầng 2 dày 2cm, vữa XM M75, PCB30</t>
  </si>
  <si>
    <t>Trát tường ngoài tầng 1 dày 2cm, vữa XM M75, PCB30</t>
  </si>
  <si>
    <t>Trát tường trong, lanh tô tầng 1 dày 1,5cm, vữa XM M75, PCB30</t>
  </si>
  <si>
    <t>Trát tường trong, lanh tô tầng 2 dày 1,5cm, vữa XM M75, PCB30</t>
  </si>
  <si>
    <t>Trát tường trong, lanh tô tầng 3 dày 1,5cm, vữa XM M75, PCB30</t>
  </si>
  <si>
    <t>Trát lan can tầng 2 dày 2cm, vữa XM M75, PCB30</t>
  </si>
  <si>
    <t>Trát lan can tầng 3 dày 2cm, vữa XM M75, PCB30</t>
  </si>
  <si>
    <t>Lát nền tầng 1 gạch granit KT 800x800mm, XM PCB30</t>
  </si>
  <si>
    <t>Lát nền tầng 2 gạch granit KT 600x600mm, XM PCB30</t>
  </si>
  <si>
    <t>Lát nền tầng 3 gạch granit KT 600x600mm, XM PCB30</t>
  </si>
  <si>
    <t>Lát nền vệ sinh tầng 1 gạch chống trơn granit KT600x600mm, XM PCB30</t>
  </si>
  <si>
    <t>Lát nền vệ sinh tầng 2 gạch chống trơn granit KT600x600mm, XM PCB30</t>
  </si>
  <si>
    <t>Ốp tường vệ sinh tầng 1 gạch KT300x600mm, XM PCB30</t>
  </si>
  <si>
    <t>Ốp tường vệ sinh tầng 2 gạch KT300x600mm, XM PCB30</t>
  </si>
  <si>
    <t>Ốp tường vệ sinh tầng 3 gạch KT300x600mm, XM PCB30</t>
  </si>
  <si>
    <t>Ốp chân tường bên trong nhà, ngoài hành lang tầng 1 gạch granit KT 120x600mm, XM PCB30</t>
  </si>
  <si>
    <t>Ốp chân tường bên trong nhà, ngoài hành lang tầng 2 gạch granit KT 120x600mm, XM PCB30</t>
  </si>
  <si>
    <t>Ốp chân tường bên trong nhà, ngoài hành lang tầng 3 gạch granit KT 120x600mm, XM PCB30</t>
  </si>
  <si>
    <t>Thi công trần phẳng tấm thạch cao chịu nước nhà vệ sinh tầng 1</t>
  </si>
  <si>
    <t>Thi công trần phẳng tấm thạch cao chịu nước nhà vệ sinh tầng 2</t>
  </si>
  <si>
    <t>Thi công trần phẳng tấm thạch cao chịu nước nhà vệ sinh tầng 3</t>
  </si>
  <si>
    <t>Thi công trần phẳng tấm thạch cao chịu nước phòng làm việc tầng 2</t>
  </si>
  <si>
    <t>Thi công trần phẳng tấm thạch cao chịu nước phòng làm việc tầng 3</t>
  </si>
  <si>
    <t>Lắp đặt giá đỡ Inox bàn la va bô</t>
  </si>
  <si>
    <t>Lắp đặt ống nhựa, cút nhựa D90, vòi tràn thoát nước mái bằng  nhựa đk34L400</t>
  </si>
  <si>
    <t>Ốp bằng Composite dày 9mm dán LAMINATE  khung xương gỗ lim phòng 1 cửa tầng 1</t>
  </si>
  <si>
    <t>Đóng phào tường gỗ tự nhiên KT 40x25 gỗ lim phòng 1 cửa tầng 1</t>
  </si>
  <si>
    <t>Đóng phào viền cổ trần gỗ tự nhiên KT 60x60 gỗ lim phòng 1 cửa tầng 1</t>
  </si>
  <si>
    <t>Đóng phào cổ trần gỗ tự nhiên KT 160x25 gỗ lim phòng 1 cửa tầng 1</t>
  </si>
  <si>
    <t>Đóng phào khung trang trí trục F gỗ tự nhiên KT 120x80 gỗ lim phòng 1 cửa tầng 1</t>
  </si>
  <si>
    <t>Đóng phào chân tường gỗ tự nhiên KT 120x20 gỗ lim phòng 1 cửa tầng 1</t>
  </si>
  <si>
    <t xml:space="preserve">Đóng phào nhựa PU kích thước 50x25cm, 40x20cm, phòng họp, phòng làm việc tầng 2 </t>
  </si>
  <si>
    <t>Đóng phào nhựa PU kích thước 50x25cm, 40x20cm, phòng họp, phòng làm việc tầng 3</t>
  </si>
  <si>
    <t>Đóng nẹp đồng phân mảng khung trang trí trục F phòng 1 cửa tầng 1</t>
  </si>
  <si>
    <t>Thi công trần giật cấp bằng tấm thạch cao phòng 1 cửa tầng 1</t>
  </si>
  <si>
    <t>Thi công bộ chữ phòng một cửa 'TRÁCH NHIỆM, CÔNG KHAI, MINH BẠCH, TIỆN LỢI' chất liệu tấm Combosit mầu vàng gương, chữ cao 20cm</t>
  </si>
  <si>
    <t>Thi công bộ chữ phòng một cửa 'UBND HUYỆN KIM BẢNG, TRUNG TÂM HÀNH CHÍNH CÔNG' chất liệu tấm Combosit mầu vàng gương, chữ cao 30cm</t>
  </si>
  <si>
    <t>Lắp dựng cửa gỗ lim vào khuôn cửa đi D3. D4</t>
  </si>
  <si>
    <t>Lắp đặt Khoá cửa đi tay gạt, cremon cửa đi D3, D4</t>
  </si>
  <si>
    <t>Lắp dựng bản lề cường lực, cửa đi liền vách kính cường lực 12ly khung inox</t>
  </si>
  <si>
    <t>Lắp đặt tay nắm âm và các chân kẹp, khóa bán nguyệt kép cửa kính cường lực</t>
  </si>
  <si>
    <t>Lắp dựng cửa nhôm xingfa cửa đi, cửa sổ và các phụ kiện tầng 3</t>
  </si>
  <si>
    <t>Lắp dựng cửa nhôm xingfa cửa đi, cửa sổ và các phụ kiện tầng 2</t>
  </si>
  <si>
    <t>Lắp dựng cửa nhôm xingfa cửa đi, cửa sổ và các phụ kiện tầng 1</t>
  </si>
  <si>
    <t>Lắp dựng sen hoa cửa sổ các tầng</t>
  </si>
  <si>
    <t>Lắp đặt tôn mạ kẽm đậy thang lên mái</t>
  </si>
  <si>
    <t>Thi công vách bằng tấm thạch cao trục C-6 tầng 3</t>
  </si>
  <si>
    <t>Thi công vách bằng tấm thạch cao trục C-6 tầng 2</t>
  </si>
  <si>
    <t>Thi công vách bằng tấm thạch cao trục 2-C-B tầng 1</t>
  </si>
  <si>
    <t>Gia công hệ khung giằng thép treo để ốp vách thạch cao tầng 1 trục C-2-3</t>
  </si>
  <si>
    <t>Gia công hệ khung giằng thép treo để ốp vách thạch cao tầng 2 trục C-6</t>
  </si>
  <si>
    <t>Gia công hệ khung giằng thép treo để ốp vách thạch cao tầng 3 trục C-6</t>
  </si>
  <si>
    <t>Bả bằng bột bả vào tường, cột, ô văng ngoài nhà</t>
  </si>
  <si>
    <t>Bả bằng bột bả vào tường, cột, dầm, trần trong nhà tầng 3</t>
  </si>
  <si>
    <t>Bả bằng bột bả vào tường, cột, dầm, trần trong nhà tầng 2</t>
  </si>
  <si>
    <t>Bả bằng bột bả vào tường, cột, dầm, trần trong nhà tầng 1</t>
  </si>
  <si>
    <t>Sơn nước 1 lớp lót dầm, trần, tường trong nhà đã bả bằng sơn các loại tầng 3</t>
  </si>
  <si>
    <t>Sơn nước 1 lớp lót dầm, trần, tường trong nhà đã bả bằng sơn các loại tầng 2</t>
  </si>
  <si>
    <t>Sơn nước 1 lớp lót dầm, trần, tường trong nhà đã bả bằng sơn các loại tầng 1</t>
  </si>
  <si>
    <t>Sơn nước 2 lớp phủ dầm, trần, tường trong nhà đã bả bằng sơn các loại tầng 3</t>
  </si>
  <si>
    <t>Sơn nước 2 lớp phủ dầm, trần, tường trong nhà đã bả bằng sơn các loại tầng 2</t>
  </si>
  <si>
    <t>Sơn nước 2 lớp phủ dầm, trần, tường trong nhà đã bả bằng sơn các loại tầng 1</t>
  </si>
  <si>
    <t>Sơn nước 1 lớp lót dầm, trần, tường ngoài nhà đã bả bằng sơn các loại</t>
  </si>
  <si>
    <t>Sơn nước 2 lớp phủ dầm, trần, tường ngoài nhà đã bả bằng sơn các loại</t>
  </si>
  <si>
    <t>Đào rãnh chôn dây tiếp địa, đất C2</t>
  </si>
  <si>
    <t>Đắp đất rãnh chôn dây tiếp địa</t>
  </si>
  <si>
    <t>Thi công trần giật cấp bằng tấm thạch cao phòng họp và hành lang giữa tầng 2</t>
  </si>
  <si>
    <t>Thi công trần giật cấp bằng tấm thạch cao phòng họp và hành lang giữa tầng 3</t>
  </si>
  <si>
    <t>Bê tông cột tầng 1 trục 1-2 SX bằng máy trộn, đổ bằng thủ công, M250, đá 1x2, PCB40</t>
  </si>
  <si>
    <t>Bê tông cột tầng 1 trục 3-4 SX bằng máy trộn, đổ bằng thủ công, M250, đá 1x2, PCB40</t>
  </si>
  <si>
    <t>Bê tông cột tầng 1 trục 5-6 SX bằng máy trộn, đổ bằng thủ công, M250, đá 1x2, PCB40</t>
  </si>
  <si>
    <t>Đổ bê tông cột tầng 1 trục 1-2 SX bằng máy trộn, đổ bằng thủ công, M250, đá 1x2, PCB40</t>
  </si>
  <si>
    <t>Đổ bê tông cột tầng 1 trục 5-6 SX bằng máy trộn, đổ bằng thủ công, M250, đá 1x2, PCB40</t>
  </si>
  <si>
    <t>Đổ bê tông cột tầng 1 trục 3-4 SX bằng máy trộn, đổ bằng thủ công, đá 1x2, PCB40</t>
  </si>
  <si>
    <t>Đổ bê tông cột tầng 2 trục 1-2 SX bằng máy trộn, đổ bằng thủ công, M200, đá 1x2, PCB30</t>
  </si>
  <si>
    <t>Đổ bê tông cột tầng 2 trục 3-4 SX bằng máy trộn, đổ bằng thủ công, M200, đá 1x2, PCB30</t>
  </si>
  <si>
    <t>Đổ bê tông cột tầng 2 trục 5-6 SX bằng máy trộn, đổ bằng thủ công, M200, đá 1x2, PCB30</t>
  </si>
  <si>
    <t>Đổ bê tông cột tầng 3 trục 1-2 SX bằng máy trộn, đổ bằng thủ công, M200, đá 1x2, PCB30</t>
  </si>
  <si>
    <t>Đổ bê tông cột tầng 3 trục 3-4 SX bằng máy trộn, đổ bằng thủ công, M200, đá 1x2, PCB30</t>
  </si>
  <si>
    <t>Đổ bê tông cột tầng 3 trục 5-6 SX bằng máy trộn, đổ bằng thủ công, M200, đá 1x2, PCB30</t>
  </si>
  <si>
    <t>Cốt thép, cốp pha khung dầm, dầm, sàn mái tầng 1</t>
  </si>
  <si>
    <t>Cốt thép, cốp pha khung dầm, dầm, sàn mái tầng 2</t>
  </si>
  <si>
    <t>Trát xà dầm, trần, tường, lanh tô, cầu thang, trụ cột, má cửa trong nhà tầng 1</t>
  </si>
  <si>
    <t>Trát xà dầm, trần, tường, lanh tô, cầu thang, trụ cột, má cửa trong nhà tầng 2</t>
  </si>
  <si>
    <t>Trát xà dầm, trần, tường, lanh tô, cầu thang, trụ cột, má cửa trong nhà tầng 3</t>
  </si>
  <si>
    <t>Trát tường, trụ cột, ô văng, lan can, gờ chỉ, ngoài nhà, chân móng</t>
  </si>
  <si>
    <t>Trát tường thu hồi, thành sê nô, phào, gờ chỉ sê nô mái, láng mái, sê nô</t>
  </si>
  <si>
    <t>Quét dung dịch chống thấm sàn sàn vệ sinh</t>
  </si>
  <si>
    <t>Láng sàn vệ sinh dày 2cm, vữa XM M100, PCB30</t>
  </si>
  <si>
    <t>Bơm nước bảo dưỡng bê tông cột tầng 2</t>
  </si>
  <si>
    <t>Bơm nước bảo dưỡng bê tông dầm, sàn mái tầng 3</t>
  </si>
  <si>
    <t>Bơm nước bảo dưỡng bê tông cầu thang tầng 1</t>
  </si>
  <si>
    <t>Bơm nước bảo dưỡng bê tông cầu thang tầng 2 từ cốt +4.5 đến cốt +7.2m</t>
  </si>
  <si>
    <t>Bơm nước bảo dưỡng bê tông cầu thang tầng 1 từ cốt 0,0 đến cốt +2,793m</t>
  </si>
  <si>
    <t>Tháo dỡ cốp pha dầm, sàn mái tầng 1</t>
  </si>
  <si>
    <t>Tháo dỡ cốp pha dầm, sàn mái tầng 2</t>
  </si>
  <si>
    <t>Tháo dỡ cốp pha dầm, sàn mái tầng 3</t>
  </si>
  <si>
    <t xml:space="preserve">Bơm nước bảo dưỡng bê tông nền </t>
  </si>
  <si>
    <t>Đổ bê tông nền bê tông M150, đá 1x2, PCB30</t>
  </si>
  <si>
    <t>Ốp tường vệ sinh, lát nền vệ sinh, lát nền, ốp chân tường trong ngoài các tầng</t>
  </si>
  <si>
    <t>Ốp đá chân móng, ốp lát bậc cầu thang, bậc tam cấp, bàn đá nhà vệ sinh</t>
  </si>
  <si>
    <t>Bê tông cầu thang tầng 1 từ cốt +0.0m đến cốt +2.793, bê tông M200m, đá 1x2, PCB30</t>
  </si>
  <si>
    <t>Bê tông cọc đại trà, bê tông M250, đá 1x2, PCB40</t>
  </si>
  <si>
    <t>Bê tông cổ cột, bê tông M250, đá 1x2, PCB40</t>
  </si>
  <si>
    <t>Bê tông cầu thang tầng 1 từ cốt cốt +2.793 đến cốt +4.5m, bê tông M200m, đá 1x2, PCB30</t>
  </si>
  <si>
    <t>Bê tông cầu thang tầng 2 từ cốt +4.5m đến cốt +7.2, bê tông M200m, đá 1x2, PCB30</t>
  </si>
  <si>
    <t>Bê tông cầu thang tầng 2 từ cốt +7.2m đến cốt +8.4, bê tông M200m, đá 1x2, PCB30</t>
  </si>
  <si>
    <t>Bê tông cột trục 1-2 tầng 1, bê tông M250, đá 1x2, PCB40</t>
  </si>
  <si>
    <t>Bê tông cột trục 3-4 tầng 1, bê tông M250, đá 1x2, PCB40</t>
  </si>
  <si>
    <t>Bê tông cột trục 5-6 tầng 1, bê tông M250, đá 1x2, PCB40</t>
  </si>
  <si>
    <t>Bê tông cột trục 1-2 tầng 2, bê tông M250, đá 1x2, PCB40</t>
  </si>
  <si>
    <t>Bê tông cột trục 3-4 tầng 2, bê tông M250, đá 1x2, PCB40</t>
  </si>
  <si>
    <t>Bê tông cột trục 5-6 tầng 2, bê tông M250, đá 1x2, PCB40</t>
  </si>
  <si>
    <t>Bê tông cột trục 1-2 tầng 3, bê tông M250, đá 1x2, PCB40</t>
  </si>
  <si>
    <t>Bê tông cột trục 3-4 tầng 3, bê tông M250, đá 1x2, PCB40</t>
  </si>
  <si>
    <t>Bê tông cột trục 5-6 tầng 3, bê tông M250, đá 1x2, PCB40</t>
  </si>
  <si>
    <t>Bê tông giằng móng, bê tông M200, đá 1x2, PCB30</t>
  </si>
  <si>
    <t>Bê tông giằng tường thu hồi, bê tông M200, đá 1x2, PCB30</t>
  </si>
  <si>
    <t>Bê tông lanh tô, ô văng tầng 1 cốt +3.98, bê tông M200, đá 1x2, PCBB30</t>
  </si>
  <si>
    <t>Bê tông lanh tô, ô văng tầng 1 cốt +2.55, cốt +3.0 , cốt 3.08m, cốt 3.17m bê tông M200, đá 1x2, PCBB30</t>
  </si>
  <si>
    <t>Bê tông lanh tô, ô văng tầng 2 cốt +7.35, cốt +7.41 bê tông M200, đá 1x2, PCBB30</t>
  </si>
  <si>
    <t>Bê tông lanh tô, ô văng tầng 3, bê tông M200, đá 1x2, PCBB30</t>
  </si>
  <si>
    <t>Bê tông lót móng nhà 3 tầng, bê tông M150, đá 4x6, PCB30</t>
  </si>
  <si>
    <t>Bê tông nền, bê tông M150, đá 1x2, PCB30</t>
  </si>
  <si>
    <t>Bê tông thành sê nô mái, bê tông M250, đá 1x2, PCB40</t>
  </si>
  <si>
    <t>Bê tông khung, dầm, sàn mái tầng 1, bê tông M250, đá 1x2, PCB40</t>
  </si>
  <si>
    <t>Bê tông khung, dầm, sàn mái tầng 2, bê tông M250, đá 1x2, PCB40</t>
  </si>
  <si>
    <t>Bê tông khung, dầm, sàn mái tầng 3, bê tông M250, đá 1x2, PCB40</t>
  </si>
  <si>
    <t>Bê tông đài cọc, dầm móng nhà 3 tầng, bê tông M250, đá 1x2, PCB40</t>
  </si>
  <si>
    <t>Bê tông đáy bể phốt, bê tông M200, đá 1x2, PCB30</t>
  </si>
  <si>
    <t>Bê tông nắp tấm đan bể phốt, bê tông M200, đá 1x2, PCB30</t>
  </si>
  <si>
    <t>Vữa XM láng bể phốt, vữa XM M75, PCB30</t>
  </si>
  <si>
    <t>Vữa XM xây tường tầng 1, vữa XM M75, PCB30</t>
  </si>
  <si>
    <t>Vữa XM xây tường tầng móng, vữa XM M75, PCB30</t>
  </si>
  <si>
    <t>Vữa XM xây tường tầng 2, vữa XM M75, PCB30</t>
  </si>
  <si>
    <t>Vữa XM xây tường tầng 3, vữa XM M75, PCB30</t>
  </si>
  <si>
    <t>Vữa XM trát trong tầng 1, vữa XM M75, PCB30</t>
  </si>
  <si>
    <t>Vữa XM trát trong tầng 2, vữa XM M75, PCB30</t>
  </si>
  <si>
    <t>Vữa XM trát trong tầng 3, vữa XM M75, PCB30</t>
  </si>
  <si>
    <t>Vữa XM trát ngoài, vữa XM M75, PCB30</t>
  </si>
  <si>
    <t>Vữa XM tường thu hồi, vữa XM M75, PCB30</t>
  </si>
  <si>
    <t>Aptomat 1 pha =63A</t>
  </si>
  <si>
    <t>Aptomat 1 pha =100A</t>
  </si>
  <si>
    <t>Aptomat 1 pha =15A</t>
  </si>
  <si>
    <t>Aptomat 1 pha =20A</t>
  </si>
  <si>
    <t>Aptomat 1 pha =32A</t>
  </si>
  <si>
    <t>Aptomat 1 pha =50A</t>
  </si>
  <si>
    <t>Aptomat 3 pha =50A</t>
  </si>
  <si>
    <t>Aptomat 3 pha 150A</t>
  </si>
  <si>
    <t>Aptomat 3 pha 20A</t>
  </si>
  <si>
    <t>Aptomat 3 pha 50A</t>
  </si>
  <si>
    <t>Bể chứa nước Inox 2,5m3</t>
  </si>
  <si>
    <t xml:space="preserve">Bột bả ngoại thất Dulux Professional </t>
  </si>
  <si>
    <t xml:space="preserve">Bột bả nội thất Dulux Professional </t>
  </si>
  <si>
    <t>Cầu dao = 300A</t>
  </si>
  <si>
    <t xml:space="preserve">La va bô + chân treo </t>
  </si>
  <si>
    <t>La va bô âm bàn đá</t>
  </si>
  <si>
    <t>Chậu tiểu nam</t>
  </si>
  <si>
    <t xml:space="preserve">Chậu tiểu nam Inax AU-411V ( hoặc tương đương) </t>
  </si>
  <si>
    <t xml:space="preserve">Bồn Cầu Inax 1 Khối AC-939 ( hoặc tương đương) </t>
  </si>
  <si>
    <t xml:space="preserve">Xí bệt két rời </t>
  </si>
  <si>
    <t>Măng sông nhựa PVC D110mm</t>
  </si>
  <si>
    <t>Tê nhựa D110/90mm</t>
  </si>
  <si>
    <t>Cút nhựa D110mm</t>
  </si>
  <si>
    <t>Cút nhựa PVC miệng bát D27mm</t>
  </si>
  <si>
    <t>Cút nhựa PVC miệng bát D34mm</t>
  </si>
  <si>
    <t>Tê nhựa PVC miệng bát D34x27mm</t>
  </si>
  <si>
    <t>Cút nhựa D48mm</t>
  </si>
  <si>
    <t>Măng sông nhựa PVC D48mm</t>
  </si>
  <si>
    <t>Cút nhựa D60mm</t>
  </si>
  <si>
    <t>Măng sông nhựa PVC D60mm</t>
  </si>
  <si>
    <t>Chếch nhựa D90mm</t>
  </si>
  <si>
    <t>Cút nhựa D90mm</t>
  </si>
  <si>
    <t>Cút nhựa miệng bát D90mm</t>
  </si>
  <si>
    <t>Măng sông nhựa PVC D90mm</t>
  </si>
  <si>
    <t>Tê nhựa D90/60mm</t>
  </si>
  <si>
    <t>Tê nhựa D90/90mm</t>
  </si>
  <si>
    <t>Tê nhựa D90x48mm</t>
  </si>
  <si>
    <t>Công tắc 1 hạt</t>
  </si>
  <si>
    <t>Công tắc 2 hạt</t>
  </si>
  <si>
    <t>Công tắc 3 hạt</t>
  </si>
  <si>
    <t>Dây dẫn điện 1x1,5 mm2</t>
  </si>
  <si>
    <t>Dây dẫn điện 1 ruột 1x6mm2</t>
  </si>
  <si>
    <t>Dây dẫn điện 1 ruột 1x10mm2</t>
  </si>
  <si>
    <t>Dây dẫn điện 1 ruột loại 1x16mm2</t>
  </si>
  <si>
    <t>Dây dẫn điện 2 ruột 2x1,5 mm2</t>
  </si>
  <si>
    <t>Dây dẫn điện 2 ruột 2x2,5 mm2</t>
  </si>
  <si>
    <t>Dây dẫn điện 2 ruột loại 2x4mm2</t>
  </si>
  <si>
    <t>Dây dẫn điện 2x0,75 mm2</t>
  </si>
  <si>
    <t>Dây dẫn điện 2x1,5 mm2</t>
  </si>
  <si>
    <t>Dây dẫn điện 2 ruột 2x6 mm2</t>
  </si>
  <si>
    <t>Dây dẫn điện Cu/XLPE/PVC 2x10mm2</t>
  </si>
  <si>
    <t>Dây dẫn điện Cu/XLPE/PVC 2x16mm2</t>
  </si>
  <si>
    <t>Cáp Cu/XLPE/PVC 4 ruột 3x10+1x6mm2</t>
  </si>
  <si>
    <t>Dây dẫn điện Cu/XLPE/PVC 3x16+1x10mm2</t>
  </si>
  <si>
    <t>Đèn  Led Downlight 16w, D=155</t>
  </si>
  <si>
    <t>Đèn ốp trần RD02 bóng LED</t>
  </si>
  <si>
    <t>Đèn tấm panen 48w kích thước 300x1200</t>
  </si>
  <si>
    <t>Đèn LED dây 7w/m</t>
  </si>
  <si>
    <t>Gạch lát chống trơn granit KT600x600mm</t>
  </si>
  <si>
    <t>Gạch lát granit KT 600x600mm</t>
  </si>
  <si>
    <t>Gạch granit KT 800x800mm</t>
  </si>
  <si>
    <t>Đá bóc ốp trang trí KT100x200mm</t>
  </si>
  <si>
    <t>Gạch ốp chân tường granit KT120x600mm</t>
  </si>
  <si>
    <t>Gạch ốp tường KT300x600mm</t>
  </si>
  <si>
    <t>Gương soi dày 5ly KT 1200x800mm</t>
  </si>
  <si>
    <t>Đèn huỳnh quang LED 2x18W 1,2m 2 bóng và phụ kiện</t>
  </si>
  <si>
    <t>Ống đồng D15,9mm</t>
  </si>
  <si>
    <t>Ống đồng D22,1mm</t>
  </si>
  <si>
    <t>Ống đồng D28,6mm</t>
  </si>
  <si>
    <t>Ống đồng D34,9mm L=2m</t>
  </si>
  <si>
    <t>Ống đồng D9,5mm</t>
  </si>
  <si>
    <t>Ống nhựa D=15mm</t>
  </si>
  <si>
    <t>Ống nhựa D=16mm</t>
  </si>
  <si>
    <t>Ống nhựa nổi D16</t>
  </si>
  <si>
    <t>Ống nhựa chìm D25</t>
  </si>
  <si>
    <t>Ống nhựa D=25mm</t>
  </si>
  <si>
    <t>Ống nhựa nổi D25</t>
  </si>
  <si>
    <t>Ống nhựa D=32mm</t>
  </si>
  <si>
    <t>Ống nhựa PVC miệng bát D110mm</t>
  </si>
  <si>
    <t>Ống nhựa PVC miệng bát D27</t>
  </si>
  <si>
    <t>Ống nhựa PVC miệng bát D34</t>
  </si>
  <si>
    <t>Ống nhựa PVC miệng bát D48mm</t>
  </si>
  <si>
    <t>Ống nhựa PVC miệng bát D60mm</t>
  </si>
  <si>
    <t>Ống nhựa miệng bát D90mm L=6m</t>
  </si>
  <si>
    <t>Ống nhựa PVC miệng bát D90mm</t>
  </si>
  <si>
    <t>Quạt trần</t>
  </si>
  <si>
    <t>Tôn múi dày 0,45ly</t>
  </si>
  <si>
    <t>Van tiểu nam</t>
  </si>
  <si>
    <t xml:space="preserve">Van tiểu nam cảm ứng ToTo TS445V2ACPK ( hoặc tương đương) </t>
  </si>
  <si>
    <t>Vòi lavabô Inax LFV-632S</t>
  </si>
  <si>
    <t>Vòi rửa nền</t>
  </si>
  <si>
    <t>Vòi xịt Inax CFV-105MP</t>
  </si>
  <si>
    <t>Sơn phủ sắt thép</t>
  </si>
  <si>
    <t>Sơn lót Dulux nội thất Professional A500 (hoặc tương đương)</t>
  </si>
  <si>
    <t>Sơn phủ nội thất Dulux Professional lau chùi hiệu quả (hoặc tương đương)</t>
  </si>
  <si>
    <t>Sơn lót Dulux ngoại thất Professional E700 (hoặc tương đương)</t>
  </si>
  <si>
    <t>Sơn phủ ngoại thất Dulux Professional E700 (hoặc tương đương)</t>
  </si>
  <si>
    <t>Hộp nối, hộp phân dây KT 100x100x50</t>
  </si>
  <si>
    <t>Tủ điện KT300x250x130mm</t>
  </si>
  <si>
    <t>Tủ điện KT350x250x150mm</t>
  </si>
  <si>
    <t>Cút nhựa PPR ĐK20mm</t>
  </si>
  <si>
    <t>Cút ren trong PPR ĐK20mm</t>
  </si>
  <si>
    <t>Rắc co nhựa PPR ĐK20mm</t>
  </si>
  <si>
    <t>Côn nhựa PPR ĐK25x20mm</t>
  </si>
  <si>
    <t>Cút nhựa PPR ĐK25mm</t>
  </si>
  <si>
    <t>Cút ren trong PPR ĐK25mm</t>
  </si>
  <si>
    <t>Tê nhựa PPR ĐK25x20mm</t>
  </si>
  <si>
    <t>Côn nhựa PPR ĐK32x20mm</t>
  </si>
  <si>
    <t>Côn nhựa PPR ĐK32x25mm</t>
  </si>
  <si>
    <t>Cút nhựa PPR ĐK32mm</t>
  </si>
  <si>
    <t>Rắc co nhựa PPR ĐK32mm</t>
  </si>
  <si>
    <t>Tê nhựa PPR ĐK32x20mm</t>
  </si>
  <si>
    <t>Tê nhựa PPR ĐK32x25mm</t>
  </si>
  <si>
    <t>Côn nhựa PPR ĐK40x32mm</t>
  </si>
  <si>
    <t>Cút nhựa PPR ĐK40mm</t>
  </si>
  <si>
    <t>Tê nhựa PPR ĐK40x20mm</t>
  </si>
  <si>
    <t>Tê nhựa PPR ĐK40x25mm</t>
  </si>
  <si>
    <t>Tê nhựa PPR ĐK40x32mm</t>
  </si>
  <si>
    <t>Côn nhựa PPR ĐK50x40mm</t>
  </si>
  <si>
    <t>Cút nhựa PPR ĐK50mm</t>
  </si>
  <si>
    <t>Tê nhựa PPR ĐK50x40mm</t>
  </si>
  <si>
    <t>Côn nhựa PPR ĐK63x50mm</t>
  </si>
  <si>
    <t>Cút nhựa PPR ĐK63mm</t>
  </si>
  <si>
    <t>Tê nhựa PPR ĐK63x50mm</t>
  </si>
  <si>
    <t>Măng sông nhựa PPR đường kính 20mm</t>
  </si>
  <si>
    <t>Măng sông nhựa PPR đường kính 25mm</t>
  </si>
  <si>
    <t>Măng sông nhựa PPR đường kính 32mm</t>
  </si>
  <si>
    <t>Măng sông nhựa PPR đường kính 40mm</t>
  </si>
  <si>
    <t>Măng sông nhựa PPR đường kính 50mm</t>
  </si>
  <si>
    <t>Măng sông nhựa PPR đường kính 63mm</t>
  </si>
  <si>
    <t>Tôn úp nóc khổ rộng 600</t>
  </si>
  <si>
    <t>Trần phẳng tấm thạch cao chịu nước</t>
  </si>
  <si>
    <t>Bộ chữ phòng một cửa 'TRÁCH NHIỆM, CÔNG KHAI, MINH BẠCH, TIỆN LỢI' chất liệu tấm Combosit mầu vàng gương, chữ cao 20cm</t>
  </si>
  <si>
    <t>Bộ chữ phòng một cửa 'UBND HUYỆN KIM BẢNG, TRUNG TÂM HÀNH CHÍNH CÔNG' chất liệu tấm Combosit mầu vàng gương, chữ cao 30cm</t>
  </si>
  <si>
    <t>Khoá cửa đi tay gạt</t>
  </si>
  <si>
    <t>Nẹp đồng phân mảng</t>
  </si>
  <si>
    <t>Nẹp khuôn cửa gỗ lim KT 20x70mm</t>
  </si>
  <si>
    <t xml:space="preserve">Ốp bằng Composite dày 9mm dán LAMINATE  khung xương gỗ lim </t>
  </si>
  <si>
    <t>Phào gỗ tự nhiên KT 120x20 gỗ lim</t>
  </si>
  <si>
    <t>Phào gỗ tự nhiên KT 120x80 gỗ lim</t>
  </si>
  <si>
    <t>Phào gỗ tự nhiên KT 160x25 gỗ lim</t>
  </si>
  <si>
    <t>Phào gỗ tự nhiên KT 40x25 gỗ lim</t>
  </si>
  <si>
    <t>Phào gỗ tự nhiên KT 60x60 gỗ lim</t>
  </si>
  <si>
    <t xml:space="preserve">Phào nhựa PU kích thước 50x25cm </t>
  </si>
  <si>
    <t xml:space="preserve">Sản xuất lắp dựng lan can kính cường lực dày 10ly tay vịn gỗ N2 </t>
  </si>
  <si>
    <t>Cửa đi liền vách kính cường lực 12ly khung inox</t>
  </si>
  <si>
    <t>Giá đỡ Inox bàn la va bô</t>
  </si>
  <si>
    <t>Tay nắm âm và các chân kẹp</t>
  </si>
  <si>
    <t>Tôn mạ kẽm đậy thang lên mái</t>
  </si>
  <si>
    <t>Vòi tràn thoát nước mái bằng  nhựa đk34L400</t>
  </si>
  <si>
    <t>Đá granít tự nhiên ốp lát bậc cầu thang, bậc tam cấp</t>
  </si>
  <si>
    <t>Máy sấy tay Inax KS370</t>
  </si>
  <si>
    <t>Gạch lát chống trơn granit KT600x600mm, Gạch lát granit KT 600x600mm, Gạch granit KT 800x800mm, Gạch ốp chân tường granit KT120x600mm, Gạch ốp tường KT300x600mm</t>
  </si>
  <si>
    <t>Đá bóc ốp trang trí KT100x200mm, đá granit tự nhiên ốp lát bậc cầu thang, bậc tam cấp</t>
  </si>
  <si>
    <t>Bột bả nội ngoại thất, sơn lót, sơn phủ nội ngoại thất (theo thiết kế)</t>
  </si>
  <si>
    <t>Khung cửa kép gỗ lim kích thước 60x250mm</t>
  </si>
  <si>
    <t>Cánh cửa gỗ lim, nẹp khuôn cửa gỗ lim KT 20x70mm, khóa cửa tay gạt, cremon cửa đi, vách kính cường lực 12ly khung inox liền cửa đi, bản lề thủy lực, cánh cửa đi kính cường lực 12ly liền vách kính, tay nắm, khóa bán nguyệt cửa kính cường lực</t>
  </si>
  <si>
    <t>Cửa đi, cửa sổ kính khung nhôm xingfa và các phụ kiện, vách kính nhôm xingfa</t>
  </si>
  <si>
    <t>Sem hoa inox cửa sổ</t>
  </si>
  <si>
    <t>Lan can inox hành lang, cầu thang, lan can kính cường lực dày 10ly, tay vịn gỗ lim, trụ gỗ lan can cầu thang gỗ N2</t>
  </si>
  <si>
    <t>Vách ngăn vệ sinh bằng tấm compact HPL dày 12mm và phụ kiện</t>
  </si>
  <si>
    <t>Tấm thạch cao, phào nhựa PU, phào gỗ lim, nẹp đồng phân khung</t>
  </si>
  <si>
    <t>Bộ chữ 'TRÁCH NHIỆM, CÔNG KHAI, MINH BẠCH, TIỆN LỢI' chất liệu combosite màu vàng gương, chữ cao 20cm; Bộ chữ 'UBND HUYỆN KIM BẢNG, TRUNG TÂM HÀNH CHÍNH CÔNG' chất liệu combosite màu vàng gương, chữ cao 30cm</t>
  </si>
  <si>
    <t>Đế âm, ống nhựa đi chìm bảo hộ, ống nhựa đi nổi bảo hộ, dây dẫn điện</t>
  </si>
  <si>
    <t>Thiết bị vệ sinh nhà 3 tầng: Gương soi dày 5ly, chậu tiểu nam, máy sấy tay, …</t>
  </si>
  <si>
    <t>Thiết bị điện nhà 3 tầng: đèn tấm panen 48w, quạt trần, đèn Led Downlight 16w,…</t>
  </si>
  <si>
    <t>Vật tư thiết bị điều hòa trung tâm tầng 1: ống đồng, ống gió lạnh,…</t>
  </si>
  <si>
    <t>Tổ hợp giàn nóng điều hòa trung tâm</t>
  </si>
  <si>
    <t>Bồn nước inox</t>
  </si>
  <si>
    <t>Xà gồ thép</t>
  </si>
  <si>
    <t>Tôn múi dày 0.45ly, tôn úp nóc</t>
  </si>
  <si>
    <t>Kim thu sét, cọc chống sét, dây thép chống sét</t>
  </si>
  <si>
    <t>Xây tường thu hồi  bằng gạch xi măng cốt liệu 6,5x10,5x22cm vữa XM M75, PCB30</t>
  </si>
  <si>
    <t>AK.21333</t>
  </si>
  <si>
    <t>AF.61412</t>
  </si>
  <si>
    <t>AF.61621</t>
  </si>
  <si>
    <t>Sản xuât, lắp dựng cốt thép, cốp pha gỗ lanh tô, ô văng tầng 3</t>
  </si>
  <si>
    <t>Bơm nước bảo dưỡng bê tông giằng thu hồi</t>
  </si>
  <si>
    <t>AK.21123</t>
  </si>
  <si>
    <t>AK.41214</t>
  </si>
  <si>
    <t>SN.11512</t>
  </si>
  <si>
    <t>AE.22113</t>
  </si>
  <si>
    <t>Công trường nghỉ chờ bê tông cọc đủ cường độ</t>
  </si>
  <si>
    <t>Định vị mặt bằng thi công ép cọc BTCT</t>
  </si>
  <si>
    <t>Mặt bằng định vị thi công ép cọc</t>
  </si>
  <si>
    <t>yc</t>
  </si>
  <si>
    <t>nt</t>
  </si>
  <si>
    <t>Đổ thủ công bê tông cọc đại trà, bê tông M250, đá 1x2, PCB40 (kết thúc)</t>
  </si>
  <si>
    <t>Đổ thủ công bê tông cọc đại trà, bê tông M250, đá 1x2, PCB40 (bắt đầu)</t>
  </si>
  <si>
    <t>Cốt thép, cốp pha gỗ cầu thang tầng 1 từ cốt +0,0m đến cốt +2,793m</t>
  </si>
  <si>
    <t>Thi công, lắp đặt ống nhựa D=16, D=25 đi nổi bảo hộ dây dẫn điện tầng 1 nhà 3 tầng</t>
  </si>
  <si>
    <t>Thi công, lắp đặt các loại dây dẫn điện đi trong ống nhựa đi chìm tầng 1 nhà 3 tầng</t>
  </si>
  <si>
    <t>Thi công, lắp đặt ống nhựa D=16, D=25 đi chìm bảo hộ dây dẫn điện tầng 1 nhà 3 tầng</t>
  </si>
  <si>
    <t>Thi công, lắp đặt các loại dây dẫn điện đi trong ống nhựa đi nổi tầng 1 nhà 3 tầng</t>
  </si>
  <si>
    <t>Thi công, lắp đặt hệ thống ống đồng dẫn môi chất lạnh tầng 1</t>
  </si>
  <si>
    <t>Thi công, lắp đặt hệ thống ống nước ngưng tầng 1</t>
  </si>
  <si>
    <t>Thi công, lắp đặt hệ thống ống gió lạnh tầng 1</t>
  </si>
  <si>
    <t>Lắp 06 bộ dàn lạnh âm trần nối ống gió VRV Daikin  tầng 1</t>
  </si>
  <si>
    <t>Lắp 01 bộ tổ hợp dàn nóng điều hòa trung tâm VRV A Daikin tầng 1</t>
  </si>
  <si>
    <t>Lắp 01 bộ chia gas dàn nóng Daikin BHFP22P100 (2 cục dàn nóng) tầng 1</t>
  </si>
  <si>
    <t>Lắp 06 bộ  chia gas, giảm cấp tầng 1</t>
  </si>
  <si>
    <t>Lắp 06 bộ điều khiển từ xa cho dàn lạnh có dây Daikin BRC1E63 tầng 1</t>
  </si>
  <si>
    <t>Thi công, lắp đặt các thiết bị điện chờ điều hòa phòng làm việc</t>
  </si>
  <si>
    <t>Thi công, lắp đặt các loại dây dẫn điện đi trong ống nhựa đi chìm điện chờ điều hòa phòng làm việc</t>
  </si>
  <si>
    <t>Thi công, lắp đặt ống nhựa D=20, D=32 đi chìm bảo hộ dây dẫn điện điện chờ điều hòa phòng làm việc</t>
  </si>
  <si>
    <t>Thi công, lắp đặt đế âm tường điện chờ điều hòa phòng làm việc</t>
  </si>
  <si>
    <t>Thi công, lắp đặt các loại đèn chiếu sáng và thiết bị điện phòng họp tầng 2,3</t>
  </si>
  <si>
    <t>Thi công, lắp đặt các loại dây dẫn điện đi trong ống nhựa đi nổi phòng họp tầng 2,3</t>
  </si>
  <si>
    <t>Thi công, lắp đặt ống nhựa đặt nổi bảo hộ dây dẫn - ĐK = 15mm, 25mm phòng họp tầng 2,3</t>
  </si>
  <si>
    <t>Thi công, lắp đặt đế âm tường phòng họp tầng 2,3</t>
  </si>
  <si>
    <t>Thi công, lắp đặt các loại đèn chiếu sáng và thiết bị điện chiếu sáng phòng bộ phận tiếp nhận và trả kết quả</t>
  </si>
  <si>
    <t>Thi công, lắp đặt các loại dây dẫn điện đi trong ống nhựa đi nổi phòng bộ phận tiếp nhận và trả kết quả</t>
  </si>
  <si>
    <t>Thi công, lắp đặt ống nhựa đặt nổi bảo hộ dây dẫn - ĐK = 15mm, 25mm phòng bộ phận tiếp nhận và trả kết quả</t>
  </si>
  <si>
    <t>Thi công, lắp đặt đế âm tường phòng bộ phận tiếp nhận và trả kết quả</t>
  </si>
  <si>
    <t>Thi công, lắp đặt máy sấy tay phòng làm việc</t>
  </si>
  <si>
    <t>Thi công, lắp đặt quạt trần phòng làm việc</t>
  </si>
  <si>
    <t>Thi công, lắp đặt các loại đèn chiếu sáng và thiết bị điện phòng làm việc</t>
  </si>
  <si>
    <t>Thi công, lắp đặt các loại dây dẫn điện đi trong ống nhựa đi chìm phòng làm việc</t>
  </si>
  <si>
    <t>Thi công, lắp đặt ống nhựa đi chìm bảo hộ dây dẫn - ĐK = 16mm, 25mm phòng làm việc</t>
  </si>
  <si>
    <t>Thi công, lắp đặt đế âm tường, tủ điện phòng làm việc</t>
  </si>
  <si>
    <t>Cốt thép, cốp pha khung dầm, dầm, sàn mái, thành sê nô tầng 3</t>
  </si>
  <si>
    <t>Thi công lắp bộ chữ phòng một cửa 'UBND HUYỆN KIM BẢNG, TRUNG TÂM HÀNH CHÍNH CÔNG' chất liệu combosite màu vàng gương, chữ cao 30cm; Thi công lắp bộ chữ phòng một cửa 'TRÁCH NHIỆM, CÔNG KHAI, MINH BẠCH, TIỆN LỢI' chất liệu combosite màu vàng gương, chữ cao 20cm</t>
  </si>
  <si>
    <t>Vách ngăn vệ sinh bằng tấm compact HPL dày 12mm, phụ kiện inox 304 đồng bộ nhà 3 tầng</t>
  </si>
  <si>
    <t>Thi công, lắp đặt các loại đèn chiếu sáng và thiết bị điện chiếu sáng nhà 3 tầng</t>
  </si>
  <si>
    <t>Lắp dựng vách kính nhôm xingfa, cửa đi, cửa sổ kính khung nhôm xingfa và các phụ kiện</t>
  </si>
  <si>
    <t>Sơn phủ màu vào cột, ô văng, tường các loại ngoài nhà nhà 3 tầng</t>
  </si>
  <si>
    <t>Sơn phủ màu vào cột, dầm, trần, tường các loại trong nhà nhà 3 tầng</t>
  </si>
  <si>
    <t>Lợp tôn úp nóc khổ rộng 600, mái tôn múi dày 0,45ly, nắp tôn thang lên mái</t>
  </si>
  <si>
    <t>Lắp dựng trụ lan can cầu thang gỗ N2, lan can cầu thang kính cường lực dày 10ly, tay vịn gỗ lim</t>
  </si>
  <si>
    <t>Lắp tay nắm, khóa bán nguyệt cửa kính cường lực, bản lề thủy lực + cánh cửa đi kính cường lực 12ly liền vách kính</t>
  </si>
  <si>
    <t>Nội thất phòng nhận và trả kết quả tầng 1: phào chân tường, phào kẻ chỉ, viền cổ trần, cổ trần, nẹp đồng phân khung, ốp tường, trụ cột bằng tấm composite</t>
  </si>
  <si>
    <t xml:space="preserve">Hệ thống cửa đi, cửa sổ gỗ tầng 1 nhà 3 tầng cộng phụ kiện: khóa cửa tay gạt, cremon cửa đi D3,D4 </t>
  </si>
  <si>
    <t>Lắp dựng lan can inox hành lang, sen hoa inox cửa sổ các tầng</t>
  </si>
  <si>
    <t>Thi công, lắp đặt kim thu sét, dài 1m; dây thép chống sét, cọc chống sét, ống nhựa thoát nước mái, rọ chắn rác</t>
  </si>
  <si>
    <t>Trần giật cấp bằng tấm thạch cao, phào nhựa PU phòng 1 cửa tầng 1, phòng họp và hành lang tầng 2, tầng 3, trần thạch cao chịu nước nhà vệ sinh các tầng</t>
  </si>
  <si>
    <t>Hệ thống điều hòa trung tâm phòng tiếp nhận và trả kết quả tầng 1: bộ  chia gas, giảm cấp, bộ chia gas dàn nóng, dàn nóng điều hòa trung tâm, dàn lạnh âm trần, hệ thống ống gió lạnh, hệ thống ống nước ngưng, hệ thống ống dẫn môi chất lạnh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</si>
</sst>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
    <numFmt numFmtId="165" formatCode="dd/mm/yyyy\ hh:mm:ss"/>
    <numFmt numFmtId="168" formatCode="dd/mm/yy\ hh:mm"/>
  </numFmts>
  <fonts count="19" x14ac:knownFonts="1">
    <font>
      <sz val="11"/>
      <color theme="1"/>
      <name val="Times New Roman"/>
      <family val="2"/>
    </font>
    <font>
      <sz val="8"/>
      <name val="Times New Roman"/>
      <family val="2"/>
    </font>
    <font>
      <sz val="11"/>
      <color rgb="FF006100"/>
      <name val="Times New Roman"/>
      <family val="2"/>
    </font>
    <font>
      <sz val="11"/>
      <color rgb="FF9C0006"/>
      <name val="Times New Roman"/>
      <family val="2"/>
    </font>
    <font>
      <b/>
      <sz val="11"/>
      <color theme="1"/>
      <name val="Times New Roman"/>
      <family val="1"/>
    </font>
    <font>
      <b/>
      <sz val="11"/>
      <color rgb="FF9C0006"/>
      <name val="Times New Roman"/>
      <family val="1"/>
    </font>
    <font>
      <sz val="11"/>
      <color theme="1"/>
      <name val="Times New Roman"/>
      <family val="1"/>
    </font>
    <font>
      <b/>
      <sz val="11"/>
      <name val="Times New Roman"/>
      <family val="1"/>
    </font>
    <font>
      <sz val="11"/>
      <name val="Times New Roman"/>
      <family val="1"/>
    </font>
    <font>
      <sz val="11"/>
      <color rgb="FF9C0006"/>
      <name val="Times New Roman"/>
      <family val="1"/>
    </font>
    <font>
      <sz val="11"/>
      <color rgb="FF006100"/>
      <name val="Times New Roman"/>
      <family val="1"/>
    </font>
    <font>
      <b/>
      <i/>
      <sz val="11"/>
      <name val="Times New Roman"/>
      <family val="1"/>
    </font>
    <font>
      <b/>
      <sz val="11"/>
      <color rgb="FFFF0000"/>
      <name val="Times New Roman"/>
      <family val="1"/>
    </font>
    <font>
      <sz val="11"/>
      <color rgb="FF000000"/>
      <name val="Times New Roman"/>
      <family val="1"/>
    </font>
    <font>
      <sz val="11"/>
      <color rgb="FFFF0000"/>
      <name val="Times New Roman"/>
      <family val="2"/>
    </font>
    <font>
      <sz val="11"/>
      <name val="Times New Roman"/>
      <family val="2"/>
    </font>
    <font>
      <sz val="11"/>
      <color rgb="FF0000FF"/>
      <name val="Times New Roman"/>
      <family val="2"/>
    </font>
    <font>
      <sz val="11"/>
      <color rgb="FF0000FF"/>
      <name val="Times New Roman"/>
      <family val="1"/>
    </font>
    <font>
      <i/>
      <sz val="11"/>
      <name val="Times New Roman"/>
      <family val="1"/>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00B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66">
    <xf numFmtId="0" fontId="0" fillId="0" borderId="0" xfId="0"/>
    <xf numFmtId="14" fontId="0" fillId="0" borderId="0" xfId="0" applyNumberFormat="1"/>
    <xf numFmtId="0" fontId="0" fillId="4" borderId="0" xfId="0" applyFill="1"/>
    <xf numFmtId="0" fontId="3" fillId="3" borderId="0" xfId="2"/>
    <xf numFmtId="0" fontId="2" fillId="2" borderId="0" xfId="1"/>
    <xf numFmtId="0" fontId="4" fillId="0" borderId="0" xfId="0" applyFont="1"/>
    <xf numFmtId="0" fontId="5" fillId="3" borderId="1" xfId="2" applyFont="1" applyBorder="1"/>
    <xf numFmtId="0" fontId="4" fillId="4" borderId="0" xfId="0" applyFont="1" applyFill="1"/>
    <xf numFmtId="164" fontId="4" fillId="0" borderId="0" xfId="0" applyNumberFormat="1" applyFont="1"/>
    <xf numFmtId="0" fontId="6" fillId="0" borderId="0" xfId="0" applyFont="1"/>
    <xf numFmtId="164" fontId="6" fillId="0" borderId="0" xfId="0" applyNumberFormat="1" applyFont="1"/>
    <xf numFmtId="164" fontId="0" fillId="0" borderId="0" xfId="0" applyNumberFormat="1"/>
    <xf numFmtId="0" fontId="8" fillId="0" borderId="0" xfId="0" applyFont="1"/>
    <xf numFmtId="164" fontId="8" fillId="0" borderId="0" xfId="0" applyNumberFormat="1" applyFont="1"/>
    <xf numFmtId="164" fontId="7" fillId="0" borderId="0" xfId="0" applyNumberFormat="1" applyFont="1"/>
    <xf numFmtId="164" fontId="7" fillId="4" borderId="0" xfId="0" applyNumberFormat="1" applyFont="1" applyFill="1"/>
    <xf numFmtId="0" fontId="3" fillId="0" borderId="0" xfId="2" applyFill="1"/>
    <xf numFmtId="0" fontId="2" fillId="0" borderId="0" xfId="1" applyFill="1"/>
    <xf numFmtId="0" fontId="5" fillId="0" borderId="1" xfId="2" applyFont="1" applyFill="1" applyBorder="1"/>
    <xf numFmtId="0" fontId="9" fillId="0" borderId="0" xfId="2" applyFont="1" applyFill="1"/>
    <xf numFmtId="0" fontId="10" fillId="0" borderId="0" xfId="1" applyFont="1" applyFill="1"/>
    <xf numFmtId="0" fontId="6" fillId="0" borderId="0" xfId="0" applyFont="1" applyAlignment="1">
      <alignment horizontal="center"/>
    </xf>
    <xf numFmtId="0" fontId="8" fillId="0" borderId="0" xfId="0" applyFont="1" applyAlignment="1">
      <alignment horizontal="center" vertical="center"/>
    </xf>
    <xf numFmtId="164" fontId="8" fillId="0" borderId="0" xfId="0" applyNumberFormat="1" applyFont="1" applyAlignment="1">
      <alignment horizontal="center" vertical="center"/>
    </xf>
    <xf numFmtId="0" fontId="7" fillId="0" borderId="0" xfId="0" applyFont="1"/>
    <xf numFmtId="0" fontId="8" fillId="0" borderId="0" xfId="0" applyFont="1" applyAlignment="1">
      <alignment horizontal="center"/>
    </xf>
    <xf numFmtId="0" fontId="7" fillId="0" borderId="1" xfId="2" applyFont="1" applyFill="1" applyBorder="1"/>
    <xf numFmtId="0" fontId="8" fillId="0" borderId="0" xfId="2" applyFont="1" applyFill="1"/>
    <xf numFmtId="0" fontId="8" fillId="0" borderId="0" xfId="1" applyFont="1" applyFill="1"/>
    <xf numFmtId="164" fontId="8" fillId="4" borderId="2" xfId="0" applyNumberFormat="1" applyFont="1" applyFill="1" applyBorder="1"/>
    <xf numFmtId="0" fontId="7" fillId="0" borderId="4" xfId="2" applyFont="1" applyFill="1" applyBorder="1"/>
    <xf numFmtId="0" fontId="7" fillId="0" borderId="0" xfId="0" applyFont="1" applyAlignment="1">
      <alignment horizontal="left" vertical="top"/>
    </xf>
    <xf numFmtId="164" fontId="2" fillId="0" borderId="0" xfId="1" applyNumberFormat="1" applyFill="1"/>
    <xf numFmtId="0" fontId="8" fillId="4" borderId="0" xfId="0" applyFont="1" applyFill="1"/>
    <xf numFmtId="164" fontId="8" fillId="4" borderId="0" xfId="0" applyNumberFormat="1" applyFont="1" applyFill="1"/>
    <xf numFmtId="0" fontId="11" fillId="0" borderId="0" xfId="0" applyFont="1"/>
    <xf numFmtId="164" fontId="11" fillId="0" borderId="0" xfId="0" applyNumberFormat="1" applyFont="1"/>
    <xf numFmtId="164" fontId="12" fillId="0" borderId="0" xfId="0" applyNumberFormat="1" applyFont="1"/>
    <xf numFmtId="164" fontId="8" fillId="0" borderId="2" xfId="0" applyNumberFormat="1" applyFont="1" applyBorder="1"/>
    <xf numFmtId="0" fontId="8" fillId="5" borderId="5" xfId="0" applyFont="1" applyFill="1" applyBorder="1" applyAlignment="1">
      <alignment vertical="top" wrapText="1"/>
    </xf>
    <xf numFmtId="164" fontId="7" fillId="0" borderId="2" xfId="0" applyNumberFormat="1" applyFont="1" applyBorder="1"/>
    <xf numFmtId="0" fontId="8" fillId="0" borderId="2" xfId="0" applyFont="1" applyBorder="1" applyAlignment="1">
      <alignment horizontal="center"/>
    </xf>
    <xf numFmtId="0" fontId="7" fillId="0" borderId="0" xfId="2" applyFont="1" applyFill="1"/>
    <xf numFmtId="0" fontId="7" fillId="0" borderId="3" xfId="2" applyFont="1" applyFill="1" applyBorder="1"/>
    <xf numFmtId="0" fontId="13" fillId="0" borderId="5" xfId="0" applyFont="1" applyBorder="1" applyAlignment="1">
      <alignment horizontal="center" vertical="top"/>
    </xf>
    <xf numFmtId="0" fontId="8" fillId="0" borderId="2" xfId="0" applyFont="1" applyBorder="1"/>
    <xf numFmtId="164" fontId="6" fillId="4" borderId="0" xfId="0" applyNumberFormat="1" applyFont="1" applyFill="1"/>
    <xf numFmtId="0" fontId="6" fillId="4" borderId="0" xfId="0" applyFont="1" applyFill="1"/>
    <xf numFmtId="0" fontId="14" fillId="0" borderId="0" xfId="0" applyFont="1"/>
    <xf numFmtId="0" fontId="15" fillId="0" borderId="0" xfId="0" applyFont="1"/>
    <xf numFmtId="164" fontId="6" fillId="6" borderId="0" xfId="0" applyNumberFormat="1" applyFont="1" applyFill="1"/>
    <xf numFmtId="0" fontId="6" fillId="0" borderId="0" xfId="0" applyFont="1" applyAlignment="1">
      <alignment horizontal="left" vertical="top"/>
    </xf>
    <xf numFmtId="164" fontId="15" fillId="0" borderId="0" xfId="0" applyNumberFormat="1" applyFont="1"/>
    <xf numFmtId="0" fontId="15" fillId="7" borderId="0" xfId="0" applyFont="1" applyFill="1"/>
    <xf numFmtId="0" fontId="16" fillId="6" borderId="0" xfId="0" applyFont="1" applyFill="1"/>
    <xf numFmtId="164" fontId="17" fillId="0" borderId="0" xfId="0" applyNumberFormat="1" applyFont="1"/>
    <xf numFmtId="164" fontId="4" fillId="7" borderId="0" xfId="0" applyNumberFormat="1" applyFont="1" applyFill="1"/>
    <xf numFmtId="165" fontId="0" fillId="0" borderId="0" xfId="0" applyNumberFormat="1"/>
    <xf numFmtId="164" fontId="8" fillId="0" borderId="0" xfId="2" applyNumberFormat="1" applyFont="1" applyFill="1" applyBorder="1"/>
    <xf numFmtId="0" fontId="18" fillId="0" borderId="0" xfId="0" applyFont="1"/>
    <xf numFmtId="164" fontId="18" fillId="0" borderId="0" xfId="0" applyNumberFormat="1" applyFont="1"/>
    <xf numFmtId="165" fontId="0" fillId="4" borderId="0" xfId="0" applyNumberFormat="1" applyFill="1"/>
    <xf numFmtId="165" fontId="4" fillId="0" borderId="0" xfId="0" applyNumberFormat="1" applyFont="1"/>
    <xf numFmtId="0" fontId="12" fillId="0" borderId="0" xfId="0" applyFont="1"/>
    <xf numFmtId="164" fontId="12" fillId="4" borderId="0" xfId="0" applyNumberFormat="1" applyFont="1" applyFill="1"/>
    <xf numFmtId="168" fontId="0" fillId="0" borderId="0" xfId="0" applyNumberForma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811C9-DCAA-4BDD-98F7-E1EF72573B87}">
  <dimension ref="A1:AA283"/>
  <sheetViews>
    <sheetView topLeftCell="A24" workbookViewId="0">
      <selection activeCell="C46" sqref="C46"/>
    </sheetView>
    <sheetView topLeftCell="A191" workbookViewId="1">
      <selection activeCell="C270" sqref="C270"/>
    </sheetView>
  </sheetViews>
  <sheetFormatPr defaultRowHeight="15" x14ac:dyDescent="0.25"/>
  <cols>
    <col min="1" max="1" width="7" style="12" bestFit="1" customWidth="1"/>
    <col min="2" max="2" width="12.42578125" style="12" bestFit="1" customWidth="1"/>
    <col min="3" max="3" width="62.85546875" customWidth="1"/>
    <col min="4" max="5" width="11.42578125" style="11" customWidth="1"/>
    <col min="6" max="7" width="11.42578125" style="45" customWidth="1"/>
    <col min="10" max="10" width="11.28515625" style="9" customWidth="1"/>
    <col min="11" max="12" width="9.140625" style="9"/>
    <col min="14" max="14" width="62.85546875" style="12" customWidth="1"/>
    <col min="15" max="15" width="7.85546875" style="13" bestFit="1" customWidth="1"/>
    <col min="16" max="16" width="6.7109375" style="13" bestFit="1" customWidth="1"/>
  </cols>
  <sheetData>
    <row r="1" spans="1:27" x14ac:dyDescent="0.25">
      <c r="A1" s="25" t="s">
        <v>0</v>
      </c>
      <c r="B1" s="25" t="s">
        <v>6</v>
      </c>
      <c r="C1" s="25" t="s">
        <v>1</v>
      </c>
      <c r="D1" s="25" t="s">
        <v>2</v>
      </c>
      <c r="E1" s="25" t="s">
        <v>3</v>
      </c>
      <c r="F1" s="41" t="s">
        <v>4</v>
      </c>
      <c r="G1" s="41" t="s">
        <v>5</v>
      </c>
      <c r="J1" s="21"/>
      <c r="K1" s="21"/>
      <c r="L1" s="21"/>
      <c r="M1" s="21"/>
      <c r="N1" s="22"/>
      <c r="O1" s="23"/>
      <c r="P1" s="23"/>
    </row>
    <row r="2" spans="1:27" s="2" customFormat="1" x14ac:dyDescent="0.25">
      <c r="A2" s="12">
        <v>0</v>
      </c>
      <c r="B2" s="12"/>
      <c r="C2" t="s">
        <v>451</v>
      </c>
      <c r="D2" s="11"/>
      <c r="E2" s="11"/>
      <c r="F2" s="11">
        <v>44470</v>
      </c>
      <c r="G2" s="11">
        <v>44470</v>
      </c>
      <c r="H2"/>
      <c r="I2"/>
      <c r="J2" s="10"/>
      <c r="K2" s="9"/>
      <c r="L2" s="9"/>
      <c r="M2" s="11"/>
      <c r="N2" s="24"/>
      <c r="O2" s="14"/>
      <c r="P2" s="14"/>
      <c r="Q2"/>
      <c r="R2"/>
      <c r="S2"/>
      <c r="T2"/>
      <c r="U2"/>
      <c r="V2"/>
      <c r="W2"/>
      <c r="X2"/>
      <c r="Y2"/>
      <c r="Z2"/>
      <c r="AA2"/>
    </row>
    <row r="3" spans="1:27" s="2" customFormat="1" x14ac:dyDescent="0.25">
      <c r="A3" s="12">
        <v>1</v>
      </c>
      <c r="B3" s="12"/>
      <c r="C3" s="9" t="s">
        <v>452</v>
      </c>
      <c r="D3" s="11"/>
      <c r="E3" s="11"/>
      <c r="F3" s="11">
        <v>44471</v>
      </c>
      <c r="G3" s="11">
        <v>44475</v>
      </c>
      <c r="H3"/>
      <c r="I3"/>
      <c r="J3" s="10"/>
      <c r="K3" s="9"/>
      <c r="L3"/>
      <c r="M3"/>
      <c r="N3" s="24"/>
      <c r="O3" s="14"/>
      <c r="P3" s="14"/>
      <c r="Q3"/>
      <c r="R3"/>
      <c r="S3"/>
      <c r="T3"/>
      <c r="U3"/>
      <c r="V3"/>
      <c r="W3"/>
      <c r="X3"/>
      <c r="Y3"/>
      <c r="Z3"/>
      <c r="AA3"/>
    </row>
    <row r="4" spans="1:27" s="2" customFormat="1" x14ac:dyDescent="0.25">
      <c r="A4" s="12">
        <v>2</v>
      </c>
      <c r="B4" s="12" t="s">
        <v>13</v>
      </c>
      <c r="C4" s="48" t="s">
        <v>453</v>
      </c>
      <c r="D4" s="10"/>
      <c r="E4" s="10"/>
      <c r="F4" s="10">
        <v>44476</v>
      </c>
      <c r="G4" s="10">
        <v>44476</v>
      </c>
      <c r="H4"/>
      <c r="I4"/>
      <c r="J4" s="10"/>
      <c r="K4" s="9"/>
      <c r="L4" s="9"/>
      <c r="M4"/>
      <c r="N4" s="24"/>
      <c r="O4" s="14"/>
      <c r="P4" s="14"/>
      <c r="Q4"/>
      <c r="R4"/>
      <c r="S4"/>
      <c r="T4"/>
      <c r="U4"/>
      <c r="V4"/>
      <c r="W4"/>
      <c r="X4"/>
      <c r="Y4"/>
      <c r="Z4"/>
      <c r="AA4"/>
    </row>
    <row r="5" spans="1:27" s="2" customFormat="1" x14ac:dyDescent="0.25">
      <c r="A5" s="12">
        <v>3</v>
      </c>
      <c r="B5" s="12" t="s">
        <v>25</v>
      </c>
      <c r="C5" s="49" t="s">
        <v>454</v>
      </c>
      <c r="D5" s="10"/>
      <c r="E5" s="10"/>
      <c r="F5" s="10">
        <v>44477</v>
      </c>
      <c r="G5" s="10">
        <v>44477</v>
      </c>
      <c r="H5"/>
      <c r="I5"/>
      <c r="J5" s="10"/>
      <c r="K5" s="9"/>
      <c r="L5" s="9"/>
      <c r="M5" s="11"/>
      <c r="N5" s="24"/>
      <c r="O5" s="14"/>
      <c r="P5" s="14"/>
      <c r="Q5"/>
      <c r="R5"/>
      <c r="S5"/>
      <c r="T5"/>
      <c r="U5"/>
      <c r="V5"/>
      <c r="W5"/>
      <c r="X5"/>
      <c r="Y5"/>
      <c r="Z5"/>
      <c r="AA5"/>
    </row>
    <row r="6" spans="1:27" s="2" customFormat="1" x14ac:dyDescent="0.25">
      <c r="A6" s="12">
        <v>4</v>
      </c>
      <c r="B6" s="12" t="s">
        <v>8</v>
      </c>
      <c r="C6" t="s">
        <v>455</v>
      </c>
      <c r="D6" s="10"/>
      <c r="E6" s="10"/>
      <c r="F6" s="10">
        <v>44477</v>
      </c>
      <c r="G6" s="10">
        <v>44477</v>
      </c>
      <c r="H6"/>
      <c r="I6"/>
      <c r="J6" s="10"/>
      <c r="K6" s="9"/>
      <c r="L6" s="9"/>
      <c r="M6" s="11"/>
      <c r="N6" s="24"/>
      <c r="O6" s="14"/>
      <c r="P6" s="14"/>
      <c r="Q6"/>
      <c r="R6"/>
      <c r="S6"/>
      <c r="T6"/>
      <c r="U6"/>
      <c r="V6"/>
      <c r="W6"/>
      <c r="X6"/>
      <c r="Y6"/>
      <c r="Z6"/>
      <c r="AA6"/>
    </row>
    <row r="7" spans="1:27" s="2" customFormat="1" x14ac:dyDescent="0.25">
      <c r="A7" s="12">
        <v>5</v>
      </c>
      <c r="B7" s="12" t="s">
        <v>15</v>
      </c>
      <c r="C7" s="48" t="s">
        <v>456</v>
      </c>
      <c r="D7" s="10"/>
      <c r="E7" s="10"/>
      <c r="F7" s="10">
        <v>44484</v>
      </c>
      <c r="G7" s="10">
        <v>44484</v>
      </c>
      <c r="H7"/>
      <c r="I7"/>
      <c r="J7" s="10"/>
      <c r="K7" s="9"/>
      <c r="L7" s="9"/>
      <c r="M7" s="11"/>
      <c r="N7" s="24"/>
      <c r="O7" s="14"/>
      <c r="P7" s="14"/>
      <c r="Q7"/>
      <c r="R7"/>
      <c r="S7"/>
      <c r="T7"/>
      <c r="U7"/>
      <c r="V7"/>
      <c r="W7"/>
      <c r="X7"/>
      <c r="Y7"/>
      <c r="Z7"/>
      <c r="AA7"/>
    </row>
    <row r="8" spans="1:27" s="2" customFormat="1" x14ac:dyDescent="0.25">
      <c r="A8" s="12">
        <v>6</v>
      </c>
      <c r="B8" s="12" t="s">
        <v>13</v>
      </c>
      <c r="C8" s="48" t="s">
        <v>457</v>
      </c>
      <c r="D8" s="10"/>
      <c r="E8" s="10"/>
      <c r="F8" s="10">
        <v>44471</v>
      </c>
      <c r="G8" s="10">
        <v>44485</v>
      </c>
      <c r="H8"/>
      <c r="I8"/>
      <c r="J8" s="10"/>
      <c r="K8" s="9"/>
      <c r="L8" s="9"/>
      <c r="M8" s="11"/>
      <c r="N8" s="24"/>
      <c r="O8" s="14"/>
      <c r="P8" s="14"/>
      <c r="Q8"/>
      <c r="R8"/>
      <c r="S8"/>
      <c r="T8"/>
      <c r="U8"/>
      <c r="V8"/>
      <c r="W8"/>
      <c r="X8"/>
      <c r="Y8"/>
      <c r="Z8"/>
      <c r="AA8"/>
    </row>
    <row r="9" spans="1:27" s="2" customFormat="1" x14ac:dyDescent="0.25">
      <c r="A9" s="12">
        <v>7</v>
      </c>
      <c r="B9" s="12" t="s">
        <v>25</v>
      </c>
      <c r="C9" s="49" t="s">
        <v>458</v>
      </c>
      <c r="D9" s="10"/>
      <c r="E9" s="10"/>
      <c r="F9" s="10">
        <v>44473</v>
      </c>
      <c r="G9" s="10">
        <v>44488</v>
      </c>
      <c r="H9"/>
      <c r="I9"/>
      <c r="J9" s="10"/>
      <c r="K9" s="9"/>
      <c r="L9" s="9"/>
      <c r="M9" s="11"/>
      <c r="N9" s="24"/>
      <c r="O9" s="14"/>
      <c r="P9" s="14"/>
      <c r="Q9"/>
      <c r="R9"/>
      <c r="S9"/>
      <c r="T9"/>
      <c r="U9"/>
      <c r="V9"/>
      <c r="W9"/>
      <c r="X9"/>
      <c r="Y9"/>
      <c r="Z9"/>
      <c r="AA9"/>
    </row>
    <row r="10" spans="1:27" s="2" customFormat="1" x14ac:dyDescent="0.25">
      <c r="A10" s="12">
        <v>8</v>
      </c>
      <c r="B10" s="12" t="s">
        <v>8</v>
      </c>
      <c r="C10" t="s">
        <v>459</v>
      </c>
      <c r="D10" s="10"/>
      <c r="E10" s="10"/>
      <c r="F10" s="10">
        <v>44477</v>
      </c>
      <c r="G10" s="10">
        <v>44488</v>
      </c>
      <c r="H10"/>
      <c r="I10"/>
      <c r="J10" s="10"/>
      <c r="K10" s="9"/>
      <c r="L10" s="9"/>
      <c r="M10" s="11"/>
      <c r="N10" s="31"/>
      <c r="O10" s="14"/>
      <c r="P10" s="14"/>
      <c r="Q10"/>
      <c r="R10"/>
      <c r="S10"/>
      <c r="T10"/>
      <c r="U10"/>
      <c r="V10"/>
      <c r="W10"/>
      <c r="X10"/>
      <c r="Y10"/>
      <c r="Z10"/>
      <c r="AA10"/>
    </row>
    <row r="11" spans="1:27" s="2" customFormat="1" x14ac:dyDescent="0.25">
      <c r="A11" s="12">
        <v>9</v>
      </c>
      <c r="B11" s="12"/>
      <c r="C11" t="s">
        <v>1121</v>
      </c>
      <c r="D11" s="10"/>
      <c r="E11" s="50"/>
      <c r="F11" s="10">
        <v>44489</v>
      </c>
      <c r="G11" s="50">
        <f>F12-1</f>
        <v>44500</v>
      </c>
      <c r="H11"/>
      <c r="I11"/>
      <c r="J11" s="10"/>
      <c r="K11" s="9"/>
      <c r="L11" s="9"/>
      <c r="M11" s="11"/>
      <c r="N11" s="24"/>
      <c r="O11" s="14"/>
      <c r="P11" s="14"/>
      <c r="Q11"/>
      <c r="R11"/>
      <c r="S11"/>
      <c r="T11"/>
      <c r="U11"/>
      <c r="V11"/>
      <c r="W11"/>
      <c r="X11"/>
      <c r="Y11"/>
      <c r="Z11"/>
      <c r="AA11"/>
    </row>
    <row r="12" spans="1:27" s="2" customFormat="1" x14ac:dyDescent="0.25">
      <c r="A12" s="12">
        <v>10</v>
      </c>
      <c r="B12" s="12" t="s">
        <v>14</v>
      </c>
      <c r="C12" t="s">
        <v>460</v>
      </c>
      <c r="D12" s="10"/>
      <c r="E12" s="50"/>
      <c r="F12" s="10">
        <v>44501</v>
      </c>
      <c r="G12" s="50">
        <v>44504</v>
      </c>
      <c r="H12"/>
      <c r="I12"/>
      <c r="J12" s="10"/>
      <c r="K12" s="9"/>
      <c r="L12" s="9"/>
      <c r="M12" s="11"/>
      <c r="N12" s="24"/>
      <c r="O12" s="14"/>
      <c r="P12" s="14"/>
      <c r="Q12"/>
      <c r="R12"/>
      <c r="S12"/>
      <c r="T12"/>
      <c r="U12"/>
      <c r="V12"/>
      <c r="W12"/>
      <c r="X12"/>
      <c r="Y12"/>
      <c r="Z12"/>
      <c r="AA12"/>
    </row>
    <row r="13" spans="1:27" s="2" customFormat="1" x14ac:dyDescent="0.25">
      <c r="A13" s="12">
        <v>11</v>
      </c>
      <c r="B13" s="12"/>
      <c r="C13" t="s">
        <v>1122</v>
      </c>
      <c r="D13" s="10"/>
      <c r="E13" s="50"/>
      <c r="F13" s="10">
        <f>G13</f>
        <v>44504</v>
      </c>
      <c r="G13" s="50">
        <f>F14-1</f>
        <v>44504</v>
      </c>
      <c r="H13"/>
      <c r="I13"/>
      <c r="J13" s="10"/>
      <c r="K13" s="9"/>
      <c r="L13" s="9"/>
      <c r="M13" s="11"/>
      <c r="N13" s="24"/>
      <c r="O13" s="14"/>
      <c r="P13" s="14"/>
      <c r="Q13"/>
      <c r="R13"/>
      <c r="S13"/>
      <c r="T13"/>
      <c r="U13"/>
      <c r="V13"/>
      <c r="W13"/>
      <c r="X13"/>
      <c r="Y13"/>
      <c r="Z13"/>
      <c r="AA13"/>
    </row>
    <row r="14" spans="1:27" s="2" customFormat="1" x14ac:dyDescent="0.25">
      <c r="A14" s="12">
        <v>12</v>
      </c>
      <c r="B14" s="12" t="s">
        <v>15</v>
      </c>
      <c r="C14" t="s">
        <v>461</v>
      </c>
      <c r="D14" s="10"/>
      <c r="E14" s="10"/>
      <c r="F14" s="10">
        <v>44505</v>
      </c>
      <c r="G14" s="10">
        <v>44518</v>
      </c>
      <c r="H14"/>
      <c r="I14"/>
      <c r="J14" s="10"/>
      <c r="K14" s="9"/>
      <c r="L14" s="9"/>
      <c r="M14" s="11"/>
      <c r="N14" s="24"/>
      <c r="O14" s="14"/>
      <c r="P14" s="14"/>
      <c r="Q14"/>
      <c r="R14"/>
      <c r="S14"/>
      <c r="T14"/>
      <c r="U14"/>
      <c r="V14"/>
      <c r="W14"/>
      <c r="X14"/>
      <c r="Y14"/>
      <c r="Z14"/>
      <c r="AA14"/>
    </row>
    <row r="15" spans="1:27" s="4" customFormat="1" x14ac:dyDescent="0.25">
      <c r="A15" s="12">
        <v>13</v>
      </c>
      <c r="B15" s="28" t="s">
        <v>21</v>
      </c>
      <c r="C15" s="51" t="s">
        <v>462</v>
      </c>
      <c r="D15" s="10"/>
      <c r="E15" s="10"/>
      <c r="F15" s="10">
        <v>44519</v>
      </c>
      <c r="G15" s="10">
        <v>44520</v>
      </c>
      <c r="H15"/>
      <c r="I15" s="17"/>
      <c r="J15" s="10"/>
      <c r="K15" s="20"/>
      <c r="L15" s="20"/>
      <c r="M15" s="32"/>
      <c r="N15" s="24"/>
      <c r="O15" s="14"/>
      <c r="P15" s="14"/>
      <c r="Q15" s="17"/>
      <c r="R15" s="17"/>
      <c r="S15" s="17"/>
      <c r="T15" s="17"/>
      <c r="U15" s="17"/>
      <c r="V15" s="17"/>
      <c r="W15" s="17"/>
      <c r="X15" s="17"/>
      <c r="Y15" s="17"/>
      <c r="Z15" s="17"/>
      <c r="AA15" s="17"/>
    </row>
    <row r="16" spans="1:27" s="6" customFormat="1" x14ac:dyDescent="0.25">
      <c r="A16" s="12">
        <v>14</v>
      </c>
      <c r="B16" s="26" t="s">
        <v>19</v>
      </c>
      <c r="C16" t="s">
        <v>463</v>
      </c>
      <c r="D16" s="10"/>
      <c r="E16" s="10"/>
      <c r="F16" s="10">
        <v>44519</v>
      </c>
      <c r="G16" s="10">
        <v>44520</v>
      </c>
      <c r="H16"/>
      <c r="I16" s="18"/>
      <c r="J16" s="8"/>
      <c r="K16" s="18"/>
      <c r="L16" s="18"/>
      <c r="M16" s="18"/>
      <c r="N16" s="24"/>
      <c r="O16" s="14"/>
      <c r="P16" s="14"/>
      <c r="Q16" s="18"/>
      <c r="R16" s="18"/>
      <c r="S16" s="18"/>
      <c r="T16" s="18"/>
      <c r="U16" s="18"/>
      <c r="V16" s="18"/>
      <c r="W16" s="18"/>
      <c r="X16" s="18"/>
      <c r="Y16" s="18"/>
      <c r="Z16" s="18"/>
      <c r="AA16" s="18"/>
    </row>
    <row r="17" spans="1:27" x14ac:dyDescent="0.25">
      <c r="A17" s="12">
        <v>15</v>
      </c>
      <c r="B17" s="12" t="s">
        <v>25</v>
      </c>
      <c r="C17" t="s">
        <v>464</v>
      </c>
      <c r="D17" s="10"/>
      <c r="E17" s="10"/>
      <c r="F17" s="10">
        <v>44521</v>
      </c>
      <c r="G17" s="10">
        <v>44521</v>
      </c>
      <c r="J17" s="10"/>
      <c r="N17" s="24"/>
      <c r="O17" s="14"/>
      <c r="P17" s="14"/>
    </row>
    <row r="18" spans="1:27" x14ac:dyDescent="0.25">
      <c r="A18" s="12">
        <v>16</v>
      </c>
      <c r="B18" s="12" t="s">
        <v>24</v>
      </c>
      <c r="C18" t="s">
        <v>465</v>
      </c>
      <c r="D18" s="10"/>
      <c r="E18" s="10"/>
      <c r="F18" s="10">
        <v>44521</v>
      </c>
      <c r="G18" s="10">
        <v>44521</v>
      </c>
      <c r="J18" s="10"/>
      <c r="M18" s="11"/>
      <c r="N18" s="24"/>
      <c r="O18" s="14"/>
      <c r="P18" s="14"/>
    </row>
    <row r="19" spans="1:27" x14ac:dyDescent="0.25">
      <c r="A19" s="12">
        <v>17</v>
      </c>
      <c r="B19" s="24" t="s">
        <v>13</v>
      </c>
      <c r="C19" s="12" t="s">
        <v>466</v>
      </c>
      <c r="D19" s="10"/>
      <c r="E19" s="10"/>
      <c r="F19" s="10">
        <v>44517</v>
      </c>
      <c r="G19" s="10">
        <v>44524</v>
      </c>
      <c r="J19" s="10"/>
      <c r="N19" s="24"/>
      <c r="O19" s="14"/>
      <c r="P19" s="14"/>
    </row>
    <row r="20" spans="1:27" s="5" customFormat="1" x14ac:dyDescent="0.25">
      <c r="A20" s="12">
        <v>18</v>
      </c>
      <c r="B20" s="24" t="s">
        <v>27</v>
      </c>
      <c r="C20" s="12" t="s">
        <v>467</v>
      </c>
      <c r="D20" s="10"/>
      <c r="E20" s="10"/>
      <c r="F20" s="10">
        <v>44522</v>
      </c>
      <c r="G20" s="10">
        <v>44524</v>
      </c>
      <c r="H20"/>
      <c r="J20" s="10"/>
      <c r="K20" s="9"/>
      <c r="L20" s="9"/>
      <c r="M20" s="8"/>
      <c r="N20" s="24"/>
      <c r="O20" s="14"/>
      <c r="P20" s="14"/>
    </row>
    <row r="21" spans="1:27" x14ac:dyDescent="0.25">
      <c r="A21" s="12">
        <v>19</v>
      </c>
      <c r="B21" s="12" t="s">
        <v>27</v>
      </c>
      <c r="C21" s="12" t="s">
        <v>468</v>
      </c>
      <c r="D21" s="10"/>
      <c r="E21" s="10"/>
      <c r="F21" s="10">
        <v>44522</v>
      </c>
      <c r="G21" s="10">
        <v>44524</v>
      </c>
      <c r="J21" s="10"/>
      <c r="N21" s="24"/>
      <c r="O21" s="14"/>
      <c r="P21" s="14"/>
    </row>
    <row r="22" spans="1:27" x14ac:dyDescent="0.25">
      <c r="A22" s="12">
        <v>20</v>
      </c>
      <c r="B22" s="12" t="s">
        <v>26</v>
      </c>
      <c r="C22" t="s">
        <v>469</v>
      </c>
      <c r="D22" s="10"/>
      <c r="E22" s="10"/>
      <c r="F22" s="10">
        <v>44525</v>
      </c>
      <c r="G22" s="10">
        <v>44525</v>
      </c>
      <c r="J22" s="10"/>
      <c r="N22" s="24"/>
      <c r="O22" s="14"/>
      <c r="P22" s="14"/>
    </row>
    <row r="23" spans="1:27" x14ac:dyDescent="0.25">
      <c r="A23" s="12">
        <v>21</v>
      </c>
      <c r="C23" t="s">
        <v>470</v>
      </c>
      <c r="D23" s="10"/>
      <c r="E23" s="10"/>
      <c r="F23" s="10">
        <v>44526</v>
      </c>
      <c r="G23" s="10">
        <v>44527</v>
      </c>
      <c r="J23" s="10"/>
      <c r="N23" s="24"/>
      <c r="O23" s="14"/>
      <c r="P23" s="14"/>
    </row>
    <row r="24" spans="1:27" s="5" customFormat="1" x14ac:dyDescent="0.25">
      <c r="A24" s="12">
        <v>22</v>
      </c>
      <c r="B24" s="12" t="s">
        <v>36</v>
      </c>
      <c r="C24" t="s">
        <v>471</v>
      </c>
      <c r="D24" s="10"/>
      <c r="E24" s="10"/>
      <c r="F24" s="10">
        <v>44527</v>
      </c>
      <c r="G24" s="10">
        <v>44528</v>
      </c>
      <c r="H24"/>
      <c r="J24" s="10"/>
      <c r="K24" s="9"/>
      <c r="L24" s="9"/>
      <c r="N24" s="24"/>
      <c r="O24" s="14"/>
      <c r="P24" s="14"/>
    </row>
    <row r="25" spans="1:27" s="5" customFormat="1" x14ac:dyDescent="0.25">
      <c r="A25" s="12">
        <v>23</v>
      </c>
      <c r="B25" s="12" t="s">
        <v>37</v>
      </c>
      <c r="C25" t="s">
        <v>472</v>
      </c>
      <c r="D25" s="10"/>
      <c r="E25" s="10"/>
      <c r="F25" s="10">
        <v>44530</v>
      </c>
      <c r="G25" s="10">
        <v>44530</v>
      </c>
      <c r="H25"/>
      <c r="J25" s="10"/>
      <c r="K25" s="9"/>
      <c r="L25" s="9"/>
      <c r="N25" s="31"/>
      <c r="O25" s="14"/>
      <c r="P25" s="14"/>
    </row>
    <row r="26" spans="1:27" s="5" customFormat="1" x14ac:dyDescent="0.25">
      <c r="A26" s="12">
        <v>24</v>
      </c>
      <c r="B26" s="12" t="s">
        <v>13</v>
      </c>
      <c r="C26" t="s">
        <v>473</v>
      </c>
      <c r="D26" s="10"/>
      <c r="E26" s="10"/>
      <c r="F26" s="10">
        <v>44526</v>
      </c>
      <c r="G26" s="10">
        <v>44527</v>
      </c>
      <c r="H26"/>
      <c r="J26" s="10"/>
      <c r="K26" s="9"/>
      <c r="L26" s="9"/>
      <c r="N26" s="24"/>
      <c r="O26" s="14"/>
      <c r="P26" s="14"/>
    </row>
    <row r="27" spans="1:27" s="5" customFormat="1" x14ac:dyDescent="0.25">
      <c r="A27" s="12">
        <v>25</v>
      </c>
      <c r="B27" s="12" t="s">
        <v>27</v>
      </c>
      <c r="C27" t="s">
        <v>474</v>
      </c>
      <c r="D27" s="10"/>
      <c r="E27" s="10"/>
      <c r="F27" s="10">
        <v>44527</v>
      </c>
      <c r="G27" s="10">
        <v>44528</v>
      </c>
      <c r="H27"/>
      <c r="J27" s="10"/>
      <c r="K27" s="9"/>
      <c r="L27" s="9"/>
      <c r="N27" s="24"/>
      <c r="O27" s="14"/>
      <c r="P27" s="14"/>
    </row>
    <row r="28" spans="1:27" s="7" customFormat="1" x14ac:dyDescent="0.25">
      <c r="A28" s="12">
        <v>26</v>
      </c>
      <c r="B28" s="12" t="s">
        <v>28</v>
      </c>
      <c r="C28" t="s">
        <v>475</v>
      </c>
      <c r="D28" s="10"/>
      <c r="E28" s="10"/>
      <c r="F28" s="10">
        <v>44527</v>
      </c>
      <c r="G28" s="10">
        <v>44528</v>
      </c>
      <c r="H28"/>
      <c r="I28" s="5"/>
      <c r="J28" s="10"/>
      <c r="K28" s="9"/>
      <c r="L28" s="9"/>
      <c r="M28" s="5"/>
      <c r="N28" s="24"/>
      <c r="O28" s="14"/>
      <c r="P28" s="14"/>
      <c r="Q28" s="5"/>
      <c r="R28" s="5"/>
      <c r="S28" s="5"/>
      <c r="T28" s="5"/>
      <c r="U28" s="5"/>
      <c r="V28" s="5"/>
      <c r="W28" s="5"/>
      <c r="X28" s="5"/>
      <c r="Y28" s="5"/>
      <c r="Z28" s="5"/>
      <c r="AA28" s="5"/>
    </row>
    <row r="29" spans="1:27" s="7" customFormat="1" x14ac:dyDescent="0.25">
      <c r="A29" s="12">
        <v>27</v>
      </c>
      <c r="B29" s="12" t="s">
        <v>35</v>
      </c>
      <c r="C29" t="s">
        <v>476</v>
      </c>
      <c r="D29" s="10"/>
      <c r="E29" s="10"/>
      <c r="F29" s="10">
        <v>44529</v>
      </c>
      <c r="G29" s="10">
        <v>44531</v>
      </c>
      <c r="H29"/>
      <c r="I29" s="5"/>
      <c r="J29" s="10"/>
      <c r="K29" s="9"/>
      <c r="L29" s="9"/>
      <c r="M29" s="5"/>
      <c r="N29" s="24"/>
      <c r="O29" s="14"/>
      <c r="P29" s="14"/>
      <c r="Q29" s="5"/>
      <c r="R29" s="5"/>
      <c r="S29" s="5"/>
      <c r="T29" s="5"/>
      <c r="U29" s="5"/>
      <c r="V29" s="5"/>
      <c r="W29" s="5"/>
      <c r="X29" s="5"/>
      <c r="Y29" s="5"/>
      <c r="Z29" s="5"/>
      <c r="AA29" s="5"/>
    </row>
    <row r="30" spans="1:27" s="5" customFormat="1" x14ac:dyDescent="0.25">
      <c r="A30" s="12">
        <v>28</v>
      </c>
      <c r="B30" s="24" t="s">
        <v>13</v>
      </c>
      <c r="C30" t="s">
        <v>477</v>
      </c>
      <c r="D30" s="10"/>
      <c r="E30" s="10"/>
      <c r="F30" s="10">
        <v>44531</v>
      </c>
      <c r="G30" s="10">
        <v>44531</v>
      </c>
      <c r="H30"/>
      <c r="J30" s="10"/>
      <c r="K30" s="9"/>
      <c r="L30" s="9"/>
      <c r="N30" s="12"/>
      <c r="O30" s="13"/>
      <c r="P30" s="13"/>
    </row>
    <row r="31" spans="1:27" x14ac:dyDescent="0.25">
      <c r="A31" s="12">
        <v>29</v>
      </c>
      <c r="B31" s="12" t="s">
        <v>27</v>
      </c>
      <c r="C31" t="s">
        <v>478</v>
      </c>
      <c r="D31" s="10"/>
      <c r="E31" s="10"/>
      <c r="F31" s="10">
        <v>44532</v>
      </c>
      <c r="G31" s="10">
        <v>44532</v>
      </c>
      <c r="J31" s="10"/>
    </row>
    <row r="32" spans="1:27" x14ac:dyDescent="0.25">
      <c r="A32" s="12">
        <v>30</v>
      </c>
      <c r="B32" s="24" t="s">
        <v>30</v>
      </c>
      <c r="C32" t="s">
        <v>479</v>
      </c>
      <c r="D32" s="10"/>
      <c r="E32" s="10"/>
      <c r="F32" s="10">
        <v>44532</v>
      </c>
      <c r="G32" s="10">
        <v>44532</v>
      </c>
      <c r="J32" s="10"/>
      <c r="N32" s="24"/>
      <c r="O32" s="14"/>
      <c r="P32" s="14"/>
    </row>
    <row r="33" spans="1:27" s="5" customFormat="1" x14ac:dyDescent="0.25">
      <c r="A33" s="12">
        <v>31</v>
      </c>
      <c r="B33" s="12" t="s">
        <v>38</v>
      </c>
      <c r="C33" t="s">
        <v>480</v>
      </c>
      <c r="D33" s="10"/>
      <c r="E33" s="10"/>
      <c r="F33" s="10">
        <v>44533</v>
      </c>
      <c r="G33" s="10">
        <v>44534</v>
      </c>
      <c r="H33"/>
      <c r="J33" s="10"/>
      <c r="K33" s="9"/>
      <c r="L33" s="9"/>
      <c r="N33" s="12"/>
      <c r="O33" s="13"/>
      <c r="P33" s="13"/>
    </row>
    <row r="34" spans="1:27" s="5" customFormat="1" x14ac:dyDescent="0.25">
      <c r="A34" s="12">
        <v>32</v>
      </c>
      <c r="B34" s="24" t="s">
        <v>21</v>
      </c>
      <c r="C34" s="51" t="s">
        <v>481</v>
      </c>
      <c r="D34" s="13"/>
      <c r="E34" s="13"/>
      <c r="F34" s="13">
        <v>44520</v>
      </c>
      <c r="G34" s="13">
        <v>44520</v>
      </c>
      <c r="H34"/>
      <c r="J34" s="10"/>
      <c r="K34" s="9"/>
      <c r="L34" s="9"/>
      <c r="N34" s="24"/>
      <c r="O34" s="14"/>
      <c r="P34" s="14"/>
    </row>
    <row r="35" spans="1:27" s="5" customFormat="1" x14ac:dyDescent="0.25">
      <c r="A35" s="12">
        <v>33</v>
      </c>
      <c r="B35" s="24" t="s">
        <v>24</v>
      </c>
      <c r="C35" t="s">
        <v>482</v>
      </c>
      <c r="D35" s="13"/>
      <c r="E35" s="13"/>
      <c r="F35" s="13">
        <v>44521</v>
      </c>
      <c r="G35" s="13">
        <v>44521</v>
      </c>
      <c r="H35"/>
      <c r="J35" s="10"/>
      <c r="K35" s="9"/>
      <c r="L35" s="9"/>
      <c r="N35" s="12"/>
      <c r="O35" s="13"/>
      <c r="P35" s="13"/>
    </row>
    <row r="36" spans="1:27" s="5" customFormat="1" x14ac:dyDescent="0.25">
      <c r="A36" s="12">
        <v>34</v>
      </c>
      <c r="B36" s="24" t="s">
        <v>13</v>
      </c>
      <c r="C36" s="12" t="s">
        <v>483</v>
      </c>
      <c r="D36" s="13"/>
      <c r="E36" s="13"/>
      <c r="F36" s="13">
        <v>44517</v>
      </c>
      <c r="G36" s="13">
        <v>44517</v>
      </c>
      <c r="H36"/>
      <c r="J36" s="10"/>
      <c r="K36" s="9"/>
      <c r="L36" s="9"/>
      <c r="N36" s="12"/>
      <c r="O36" s="13"/>
      <c r="P36" s="13"/>
    </row>
    <row r="37" spans="1:27" s="5" customFormat="1" x14ac:dyDescent="0.25">
      <c r="A37" s="12">
        <v>35</v>
      </c>
      <c r="B37" s="12" t="s">
        <v>40</v>
      </c>
      <c r="C37" s="12" t="s">
        <v>484</v>
      </c>
      <c r="D37" s="13"/>
      <c r="E37" s="13"/>
      <c r="F37" s="13">
        <v>44517</v>
      </c>
      <c r="G37" s="13">
        <v>44517</v>
      </c>
      <c r="H37"/>
      <c r="J37" s="10"/>
      <c r="K37" s="9"/>
      <c r="L37" s="9"/>
      <c r="N37" s="24"/>
      <c r="O37" s="14"/>
      <c r="P37" s="14"/>
    </row>
    <row r="38" spans="1:27" s="5" customFormat="1" x14ac:dyDescent="0.25">
      <c r="A38" s="12">
        <v>36</v>
      </c>
      <c r="B38" s="12" t="s">
        <v>25</v>
      </c>
      <c r="C38" s="9" t="s">
        <v>485</v>
      </c>
      <c r="D38" s="10"/>
      <c r="E38" s="10"/>
      <c r="F38" s="10">
        <v>44523</v>
      </c>
      <c r="G38" s="10">
        <v>44523</v>
      </c>
      <c r="H38"/>
      <c r="J38" s="10"/>
      <c r="K38" s="9"/>
      <c r="L38" s="9"/>
      <c r="N38" s="12"/>
      <c r="O38" s="13"/>
      <c r="P38" s="13"/>
    </row>
    <row r="39" spans="1:27" s="5" customFormat="1" x14ac:dyDescent="0.25">
      <c r="A39" s="12">
        <v>37</v>
      </c>
      <c r="B39" s="24" t="s">
        <v>13</v>
      </c>
      <c r="C39" s="12" t="s">
        <v>486</v>
      </c>
      <c r="D39" s="13"/>
      <c r="E39" s="13"/>
      <c r="F39" s="13">
        <v>44524</v>
      </c>
      <c r="G39" s="13">
        <v>44524</v>
      </c>
      <c r="H39"/>
      <c r="J39" s="10"/>
      <c r="K39" s="9"/>
      <c r="L39" s="9"/>
      <c r="N39" s="12"/>
      <c r="O39" s="13"/>
      <c r="P39" s="13"/>
    </row>
    <row r="40" spans="1:27" s="5" customFormat="1" x14ac:dyDescent="0.25">
      <c r="A40" s="12">
        <v>38</v>
      </c>
      <c r="B40" s="12" t="s">
        <v>39</v>
      </c>
      <c r="C40" t="s">
        <v>487</v>
      </c>
      <c r="D40" s="10"/>
      <c r="E40" s="10"/>
      <c r="F40" s="10">
        <v>44525</v>
      </c>
      <c r="G40" s="10">
        <v>44525</v>
      </c>
      <c r="H40"/>
      <c r="J40" s="10"/>
      <c r="K40" s="9"/>
      <c r="L40" s="9"/>
      <c r="N40" s="12"/>
      <c r="O40" s="13"/>
      <c r="P40" s="13"/>
    </row>
    <row r="41" spans="1:27" s="5" customFormat="1" x14ac:dyDescent="0.25">
      <c r="A41" s="12">
        <v>39</v>
      </c>
      <c r="B41" s="12" t="s">
        <v>35</v>
      </c>
      <c r="C41" t="s">
        <v>488</v>
      </c>
      <c r="D41" s="10"/>
      <c r="E41" s="10"/>
      <c r="F41" s="10">
        <v>44528</v>
      </c>
      <c r="G41" s="10">
        <v>44528</v>
      </c>
      <c r="H41"/>
      <c r="J41" s="10"/>
      <c r="K41" s="9"/>
      <c r="L41" s="9"/>
      <c r="N41" s="12"/>
      <c r="O41" s="13"/>
      <c r="P41" s="13"/>
    </row>
    <row r="42" spans="1:27" s="5" customFormat="1" x14ac:dyDescent="0.25">
      <c r="A42" s="12">
        <v>40</v>
      </c>
      <c r="B42" s="12" t="s">
        <v>1112</v>
      </c>
      <c r="C42" t="s">
        <v>489</v>
      </c>
      <c r="D42" s="10"/>
      <c r="E42" s="10"/>
      <c r="F42" s="10">
        <v>44530</v>
      </c>
      <c r="G42" s="10">
        <v>44530</v>
      </c>
      <c r="H42"/>
      <c r="J42" s="10"/>
      <c r="K42" s="9"/>
      <c r="L42" s="9"/>
      <c r="N42" s="12"/>
      <c r="O42" s="13"/>
      <c r="P42" s="13"/>
    </row>
    <row r="43" spans="1:27" s="5" customFormat="1" x14ac:dyDescent="0.25">
      <c r="A43" s="12">
        <v>41</v>
      </c>
      <c r="B43" s="12" t="s">
        <v>48</v>
      </c>
      <c r="C43" t="s">
        <v>490</v>
      </c>
      <c r="D43" s="10"/>
      <c r="E43" s="10"/>
      <c r="F43" s="10">
        <v>44531</v>
      </c>
      <c r="G43" s="10">
        <v>44531</v>
      </c>
      <c r="H43"/>
      <c r="J43" s="10"/>
      <c r="K43" s="9"/>
      <c r="L43" s="9"/>
      <c r="N43" s="35"/>
      <c r="O43" s="36"/>
      <c r="P43" s="36"/>
    </row>
    <row r="44" spans="1:27" x14ac:dyDescent="0.25">
      <c r="A44" s="12">
        <v>42</v>
      </c>
      <c r="B44" s="12" t="s">
        <v>43</v>
      </c>
      <c r="C44" t="s">
        <v>491</v>
      </c>
      <c r="D44" s="10"/>
      <c r="E44" s="10"/>
      <c r="F44" s="10">
        <v>44533</v>
      </c>
      <c r="G44" s="10">
        <v>44533</v>
      </c>
      <c r="J44" s="10"/>
    </row>
    <row r="45" spans="1:27" s="7" customFormat="1" x14ac:dyDescent="0.25">
      <c r="A45" s="12">
        <v>43</v>
      </c>
      <c r="B45" s="24" t="s">
        <v>72</v>
      </c>
      <c r="C45" t="s">
        <v>492</v>
      </c>
      <c r="D45" s="8"/>
      <c r="E45" s="13"/>
      <c r="F45" s="8">
        <v>44531</v>
      </c>
      <c r="G45" s="13">
        <v>44536</v>
      </c>
      <c r="H45"/>
      <c r="I45" s="5"/>
      <c r="J45" s="10"/>
      <c r="K45" s="9"/>
      <c r="L45" s="9"/>
      <c r="M45" s="5"/>
      <c r="N45" s="12"/>
      <c r="O45" s="13"/>
      <c r="P45" s="13"/>
      <c r="Q45" s="5"/>
      <c r="R45" s="5"/>
      <c r="S45" s="5"/>
      <c r="T45" s="5"/>
      <c r="U45" s="5"/>
      <c r="V45" s="5"/>
      <c r="W45" s="5"/>
      <c r="X45" s="5"/>
      <c r="Y45" s="5"/>
      <c r="Z45" s="5"/>
      <c r="AA45" s="5"/>
    </row>
    <row r="46" spans="1:27" s="7" customFormat="1" x14ac:dyDescent="0.25">
      <c r="A46" s="12">
        <v>44</v>
      </c>
      <c r="B46" s="24" t="s">
        <v>29</v>
      </c>
      <c r="C46" t="s">
        <v>493</v>
      </c>
      <c r="D46" s="8"/>
      <c r="E46" s="8"/>
      <c r="F46" s="8">
        <v>44534</v>
      </c>
      <c r="G46" s="8">
        <v>44534</v>
      </c>
      <c r="H46"/>
      <c r="I46" s="5"/>
      <c r="J46" s="10"/>
      <c r="K46" s="9"/>
      <c r="L46" s="9"/>
      <c r="M46" s="5"/>
      <c r="N46" s="12"/>
      <c r="O46" s="13"/>
      <c r="P46" s="13"/>
      <c r="Q46" s="5"/>
      <c r="R46" s="5"/>
      <c r="S46" s="5"/>
      <c r="T46" s="5"/>
      <c r="U46" s="5"/>
      <c r="V46" s="5"/>
      <c r="W46" s="5"/>
      <c r="X46" s="5"/>
      <c r="Y46" s="5"/>
      <c r="Z46" s="5"/>
      <c r="AA46" s="5"/>
    </row>
    <row r="47" spans="1:27" s="5" customFormat="1" x14ac:dyDescent="0.25">
      <c r="A47" s="12">
        <v>45</v>
      </c>
      <c r="B47" s="24" t="s">
        <v>8</v>
      </c>
      <c r="C47" t="s">
        <v>494</v>
      </c>
      <c r="D47" s="8"/>
      <c r="E47" s="8"/>
      <c r="F47" s="8">
        <v>44534</v>
      </c>
      <c r="G47" s="8">
        <v>44534</v>
      </c>
      <c r="H47"/>
      <c r="J47" s="10"/>
      <c r="K47" s="9"/>
      <c r="L47" s="9"/>
      <c r="N47" s="24"/>
      <c r="O47" s="14"/>
      <c r="P47" s="14"/>
    </row>
    <row r="48" spans="1:27" s="5" customFormat="1" x14ac:dyDescent="0.25">
      <c r="A48" s="12">
        <v>46</v>
      </c>
      <c r="B48" s="24" t="s">
        <v>29</v>
      </c>
      <c r="C48" t="s">
        <v>495</v>
      </c>
      <c r="D48" s="8"/>
      <c r="E48" s="8"/>
      <c r="F48" s="8">
        <v>44535</v>
      </c>
      <c r="G48" s="8">
        <v>44535</v>
      </c>
      <c r="H48"/>
      <c r="J48" s="10"/>
      <c r="K48" s="9"/>
      <c r="L48" s="9"/>
      <c r="N48" s="12"/>
      <c r="O48" s="13"/>
      <c r="P48" s="13"/>
    </row>
    <row r="49" spans="1:16" s="5" customFormat="1" x14ac:dyDescent="0.25">
      <c r="A49" s="12">
        <v>47</v>
      </c>
      <c r="B49" s="24" t="s">
        <v>8</v>
      </c>
      <c r="C49" t="s">
        <v>496</v>
      </c>
      <c r="D49" s="8"/>
      <c r="E49" s="8"/>
      <c r="F49" s="8">
        <v>44535</v>
      </c>
      <c r="G49" s="8">
        <v>44535</v>
      </c>
      <c r="H49"/>
      <c r="J49" s="10"/>
      <c r="K49" s="9"/>
      <c r="L49" s="9"/>
      <c r="N49" s="24"/>
      <c r="O49" s="14"/>
      <c r="P49" s="14"/>
    </row>
    <row r="50" spans="1:16" s="5" customFormat="1" x14ac:dyDescent="0.25">
      <c r="A50" s="12">
        <v>48</v>
      </c>
      <c r="B50" s="24" t="s">
        <v>29</v>
      </c>
      <c r="C50" t="s">
        <v>497</v>
      </c>
      <c r="D50" s="8"/>
      <c r="E50" s="8"/>
      <c r="F50" s="8">
        <v>44536</v>
      </c>
      <c r="G50" s="8">
        <v>44536</v>
      </c>
      <c r="H50"/>
      <c r="J50" s="10"/>
      <c r="K50" s="9"/>
      <c r="L50" s="9"/>
      <c r="N50" s="12"/>
      <c r="O50" s="13"/>
      <c r="P50" s="13"/>
    </row>
    <row r="51" spans="1:16" s="5" customFormat="1" x14ac:dyDescent="0.25">
      <c r="A51" s="12">
        <v>49</v>
      </c>
      <c r="B51" s="24" t="s">
        <v>8</v>
      </c>
      <c r="C51" t="s">
        <v>498</v>
      </c>
      <c r="D51" s="8"/>
      <c r="E51" s="8"/>
      <c r="F51" s="8">
        <v>44536</v>
      </c>
      <c r="G51" s="8">
        <v>44536</v>
      </c>
      <c r="H51"/>
      <c r="J51" s="10"/>
      <c r="K51" s="9"/>
      <c r="L51" s="9"/>
      <c r="N51" s="24"/>
      <c r="O51" s="14"/>
      <c r="P51" s="14"/>
    </row>
    <row r="52" spans="1:16" s="5" customFormat="1" x14ac:dyDescent="0.25">
      <c r="A52" s="12">
        <v>50</v>
      </c>
      <c r="B52" s="12"/>
      <c r="C52" t="s">
        <v>499</v>
      </c>
      <c r="D52" s="10"/>
      <c r="E52" s="10"/>
      <c r="F52" s="10">
        <v>44536</v>
      </c>
      <c r="G52" s="10">
        <v>44537</v>
      </c>
      <c r="H52"/>
      <c r="J52" s="10"/>
      <c r="K52" s="9"/>
      <c r="L52" s="9"/>
      <c r="N52" s="12"/>
      <c r="O52" s="13"/>
      <c r="P52" s="13"/>
    </row>
    <row r="53" spans="1:16" s="9" customFormat="1" x14ac:dyDescent="0.25">
      <c r="A53" s="12">
        <v>51</v>
      </c>
      <c r="B53" s="12" t="s">
        <v>98</v>
      </c>
      <c r="C53" t="s">
        <v>500</v>
      </c>
      <c r="D53" s="11"/>
      <c r="E53" s="11"/>
      <c r="F53" s="11">
        <v>44536</v>
      </c>
      <c r="G53" s="11">
        <v>44537</v>
      </c>
      <c r="H53"/>
      <c r="J53" s="10"/>
      <c r="N53" s="12"/>
      <c r="O53" s="13"/>
      <c r="P53" s="13"/>
    </row>
    <row r="54" spans="1:16" s="9" customFormat="1" x14ac:dyDescent="0.25">
      <c r="A54" s="12">
        <v>52</v>
      </c>
      <c r="B54" s="12" t="s">
        <v>98</v>
      </c>
      <c r="C54" t="s">
        <v>501</v>
      </c>
      <c r="D54" s="11"/>
      <c r="E54" s="11"/>
      <c r="F54" s="11">
        <v>44538</v>
      </c>
      <c r="G54" s="11">
        <v>44539</v>
      </c>
      <c r="H54"/>
      <c r="J54" s="10"/>
      <c r="N54" s="12"/>
      <c r="O54" s="13"/>
      <c r="P54" s="13"/>
    </row>
    <row r="55" spans="1:16" s="9" customFormat="1" x14ac:dyDescent="0.25">
      <c r="A55" s="12">
        <v>53</v>
      </c>
      <c r="B55" s="24" t="s">
        <v>1114</v>
      </c>
      <c r="C55" s="12" t="s">
        <v>502</v>
      </c>
      <c r="D55" s="14"/>
      <c r="E55" s="14"/>
      <c r="F55" s="14">
        <v>44538</v>
      </c>
      <c r="G55" s="14">
        <v>44539</v>
      </c>
      <c r="H55"/>
      <c r="J55" s="10"/>
      <c r="N55" s="24"/>
      <c r="O55" s="14"/>
      <c r="P55" s="14"/>
    </row>
    <row r="56" spans="1:16" x14ac:dyDescent="0.25">
      <c r="A56" s="12">
        <v>54</v>
      </c>
      <c r="B56" s="12" t="s">
        <v>54</v>
      </c>
      <c r="C56" s="12" t="s">
        <v>503</v>
      </c>
      <c r="D56" s="14"/>
      <c r="E56" s="14"/>
      <c r="F56" s="14">
        <v>44539</v>
      </c>
      <c r="G56" s="14">
        <v>44539</v>
      </c>
      <c r="J56" s="10"/>
    </row>
    <row r="57" spans="1:16" x14ac:dyDescent="0.25">
      <c r="A57" s="12">
        <v>55</v>
      </c>
      <c r="B57" s="12" t="s">
        <v>98</v>
      </c>
      <c r="C57" t="s">
        <v>504</v>
      </c>
      <c r="E57" s="52"/>
      <c r="F57" s="11">
        <v>44540</v>
      </c>
      <c r="G57" s="52">
        <v>44540</v>
      </c>
      <c r="J57" s="10"/>
    </row>
    <row r="58" spans="1:16" x14ac:dyDescent="0.25">
      <c r="A58" s="12">
        <v>56</v>
      </c>
      <c r="B58" s="24" t="s">
        <v>1114</v>
      </c>
      <c r="C58" s="12" t="s">
        <v>505</v>
      </c>
      <c r="D58" s="14"/>
      <c r="E58" s="14"/>
      <c r="F58" s="14">
        <v>44541</v>
      </c>
      <c r="G58" s="14">
        <v>44541</v>
      </c>
      <c r="J58" s="10"/>
      <c r="N58" s="35"/>
      <c r="O58" s="36"/>
      <c r="P58" s="36"/>
    </row>
    <row r="59" spans="1:16" x14ac:dyDescent="0.25">
      <c r="A59" s="12">
        <v>57</v>
      </c>
      <c r="B59" s="12" t="s">
        <v>54</v>
      </c>
      <c r="C59" s="12" t="s">
        <v>506</v>
      </c>
      <c r="D59" s="14"/>
      <c r="E59" s="14"/>
      <c r="F59" s="14">
        <v>44541</v>
      </c>
      <c r="G59" s="14">
        <v>44541</v>
      </c>
      <c r="J59" s="10"/>
    </row>
    <row r="60" spans="1:16" x14ac:dyDescent="0.25">
      <c r="A60" s="12">
        <v>58</v>
      </c>
      <c r="B60" s="12" t="s">
        <v>98</v>
      </c>
      <c r="C60" t="s">
        <v>507</v>
      </c>
      <c r="F60" s="11">
        <v>44542</v>
      </c>
      <c r="G60" s="11">
        <v>44542</v>
      </c>
      <c r="J60" s="10"/>
    </row>
    <row r="61" spans="1:16" x14ac:dyDescent="0.25">
      <c r="A61" s="12">
        <v>59</v>
      </c>
      <c r="B61" s="24" t="s">
        <v>73</v>
      </c>
      <c r="C61" t="s">
        <v>508</v>
      </c>
      <c r="D61" s="8"/>
      <c r="E61" s="13"/>
      <c r="F61" s="8">
        <v>44537</v>
      </c>
      <c r="G61" s="13">
        <v>44545</v>
      </c>
      <c r="J61" s="10"/>
    </row>
    <row r="62" spans="1:16" x14ac:dyDescent="0.25">
      <c r="A62" s="12">
        <v>60</v>
      </c>
      <c r="B62" s="12" t="s">
        <v>58</v>
      </c>
      <c r="C62" t="s">
        <v>509</v>
      </c>
      <c r="D62" s="8"/>
      <c r="E62" s="8"/>
      <c r="F62" s="8">
        <v>44543</v>
      </c>
      <c r="G62" s="8">
        <v>44545</v>
      </c>
      <c r="J62" s="10"/>
    </row>
    <row r="63" spans="1:16" x14ac:dyDescent="0.25">
      <c r="A63" s="12">
        <v>61</v>
      </c>
      <c r="B63" s="12" t="s">
        <v>195</v>
      </c>
      <c r="C63" t="s">
        <v>510</v>
      </c>
      <c r="D63" s="8"/>
      <c r="E63" s="8"/>
      <c r="F63" s="8">
        <v>44545</v>
      </c>
      <c r="G63" s="8">
        <v>44545</v>
      </c>
      <c r="J63" s="10"/>
    </row>
    <row r="64" spans="1:16" x14ac:dyDescent="0.25">
      <c r="A64" s="12">
        <v>62</v>
      </c>
      <c r="B64" s="12" t="s">
        <v>50</v>
      </c>
      <c r="C64" t="s">
        <v>511</v>
      </c>
      <c r="D64" s="8"/>
      <c r="E64" s="8"/>
      <c r="F64" s="8">
        <v>44546</v>
      </c>
      <c r="G64" s="8">
        <v>44546</v>
      </c>
      <c r="J64" s="10"/>
    </row>
    <row r="65" spans="1:16" x14ac:dyDescent="0.25">
      <c r="A65" s="12">
        <v>63</v>
      </c>
      <c r="C65" t="s">
        <v>512</v>
      </c>
      <c r="D65" s="10"/>
      <c r="E65" s="10"/>
      <c r="F65" s="10">
        <v>44547</v>
      </c>
      <c r="G65" s="10">
        <v>44548</v>
      </c>
      <c r="J65" s="10"/>
      <c r="N65" s="24"/>
      <c r="O65" s="14"/>
      <c r="P65" s="14"/>
    </row>
    <row r="66" spans="1:16" x14ac:dyDescent="0.25">
      <c r="A66" s="12">
        <v>64</v>
      </c>
      <c r="B66" s="24" t="s">
        <v>1113</v>
      </c>
      <c r="C66" t="s">
        <v>513</v>
      </c>
      <c r="D66" s="8"/>
      <c r="E66" s="10"/>
      <c r="F66" s="8">
        <v>44545</v>
      </c>
      <c r="G66" s="10">
        <v>44548</v>
      </c>
      <c r="J66" s="10"/>
    </row>
    <row r="67" spans="1:16" x14ac:dyDescent="0.25">
      <c r="A67" s="12">
        <v>65</v>
      </c>
      <c r="B67" s="24" t="s">
        <v>29</v>
      </c>
      <c r="C67" t="s">
        <v>514</v>
      </c>
      <c r="D67" s="8"/>
      <c r="E67" s="8"/>
      <c r="F67" s="8">
        <v>44548</v>
      </c>
      <c r="G67" s="8">
        <v>44548</v>
      </c>
      <c r="J67" s="10"/>
      <c r="N67" s="24"/>
      <c r="O67" s="14"/>
      <c r="P67" s="14"/>
    </row>
    <row r="68" spans="1:16" x14ac:dyDescent="0.25">
      <c r="A68" s="12">
        <v>66</v>
      </c>
      <c r="B68" s="24" t="s">
        <v>8</v>
      </c>
      <c r="C68" t="s">
        <v>515</v>
      </c>
      <c r="D68" s="8"/>
      <c r="E68" s="8"/>
      <c r="F68" s="8">
        <v>44548</v>
      </c>
      <c r="G68" s="8">
        <v>44548</v>
      </c>
      <c r="J68" s="10"/>
    </row>
    <row r="69" spans="1:16" x14ac:dyDescent="0.25">
      <c r="A69" s="12">
        <v>67</v>
      </c>
      <c r="B69" s="24" t="s">
        <v>29</v>
      </c>
      <c r="C69" t="s">
        <v>516</v>
      </c>
      <c r="D69" s="8"/>
      <c r="E69" s="8"/>
      <c r="F69" s="8">
        <v>44549</v>
      </c>
      <c r="G69" s="8">
        <v>44549</v>
      </c>
      <c r="J69" s="10"/>
    </row>
    <row r="70" spans="1:16" x14ac:dyDescent="0.25">
      <c r="A70" s="12">
        <v>68</v>
      </c>
      <c r="B70" s="24" t="s">
        <v>8</v>
      </c>
      <c r="C70" t="s">
        <v>517</v>
      </c>
      <c r="D70" s="8"/>
      <c r="E70" s="8"/>
      <c r="F70" s="8">
        <v>44549</v>
      </c>
      <c r="G70" s="8">
        <v>44549</v>
      </c>
      <c r="J70" s="10"/>
    </row>
    <row r="71" spans="1:16" x14ac:dyDescent="0.25">
      <c r="A71" s="12">
        <v>69</v>
      </c>
      <c r="B71" s="24" t="s">
        <v>29</v>
      </c>
      <c r="C71" t="s">
        <v>518</v>
      </c>
      <c r="D71" s="8"/>
      <c r="E71" s="8"/>
      <c r="F71" s="8">
        <v>44550</v>
      </c>
      <c r="G71" s="8">
        <v>44550</v>
      </c>
      <c r="J71" s="10"/>
      <c r="N71" s="24"/>
      <c r="O71" s="14"/>
      <c r="P71" s="14"/>
    </row>
    <row r="72" spans="1:16" x14ac:dyDescent="0.25">
      <c r="A72" s="12">
        <v>70</v>
      </c>
      <c r="B72" s="24" t="s">
        <v>8</v>
      </c>
      <c r="C72" t="s">
        <v>519</v>
      </c>
      <c r="D72" s="8"/>
      <c r="E72" s="8"/>
      <c r="F72" s="8">
        <v>44550</v>
      </c>
      <c r="G72" s="8">
        <v>44550</v>
      </c>
      <c r="J72" s="10"/>
    </row>
    <row r="73" spans="1:16" x14ac:dyDescent="0.25">
      <c r="A73" s="12">
        <v>71</v>
      </c>
      <c r="C73" t="s">
        <v>520</v>
      </c>
      <c r="D73" s="10"/>
      <c r="E73" s="10"/>
      <c r="F73" s="10">
        <v>44549</v>
      </c>
      <c r="G73" s="10">
        <v>44551</v>
      </c>
      <c r="J73" s="10"/>
    </row>
    <row r="74" spans="1:16" x14ac:dyDescent="0.25">
      <c r="A74" s="12">
        <v>72</v>
      </c>
      <c r="B74" s="12" t="s">
        <v>98</v>
      </c>
      <c r="C74" t="s">
        <v>521</v>
      </c>
      <c r="F74" s="11">
        <v>44550</v>
      </c>
      <c r="G74" s="11">
        <v>44551</v>
      </c>
      <c r="J74" s="10"/>
    </row>
    <row r="75" spans="1:16" x14ac:dyDescent="0.25">
      <c r="A75" s="12">
        <v>73</v>
      </c>
      <c r="B75" s="12" t="s">
        <v>98</v>
      </c>
      <c r="C75" t="s">
        <v>522</v>
      </c>
      <c r="F75" s="11">
        <v>44552</v>
      </c>
      <c r="G75" s="11">
        <v>44553</v>
      </c>
      <c r="J75" s="10"/>
    </row>
    <row r="76" spans="1:16" x14ac:dyDescent="0.25">
      <c r="A76" s="12">
        <v>74</v>
      </c>
      <c r="B76" s="24" t="s">
        <v>1114</v>
      </c>
      <c r="C76" s="12" t="s">
        <v>523</v>
      </c>
      <c r="D76" s="14"/>
      <c r="E76" s="14"/>
      <c r="F76" s="14">
        <v>44553</v>
      </c>
      <c r="G76" s="14">
        <v>44553</v>
      </c>
      <c r="J76" s="10"/>
    </row>
    <row r="77" spans="1:16" x14ac:dyDescent="0.25">
      <c r="A77" s="12">
        <v>75</v>
      </c>
      <c r="B77" s="12" t="s">
        <v>54</v>
      </c>
      <c r="C77" s="12" t="s">
        <v>524</v>
      </c>
      <c r="D77" s="14"/>
      <c r="E77" s="14"/>
      <c r="F77" s="14">
        <v>44553</v>
      </c>
      <c r="G77" s="14">
        <v>44553</v>
      </c>
      <c r="J77" s="10"/>
    </row>
    <row r="78" spans="1:16" x14ac:dyDescent="0.25">
      <c r="A78" s="12">
        <v>76</v>
      </c>
      <c r="B78" s="12" t="s">
        <v>98</v>
      </c>
      <c r="C78" t="s">
        <v>525</v>
      </c>
      <c r="F78" s="11">
        <v>44554</v>
      </c>
      <c r="G78" s="11">
        <v>44554</v>
      </c>
      <c r="J78" s="10"/>
    </row>
    <row r="79" spans="1:16" x14ac:dyDescent="0.25">
      <c r="A79" s="12">
        <v>77</v>
      </c>
      <c r="B79" s="24" t="s">
        <v>73</v>
      </c>
      <c r="C79" t="s">
        <v>526</v>
      </c>
      <c r="D79" s="8"/>
      <c r="E79" s="13"/>
      <c r="F79" s="8">
        <v>44554</v>
      </c>
      <c r="G79" s="13">
        <v>44557</v>
      </c>
      <c r="J79" s="10"/>
    </row>
    <row r="80" spans="1:16" x14ac:dyDescent="0.25">
      <c r="A80" s="12">
        <v>78</v>
      </c>
      <c r="B80" s="12" t="s">
        <v>58</v>
      </c>
      <c r="C80" t="s">
        <v>527</v>
      </c>
      <c r="D80" s="8"/>
      <c r="E80" s="8"/>
      <c r="F80" s="8">
        <v>44555</v>
      </c>
      <c r="G80" s="8">
        <v>44557</v>
      </c>
      <c r="J80" s="10"/>
    </row>
    <row r="81" spans="1:16" x14ac:dyDescent="0.25">
      <c r="A81" s="12">
        <v>79</v>
      </c>
      <c r="B81" s="12" t="s">
        <v>195</v>
      </c>
      <c r="C81" t="s">
        <v>528</v>
      </c>
      <c r="D81" s="8"/>
      <c r="E81" s="8"/>
      <c r="F81" s="8">
        <v>44557</v>
      </c>
      <c r="G81" s="8">
        <v>44557</v>
      </c>
      <c r="J81" s="10"/>
    </row>
    <row r="82" spans="1:16" x14ac:dyDescent="0.25">
      <c r="A82" s="12">
        <v>80</v>
      </c>
      <c r="B82" s="12" t="s">
        <v>50</v>
      </c>
      <c r="C82" t="s">
        <v>529</v>
      </c>
      <c r="D82" s="8"/>
      <c r="E82" s="8"/>
      <c r="F82" s="8">
        <v>44558</v>
      </c>
      <c r="G82" s="8">
        <v>44558</v>
      </c>
      <c r="J82" s="10"/>
      <c r="N82" s="24"/>
    </row>
    <row r="83" spans="1:16" x14ac:dyDescent="0.25">
      <c r="A83" s="12">
        <v>81</v>
      </c>
      <c r="C83" t="s">
        <v>530</v>
      </c>
      <c r="D83" s="10"/>
      <c r="E83" s="10"/>
      <c r="F83" s="10">
        <v>44559</v>
      </c>
      <c r="G83" s="10">
        <v>44560</v>
      </c>
      <c r="J83" s="10"/>
    </row>
    <row r="84" spans="1:16" x14ac:dyDescent="0.25">
      <c r="A84" s="12">
        <v>82</v>
      </c>
      <c r="B84" s="12" t="s">
        <v>93</v>
      </c>
      <c r="C84" s="12" t="s">
        <v>531</v>
      </c>
      <c r="D84" s="13"/>
      <c r="E84" s="13"/>
      <c r="F84" s="13">
        <v>44547</v>
      </c>
      <c r="G84" s="13">
        <v>44547</v>
      </c>
      <c r="J84" s="10"/>
    </row>
    <row r="85" spans="1:16" x14ac:dyDescent="0.25">
      <c r="A85" s="12">
        <v>83</v>
      </c>
      <c r="B85" s="12" t="s">
        <v>94</v>
      </c>
      <c r="C85" s="12" t="s">
        <v>532</v>
      </c>
      <c r="D85" s="13"/>
      <c r="E85" s="13"/>
      <c r="F85" s="13">
        <v>44547</v>
      </c>
      <c r="G85" s="13">
        <v>44548</v>
      </c>
      <c r="J85" s="10"/>
      <c r="N85" s="24"/>
    </row>
    <row r="86" spans="1:16" x14ac:dyDescent="0.25">
      <c r="A86" s="12">
        <v>84</v>
      </c>
      <c r="B86" s="12" t="s">
        <v>36</v>
      </c>
      <c r="C86" s="12" t="s">
        <v>533</v>
      </c>
      <c r="D86" s="13"/>
      <c r="E86" s="13"/>
      <c r="F86" s="13">
        <v>44553</v>
      </c>
      <c r="G86" s="13">
        <v>44553</v>
      </c>
      <c r="J86" s="10"/>
    </row>
    <row r="87" spans="1:16" x14ac:dyDescent="0.25">
      <c r="A87" s="12">
        <v>85</v>
      </c>
      <c r="B87" s="24" t="s">
        <v>13</v>
      </c>
      <c r="C87" t="s">
        <v>534</v>
      </c>
      <c r="D87" s="8"/>
      <c r="E87" s="8"/>
      <c r="F87" s="8">
        <v>44537</v>
      </c>
      <c r="G87" s="8">
        <v>44539</v>
      </c>
      <c r="J87" s="10"/>
    </row>
    <row r="88" spans="1:16" x14ac:dyDescent="0.25">
      <c r="A88" s="12">
        <v>86</v>
      </c>
      <c r="B88" s="12" t="s">
        <v>56</v>
      </c>
      <c r="C88" s="12" t="s">
        <v>535</v>
      </c>
      <c r="D88" s="14"/>
      <c r="E88" s="14"/>
      <c r="F88" s="14">
        <v>44540</v>
      </c>
      <c r="G88" s="14">
        <v>44540</v>
      </c>
      <c r="J88" s="10"/>
    </row>
    <row r="89" spans="1:16" x14ac:dyDescent="0.25">
      <c r="A89" s="12">
        <v>87</v>
      </c>
      <c r="C89" t="s">
        <v>536</v>
      </c>
      <c r="D89" s="10"/>
      <c r="E89" s="10"/>
      <c r="F89" s="10">
        <v>44541</v>
      </c>
      <c r="G89" s="10">
        <v>44541</v>
      </c>
      <c r="J89" s="10"/>
    </row>
    <row r="90" spans="1:16" x14ac:dyDescent="0.25">
      <c r="A90" s="12">
        <v>88</v>
      </c>
      <c r="B90" s="24" t="s">
        <v>13</v>
      </c>
      <c r="C90" t="s">
        <v>537</v>
      </c>
      <c r="D90" s="8"/>
      <c r="E90" s="8"/>
      <c r="F90" s="8">
        <v>44543</v>
      </c>
      <c r="G90" s="8">
        <v>44545</v>
      </c>
      <c r="J90" s="10"/>
    </row>
    <row r="91" spans="1:16" x14ac:dyDescent="0.25">
      <c r="A91" s="12">
        <v>89</v>
      </c>
      <c r="B91" s="12" t="s">
        <v>56</v>
      </c>
      <c r="C91" s="12" t="s">
        <v>538</v>
      </c>
      <c r="D91" s="14"/>
      <c r="E91" s="14"/>
      <c r="F91" s="14">
        <v>44546</v>
      </c>
      <c r="G91" s="14">
        <v>44546</v>
      </c>
      <c r="J91" s="10"/>
    </row>
    <row r="92" spans="1:16" x14ac:dyDescent="0.25">
      <c r="A92" s="12">
        <v>90</v>
      </c>
      <c r="C92" t="s">
        <v>539</v>
      </c>
      <c r="D92" s="10"/>
      <c r="E92" s="10"/>
      <c r="F92" s="10">
        <v>44547</v>
      </c>
      <c r="G92" s="10">
        <v>44547</v>
      </c>
      <c r="J92" s="10"/>
    </row>
    <row r="93" spans="1:16" x14ac:dyDescent="0.25">
      <c r="A93" s="12">
        <v>91</v>
      </c>
      <c r="B93" s="12" t="s">
        <v>94</v>
      </c>
      <c r="C93" t="s">
        <v>540</v>
      </c>
      <c r="F93" s="11">
        <v>44551</v>
      </c>
      <c r="G93" s="11">
        <v>44551</v>
      </c>
      <c r="J93" s="10"/>
    </row>
    <row r="94" spans="1:16" x14ac:dyDescent="0.25">
      <c r="A94" s="12">
        <v>92</v>
      </c>
      <c r="B94" s="24" t="s">
        <v>13</v>
      </c>
      <c r="C94" t="s">
        <v>541</v>
      </c>
      <c r="D94" s="14"/>
      <c r="E94" s="14"/>
      <c r="F94" s="14">
        <v>44551</v>
      </c>
      <c r="G94" s="14">
        <v>44552</v>
      </c>
      <c r="J94" s="10"/>
    </row>
    <row r="95" spans="1:16" x14ac:dyDescent="0.25">
      <c r="A95" s="12">
        <v>93</v>
      </c>
      <c r="B95" s="12" t="s">
        <v>56</v>
      </c>
      <c r="C95" s="12" t="s">
        <v>542</v>
      </c>
      <c r="D95" s="14"/>
      <c r="E95" s="14"/>
      <c r="F95" s="14">
        <v>44553</v>
      </c>
      <c r="G95" s="14">
        <v>44553</v>
      </c>
      <c r="J95" s="10"/>
      <c r="N95" s="24"/>
      <c r="O95" s="14"/>
      <c r="P95" s="14"/>
    </row>
    <row r="96" spans="1:16" x14ac:dyDescent="0.25">
      <c r="A96" s="12">
        <v>94</v>
      </c>
      <c r="C96" t="s">
        <v>543</v>
      </c>
      <c r="D96" s="13"/>
      <c r="E96" s="13"/>
      <c r="F96" s="13">
        <v>44554</v>
      </c>
      <c r="G96" s="13">
        <v>44554</v>
      </c>
      <c r="J96" s="10"/>
    </row>
    <row r="97" spans="1:27" x14ac:dyDescent="0.25">
      <c r="A97" s="12">
        <v>95</v>
      </c>
      <c r="B97" s="24" t="s">
        <v>13</v>
      </c>
      <c r="C97" t="s">
        <v>544</v>
      </c>
      <c r="D97" s="13"/>
      <c r="E97" s="13"/>
      <c r="F97" s="13">
        <v>44556</v>
      </c>
      <c r="G97" s="13">
        <v>44557</v>
      </c>
      <c r="J97" s="10"/>
    </row>
    <row r="98" spans="1:27" s="9" customFormat="1" x14ac:dyDescent="0.25">
      <c r="A98" s="12">
        <v>96</v>
      </c>
      <c r="B98" s="12" t="s">
        <v>56</v>
      </c>
      <c r="C98" s="12" t="s">
        <v>545</v>
      </c>
      <c r="D98" s="14"/>
      <c r="E98" s="14"/>
      <c r="F98" s="14">
        <v>44558</v>
      </c>
      <c r="G98" s="14">
        <v>44558</v>
      </c>
      <c r="H98"/>
      <c r="I98"/>
      <c r="J98" s="10"/>
      <c r="M98"/>
      <c r="N98" s="12"/>
      <c r="O98" s="13"/>
      <c r="P98" s="13"/>
      <c r="Q98"/>
      <c r="R98"/>
      <c r="S98"/>
      <c r="T98"/>
      <c r="U98"/>
      <c r="V98"/>
      <c r="W98"/>
      <c r="X98"/>
      <c r="Y98"/>
      <c r="Z98"/>
      <c r="AA98"/>
    </row>
    <row r="99" spans="1:27" s="9" customFormat="1" x14ac:dyDescent="0.25">
      <c r="A99" s="12">
        <v>97</v>
      </c>
      <c r="B99" s="12"/>
      <c r="C99" t="s">
        <v>546</v>
      </c>
      <c r="D99" s="13"/>
      <c r="E99" s="13"/>
      <c r="F99" s="13">
        <v>44559</v>
      </c>
      <c r="G99" s="13">
        <v>44559</v>
      </c>
      <c r="H99"/>
      <c r="I99"/>
      <c r="J99" s="10"/>
      <c r="M99"/>
      <c r="N99" s="12"/>
      <c r="O99" s="13"/>
      <c r="P99" s="13"/>
      <c r="Q99"/>
      <c r="R99"/>
      <c r="S99"/>
      <c r="T99"/>
      <c r="U99"/>
      <c r="V99"/>
      <c r="W99"/>
      <c r="X99"/>
      <c r="Y99"/>
      <c r="Z99"/>
      <c r="AA99"/>
    </row>
    <row r="100" spans="1:27" s="9" customFormat="1" x14ac:dyDescent="0.25">
      <c r="A100" s="12">
        <v>98</v>
      </c>
      <c r="B100" s="12" t="s">
        <v>106</v>
      </c>
      <c r="C100" t="s">
        <v>547</v>
      </c>
      <c r="D100" s="13"/>
      <c r="E100" s="13"/>
      <c r="F100" s="13">
        <v>44559</v>
      </c>
      <c r="G100" s="13">
        <v>44560</v>
      </c>
      <c r="H100"/>
      <c r="I100"/>
      <c r="J100" s="10"/>
      <c r="M100"/>
      <c r="N100" s="12"/>
      <c r="O100" s="13"/>
      <c r="P100" s="13"/>
      <c r="Q100"/>
      <c r="R100"/>
      <c r="S100"/>
      <c r="T100"/>
      <c r="U100"/>
      <c r="V100"/>
      <c r="W100"/>
      <c r="X100"/>
      <c r="Y100"/>
      <c r="Z100"/>
      <c r="AA100"/>
    </row>
    <row r="101" spans="1:27" s="9" customFormat="1" x14ac:dyDescent="0.25">
      <c r="A101" s="12">
        <v>99</v>
      </c>
      <c r="B101" s="12" t="s">
        <v>94</v>
      </c>
      <c r="C101" s="12" t="s">
        <v>548</v>
      </c>
      <c r="D101" s="13"/>
      <c r="E101" s="13"/>
      <c r="F101" s="13">
        <v>44560</v>
      </c>
      <c r="G101" s="13">
        <v>44560</v>
      </c>
      <c r="H101"/>
      <c r="I101"/>
      <c r="J101" s="10"/>
      <c r="M101"/>
      <c r="N101" s="12"/>
      <c r="O101" s="13"/>
      <c r="P101" s="13"/>
      <c r="Q101"/>
      <c r="R101"/>
      <c r="S101"/>
      <c r="T101"/>
      <c r="U101"/>
      <c r="V101"/>
      <c r="W101"/>
      <c r="X101"/>
      <c r="Y101"/>
      <c r="Z101"/>
      <c r="AA101"/>
    </row>
    <row r="102" spans="1:27" s="9" customFormat="1" x14ac:dyDescent="0.25">
      <c r="A102" s="12">
        <v>100</v>
      </c>
      <c r="B102" s="12" t="s">
        <v>98</v>
      </c>
      <c r="C102" s="12" t="s">
        <v>549</v>
      </c>
      <c r="D102" s="13"/>
      <c r="E102" s="13"/>
      <c r="F102" s="13">
        <v>44560</v>
      </c>
      <c r="G102" s="13">
        <v>44560</v>
      </c>
      <c r="H102"/>
      <c r="I102"/>
      <c r="J102" s="10"/>
      <c r="M102"/>
      <c r="N102" s="12"/>
      <c r="O102" s="13"/>
      <c r="P102" s="13"/>
      <c r="Q102"/>
      <c r="R102"/>
      <c r="S102"/>
      <c r="T102"/>
      <c r="U102"/>
      <c r="V102"/>
      <c r="W102"/>
      <c r="X102"/>
      <c r="Y102"/>
      <c r="Z102"/>
      <c r="AA102"/>
    </row>
    <row r="103" spans="1:27" s="9" customFormat="1" x14ac:dyDescent="0.25">
      <c r="A103" s="12">
        <v>101</v>
      </c>
      <c r="B103" s="24" t="s">
        <v>1113</v>
      </c>
      <c r="C103" t="s">
        <v>553</v>
      </c>
      <c r="D103" s="8"/>
      <c r="E103" s="13"/>
      <c r="F103" s="8">
        <v>44563</v>
      </c>
      <c r="G103" s="13">
        <v>44565</v>
      </c>
      <c r="H103"/>
      <c r="I103"/>
      <c r="J103" s="10"/>
      <c r="M103"/>
      <c r="N103" s="12"/>
      <c r="O103" s="13"/>
      <c r="P103" s="13"/>
      <c r="Q103"/>
      <c r="R103"/>
      <c r="S103"/>
      <c r="T103"/>
      <c r="U103"/>
      <c r="V103"/>
      <c r="W103"/>
      <c r="X103"/>
      <c r="Y103"/>
      <c r="Z103"/>
      <c r="AA103"/>
    </row>
    <row r="104" spans="1:27" s="9" customFormat="1" x14ac:dyDescent="0.25">
      <c r="A104" s="12">
        <v>102</v>
      </c>
      <c r="B104" s="24" t="s">
        <v>29</v>
      </c>
      <c r="C104" t="s">
        <v>554</v>
      </c>
      <c r="D104" s="8"/>
      <c r="E104" s="8"/>
      <c r="F104" s="8">
        <v>44563</v>
      </c>
      <c r="G104" s="8">
        <v>44563</v>
      </c>
      <c r="H104"/>
      <c r="I104"/>
      <c r="J104" s="10"/>
      <c r="M104"/>
      <c r="N104" s="12"/>
      <c r="O104" s="13"/>
      <c r="P104" s="13"/>
      <c r="Q104"/>
      <c r="R104"/>
      <c r="S104"/>
      <c r="T104"/>
      <c r="U104"/>
      <c r="V104"/>
      <c r="W104"/>
      <c r="X104"/>
      <c r="Y104"/>
      <c r="Z104"/>
      <c r="AA104"/>
    </row>
    <row r="105" spans="1:27" s="9" customFormat="1" x14ac:dyDescent="0.25">
      <c r="A105" s="12">
        <v>103</v>
      </c>
      <c r="B105" s="24" t="s">
        <v>8</v>
      </c>
      <c r="C105" t="s">
        <v>555</v>
      </c>
      <c r="D105" s="8"/>
      <c r="E105" s="8"/>
      <c r="F105" s="8">
        <v>44564</v>
      </c>
      <c r="G105" s="8">
        <v>44564</v>
      </c>
      <c r="H105"/>
      <c r="I105"/>
      <c r="J105" s="10"/>
      <c r="M105"/>
      <c r="N105" s="12"/>
      <c r="O105" s="13"/>
      <c r="P105" s="13"/>
      <c r="Q105"/>
      <c r="R105"/>
      <c r="S105"/>
      <c r="T105"/>
      <c r="U105"/>
      <c r="V105"/>
      <c r="W105"/>
      <c r="X105"/>
      <c r="Y105"/>
      <c r="Z105"/>
      <c r="AA105"/>
    </row>
    <row r="106" spans="1:27" s="9" customFormat="1" x14ac:dyDescent="0.25">
      <c r="A106" s="12">
        <v>104</v>
      </c>
      <c r="B106" s="24" t="s">
        <v>29</v>
      </c>
      <c r="C106" t="s">
        <v>556</v>
      </c>
      <c r="D106" s="8"/>
      <c r="E106" s="8"/>
      <c r="F106" s="8">
        <v>44565</v>
      </c>
      <c r="G106" s="8">
        <v>44565</v>
      </c>
      <c r="H106"/>
      <c r="I106"/>
      <c r="J106" s="10"/>
      <c r="M106"/>
      <c r="N106" s="12"/>
      <c r="O106" s="13"/>
      <c r="P106" s="13"/>
      <c r="Q106"/>
      <c r="R106"/>
      <c r="S106"/>
      <c r="T106"/>
      <c r="U106"/>
      <c r="V106"/>
      <c r="W106"/>
      <c r="X106"/>
      <c r="Y106"/>
      <c r="Z106"/>
      <c r="AA106"/>
    </row>
    <row r="107" spans="1:27" s="9" customFormat="1" x14ac:dyDescent="0.25">
      <c r="A107" s="12">
        <v>105</v>
      </c>
      <c r="B107" s="24" t="s">
        <v>8</v>
      </c>
      <c r="C107" t="s">
        <v>557</v>
      </c>
      <c r="D107" s="8"/>
      <c r="E107" s="8"/>
      <c r="F107" s="8">
        <v>44566</v>
      </c>
      <c r="G107" s="8">
        <v>44566</v>
      </c>
      <c r="H107"/>
      <c r="I107"/>
      <c r="J107" s="10"/>
      <c r="M107"/>
      <c r="N107" s="12"/>
      <c r="O107" s="13"/>
      <c r="P107" s="13"/>
      <c r="Q107"/>
      <c r="R107"/>
      <c r="S107"/>
      <c r="T107"/>
      <c r="U107"/>
      <c r="V107"/>
      <c r="W107"/>
      <c r="X107"/>
      <c r="Y107"/>
      <c r="Z107"/>
      <c r="AA107"/>
    </row>
    <row r="108" spans="1:27" s="9" customFormat="1" x14ac:dyDescent="0.25">
      <c r="A108" s="12">
        <v>106</v>
      </c>
      <c r="B108" s="24" t="s">
        <v>29</v>
      </c>
      <c r="C108" t="s">
        <v>558</v>
      </c>
      <c r="D108" s="8"/>
      <c r="E108" s="8"/>
      <c r="F108" s="8">
        <v>44567</v>
      </c>
      <c r="G108" s="8">
        <v>44567</v>
      </c>
      <c r="H108"/>
      <c r="I108"/>
      <c r="J108" s="10"/>
      <c r="M108"/>
      <c r="N108" s="12"/>
      <c r="O108" s="13"/>
      <c r="P108" s="13"/>
      <c r="Q108"/>
      <c r="R108"/>
      <c r="S108"/>
      <c r="T108"/>
      <c r="U108"/>
      <c r="V108"/>
      <c r="W108"/>
      <c r="X108"/>
      <c r="Y108"/>
      <c r="Z108"/>
      <c r="AA108"/>
    </row>
    <row r="109" spans="1:27" x14ac:dyDescent="0.25">
      <c r="A109" s="12">
        <v>107</v>
      </c>
      <c r="B109" s="24" t="s">
        <v>8</v>
      </c>
      <c r="C109" t="s">
        <v>559</v>
      </c>
      <c r="D109" s="8"/>
      <c r="E109" s="8"/>
      <c r="F109" s="8">
        <v>44568</v>
      </c>
      <c r="G109" s="8">
        <v>44568</v>
      </c>
      <c r="J109" s="10"/>
    </row>
    <row r="110" spans="1:27" x14ac:dyDescent="0.25">
      <c r="A110" s="12">
        <v>108</v>
      </c>
      <c r="C110" t="s">
        <v>560</v>
      </c>
      <c r="D110" s="10"/>
      <c r="E110" s="10"/>
      <c r="F110" s="10">
        <v>44565</v>
      </c>
      <c r="G110" s="10">
        <v>44569</v>
      </c>
      <c r="J110" s="10"/>
    </row>
    <row r="111" spans="1:27" x14ac:dyDescent="0.25">
      <c r="A111" s="12">
        <v>109</v>
      </c>
      <c r="B111" s="12" t="s">
        <v>98</v>
      </c>
      <c r="C111" t="s">
        <v>561</v>
      </c>
      <c r="F111" s="11">
        <v>44569</v>
      </c>
      <c r="G111" s="11">
        <v>44572</v>
      </c>
      <c r="J111" s="10"/>
    </row>
    <row r="112" spans="1:27" s="2" customFormat="1" x14ac:dyDescent="0.25">
      <c r="A112" s="12">
        <v>110</v>
      </c>
      <c r="B112" s="24" t="s">
        <v>1114</v>
      </c>
      <c r="C112" s="12" t="s">
        <v>1115</v>
      </c>
      <c r="D112" s="14"/>
      <c r="E112" s="14"/>
      <c r="F112" s="14">
        <v>44571</v>
      </c>
      <c r="G112" s="14">
        <v>44573</v>
      </c>
      <c r="H112"/>
      <c r="I112"/>
      <c r="J112" s="10"/>
      <c r="K112" s="9"/>
      <c r="L112" s="9"/>
      <c r="M112"/>
      <c r="N112" s="33"/>
      <c r="O112" s="34"/>
      <c r="P112" s="34"/>
    </row>
    <row r="113" spans="1:27" x14ac:dyDescent="0.25">
      <c r="A113" s="12">
        <v>111</v>
      </c>
      <c r="B113" s="12" t="s">
        <v>54</v>
      </c>
      <c r="C113" s="12" t="s">
        <v>564</v>
      </c>
      <c r="D113" s="14"/>
      <c r="E113" s="14"/>
      <c r="F113" s="14">
        <v>44574</v>
      </c>
      <c r="G113" s="14">
        <v>44574</v>
      </c>
      <c r="J113" s="10"/>
    </row>
    <row r="114" spans="1:27" x14ac:dyDescent="0.25">
      <c r="A114" s="12">
        <v>112</v>
      </c>
      <c r="B114" s="12" t="s">
        <v>98</v>
      </c>
      <c r="C114" t="s">
        <v>565</v>
      </c>
      <c r="F114" s="11">
        <v>44574</v>
      </c>
      <c r="G114" s="11">
        <v>44574</v>
      </c>
      <c r="J114" s="10"/>
    </row>
    <row r="115" spans="1:27" x14ac:dyDescent="0.25">
      <c r="A115" s="12">
        <v>113</v>
      </c>
      <c r="B115" s="12" t="s">
        <v>98</v>
      </c>
      <c r="C115" s="54" t="s">
        <v>568</v>
      </c>
      <c r="D115" s="55"/>
      <c r="E115" s="55"/>
      <c r="F115" s="55">
        <v>44608</v>
      </c>
      <c r="G115" s="55">
        <v>44610</v>
      </c>
      <c r="J115" s="10"/>
    </row>
    <row r="116" spans="1:27" x14ac:dyDescent="0.25">
      <c r="A116" s="12">
        <v>114</v>
      </c>
      <c r="B116" s="24" t="s">
        <v>73</v>
      </c>
      <c r="C116" t="s">
        <v>569</v>
      </c>
      <c r="D116" s="8"/>
      <c r="E116" s="13"/>
      <c r="F116" s="8">
        <v>44570</v>
      </c>
      <c r="G116" s="13">
        <v>44579</v>
      </c>
      <c r="J116" s="10"/>
    </row>
    <row r="117" spans="1:27" x14ac:dyDescent="0.25">
      <c r="A117" s="12">
        <v>115</v>
      </c>
      <c r="B117" s="12" t="s">
        <v>58</v>
      </c>
      <c r="C117" t="s">
        <v>570</v>
      </c>
      <c r="D117" s="8"/>
      <c r="E117" s="8"/>
      <c r="F117" s="8">
        <v>44575</v>
      </c>
      <c r="G117" s="8">
        <v>44579</v>
      </c>
      <c r="J117" s="10"/>
    </row>
    <row r="118" spans="1:27" x14ac:dyDescent="0.25">
      <c r="A118" s="12">
        <v>116</v>
      </c>
      <c r="B118" s="12" t="s">
        <v>58</v>
      </c>
      <c r="C118" t="s">
        <v>571</v>
      </c>
      <c r="D118" s="8"/>
      <c r="E118" s="8"/>
      <c r="F118" s="8">
        <v>44575</v>
      </c>
      <c r="G118" s="8">
        <v>44579</v>
      </c>
      <c r="J118" s="10"/>
    </row>
    <row r="119" spans="1:27" x14ac:dyDescent="0.25">
      <c r="A119" s="12">
        <v>117</v>
      </c>
      <c r="B119" s="12" t="s">
        <v>195</v>
      </c>
      <c r="C119" t="s">
        <v>572</v>
      </c>
      <c r="D119" s="8"/>
      <c r="E119" s="8"/>
      <c r="F119" s="8">
        <v>44579</v>
      </c>
      <c r="G119" s="8">
        <v>44579</v>
      </c>
      <c r="J119" s="10"/>
    </row>
    <row r="120" spans="1:27" s="9" customFormat="1" x14ac:dyDescent="0.25">
      <c r="A120" s="12">
        <v>118</v>
      </c>
      <c r="B120" s="12" t="s">
        <v>50</v>
      </c>
      <c r="C120" t="s">
        <v>573</v>
      </c>
      <c r="D120" s="8"/>
      <c r="E120" s="8"/>
      <c r="F120" s="8">
        <v>44580</v>
      </c>
      <c r="G120" s="8">
        <v>44580</v>
      </c>
      <c r="H120"/>
      <c r="I120"/>
      <c r="J120" s="10"/>
      <c r="M120"/>
      <c r="N120" s="12"/>
      <c r="O120" s="13"/>
      <c r="P120" s="13"/>
      <c r="Q120"/>
      <c r="R120"/>
      <c r="S120"/>
      <c r="T120"/>
      <c r="U120"/>
      <c r="V120"/>
      <c r="W120"/>
      <c r="X120"/>
      <c r="Y120"/>
      <c r="Z120"/>
      <c r="AA120"/>
    </row>
    <row r="121" spans="1:27" s="9" customFormat="1" x14ac:dyDescent="0.25">
      <c r="A121" s="12">
        <v>119</v>
      </c>
      <c r="B121" s="12"/>
      <c r="C121" t="s">
        <v>574</v>
      </c>
      <c r="D121" s="10"/>
      <c r="E121" s="10"/>
      <c r="F121" s="10">
        <v>44581</v>
      </c>
      <c r="G121" s="10">
        <v>44582</v>
      </c>
      <c r="H121"/>
      <c r="I121"/>
      <c r="J121" s="10"/>
      <c r="M121"/>
      <c r="N121" s="12"/>
      <c r="O121" s="13"/>
      <c r="P121" s="13"/>
      <c r="Q121"/>
      <c r="R121"/>
      <c r="S121"/>
      <c r="T121"/>
      <c r="U121"/>
      <c r="V121"/>
      <c r="W121"/>
      <c r="X121"/>
      <c r="Y121"/>
      <c r="Z121"/>
      <c r="AA121"/>
    </row>
    <row r="122" spans="1:27" s="9" customFormat="1" x14ac:dyDescent="0.25">
      <c r="A122" s="12">
        <v>120</v>
      </c>
      <c r="B122" s="24" t="s">
        <v>13</v>
      </c>
      <c r="C122" t="s">
        <v>575</v>
      </c>
      <c r="D122" s="11"/>
      <c r="E122" s="11"/>
      <c r="F122" s="11">
        <v>44582</v>
      </c>
      <c r="G122" s="11">
        <v>44584</v>
      </c>
      <c r="H122"/>
      <c r="I122"/>
      <c r="J122" s="10"/>
      <c r="M122"/>
      <c r="N122" s="12"/>
      <c r="O122" s="13"/>
      <c r="P122" s="13"/>
      <c r="Q122"/>
      <c r="R122"/>
      <c r="S122"/>
      <c r="T122"/>
      <c r="U122"/>
      <c r="V122"/>
      <c r="W122"/>
      <c r="X122"/>
      <c r="Y122"/>
      <c r="Z122"/>
      <c r="AA122"/>
    </row>
    <row r="123" spans="1:27" s="9" customFormat="1" x14ac:dyDescent="0.25">
      <c r="A123" s="12">
        <v>121</v>
      </c>
      <c r="B123" s="12" t="s">
        <v>58</v>
      </c>
      <c r="C123" t="s">
        <v>576</v>
      </c>
      <c r="D123" s="11"/>
      <c r="E123" s="11"/>
      <c r="F123" s="11">
        <v>44585</v>
      </c>
      <c r="G123" s="11">
        <v>44586</v>
      </c>
      <c r="H123"/>
      <c r="I123"/>
      <c r="J123" s="10"/>
      <c r="M123"/>
      <c r="N123" s="12"/>
      <c r="O123" s="13"/>
      <c r="P123" s="13"/>
      <c r="Q123"/>
      <c r="R123"/>
      <c r="S123"/>
      <c r="T123"/>
      <c r="U123"/>
      <c r="V123"/>
      <c r="W123"/>
      <c r="X123"/>
      <c r="Y123"/>
      <c r="Z123"/>
      <c r="AA123"/>
    </row>
    <row r="124" spans="1:27" s="9" customFormat="1" x14ac:dyDescent="0.25">
      <c r="A124" s="12">
        <v>122</v>
      </c>
      <c r="B124" s="12" t="s">
        <v>55</v>
      </c>
      <c r="C124" t="s">
        <v>577</v>
      </c>
      <c r="D124" s="8"/>
      <c r="E124" s="8"/>
      <c r="F124" s="8">
        <v>44587</v>
      </c>
      <c r="G124" s="8">
        <v>44587</v>
      </c>
      <c r="H124"/>
      <c r="I124"/>
      <c r="J124" s="10"/>
      <c r="M124"/>
      <c r="N124" s="12"/>
      <c r="O124" s="13"/>
      <c r="P124" s="13"/>
      <c r="Q124"/>
      <c r="R124"/>
      <c r="S124"/>
      <c r="T124"/>
      <c r="U124"/>
      <c r="V124"/>
      <c r="W124"/>
      <c r="X124"/>
      <c r="Y124"/>
      <c r="Z124"/>
      <c r="AA124"/>
    </row>
    <row r="125" spans="1:27" s="9" customFormat="1" x14ac:dyDescent="0.25">
      <c r="A125" s="12">
        <v>123</v>
      </c>
      <c r="B125" s="12"/>
      <c r="C125" t="s">
        <v>578</v>
      </c>
      <c r="D125" s="10"/>
      <c r="E125" s="10"/>
      <c r="F125" s="10">
        <v>44588</v>
      </c>
      <c r="G125" s="10">
        <v>44588</v>
      </c>
      <c r="H125"/>
      <c r="I125"/>
      <c r="J125" s="10"/>
      <c r="M125"/>
      <c r="N125" s="12"/>
      <c r="O125" s="13"/>
      <c r="P125" s="13"/>
      <c r="Q125"/>
      <c r="R125"/>
      <c r="S125"/>
      <c r="T125"/>
      <c r="U125"/>
      <c r="V125"/>
      <c r="W125"/>
      <c r="X125"/>
      <c r="Y125"/>
      <c r="Z125"/>
      <c r="AA125"/>
    </row>
    <row r="126" spans="1:27" s="9" customFormat="1" x14ac:dyDescent="0.25">
      <c r="A126" s="12">
        <v>124</v>
      </c>
      <c r="B126" s="12" t="s">
        <v>98</v>
      </c>
      <c r="C126" t="s">
        <v>579</v>
      </c>
      <c r="D126" s="11"/>
      <c r="E126" s="11"/>
      <c r="F126" s="11">
        <v>44586</v>
      </c>
      <c r="G126" s="11">
        <v>44588</v>
      </c>
      <c r="H126"/>
      <c r="I126"/>
      <c r="J126" s="10"/>
      <c r="M126"/>
      <c r="N126" s="12"/>
      <c r="O126" s="13"/>
      <c r="P126" s="13"/>
      <c r="Q126"/>
      <c r="R126"/>
      <c r="S126"/>
      <c r="T126"/>
      <c r="U126"/>
      <c r="V126"/>
      <c r="W126"/>
      <c r="X126"/>
      <c r="Y126"/>
      <c r="Z126"/>
      <c r="AA126"/>
    </row>
    <row r="127" spans="1:27" s="9" customFormat="1" x14ac:dyDescent="0.25">
      <c r="A127" s="12">
        <v>125</v>
      </c>
      <c r="B127" s="24" t="s">
        <v>13</v>
      </c>
      <c r="C127" t="s">
        <v>580</v>
      </c>
      <c r="D127" s="8"/>
      <c r="E127" s="8"/>
      <c r="F127" s="8">
        <v>44587</v>
      </c>
      <c r="G127" s="8">
        <v>44588</v>
      </c>
      <c r="H127"/>
      <c r="I127"/>
      <c r="J127" s="10"/>
      <c r="M127"/>
      <c r="N127" s="12"/>
      <c r="O127" s="13"/>
      <c r="P127" s="13"/>
      <c r="Q127"/>
      <c r="R127"/>
      <c r="S127"/>
      <c r="T127"/>
      <c r="U127"/>
      <c r="V127"/>
      <c r="W127"/>
      <c r="X127"/>
      <c r="Y127"/>
      <c r="Z127"/>
      <c r="AA127"/>
    </row>
    <row r="128" spans="1:27" s="9" customFormat="1" x14ac:dyDescent="0.25">
      <c r="A128" s="12">
        <v>126</v>
      </c>
      <c r="B128" s="12" t="s">
        <v>73</v>
      </c>
      <c r="C128" t="s">
        <v>581</v>
      </c>
      <c r="D128" s="8"/>
      <c r="E128" s="8"/>
      <c r="F128" s="8">
        <v>44589</v>
      </c>
      <c r="G128" s="8">
        <v>44589</v>
      </c>
      <c r="H128"/>
      <c r="I128"/>
      <c r="J128" s="10"/>
      <c r="M128"/>
      <c r="N128" s="12"/>
      <c r="O128" s="13"/>
      <c r="P128" s="13"/>
      <c r="Q128"/>
      <c r="R128"/>
      <c r="S128"/>
      <c r="T128"/>
      <c r="U128"/>
      <c r="V128"/>
      <c r="W128"/>
      <c r="X128"/>
      <c r="Y128"/>
      <c r="Z128"/>
      <c r="AA128"/>
    </row>
    <row r="129" spans="1:27" s="9" customFormat="1" x14ac:dyDescent="0.25">
      <c r="A129" s="12">
        <v>127</v>
      </c>
      <c r="B129" s="12" t="s">
        <v>30</v>
      </c>
      <c r="C129" t="s">
        <v>582</v>
      </c>
      <c r="D129" s="8"/>
      <c r="E129" s="8"/>
      <c r="F129" s="8">
        <v>44590</v>
      </c>
      <c r="G129" s="8">
        <v>44590</v>
      </c>
      <c r="H129"/>
      <c r="I129"/>
      <c r="J129" s="10"/>
      <c r="M129"/>
      <c r="N129" s="12"/>
      <c r="O129" s="13"/>
      <c r="P129" s="13"/>
      <c r="Q129"/>
      <c r="R129"/>
      <c r="S129"/>
      <c r="T129"/>
      <c r="U129"/>
      <c r="V129"/>
      <c r="W129"/>
      <c r="X129"/>
      <c r="Y129"/>
      <c r="Z129"/>
      <c r="AA129"/>
    </row>
    <row r="130" spans="1:27" s="9" customFormat="1" x14ac:dyDescent="0.25">
      <c r="A130" s="12">
        <v>128</v>
      </c>
      <c r="B130" s="12"/>
      <c r="C130" t="s">
        <v>1116</v>
      </c>
      <c r="D130" s="10"/>
      <c r="E130" s="10"/>
      <c r="F130" s="10">
        <v>44591</v>
      </c>
      <c r="G130" s="10">
        <v>44591</v>
      </c>
      <c r="H130"/>
      <c r="I130"/>
      <c r="J130" s="10"/>
      <c r="M130"/>
      <c r="N130" s="12"/>
      <c r="O130" s="13"/>
      <c r="P130" s="13"/>
      <c r="Q130"/>
      <c r="R130"/>
      <c r="S130"/>
      <c r="T130"/>
      <c r="U130"/>
      <c r="V130"/>
      <c r="W130"/>
      <c r="X130"/>
      <c r="Y130"/>
      <c r="Z130"/>
      <c r="AA130"/>
    </row>
    <row r="131" spans="1:27" s="9" customFormat="1" x14ac:dyDescent="0.25">
      <c r="A131" s="12">
        <v>129</v>
      </c>
      <c r="B131" s="12"/>
      <c r="C131" s="53" t="s">
        <v>552</v>
      </c>
      <c r="F131" s="8">
        <v>44561</v>
      </c>
      <c r="G131" s="8">
        <v>44562</v>
      </c>
      <c r="H131"/>
      <c r="I131"/>
      <c r="J131" s="10"/>
      <c r="M131"/>
      <c r="N131" s="12"/>
      <c r="O131" s="13"/>
      <c r="P131" s="13"/>
      <c r="Q131"/>
      <c r="R131"/>
      <c r="S131"/>
      <c r="T131"/>
      <c r="U131"/>
      <c r="V131"/>
      <c r="W131"/>
      <c r="X131"/>
      <c r="Y131"/>
      <c r="Z131"/>
      <c r="AA131"/>
    </row>
    <row r="132" spans="1:27" s="9" customFormat="1" x14ac:dyDescent="0.25">
      <c r="A132" s="12">
        <v>130</v>
      </c>
      <c r="B132" s="12"/>
      <c r="C132" s="53" t="s">
        <v>583</v>
      </c>
      <c r="D132" s="56"/>
      <c r="E132" s="56"/>
      <c r="F132" s="56">
        <v>44592</v>
      </c>
      <c r="G132" s="56">
        <v>44598</v>
      </c>
      <c r="H132"/>
      <c r="I132"/>
      <c r="J132" s="10"/>
      <c r="M132"/>
      <c r="N132" s="12"/>
      <c r="O132" s="13"/>
      <c r="P132" s="13"/>
      <c r="Q132"/>
      <c r="R132"/>
      <c r="S132"/>
      <c r="T132"/>
      <c r="U132"/>
      <c r="V132"/>
      <c r="W132"/>
      <c r="X132"/>
      <c r="Y132"/>
      <c r="Z132"/>
      <c r="AA132"/>
    </row>
    <row r="133" spans="1:27" s="9" customFormat="1" x14ac:dyDescent="0.25">
      <c r="A133" s="12">
        <v>131</v>
      </c>
      <c r="B133" s="12" t="s">
        <v>1117</v>
      </c>
      <c r="C133" s="49" t="s">
        <v>101</v>
      </c>
      <c r="D133" s="13"/>
      <c r="E133" s="13"/>
      <c r="F133" s="13">
        <v>44599</v>
      </c>
      <c r="G133" s="13">
        <v>44601</v>
      </c>
      <c r="H133"/>
      <c r="I133"/>
      <c r="J133" s="10"/>
      <c r="M133"/>
      <c r="N133" s="12"/>
      <c r="O133" s="13"/>
      <c r="P133" s="13"/>
      <c r="Q133"/>
      <c r="R133"/>
      <c r="S133"/>
      <c r="T133"/>
      <c r="U133"/>
      <c r="V133"/>
      <c r="W133"/>
      <c r="X133"/>
      <c r="Y133"/>
      <c r="Z133"/>
      <c r="AA133"/>
    </row>
    <row r="134" spans="1:27" s="9" customFormat="1" x14ac:dyDescent="0.25">
      <c r="A134" s="12">
        <v>132</v>
      </c>
      <c r="B134" s="12" t="s">
        <v>64</v>
      </c>
      <c r="C134" s="49" t="s">
        <v>584</v>
      </c>
      <c r="D134" s="13"/>
      <c r="E134" s="13"/>
      <c r="F134" s="13">
        <v>44600</v>
      </c>
      <c r="G134" s="13">
        <v>44605</v>
      </c>
      <c r="H134"/>
      <c r="I134"/>
      <c r="J134" s="10"/>
      <c r="M134"/>
      <c r="N134" s="12"/>
      <c r="O134" s="13"/>
      <c r="P134" s="13"/>
      <c r="Q134"/>
      <c r="R134"/>
      <c r="S134"/>
      <c r="T134"/>
      <c r="U134"/>
      <c r="V134"/>
      <c r="W134"/>
      <c r="X134"/>
      <c r="Y134"/>
      <c r="Z134"/>
      <c r="AA134"/>
    </row>
    <row r="135" spans="1:27" s="9" customFormat="1" x14ac:dyDescent="0.25">
      <c r="A135" s="12">
        <v>133</v>
      </c>
      <c r="B135" s="12" t="s">
        <v>69</v>
      </c>
      <c r="C135" s="49" t="s">
        <v>585</v>
      </c>
      <c r="D135" s="13"/>
      <c r="E135" s="13"/>
      <c r="F135" s="13">
        <v>44602</v>
      </c>
      <c r="G135" s="13">
        <v>44607</v>
      </c>
      <c r="H135"/>
      <c r="I135"/>
      <c r="J135" s="10"/>
      <c r="M135"/>
      <c r="N135" s="12"/>
      <c r="O135" s="13"/>
      <c r="P135" s="13"/>
      <c r="Q135"/>
      <c r="R135"/>
      <c r="S135"/>
      <c r="T135"/>
      <c r="U135"/>
      <c r="V135"/>
      <c r="W135"/>
      <c r="X135"/>
      <c r="Y135"/>
      <c r="Z135"/>
      <c r="AA135"/>
    </row>
    <row r="136" spans="1:27" s="9" customFormat="1" x14ac:dyDescent="0.25">
      <c r="A136" s="12">
        <v>134</v>
      </c>
      <c r="B136" s="12" t="s">
        <v>66</v>
      </c>
      <c r="C136" s="49" t="s">
        <v>586</v>
      </c>
      <c r="D136" s="13"/>
      <c r="E136" s="13"/>
      <c r="F136" s="13">
        <v>44591</v>
      </c>
      <c r="G136" s="13">
        <v>44591</v>
      </c>
      <c r="H136"/>
      <c r="I136"/>
      <c r="J136" s="10"/>
      <c r="M136"/>
      <c r="N136" s="12"/>
      <c r="O136" s="13"/>
      <c r="P136" s="13"/>
      <c r="Q136"/>
      <c r="R136"/>
      <c r="S136"/>
      <c r="T136"/>
      <c r="U136"/>
      <c r="V136"/>
      <c r="W136"/>
      <c r="X136"/>
      <c r="Y136"/>
      <c r="Z136"/>
      <c r="AA136"/>
    </row>
    <row r="137" spans="1:27" s="9" customFormat="1" x14ac:dyDescent="0.25">
      <c r="A137" s="12">
        <v>135</v>
      </c>
      <c r="B137" s="12" t="s">
        <v>66</v>
      </c>
      <c r="C137" s="49" t="s">
        <v>587</v>
      </c>
      <c r="D137" s="13"/>
      <c r="E137" s="13"/>
      <c r="F137" s="13">
        <v>44607</v>
      </c>
      <c r="G137" s="13">
        <v>44607</v>
      </c>
      <c r="H137"/>
      <c r="I137"/>
      <c r="J137" s="10"/>
      <c r="M137"/>
      <c r="N137" s="12"/>
      <c r="O137" s="13"/>
      <c r="P137" s="13"/>
      <c r="Q137"/>
      <c r="R137"/>
      <c r="S137"/>
      <c r="T137"/>
      <c r="U137"/>
      <c r="V137"/>
      <c r="W137"/>
      <c r="X137"/>
      <c r="Y137"/>
      <c r="Z137"/>
      <c r="AA137"/>
    </row>
    <row r="138" spans="1:27" s="9" customFormat="1" x14ac:dyDescent="0.25">
      <c r="A138" s="12">
        <v>136</v>
      </c>
      <c r="B138" s="12" t="s">
        <v>67</v>
      </c>
      <c r="C138" s="49" t="s">
        <v>588</v>
      </c>
      <c r="D138" s="13"/>
      <c r="E138" s="13"/>
      <c r="F138" s="13">
        <v>44626</v>
      </c>
      <c r="G138" s="13">
        <v>44626</v>
      </c>
      <c r="H138"/>
      <c r="I138"/>
      <c r="J138" s="10"/>
      <c r="M138"/>
      <c r="N138" s="12"/>
      <c r="O138" s="13"/>
      <c r="P138" s="13"/>
      <c r="Q138"/>
      <c r="R138"/>
      <c r="S138"/>
      <c r="T138"/>
      <c r="U138"/>
      <c r="V138"/>
      <c r="W138"/>
      <c r="X138"/>
      <c r="Y138"/>
      <c r="Z138"/>
      <c r="AA138"/>
    </row>
    <row r="139" spans="1:27" s="9" customFormat="1" x14ac:dyDescent="0.25">
      <c r="A139" s="12">
        <v>137</v>
      </c>
      <c r="B139" s="12" t="s">
        <v>1118</v>
      </c>
      <c r="C139" s="49" t="s">
        <v>589</v>
      </c>
      <c r="D139" s="13"/>
      <c r="E139" s="13"/>
      <c r="F139" s="13">
        <v>44628</v>
      </c>
      <c r="G139" s="13">
        <v>44628</v>
      </c>
      <c r="H139"/>
      <c r="I139"/>
      <c r="J139" s="10"/>
      <c r="M139"/>
      <c r="N139" s="12"/>
      <c r="O139" s="13"/>
      <c r="P139" s="13"/>
      <c r="Q139"/>
      <c r="R139"/>
      <c r="S139"/>
      <c r="T139"/>
      <c r="U139"/>
      <c r="V139"/>
      <c r="W139"/>
      <c r="X139"/>
      <c r="Y139"/>
      <c r="Z139"/>
      <c r="AA139"/>
    </row>
    <row r="140" spans="1:27" s="9" customFormat="1" x14ac:dyDescent="0.25">
      <c r="A140" s="12">
        <v>138</v>
      </c>
      <c r="B140" s="12"/>
      <c r="C140" s="12" t="s">
        <v>590</v>
      </c>
      <c r="D140" s="13"/>
      <c r="E140" s="13"/>
      <c r="F140" s="13">
        <v>44577</v>
      </c>
      <c r="G140" s="13">
        <v>44579</v>
      </c>
      <c r="H140"/>
      <c r="I140"/>
      <c r="J140" s="10"/>
      <c r="M140"/>
      <c r="N140" s="12"/>
      <c r="O140" s="13"/>
      <c r="P140" s="13"/>
      <c r="Q140"/>
      <c r="R140"/>
      <c r="S140"/>
      <c r="T140"/>
      <c r="U140"/>
      <c r="V140"/>
      <c r="W140"/>
      <c r="X140"/>
      <c r="Y140"/>
      <c r="Z140"/>
      <c r="AA140"/>
    </row>
    <row r="141" spans="1:27" s="9" customFormat="1" x14ac:dyDescent="0.25">
      <c r="A141" s="12">
        <v>139</v>
      </c>
      <c r="B141" s="12" t="s">
        <v>61</v>
      </c>
      <c r="C141" s="49" t="s">
        <v>591</v>
      </c>
      <c r="D141" s="13"/>
      <c r="E141" s="13"/>
      <c r="F141" s="13">
        <v>44599</v>
      </c>
      <c r="G141" s="13">
        <v>44614</v>
      </c>
      <c r="H141"/>
      <c r="I141"/>
      <c r="J141" s="10"/>
      <c r="M141"/>
      <c r="N141" s="12"/>
      <c r="O141" s="13"/>
      <c r="P141" s="13"/>
      <c r="Q141"/>
      <c r="R141"/>
      <c r="S141"/>
      <c r="T141"/>
      <c r="U141"/>
      <c r="V141"/>
      <c r="W141"/>
      <c r="X141"/>
      <c r="Y141"/>
      <c r="Z141"/>
      <c r="AA141"/>
    </row>
    <row r="142" spans="1:27" s="9" customFormat="1" x14ac:dyDescent="0.25">
      <c r="A142" s="12">
        <v>140</v>
      </c>
      <c r="B142" s="12" t="s">
        <v>63</v>
      </c>
      <c r="C142" s="49" t="s">
        <v>592</v>
      </c>
      <c r="D142" s="13"/>
      <c r="E142" s="13"/>
      <c r="F142" s="13">
        <v>44599</v>
      </c>
      <c r="G142" s="13">
        <v>44616</v>
      </c>
      <c r="H142"/>
      <c r="I142"/>
      <c r="J142" s="10"/>
      <c r="M142"/>
      <c r="N142" s="12"/>
      <c r="O142" s="13"/>
      <c r="P142" s="13"/>
      <c r="Q142"/>
      <c r="R142"/>
      <c r="S142"/>
      <c r="T142"/>
      <c r="U142"/>
      <c r="V142"/>
      <c r="W142"/>
      <c r="X142"/>
      <c r="Y142"/>
      <c r="Z142"/>
      <c r="AA142"/>
    </row>
    <row r="143" spans="1:27" s="9" customFormat="1" x14ac:dyDescent="0.25">
      <c r="A143" s="12">
        <v>141</v>
      </c>
      <c r="B143" s="12" t="s">
        <v>62</v>
      </c>
      <c r="C143" s="49" t="s">
        <v>593</v>
      </c>
      <c r="D143" s="13"/>
      <c r="E143" s="13"/>
      <c r="F143" s="13">
        <v>44602</v>
      </c>
      <c r="G143" s="13">
        <v>44604</v>
      </c>
      <c r="H143"/>
      <c r="I143"/>
      <c r="J143" s="10"/>
      <c r="M143"/>
      <c r="N143" s="12"/>
      <c r="O143" s="13"/>
      <c r="P143" s="13"/>
      <c r="Q143"/>
      <c r="R143"/>
      <c r="S143"/>
      <c r="T143"/>
      <c r="U143"/>
      <c r="V143"/>
      <c r="W143"/>
      <c r="X143"/>
      <c r="Y143"/>
      <c r="Z143"/>
      <c r="AA143"/>
    </row>
    <row r="144" spans="1:27" s="9" customFormat="1" x14ac:dyDescent="0.25">
      <c r="A144" s="12">
        <v>142</v>
      </c>
      <c r="B144" s="12" t="s">
        <v>103</v>
      </c>
      <c r="C144" s="49" t="s">
        <v>594</v>
      </c>
      <c r="D144" s="13"/>
      <c r="E144" s="13"/>
      <c r="F144" s="13">
        <v>44599</v>
      </c>
      <c r="G144" s="13">
        <v>44616</v>
      </c>
      <c r="H144"/>
      <c r="I144"/>
      <c r="J144" s="10"/>
      <c r="M144"/>
      <c r="N144" s="12"/>
      <c r="O144" s="13"/>
      <c r="P144" s="13"/>
      <c r="Q144"/>
      <c r="R144"/>
      <c r="S144"/>
      <c r="T144"/>
      <c r="U144"/>
      <c r="V144"/>
      <c r="W144"/>
      <c r="X144"/>
      <c r="Y144"/>
      <c r="Z144"/>
      <c r="AA144"/>
    </row>
    <row r="145" spans="1:27" s="9" customFormat="1" x14ac:dyDescent="0.25">
      <c r="A145" s="12">
        <v>143</v>
      </c>
      <c r="B145" s="12"/>
      <c r="C145" s="12" t="s">
        <v>595</v>
      </c>
      <c r="D145" s="13"/>
      <c r="E145" s="13"/>
      <c r="F145" s="13">
        <v>44605</v>
      </c>
      <c r="G145" s="13">
        <v>44609</v>
      </c>
      <c r="H145"/>
      <c r="I145"/>
      <c r="J145" s="10"/>
      <c r="M145"/>
      <c r="N145" s="12"/>
      <c r="O145" s="13"/>
      <c r="P145" s="13"/>
      <c r="Q145"/>
      <c r="R145"/>
      <c r="S145"/>
      <c r="T145"/>
      <c r="U145"/>
      <c r="V145"/>
      <c r="W145"/>
      <c r="X145"/>
      <c r="Y145"/>
      <c r="Z145"/>
      <c r="AA145"/>
    </row>
    <row r="146" spans="1:27" s="9" customFormat="1" x14ac:dyDescent="0.25">
      <c r="A146" s="12">
        <v>144</v>
      </c>
      <c r="B146" s="12" t="s">
        <v>61</v>
      </c>
      <c r="C146" s="49" t="s">
        <v>596</v>
      </c>
      <c r="D146" s="13"/>
      <c r="E146" s="13"/>
      <c r="F146" s="13">
        <v>44611</v>
      </c>
      <c r="G146" s="13">
        <v>44623</v>
      </c>
      <c r="H146"/>
      <c r="I146"/>
      <c r="J146" s="10"/>
      <c r="M146"/>
      <c r="N146" s="12"/>
      <c r="O146" s="13"/>
      <c r="P146" s="13"/>
      <c r="Q146"/>
      <c r="R146"/>
      <c r="S146"/>
      <c r="T146"/>
      <c r="U146"/>
      <c r="V146"/>
      <c r="W146"/>
      <c r="X146"/>
      <c r="Y146"/>
      <c r="Z146"/>
      <c r="AA146"/>
    </row>
    <row r="147" spans="1:27" s="9" customFormat="1" x14ac:dyDescent="0.25">
      <c r="A147" s="12">
        <v>145</v>
      </c>
      <c r="B147" s="12" t="s">
        <v>63</v>
      </c>
      <c r="C147" s="49" t="s">
        <v>597</v>
      </c>
      <c r="D147" s="13"/>
      <c r="E147" s="13"/>
      <c r="F147" s="13">
        <v>44612</v>
      </c>
      <c r="G147" s="13">
        <v>44628</v>
      </c>
      <c r="H147"/>
      <c r="I147"/>
      <c r="J147" s="10"/>
      <c r="M147"/>
      <c r="N147" s="12"/>
      <c r="O147" s="13"/>
      <c r="P147" s="13"/>
      <c r="Q147"/>
      <c r="R147"/>
      <c r="S147"/>
      <c r="T147"/>
      <c r="U147"/>
      <c r="V147"/>
      <c r="W147"/>
      <c r="X147"/>
      <c r="Y147"/>
      <c r="Z147"/>
      <c r="AA147"/>
    </row>
    <row r="148" spans="1:27" s="9" customFormat="1" x14ac:dyDescent="0.25">
      <c r="A148" s="12">
        <v>146</v>
      </c>
      <c r="B148" s="12" t="s">
        <v>62</v>
      </c>
      <c r="C148" s="49" t="s">
        <v>598</v>
      </c>
      <c r="D148" s="13"/>
      <c r="E148" s="13"/>
      <c r="F148" s="13">
        <v>44624</v>
      </c>
      <c r="G148" s="13">
        <v>44626</v>
      </c>
      <c r="H148"/>
      <c r="I148"/>
      <c r="J148" s="10"/>
      <c r="M148"/>
      <c r="N148" s="12"/>
      <c r="O148" s="13"/>
      <c r="P148" s="13"/>
      <c r="Q148"/>
      <c r="R148"/>
      <c r="S148"/>
      <c r="T148"/>
      <c r="U148"/>
      <c r="V148"/>
      <c r="W148"/>
      <c r="X148"/>
      <c r="Y148"/>
      <c r="Z148"/>
      <c r="AA148"/>
    </row>
    <row r="149" spans="1:27" s="9" customFormat="1" x14ac:dyDescent="0.25">
      <c r="A149" s="12">
        <v>147</v>
      </c>
      <c r="B149" s="12" t="s">
        <v>103</v>
      </c>
      <c r="C149" s="49" t="s">
        <v>599</v>
      </c>
      <c r="D149" s="13"/>
      <c r="E149" s="13"/>
      <c r="F149" s="13">
        <v>44612</v>
      </c>
      <c r="G149" s="13">
        <v>44628</v>
      </c>
      <c r="H149"/>
      <c r="I149"/>
      <c r="J149" s="10"/>
      <c r="M149"/>
      <c r="N149" s="12"/>
      <c r="O149" s="13"/>
      <c r="P149" s="13"/>
      <c r="Q149"/>
      <c r="R149"/>
      <c r="S149"/>
      <c r="T149"/>
      <c r="U149"/>
      <c r="V149"/>
      <c r="W149"/>
      <c r="X149"/>
      <c r="Y149"/>
      <c r="Z149"/>
      <c r="AA149"/>
    </row>
    <row r="150" spans="1:27" s="9" customFormat="1" x14ac:dyDescent="0.25">
      <c r="A150" s="12">
        <v>148</v>
      </c>
      <c r="B150" s="12"/>
      <c r="C150" s="12" t="s">
        <v>600</v>
      </c>
      <c r="D150" s="13"/>
      <c r="E150" s="13"/>
      <c r="F150" s="13">
        <v>44610</v>
      </c>
      <c r="G150" s="13">
        <v>44612</v>
      </c>
      <c r="H150"/>
      <c r="I150"/>
      <c r="J150" s="10"/>
      <c r="M150"/>
      <c r="N150" s="12"/>
      <c r="O150" s="13"/>
      <c r="P150" s="13"/>
      <c r="Q150"/>
      <c r="R150"/>
      <c r="S150"/>
      <c r="T150"/>
      <c r="U150"/>
      <c r="V150"/>
      <c r="W150"/>
      <c r="X150"/>
      <c r="Y150"/>
      <c r="Z150"/>
      <c r="AA150"/>
    </row>
    <row r="151" spans="1:27" s="9" customFormat="1" x14ac:dyDescent="0.25">
      <c r="A151" s="12">
        <v>149</v>
      </c>
      <c r="B151" s="12" t="s">
        <v>61</v>
      </c>
      <c r="C151" s="49" t="s">
        <v>601</v>
      </c>
      <c r="D151" s="13"/>
      <c r="E151" s="13"/>
      <c r="F151" s="13">
        <v>44621</v>
      </c>
      <c r="G151" s="13">
        <v>44630</v>
      </c>
      <c r="H151"/>
      <c r="I151"/>
      <c r="J151" s="10"/>
      <c r="M151"/>
      <c r="N151" s="12"/>
      <c r="O151" s="13"/>
      <c r="P151" s="13"/>
      <c r="Q151"/>
      <c r="R151"/>
      <c r="S151"/>
      <c r="T151"/>
      <c r="U151"/>
      <c r="V151"/>
      <c r="W151"/>
      <c r="X151"/>
      <c r="Y151"/>
      <c r="Z151"/>
      <c r="AA151"/>
    </row>
    <row r="152" spans="1:27" s="9" customFormat="1" x14ac:dyDescent="0.25">
      <c r="A152" s="12">
        <v>150</v>
      </c>
      <c r="B152" s="12" t="s">
        <v>63</v>
      </c>
      <c r="C152" s="49" t="s">
        <v>602</v>
      </c>
      <c r="D152" s="13"/>
      <c r="E152" s="13"/>
      <c r="F152" s="13">
        <v>44621</v>
      </c>
      <c r="G152" s="13">
        <v>44633</v>
      </c>
      <c r="H152"/>
      <c r="I152"/>
      <c r="J152" s="10"/>
      <c r="M152"/>
      <c r="N152" s="12"/>
      <c r="O152" s="13"/>
      <c r="P152" s="13"/>
      <c r="Q152"/>
      <c r="R152"/>
      <c r="S152"/>
      <c r="T152"/>
      <c r="U152"/>
      <c r="V152"/>
      <c r="W152"/>
      <c r="X152"/>
      <c r="Y152"/>
      <c r="Z152"/>
      <c r="AA152"/>
    </row>
    <row r="153" spans="1:27" s="9" customFormat="1" x14ac:dyDescent="0.25">
      <c r="A153" s="12">
        <v>151</v>
      </c>
      <c r="B153" s="12" t="s">
        <v>103</v>
      </c>
      <c r="C153" s="49" t="s">
        <v>603</v>
      </c>
      <c r="D153" s="13"/>
      <c r="E153" s="13"/>
      <c r="F153" s="13">
        <v>44621</v>
      </c>
      <c r="G153" s="13">
        <v>44633</v>
      </c>
      <c r="H153"/>
      <c r="I153"/>
      <c r="J153" s="10"/>
      <c r="M153"/>
      <c r="N153" s="12"/>
      <c r="O153" s="13"/>
      <c r="P153" s="13"/>
      <c r="Q153"/>
      <c r="R153"/>
      <c r="S153"/>
      <c r="T153"/>
      <c r="U153"/>
      <c r="V153"/>
      <c r="W153"/>
      <c r="X153"/>
      <c r="Y153"/>
      <c r="Z153"/>
      <c r="AA153"/>
    </row>
    <row r="154" spans="1:27" s="9" customFormat="1" x14ac:dyDescent="0.25">
      <c r="A154" s="12">
        <v>152</v>
      </c>
      <c r="B154" s="12" t="s">
        <v>1117</v>
      </c>
      <c r="C154" s="49" t="s">
        <v>604</v>
      </c>
      <c r="D154" s="13"/>
      <c r="E154" s="13"/>
      <c r="F154" s="13">
        <v>44610</v>
      </c>
      <c r="G154" s="13">
        <v>44623</v>
      </c>
      <c r="H154"/>
      <c r="I154"/>
      <c r="J154" s="10"/>
      <c r="M154"/>
      <c r="N154" s="12"/>
      <c r="O154" s="13"/>
      <c r="P154" s="13"/>
      <c r="Q154"/>
      <c r="R154"/>
      <c r="S154"/>
      <c r="T154"/>
      <c r="U154"/>
      <c r="V154"/>
      <c r="W154"/>
      <c r="X154"/>
      <c r="Y154"/>
      <c r="Z154"/>
      <c r="AA154"/>
    </row>
    <row r="155" spans="1:27" s="9" customFormat="1" x14ac:dyDescent="0.25">
      <c r="A155" s="12">
        <v>153</v>
      </c>
      <c r="B155" s="12" t="s">
        <v>103</v>
      </c>
      <c r="C155" s="49" t="s">
        <v>605</v>
      </c>
      <c r="D155" s="13"/>
      <c r="E155" s="13"/>
      <c r="F155" s="13">
        <v>44610</v>
      </c>
      <c r="G155" s="13">
        <v>44623</v>
      </c>
      <c r="H155"/>
      <c r="I155"/>
      <c r="J155" s="10"/>
      <c r="M155"/>
      <c r="N155" s="12"/>
      <c r="O155" s="13"/>
      <c r="P155" s="13"/>
      <c r="Q155"/>
      <c r="R155"/>
      <c r="S155"/>
      <c r="T155"/>
      <c r="U155"/>
      <c r="V155"/>
      <c r="W155"/>
      <c r="X155"/>
      <c r="Y155"/>
      <c r="Z155"/>
      <c r="AA155"/>
    </row>
    <row r="156" spans="1:27" s="9" customFormat="1" x14ac:dyDescent="0.25">
      <c r="A156" s="12">
        <v>154</v>
      </c>
      <c r="B156" s="12" t="s">
        <v>69</v>
      </c>
      <c r="C156" s="49" t="s">
        <v>606</v>
      </c>
      <c r="D156" s="13"/>
      <c r="E156" s="13"/>
      <c r="F156" s="13">
        <v>44610</v>
      </c>
      <c r="G156" s="13">
        <v>44623</v>
      </c>
      <c r="H156"/>
      <c r="I156"/>
      <c r="J156" s="10"/>
      <c r="M156"/>
      <c r="N156" s="12"/>
      <c r="O156" s="13"/>
      <c r="P156" s="13"/>
      <c r="Q156"/>
      <c r="R156"/>
      <c r="S156"/>
      <c r="T156"/>
      <c r="U156"/>
      <c r="V156"/>
      <c r="W156"/>
      <c r="X156"/>
      <c r="Y156"/>
      <c r="Z156"/>
      <c r="AA156"/>
    </row>
    <row r="157" spans="1:27" s="9" customFormat="1" x14ac:dyDescent="0.25">
      <c r="A157" s="12">
        <v>155</v>
      </c>
      <c r="B157" s="12" t="s">
        <v>1117</v>
      </c>
      <c r="C157" s="49" t="s">
        <v>607</v>
      </c>
      <c r="D157" s="13"/>
      <c r="E157" s="13"/>
      <c r="F157" s="13">
        <v>44622</v>
      </c>
      <c r="G157" s="13">
        <v>44636</v>
      </c>
      <c r="H157"/>
      <c r="I157"/>
      <c r="J157" s="10"/>
      <c r="M157"/>
      <c r="N157" s="12"/>
      <c r="O157" s="13"/>
      <c r="P157" s="13"/>
      <c r="Q157"/>
      <c r="R157"/>
      <c r="S157"/>
      <c r="T157"/>
      <c r="U157"/>
      <c r="V157"/>
      <c r="W157"/>
      <c r="X157"/>
      <c r="Y157"/>
      <c r="Z157"/>
      <c r="AA157"/>
    </row>
    <row r="158" spans="1:27" s="9" customFormat="1" x14ac:dyDescent="0.25">
      <c r="A158" s="12">
        <v>156</v>
      </c>
      <c r="B158" s="12" t="s">
        <v>103</v>
      </c>
      <c r="C158" s="49" t="s">
        <v>608</v>
      </c>
      <c r="D158" s="13"/>
      <c r="E158" s="13"/>
      <c r="F158" s="13">
        <v>44622</v>
      </c>
      <c r="G158" s="13">
        <v>44636</v>
      </c>
      <c r="H158"/>
      <c r="I158"/>
      <c r="J158" s="10"/>
      <c r="M158"/>
      <c r="N158" s="12"/>
      <c r="O158" s="13"/>
      <c r="P158" s="13"/>
      <c r="Q158"/>
      <c r="R158"/>
      <c r="S158"/>
      <c r="T158"/>
      <c r="U158"/>
      <c r="V158"/>
      <c r="W158"/>
      <c r="X158"/>
      <c r="Y158"/>
      <c r="Z158"/>
      <c r="AA158"/>
    </row>
    <row r="159" spans="1:27" s="9" customFormat="1" x14ac:dyDescent="0.25">
      <c r="A159" s="12">
        <v>157</v>
      </c>
      <c r="B159" s="12" t="s">
        <v>69</v>
      </c>
      <c r="C159" s="49" t="s">
        <v>609</v>
      </c>
      <c r="D159" s="13"/>
      <c r="E159" s="13"/>
      <c r="F159" s="13">
        <v>44622</v>
      </c>
      <c r="G159" s="13">
        <v>44636</v>
      </c>
      <c r="H159"/>
      <c r="I159"/>
      <c r="J159" s="10"/>
      <c r="M159"/>
      <c r="N159" s="12"/>
      <c r="O159" s="13"/>
      <c r="P159" s="13"/>
      <c r="Q159"/>
      <c r="R159"/>
      <c r="S159"/>
      <c r="T159"/>
      <c r="U159"/>
      <c r="V159"/>
      <c r="W159"/>
      <c r="X159"/>
      <c r="Y159"/>
      <c r="Z159"/>
      <c r="AA159"/>
    </row>
    <row r="160" spans="1:27" s="9" customFormat="1" x14ac:dyDescent="0.25">
      <c r="A160" s="12">
        <v>158</v>
      </c>
      <c r="B160" s="12" t="s">
        <v>1117</v>
      </c>
      <c r="C160" s="49" t="s">
        <v>610</v>
      </c>
      <c r="D160" s="13"/>
      <c r="E160" s="13"/>
      <c r="F160" s="13">
        <v>44635</v>
      </c>
      <c r="G160" s="13">
        <v>44648</v>
      </c>
      <c r="H160"/>
      <c r="I160"/>
      <c r="J160" s="10"/>
      <c r="M160"/>
      <c r="N160" s="12"/>
      <c r="O160" s="13"/>
      <c r="P160" s="13"/>
      <c r="Q160"/>
      <c r="R160"/>
      <c r="S160"/>
      <c r="T160"/>
      <c r="U160"/>
      <c r="V160"/>
      <c r="W160"/>
      <c r="X160"/>
      <c r="Y160"/>
      <c r="Z160"/>
      <c r="AA160"/>
    </row>
    <row r="161" spans="1:27" s="9" customFormat="1" x14ac:dyDescent="0.25">
      <c r="A161" s="12">
        <v>159</v>
      </c>
      <c r="B161" s="12" t="s">
        <v>103</v>
      </c>
      <c r="C161" s="49" t="s">
        <v>611</v>
      </c>
      <c r="D161" s="13"/>
      <c r="E161" s="13"/>
      <c r="F161" s="13">
        <v>44635</v>
      </c>
      <c r="G161" s="13">
        <v>44648</v>
      </c>
      <c r="H161"/>
      <c r="I161"/>
      <c r="J161" s="10"/>
      <c r="M161"/>
      <c r="N161" s="12"/>
      <c r="O161" s="13"/>
      <c r="P161" s="13"/>
      <c r="Q161"/>
      <c r="R161"/>
      <c r="S161"/>
      <c r="T161"/>
      <c r="U161"/>
      <c r="V161"/>
      <c r="W161"/>
      <c r="X161"/>
      <c r="Y161"/>
      <c r="Z161"/>
      <c r="AA161"/>
    </row>
    <row r="162" spans="1:27" s="9" customFormat="1" x14ac:dyDescent="0.25">
      <c r="A162" s="12">
        <v>160</v>
      </c>
      <c r="B162" s="12" t="s">
        <v>69</v>
      </c>
      <c r="C162" s="49" t="s">
        <v>612</v>
      </c>
      <c r="D162" s="13"/>
      <c r="E162" s="13"/>
      <c r="F162" s="13">
        <v>44635</v>
      </c>
      <c r="G162" s="13">
        <v>44648</v>
      </c>
      <c r="H162"/>
      <c r="I162"/>
      <c r="J162" s="10"/>
      <c r="M162"/>
      <c r="N162" s="12"/>
      <c r="O162" s="13"/>
      <c r="P162" s="13"/>
      <c r="Q162"/>
      <c r="R162"/>
      <c r="S162"/>
      <c r="T162"/>
      <c r="U162"/>
      <c r="V162"/>
      <c r="W162"/>
      <c r="X162"/>
      <c r="Y162"/>
      <c r="Z162"/>
      <c r="AA162"/>
    </row>
    <row r="163" spans="1:27" s="9" customFormat="1" x14ac:dyDescent="0.25">
      <c r="A163" s="12">
        <v>161</v>
      </c>
      <c r="B163" s="12" t="s">
        <v>1117</v>
      </c>
      <c r="C163" s="49" t="s">
        <v>613</v>
      </c>
      <c r="D163" s="13"/>
      <c r="E163" s="13"/>
      <c r="F163" s="13">
        <v>44649</v>
      </c>
      <c r="G163" s="13">
        <v>44650</v>
      </c>
      <c r="H163"/>
      <c r="I163"/>
      <c r="J163" s="10"/>
      <c r="M163"/>
      <c r="N163" s="12"/>
      <c r="O163" s="13"/>
      <c r="P163" s="13"/>
      <c r="Q163"/>
      <c r="R163"/>
      <c r="S163"/>
      <c r="T163"/>
      <c r="U163"/>
      <c r="V163"/>
      <c r="W163"/>
      <c r="X163"/>
      <c r="Y163"/>
      <c r="Z163"/>
      <c r="AA163"/>
    </row>
    <row r="164" spans="1:27" s="9" customFormat="1" x14ac:dyDescent="0.25">
      <c r="A164" s="12">
        <v>162</v>
      </c>
      <c r="B164" s="12" t="s">
        <v>110</v>
      </c>
      <c r="C164" s="49" t="s">
        <v>614</v>
      </c>
      <c r="D164" s="13"/>
      <c r="E164" s="13"/>
      <c r="F164" s="13">
        <v>44634</v>
      </c>
      <c r="G164" s="13">
        <v>44638</v>
      </c>
      <c r="H164"/>
      <c r="I164"/>
      <c r="J164" s="10"/>
      <c r="M164"/>
      <c r="N164" s="12"/>
      <c r="O164" s="13"/>
      <c r="P164" s="13"/>
      <c r="Q164"/>
      <c r="R164"/>
      <c r="S164"/>
      <c r="T164"/>
      <c r="U164"/>
      <c r="V164"/>
      <c r="W164"/>
      <c r="X164"/>
      <c r="Y164"/>
      <c r="Z164"/>
      <c r="AA164"/>
    </row>
    <row r="165" spans="1:27" s="9" customFormat="1" x14ac:dyDescent="0.25">
      <c r="A165" s="12">
        <v>163</v>
      </c>
      <c r="B165" s="12" t="s">
        <v>109</v>
      </c>
      <c r="C165" s="49" t="s">
        <v>615</v>
      </c>
      <c r="D165" s="13"/>
      <c r="E165" s="13"/>
      <c r="F165" s="13">
        <v>44637</v>
      </c>
      <c r="G165" s="13">
        <v>44639</v>
      </c>
      <c r="H165"/>
      <c r="I165"/>
      <c r="J165" s="10"/>
      <c r="M165"/>
      <c r="N165" s="12"/>
      <c r="O165" s="13"/>
      <c r="P165" s="13"/>
      <c r="Q165"/>
      <c r="R165"/>
      <c r="S165"/>
      <c r="T165"/>
      <c r="U165"/>
      <c r="V165"/>
      <c r="W165"/>
      <c r="X165"/>
      <c r="Y165"/>
      <c r="Z165"/>
      <c r="AA165"/>
    </row>
    <row r="166" spans="1:27" s="9" customFormat="1" x14ac:dyDescent="0.25">
      <c r="A166" s="12">
        <v>164</v>
      </c>
      <c r="B166" s="12" t="s">
        <v>110</v>
      </c>
      <c r="C166" s="49" t="s">
        <v>616</v>
      </c>
      <c r="D166" s="13"/>
      <c r="E166" s="13"/>
      <c r="F166" s="13">
        <v>44639</v>
      </c>
      <c r="G166" s="13">
        <v>44645</v>
      </c>
      <c r="H166"/>
      <c r="I166"/>
      <c r="J166" s="10"/>
      <c r="M166"/>
      <c r="N166" s="12"/>
      <c r="O166" s="13"/>
      <c r="P166" s="13"/>
      <c r="Q166"/>
      <c r="R166"/>
      <c r="S166"/>
      <c r="T166"/>
      <c r="U166"/>
      <c r="V166"/>
      <c r="W166"/>
      <c r="X166"/>
      <c r="Y166"/>
      <c r="Z166"/>
      <c r="AA166"/>
    </row>
    <row r="167" spans="1:27" s="9" customFormat="1" x14ac:dyDescent="0.25">
      <c r="A167" s="12">
        <v>165</v>
      </c>
      <c r="B167" s="12" t="s">
        <v>109</v>
      </c>
      <c r="C167" s="49" t="s">
        <v>617</v>
      </c>
      <c r="D167" s="13"/>
      <c r="E167" s="13"/>
      <c r="F167" s="13">
        <v>44644</v>
      </c>
      <c r="G167" s="13">
        <v>44646</v>
      </c>
      <c r="H167"/>
      <c r="I167"/>
      <c r="J167" s="10"/>
      <c r="M167"/>
      <c r="N167" s="12"/>
      <c r="O167" s="13"/>
      <c r="P167" s="13"/>
      <c r="Q167"/>
      <c r="R167"/>
      <c r="S167"/>
      <c r="T167"/>
      <c r="U167"/>
      <c r="V167"/>
      <c r="W167"/>
      <c r="X167"/>
      <c r="Y167"/>
      <c r="Z167"/>
      <c r="AA167"/>
    </row>
    <row r="168" spans="1:27" s="9" customFormat="1" x14ac:dyDescent="0.25">
      <c r="A168" s="12">
        <v>166</v>
      </c>
      <c r="B168" s="12" t="s">
        <v>110</v>
      </c>
      <c r="C168" s="49" t="s">
        <v>618</v>
      </c>
      <c r="D168" s="13"/>
      <c r="E168" s="13"/>
      <c r="F168" s="13">
        <v>44645</v>
      </c>
      <c r="G168" s="13">
        <v>44652</v>
      </c>
      <c r="H168"/>
      <c r="I168"/>
      <c r="J168" s="10"/>
      <c r="M168"/>
      <c r="N168" s="12"/>
      <c r="O168" s="13"/>
      <c r="P168" s="13"/>
      <c r="Q168"/>
      <c r="R168"/>
      <c r="S168"/>
      <c r="T168"/>
      <c r="U168"/>
      <c r="V168"/>
      <c r="W168"/>
      <c r="X168"/>
      <c r="Y168"/>
      <c r="Z168"/>
      <c r="AA168"/>
    </row>
    <row r="169" spans="1:27" s="9" customFormat="1" x14ac:dyDescent="0.25">
      <c r="A169" s="12">
        <v>167</v>
      </c>
      <c r="B169" s="12" t="s">
        <v>109</v>
      </c>
      <c r="C169" s="49" t="s">
        <v>619</v>
      </c>
      <c r="D169" s="13"/>
      <c r="E169" s="13"/>
      <c r="F169" s="13">
        <v>44651</v>
      </c>
      <c r="G169" s="13">
        <v>44653</v>
      </c>
      <c r="H169"/>
      <c r="I169"/>
      <c r="J169" s="10"/>
      <c r="M169"/>
      <c r="N169" s="12"/>
      <c r="O169" s="13"/>
      <c r="P169" s="13"/>
      <c r="Q169"/>
      <c r="R169"/>
      <c r="S169"/>
      <c r="T169"/>
      <c r="U169"/>
      <c r="V169"/>
      <c r="W169"/>
      <c r="X169"/>
      <c r="Y169"/>
      <c r="Z169"/>
      <c r="AA169"/>
    </row>
    <row r="170" spans="1:27" s="9" customFormat="1" x14ac:dyDescent="0.25">
      <c r="A170" s="12">
        <v>168</v>
      </c>
      <c r="B170" s="12" t="s">
        <v>109</v>
      </c>
      <c r="C170" s="49" t="s">
        <v>620</v>
      </c>
      <c r="D170" s="13"/>
      <c r="E170" s="13"/>
      <c r="F170" s="13">
        <v>44642</v>
      </c>
      <c r="G170" s="13">
        <v>44649</v>
      </c>
      <c r="H170"/>
      <c r="I170"/>
      <c r="J170" s="10"/>
      <c r="M170"/>
      <c r="N170" s="12"/>
      <c r="O170" s="13"/>
      <c r="P170" s="13"/>
      <c r="Q170"/>
      <c r="R170"/>
      <c r="S170"/>
      <c r="T170"/>
      <c r="U170"/>
      <c r="V170"/>
      <c r="W170"/>
      <c r="X170"/>
      <c r="Y170"/>
      <c r="Z170"/>
      <c r="AA170"/>
    </row>
    <row r="171" spans="1:27" s="9" customFormat="1" x14ac:dyDescent="0.25">
      <c r="A171" s="12">
        <v>169</v>
      </c>
      <c r="B171" s="12" t="s">
        <v>111</v>
      </c>
      <c r="C171" s="49" t="s">
        <v>621</v>
      </c>
      <c r="D171" s="13"/>
      <c r="E171" s="13"/>
      <c r="F171" s="13">
        <v>44648</v>
      </c>
      <c r="G171" s="13">
        <v>44650</v>
      </c>
      <c r="H171"/>
      <c r="I171"/>
      <c r="J171" s="10"/>
      <c r="M171"/>
      <c r="N171" s="12"/>
      <c r="O171" s="13"/>
      <c r="P171" s="13"/>
      <c r="Q171"/>
      <c r="R171"/>
      <c r="S171"/>
      <c r="T171"/>
      <c r="U171"/>
      <c r="V171"/>
      <c r="W171"/>
      <c r="X171"/>
      <c r="Y171"/>
      <c r="Z171"/>
      <c r="AA171"/>
    </row>
    <row r="172" spans="1:27" s="9" customFormat="1" x14ac:dyDescent="0.25">
      <c r="A172" s="12">
        <v>170</v>
      </c>
      <c r="B172" s="12" t="s">
        <v>109</v>
      </c>
      <c r="C172" s="49" t="s">
        <v>622</v>
      </c>
      <c r="D172" s="13"/>
      <c r="E172" s="13"/>
      <c r="F172" s="13">
        <v>44649</v>
      </c>
      <c r="G172" s="13">
        <v>44656</v>
      </c>
      <c r="H172"/>
      <c r="I172"/>
      <c r="J172" s="10"/>
      <c r="M172"/>
      <c r="N172" s="12"/>
      <c r="O172" s="13"/>
      <c r="P172" s="13"/>
      <c r="Q172"/>
      <c r="R172"/>
      <c r="S172"/>
      <c r="T172"/>
      <c r="U172"/>
      <c r="V172"/>
      <c r="W172"/>
      <c r="X172"/>
      <c r="Y172"/>
      <c r="Z172"/>
      <c r="AA172"/>
    </row>
    <row r="173" spans="1:27" s="9" customFormat="1" x14ac:dyDescent="0.25">
      <c r="A173" s="12">
        <v>171</v>
      </c>
      <c r="B173" s="12" t="s">
        <v>111</v>
      </c>
      <c r="C173" s="49" t="s">
        <v>623</v>
      </c>
      <c r="D173" s="13"/>
      <c r="E173" s="13"/>
      <c r="F173" s="13">
        <v>44654</v>
      </c>
      <c r="G173" s="13">
        <v>44657</v>
      </c>
      <c r="H173"/>
      <c r="I173"/>
      <c r="J173" s="10"/>
      <c r="M173"/>
      <c r="N173" s="12"/>
      <c r="O173" s="13"/>
      <c r="P173" s="13"/>
      <c r="Q173"/>
      <c r="R173"/>
      <c r="S173"/>
      <c r="T173"/>
      <c r="U173"/>
      <c r="V173"/>
      <c r="W173"/>
      <c r="X173"/>
      <c r="Y173"/>
      <c r="Z173"/>
      <c r="AA173"/>
    </row>
    <row r="174" spans="1:27" s="9" customFormat="1" x14ac:dyDescent="0.25">
      <c r="A174" s="12">
        <v>172</v>
      </c>
      <c r="B174" s="12" t="s">
        <v>109</v>
      </c>
      <c r="C174" s="49" t="s">
        <v>624</v>
      </c>
      <c r="D174" s="13"/>
      <c r="E174" s="13"/>
      <c r="F174" s="13">
        <v>44656</v>
      </c>
      <c r="G174" s="13">
        <v>44661</v>
      </c>
      <c r="H174"/>
      <c r="I174"/>
      <c r="J174" s="10"/>
      <c r="M174"/>
      <c r="N174" s="12"/>
      <c r="O174" s="13"/>
      <c r="P174" s="13"/>
      <c r="Q174"/>
      <c r="R174"/>
      <c r="S174"/>
      <c r="T174"/>
      <c r="U174"/>
      <c r="V174"/>
      <c r="W174"/>
      <c r="X174"/>
      <c r="Y174"/>
      <c r="Z174"/>
      <c r="AA174"/>
    </row>
    <row r="175" spans="1:27" s="9" customFormat="1" x14ac:dyDescent="0.25">
      <c r="A175" s="12">
        <v>173</v>
      </c>
      <c r="B175" s="12" t="s">
        <v>111</v>
      </c>
      <c r="C175" s="49" t="s">
        <v>625</v>
      </c>
      <c r="D175" s="13"/>
      <c r="E175" s="13"/>
      <c r="F175" s="13">
        <v>44660</v>
      </c>
      <c r="G175" s="13">
        <v>44661</v>
      </c>
      <c r="H175"/>
      <c r="I175"/>
      <c r="J175" s="10"/>
      <c r="M175"/>
      <c r="N175" s="12"/>
      <c r="O175" s="13"/>
      <c r="P175" s="13"/>
      <c r="Q175"/>
      <c r="R175"/>
      <c r="S175"/>
      <c r="T175"/>
      <c r="U175"/>
      <c r="V175"/>
      <c r="W175"/>
      <c r="X175"/>
      <c r="Y175"/>
      <c r="Z175"/>
      <c r="AA175"/>
    </row>
    <row r="176" spans="1:27" s="9" customFormat="1" x14ac:dyDescent="0.25">
      <c r="A176" s="12">
        <v>174</v>
      </c>
      <c r="B176" s="12" t="s">
        <v>111</v>
      </c>
      <c r="C176" s="12" t="s">
        <v>626</v>
      </c>
      <c r="D176" s="13"/>
      <c r="E176" s="13"/>
      <c r="F176" s="13">
        <v>44653</v>
      </c>
      <c r="G176" s="13">
        <v>44657</v>
      </c>
      <c r="H176"/>
      <c r="I176"/>
      <c r="J176" s="10"/>
      <c r="M176"/>
      <c r="N176" s="12"/>
      <c r="O176" s="13"/>
      <c r="P176" s="13"/>
      <c r="Q176"/>
      <c r="R176"/>
      <c r="S176"/>
      <c r="T176"/>
      <c r="U176"/>
      <c r="V176"/>
      <c r="W176"/>
      <c r="X176"/>
      <c r="Y176"/>
      <c r="Z176"/>
      <c r="AA176"/>
    </row>
    <row r="177" spans="1:27" s="9" customFormat="1" x14ac:dyDescent="0.25">
      <c r="A177" s="12">
        <v>175</v>
      </c>
      <c r="B177" s="12" t="s">
        <v>104</v>
      </c>
      <c r="C177" s="12" t="s">
        <v>627</v>
      </c>
      <c r="D177" s="13"/>
      <c r="E177" s="13"/>
      <c r="F177" s="13">
        <v>44656</v>
      </c>
      <c r="G177" s="13">
        <v>44662</v>
      </c>
      <c r="H177"/>
      <c r="I177"/>
      <c r="J177" s="10"/>
      <c r="M177"/>
      <c r="N177" s="12"/>
      <c r="O177" s="13"/>
      <c r="P177" s="13"/>
      <c r="Q177"/>
      <c r="R177"/>
      <c r="S177"/>
      <c r="T177"/>
      <c r="U177"/>
      <c r="V177"/>
      <c r="W177"/>
      <c r="X177"/>
      <c r="Y177"/>
      <c r="Z177"/>
      <c r="AA177"/>
    </row>
    <row r="178" spans="1:27" s="9" customFormat="1" x14ac:dyDescent="0.25">
      <c r="A178" s="12">
        <v>176</v>
      </c>
      <c r="B178" s="12" t="s">
        <v>96</v>
      </c>
      <c r="C178" s="12" t="s">
        <v>628</v>
      </c>
      <c r="D178" s="13"/>
      <c r="E178" s="13"/>
      <c r="F178" s="13">
        <v>44659</v>
      </c>
      <c r="G178" s="13">
        <v>44664</v>
      </c>
      <c r="H178"/>
      <c r="I178"/>
      <c r="J178" s="10"/>
      <c r="M178"/>
      <c r="N178" s="12"/>
      <c r="O178" s="13"/>
      <c r="P178" s="13"/>
      <c r="Q178"/>
      <c r="R178"/>
      <c r="S178"/>
      <c r="T178"/>
      <c r="U178"/>
      <c r="V178"/>
      <c r="W178"/>
      <c r="X178"/>
      <c r="Y178"/>
      <c r="Z178"/>
      <c r="AA178"/>
    </row>
    <row r="179" spans="1:27" s="9" customFormat="1" x14ac:dyDescent="0.25">
      <c r="A179" s="12">
        <v>177</v>
      </c>
      <c r="B179" s="12" t="s">
        <v>116</v>
      </c>
      <c r="C179" s="12" t="s">
        <v>629</v>
      </c>
      <c r="D179" s="13"/>
      <c r="E179" s="13"/>
      <c r="F179" s="13">
        <v>44664</v>
      </c>
      <c r="G179" s="13">
        <v>44665</v>
      </c>
      <c r="H179"/>
      <c r="I179"/>
      <c r="J179" s="10"/>
      <c r="M179"/>
      <c r="N179" s="12"/>
      <c r="O179" s="13"/>
      <c r="P179" s="13"/>
      <c r="Q179"/>
      <c r="R179"/>
      <c r="S179"/>
      <c r="T179"/>
      <c r="U179"/>
      <c r="V179"/>
      <c r="W179"/>
      <c r="X179"/>
      <c r="Y179"/>
      <c r="Z179"/>
      <c r="AA179"/>
    </row>
    <row r="180" spans="1:27" s="9" customFormat="1" x14ac:dyDescent="0.25">
      <c r="A180" s="12">
        <v>178</v>
      </c>
      <c r="B180" s="12" t="s">
        <v>159</v>
      </c>
      <c r="C180" s="12" t="s">
        <v>630</v>
      </c>
      <c r="D180" s="13"/>
      <c r="E180" s="13"/>
      <c r="F180" s="13">
        <v>44639</v>
      </c>
      <c r="G180" s="13">
        <v>44647</v>
      </c>
      <c r="H180"/>
      <c r="I180"/>
      <c r="J180" s="10"/>
      <c r="M180"/>
      <c r="N180" s="12"/>
      <c r="O180" s="13"/>
      <c r="P180" s="13"/>
      <c r="Q180"/>
      <c r="R180"/>
      <c r="S180"/>
      <c r="T180"/>
      <c r="U180"/>
      <c r="V180"/>
      <c r="W180"/>
      <c r="X180"/>
      <c r="Y180"/>
      <c r="Z180"/>
      <c r="AA180"/>
    </row>
    <row r="181" spans="1:27" s="9" customFormat="1" x14ac:dyDescent="0.25">
      <c r="A181" s="12">
        <v>179</v>
      </c>
      <c r="B181" s="12" t="s">
        <v>159</v>
      </c>
      <c r="C181" s="12" t="s">
        <v>631</v>
      </c>
      <c r="D181" s="13"/>
      <c r="E181" s="13"/>
      <c r="F181" s="13">
        <v>44644</v>
      </c>
      <c r="G181" s="13">
        <v>44652</v>
      </c>
      <c r="H181"/>
      <c r="I181"/>
      <c r="J181" s="10"/>
      <c r="M181"/>
      <c r="N181" s="12"/>
      <c r="O181" s="13"/>
      <c r="P181" s="13"/>
      <c r="Q181"/>
      <c r="R181"/>
      <c r="S181"/>
      <c r="T181"/>
      <c r="U181"/>
      <c r="V181"/>
      <c r="W181"/>
      <c r="X181"/>
      <c r="Y181"/>
      <c r="Z181"/>
      <c r="AA181"/>
    </row>
    <row r="182" spans="1:27" s="9" customFormat="1" x14ac:dyDescent="0.25">
      <c r="A182" s="12">
        <v>180</v>
      </c>
      <c r="B182" s="12" t="s">
        <v>159</v>
      </c>
      <c r="C182" s="12" t="s">
        <v>632</v>
      </c>
      <c r="D182" s="13"/>
      <c r="E182" s="13"/>
      <c r="F182" s="13">
        <v>44652</v>
      </c>
      <c r="G182" s="13">
        <v>44658</v>
      </c>
      <c r="H182"/>
      <c r="I182"/>
      <c r="J182" s="10"/>
      <c r="M182"/>
      <c r="N182" s="12"/>
      <c r="O182" s="13"/>
      <c r="P182" s="13"/>
      <c r="Q182"/>
      <c r="R182"/>
      <c r="S182"/>
      <c r="T182"/>
      <c r="U182"/>
      <c r="V182"/>
      <c r="W182"/>
      <c r="X182"/>
      <c r="Y182"/>
      <c r="Z182"/>
      <c r="AA182"/>
    </row>
    <row r="183" spans="1:27" s="9" customFormat="1" x14ac:dyDescent="0.25">
      <c r="A183" s="12">
        <v>181</v>
      </c>
      <c r="B183" s="12" t="s">
        <v>159</v>
      </c>
      <c r="C183" s="12" t="s">
        <v>633</v>
      </c>
      <c r="D183" s="13"/>
      <c r="E183" s="13"/>
      <c r="F183" s="13">
        <v>44653</v>
      </c>
      <c r="G183" s="13">
        <v>44661</v>
      </c>
      <c r="H183"/>
      <c r="I183"/>
      <c r="J183" s="10"/>
      <c r="M183"/>
      <c r="N183" s="12"/>
      <c r="O183" s="13"/>
      <c r="P183" s="13"/>
      <c r="Q183"/>
      <c r="R183"/>
      <c r="S183"/>
      <c r="T183"/>
      <c r="U183"/>
      <c r="V183"/>
      <c r="W183"/>
      <c r="X183"/>
      <c r="Y183"/>
      <c r="Z183"/>
      <c r="AA183"/>
    </row>
    <row r="184" spans="1:27" s="9" customFormat="1" x14ac:dyDescent="0.25">
      <c r="A184" s="12">
        <v>182</v>
      </c>
      <c r="B184" s="12" t="s">
        <v>162</v>
      </c>
      <c r="C184" s="12" t="s">
        <v>634</v>
      </c>
      <c r="D184" s="13"/>
      <c r="E184" s="13"/>
      <c r="F184" s="13">
        <v>44650</v>
      </c>
      <c r="G184" s="13">
        <v>44652</v>
      </c>
      <c r="H184"/>
      <c r="I184"/>
      <c r="J184" s="10"/>
      <c r="M184"/>
      <c r="N184" s="12"/>
      <c r="O184" s="13"/>
      <c r="P184" s="13"/>
      <c r="Q184"/>
      <c r="R184"/>
      <c r="S184"/>
      <c r="T184"/>
      <c r="U184"/>
      <c r="V184"/>
      <c r="W184"/>
      <c r="X184"/>
      <c r="Y184"/>
      <c r="Z184"/>
      <c r="AA184"/>
    </row>
    <row r="185" spans="1:27" s="9" customFormat="1" x14ac:dyDescent="0.25">
      <c r="A185" s="12">
        <v>183</v>
      </c>
      <c r="B185" s="12" t="s">
        <v>162</v>
      </c>
      <c r="C185" s="12" t="s">
        <v>635</v>
      </c>
      <c r="D185" s="13"/>
      <c r="E185" s="13"/>
      <c r="F185" s="13">
        <v>44654</v>
      </c>
      <c r="G185" s="13">
        <v>44656</v>
      </c>
      <c r="H185"/>
      <c r="I185"/>
      <c r="J185" s="10"/>
      <c r="M185"/>
      <c r="N185" s="12"/>
      <c r="O185" s="13"/>
      <c r="P185" s="13"/>
      <c r="Q185"/>
      <c r="R185"/>
      <c r="S185"/>
      <c r="T185"/>
      <c r="U185"/>
      <c r="V185"/>
      <c r="W185"/>
      <c r="X185"/>
      <c r="Y185"/>
      <c r="Z185"/>
      <c r="AA185"/>
    </row>
    <row r="186" spans="1:27" s="9" customFormat="1" x14ac:dyDescent="0.25">
      <c r="A186" s="12">
        <v>184</v>
      </c>
      <c r="B186" s="12" t="s">
        <v>162</v>
      </c>
      <c r="C186" s="12" t="s">
        <v>636</v>
      </c>
      <c r="D186" s="13"/>
      <c r="E186" s="13"/>
      <c r="F186" s="13">
        <v>44659</v>
      </c>
      <c r="G186" s="13">
        <v>44661</v>
      </c>
      <c r="H186"/>
      <c r="I186"/>
      <c r="J186" s="10"/>
      <c r="M186"/>
      <c r="N186" s="12"/>
      <c r="O186" s="13"/>
      <c r="P186" s="13"/>
      <c r="Q186"/>
      <c r="R186"/>
      <c r="S186"/>
      <c r="T186"/>
      <c r="U186"/>
      <c r="V186"/>
      <c r="W186"/>
      <c r="X186"/>
      <c r="Y186"/>
      <c r="Z186"/>
      <c r="AA186"/>
    </row>
    <row r="187" spans="1:27" s="9" customFormat="1" x14ac:dyDescent="0.25">
      <c r="A187" s="12">
        <v>185</v>
      </c>
      <c r="B187" s="12" t="s">
        <v>162</v>
      </c>
      <c r="C187" s="12" t="s">
        <v>637</v>
      </c>
      <c r="D187" s="13"/>
      <c r="E187" s="13"/>
      <c r="F187" s="13">
        <v>44653</v>
      </c>
      <c r="G187" s="13">
        <v>44657</v>
      </c>
      <c r="H187"/>
      <c r="I187"/>
      <c r="J187" s="10"/>
      <c r="M187"/>
      <c r="N187" s="12"/>
      <c r="O187" s="13"/>
      <c r="P187" s="13"/>
      <c r="Q187"/>
      <c r="R187"/>
      <c r="S187"/>
      <c r="T187"/>
      <c r="U187"/>
      <c r="V187"/>
      <c r="W187"/>
      <c r="X187"/>
      <c r="Y187"/>
      <c r="Z187"/>
      <c r="AA187"/>
    </row>
    <row r="188" spans="1:27" s="9" customFormat="1" x14ac:dyDescent="0.25">
      <c r="A188" s="12">
        <v>186</v>
      </c>
      <c r="B188" s="12" t="s">
        <v>162</v>
      </c>
      <c r="C188" s="12" t="s">
        <v>638</v>
      </c>
      <c r="D188" s="13"/>
      <c r="E188" s="13"/>
      <c r="F188" s="13">
        <v>44658</v>
      </c>
      <c r="G188" s="13">
        <v>44661</v>
      </c>
      <c r="H188"/>
      <c r="I188"/>
      <c r="J188" s="10"/>
      <c r="M188"/>
      <c r="N188" s="12"/>
      <c r="O188" s="13"/>
      <c r="P188" s="13"/>
      <c r="Q188"/>
      <c r="R188"/>
      <c r="S188"/>
      <c r="T188"/>
      <c r="U188"/>
      <c r="V188"/>
      <c r="W188"/>
      <c r="X188"/>
      <c r="Y188"/>
      <c r="Z188"/>
      <c r="AA188"/>
    </row>
    <row r="189" spans="1:27" s="9" customFormat="1" x14ac:dyDescent="0.25">
      <c r="A189" s="12">
        <v>187</v>
      </c>
      <c r="B189" s="12" t="s">
        <v>162</v>
      </c>
      <c r="C189" s="12" t="s">
        <v>639</v>
      </c>
      <c r="D189" s="13"/>
      <c r="E189" s="13"/>
      <c r="F189" s="13">
        <v>44662</v>
      </c>
      <c r="G189" s="13">
        <v>44666</v>
      </c>
      <c r="H189"/>
      <c r="I189"/>
      <c r="J189" s="10"/>
      <c r="M189"/>
      <c r="N189" s="12"/>
      <c r="O189" s="13"/>
      <c r="P189" s="13"/>
      <c r="Q189"/>
      <c r="R189"/>
      <c r="S189"/>
      <c r="T189"/>
      <c r="U189"/>
      <c r="V189"/>
      <c r="W189"/>
      <c r="X189"/>
      <c r="Y189"/>
      <c r="Z189"/>
      <c r="AA189"/>
    </row>
    <row r="190" spans="1:27" s="9" customFormat="1" x14ac:dyDescent="0.25">
      <c r="A190" s="12">
        <v>188</v>
      </c>
      <c r="B190" s="12" t="s">
        <v>163</v>
      </c>
      <c r="C190" s="12" t="s">
        <v>640</v>
      </c>
      <c r="D190" s="13"/>
      <c r="E190" s="13"/>
      <c r="F190" s="13">
        <v>44662</v>
      </c>
      <c r="G190" s="13">
        <v>44665</v>
      </c>
      <c r="H190"/>
      <c r="I190"/>
      <c r="J190" s="10"/>
      <c r="M190"/>
      <c r="N190" s="12"/>
      <c r="O190" s="13"/>
      <c r="P190" s="13"/>
      <c r="Q190"/>
      <c r="R190"/>
      <c r="S190"/>
      <c r="T190"/>
      <c r="U190"/>
      <c r="V190"/>
      <c r="W190"/>
      <c r="X190"/>
      <c r="Y190"/>
      <c r="Z190"/>
      <c r="AA190"/>
    </row>
    <row r="191" spans="1:27" s="9" customFormat="1" x14ac:dyDescent="0.25">
      <c r="A191" s="12">
        <v>189</v>
      </c>
      <c r="B191" s="12" t="s">
        <v>163</v>
      </c>
      <c r="C191" s="12" t="s">
        <v>641</v>
      </c>
      <c r="D191" s="13"/>
      <c r="E191" s="13"/>
      <c r="F191" s="13">
        <v>44666</v>
      </c>
      <c r="G191" s="13">
        <v>44674</v>
      </c>
      <c r="H191"/>
      <c r="I191"/>
      <c r="J191" s="10"/>
      <c r="M191"/>
      <c r="N191" s="12"/>
      <c r="O191" s="13"/>
      <c r="P191" s="13"/>
      <c r="Q191"/>
      <c r="R191"/>
      <c r="S191"/>
      <c r="T191"/>
      <c r="U191"/>
      <c r="V191"/>
      <c r="W191"/>
      <c r="X191"/>
      <c r="Y191"/>
      <c r="Z191"/>
      <c r="AA191"/>
    </row>
    <row r="192" spans="1:27" s="9" customFormat="1" x14ac:dyDescent="0.25">
      <c r="A192" s="12">
        <v>190</v>
      </c>
      <c r="B192" s="12" t="s">
        <v>132</v>
      </c>
      <c r="C192" s="12" t="s">
        <v>642</v>
      </c>
      <c r="D192" s="13"/>
      <c r="E192" s="13"/>
      <c r="F192" s="13">
        <v>44623</v>
      </c>
      <c r="G192" s="13">
        <v>44624</v>
      </c>
      <c r="H192"/>
      <c r="I192"/>
      <c r="J192" s="10"/>
      <c r="M192"/>
      <c r="N192" s="12"/>
      <c r="O192" s="13"/>
      <c r="P192" s="13"/>
      <c r="Q192"/>
      <c r="R192"/>
      <c r="S192"/>
      <c r="T192"/>
      <c r="U192"/>
      <c r="V192"/>
      <c r="W192"/>
      <c r="X192"/>
      <c r="Y192"/>
      <c r="Z192"/>
      <c r="AA192"/>
    </row>
    <row r="193" spans="1:27" s="9" customFormat="1" x14ac:dyDescent="0.25">
      <c r="A193" s="12">
        <v>191</v>
      </c>
      <c r="B193" s="12" t="s">
        <v>134</v>
      </c>
      <c r="C193" s="12" t="s">
        <v>643</v>
      </c>
      <c r="D193" s="13"/>
      <c r="E193" s="13"/>
      <c r="F193" s="13">
        <v>44666</v>
      </c>
      <c r="G193" s="13">
        <v>44667</v>
      </c>
      <c r="H193"/>
      <c r="I193"/>
      <c r="J193" s="10"/>
      <c r="M193"/>
      <c r="N193" s="12"/>
      <c r="O193" s="13"/>
      <c r="P193" s="13"/>
      <c r="Q193"/>
      <c r="R193"/>
      <c r="S193"/>
      <c r="T193"/>
      <c r="U193"/>
      <c r="V193"/>
      <c r="W193"/>
      <c r="X193"/>
      <c r="Y193"/>
      <c r="Z193"/>
      <c r="AA193"/>
    </row>
    <row r="194" spans="1:27" s="9" customFormat="1" x14ac:dyDescent="0.25">
      <c r="A194" s="12">
        <v>192</v>
      </c>
      <c r="B194" s="12"/>
      <c r="C194" s="12" t="s">
        <v>644</v>
      </c>
      <c r="D194" s="13"/>
      <c r="E194" s="13"/>
      <c r="F194" s="13">
        <v>44668</v>
      </c>
      <c r="G194" s="13">
        <v>44668</v>
      </c>
      <c r="H194"/>
      <c r="I194"/>
      <c r="J194" s="10"/>
      <c r="M194"/>
      <c r="N194" s="12"/>
      <c r="O194" s="13"/>
      <c r="P194" s="13"/>
      <c r="Q194"/>
      <c r="R194"/>
      <c r="S194"/>
      <c r="T194"/>
      <c r="U194"/>
      <c r="V194"/>
      <c r="W194"/>
      <c r="X194"/>
      <c r="Y194"/>
      <c r="Z194"/>
      <c r="AA194"/>
    </row>
    <row r="195" spans="1:27" s="9" customFormat="1" x14ac:dyDescent="0.25">
      <c r="A195" s="12">
        <v>193</v>
      </c>
      <c r="B195" s="12"/>
      <c r="C195" s="12" t="s">
        <v>645</v>
      </c>
      <c r="D195" s="13"/>
      <c r="E195" s="13"/>
      <c r="F195" s="13">
        <v>44668</v>
      </c>
      <c r="G195" s="13">
        <v>44668</v>
      </c>
      <c r="H195"/>
      <c r="I195"/>
      <c r="J195" s="10"/>
      <c r="M195"/>
      <c r="N195" s="12"/>
      <c r="O195" s="13"/>
      <c r="P195" s="13"/>
      <c r="Q195"/>
      <c r="R195"/>
      <c r="S195"/>
      <c r="T195"/>
      <c r="U195"/>
      <c r="V195"/>
      <c r="W195"/>
      <c r="X195"/>
      <c r="Y195"/>
      <c r="Z195"/>
      <c r="AA195"/>
    </row>
    <row r="196" spans="1:27" s="9" customFormat="1" x14ac:dyDescent="0.25">
      <c r="A196" s="12">
        <v>194</v>
      </c>
      <c r="B196" s="12" t="s">
        <v>134</v>
      </c>
      <c r="C196" s="12" t="s">
        <v>646</v>
      </c>
      <c r="D196" s="13"/>
      <c r="E196" s="13"/>
      <c r="F196" s="13">
        <v>44669</v>
      </c>
      <c r="G196" s="13">
        <v>44669</v>
      </c>
      <c r="H196"/>
      <c r="I196"/>
      <c r="J196" s="10"/>
      <c r="M196"/>
      <c r="N196" s="12"/>
      <c r="O196" s="13"/>
      <c r="P196" s="13"/>
      <c r="Q196"/>
      <c r="R196"/>
      <c r="S196"/>
      <c r="T196"/>
      <c r="U196"/>
      <c r="V196"/>
      <c r="W196"/>
      <c r="X196"/>
      <c r="Y196"/>
      <c r="Z196"/>
      <c r="AA196"/>
    </row>
    <row r="197" spans="1:27" s="9" customFormat="1" x14ac:dyDescent="0.25">
      <c r="A197" s="12">
        <v>195</v>
      </c>
      <c r="B197" s="12"/>
      <c r="C197" s="12" t="s">
        <v>647</v>
      </c>
      <c r="D197" s="13"/>
      <c r="E197" s="13"/>
      <c r="F197" s="13">
        <v>44670</v>
      </c>
      <c r="G197" s="13">
        <v>44670</v>
      </c>
      <c r="H197"/>
      <c r="I197"/>
      <c r="J197" s="10"/>
      <c r="M197"/>
      <c r="N197" s="12"/>
      <c r="O197" s="13"/>
      <c r="P197" s="13"/>
      <c r="Q197"/>
      <c r="R197"/>
      <c r="S197"/>
      <c r="T197"/>
      <c r="U197"/>
      <c r="V197"/>
      <c r="W197"/>
      <c r="X197"/>
      <c r="Y197"/>
      <c r="Z197"/>
      <c r="AA197"/>
    </row>
    <row r="198" spans="1:27" s="9" customFormat="1" x14ac:dyDescent="0.25">
      <c r="A198" s="12">
        <v>196</v>
      </c>
      <c r="B198" s="12"/>
      <c r="C198" s="12" t="s">
        <v>648</v>
      </c>
      <c r="D198" s="13"/>
      <c r="E198" s="13"/>
      <c r="F198" s="13">
        <v>44670</v>
      </c>
      <c r="G198" s="13">
        <v>44670</v>
      </c>
      <c r="H198"/>
      <c r="I198"/>
      <c r="J198" s="10"/>
      <c r="M198"/>
      <c r="N198" s="12"/>
      <c r="O198" s="13"/>
      <c r="P198" s="13"/>
      <c r="Q198"/>
      <c r="R198"/>
      <c r="S198"/>
      <c r="T198"/>
      <c r="U198"/>
      <c r="V198"/>
      <c r="W198"/>
      <c r="X198"/>
      <c r="Y198"/>
      <c r="Z198"/>
      <c r="AA198"/>
    </row>
    <row r="199" spans="1:27" s="9" customFormat="1" x14ac:dyDescent="0.25">
      <c r="A199" s="12">
        <v>197</v>
      </c>
      <c r="B199" s="12" t="s">
        <v>134</v>
      </c>
      <c r="C199" s="12" t="s">
        <v>649</v>
      </c>
      <c r="D199" s="13"/>
      <c r="E199" s="13"/>
      <c r="F199" s="13">
        <v>44668</v>
      </c>
      <c r="G199" s="13">
        <v>44670</v>
      </c>
      <c r="H199"/>
      <c r="I199"/>
      <c r="J199" s="10"/>
      <c r="M199"/>
      <c r="N199" s="12"/>
      <c r="O199" s="13"/>
      <c r="P199" s="13"/>
      <c r="Q199"/>
      <c r="R199"/>
      <c r="S199"/>
      <c r="T199"/>
      <c r="U199"/>
      <c r="V199"/>
      <c r="W199"/>
      <c r="X199"/>
      <c r="Y199"/>
      <c r="Z199"/>
      <c r="AA199"/>
    </row>
    <row r="200" spans="1:27" s="9" customFormat="1" x14ac:dyDescent="0.25">
      <c r="A200" s="12">
        <v>198</v>
      </c>
      <c r="B200" s="12" t="s">
        <v>134</v>
      </c>
      <c r="C200" s="12" t="s">
        <v>650</v>
      </c>
      <c r="D200" s="13"/>
      <c r="E200" s="13"/>
      <c r="F200" s="13">
        <v>44670</v>
      </c>
      <c r="G200" s="13">
        <v>44672</v>
      </c>
      <c r="H200"/>
      <c r="I200"/>
      <c r="J200" s="10"/>
      <c r="M200"/>
      <c r="N200" s="12"/>
      <c r="O200" s="13"/>
      <c r="P200" s="13"/>
      <c r="Q200"/>
      <c r="R200"/>
      <c r="S200"/>
      <c r="T200"/>
      <c r="U200"/>
      <c r="V200"/>
      <c r="W200"/>
      <c r="X200"/>
      <c r="Y200"/>
      <c r="Z200"/>
      <c r="AA200"/>
    </row>
    <row r="201" spans="1:27" s="9" customFormat="1" x14ac:dyDescent="0.25">
      <c r="A201" s="12">
        <v>199</v>
      </c>
      <c r="B201" s="12" t="s">
        <v>134</v>
      </c>
      <c r="C201" s="12" t="s">
        <v>651</v>
      </c>
      <c r="D201" s="13"/>
      <c r="E201" s="13"/>
      <c r="F201" s="13">
        <v>44672</v>
      </c>
      <c r="G201" s="13">
        <v>44674</v>
      </c>
      <c r="H201"/>
      <c r="I201"/>
      <c r="J201" s="10"/>
      <c r="M201"/>
      <c r="N201" s="12"/>
      <c r="O201" s="13"/>
      <c r="P201" s="13"/>
      <c r="Q201"/>
      <c r="R201"/>
      <c r="S201"/>
      <c r="T201"/>
      <c r="U201"/>
      <c r="V201"/>
      <c r="W201"/>
      <c r="X201"/>
      <c r="Y201"/>
      <c r="Z201"/>
      <c r="AA201"/>
    </row>
    <row r="202" spans="1:27" s="9" customFormat="1" x14ac:dyDescent="0.25">
      <c r="A202" s="12">
        <v>200</v>
      </c>
      <c r="B202" s="12" t="s">
        <v>134</v>
      </c>
      <c r="C202" s="12" t="s">
        <v>652</v>
      </c>
      <c r="D202" s="13"/>
      <c r="E202" s="13"/>
      <c r="F202" s="13">
        <v>44674</v>
      </c>
      <c r="G202" s="13">
        <v>44674</v>
      </c>
      <c r="H202"/>
      <c r="I202"/>
      <c r="J202" s="10"/>
      <c r="M202"/>
      <c r="N202" s="12"/>
      <c r="O202" s="13"/>
      <c r="P202" s="13"/>
      <c r="Q202"/>
      <c r="R202"/>
      <c r="S202"/>
      <c r="T202"/>
      <c r="U202"/>
      <c r="V202"/>
      <c r="W202"/>
      <c r="X202"/>
      <c r="Y202"/>
      <c r="Z202"/>
      <c r="AA202"/>
    </row>
    <row r="203" spans="1:27" s="9" customFormat="1" x14ac:dyDescent="0.25">
      <c r="A203" s="12">
        <v>201</v>
      </c>
      <c r="B203" s="12" t="s">
        <v>153</v>
      </c>
      <c r="C203" s="12" t="s">
        <v>653</v>
      </c>
      <c r="D203" s="13"/>
      <c r="E203" s="13"/>
      <c r="F203" s="13">
        <v>44662</v>
      </c>
      <c r="G203" s="13">
        <v>44665</v>
      </c>
      <c r="H203"/>
      <c r="I203"/>
      <c r="J203" s="10"/>
      <c r="M203"/>
      <c r="N203" s="12"/>
      <c r="O203" s="13"/>
      <c r="P203" s="13"/>
      <c r="Q203"/>
      <c r="R203"/>
      <c r="S203"/>
      <c r="T203"/>
      <c r="U203"/>
      <c r="V203"/>
      <c r="W203"/>
      <c r="X203"/>
      <c r="Y203"/>
      <c r="Z203"/>
      <c r="AA203"/>
    </row>
    <row r="204" spans="1:27" s="9" customFormat="1" x14ac:dyDescent="0.25">
      <c r="A204" s="12">
        <v>202</v>
      </c>
      <c r="B204" s="12" t="s">
        <v>86</v>
      </c>
      <c r="C204" s="12" t="s">
        <v>654</v>
      </c>
      <c r="D204" s="13"/>
      <c r="E204" s="13"/>
      <c r="F204" s="13">
        <v>44664</v>
      </c>
      <c r="G204" s="13">
        <v>44665</v>
      </c>
      <c r="H204"/>
      <c r="I204"/>
      <c r="J204" s="10"/>
      <c r="M204"/>
      <c r="N204" s="12"/>
      <c r="O204" s="13"/>
      <c r="P204" s="13"/>
      <c r="Q204"/>
      <c r="R204"/>
      <c r="S204"/>
      <c r="T204"/>
      <c r="U204"/>
      <c r="V204"/>
      <c r="W204"/>
      <c r="X204"/>
      <c r="Y204"/>
      <c r="Z204"/>
      <c r="AA204"/>
    </row>
    <row r="205" spans="1:27" s="9" customFormat="1" x14ac:dyDescent="0.25">
      <c r="A205" s="12">
        <v>203</v>
      </c>
      <c r="B205" s="12" t="s">
        <v>86</v>
      </c>
      <c r="C205" s="12" t="s">
        <v>655</v>
      </c>
      <c r="D205" s="13"/>
      <c r="E205" s="13"/>
      <c r="F205" s="13">
        <v>44664</v>
      </c>
      <c r="G205" s="13">
        <v>44669</v>
      </c>
      <c r="H205"/>
      <c r="I205"/>
      <c r="J205" s="10"/>
      <c r="M205"/>
      <c r="N205" s="12"/>
      <c r="O205" s="13"/>
      <c r="P205" s="13"/>
      <c r="Q205"/>
      <c r="R205"/>
      <c r="S205"/>
      <c r="T205"/>
      <c r="U205"/>
      <c r="V205"/>
      <c r="W205"/>
      <c r="X205"/>
      <c r="Y205"/>
      <c r="Z205"/>
      <c r="AA205"/>
    </row>
    <row r="206" spans="1:27" s="9" customFormat="1" x14ac:dyDescent="0.25">
      <c r="A206" s="12">
        <v>204</v>
      </c>
      <c r="B206" s="12"/>
      <c r="C206" s="12" t="s">
        <v>656</v>
      </c>
      <c r="D206" s="13"/>
      <c r="E206" s="13"/>
      <c r="F206" s="13">
        <v>44669</v>
      </c>
      <c r="G206" s="13">
        <v>44669</v>
      </c>
      <c r="H206"/>
      <c r="I206"/>
      <c r="J206" s="10"/>
      <c r="M206"/>
      <c r="N206" s="12"/>
      <c r="O206" s="13"/>
      <c r="P206" s="13"/>
      <c r="Q206"/>
      <c r="R206"/>
      <c r="S206"/>
      <c r="T206"/>
      <c r="U206"/>
      <c r="V206"/>
      <c r="W206"/>
      <c r="X206"/>
      <c r="Y206"/>
      <c r="Z206"/>
      <c r="AA206"/>
    </row>
    <row r="207" spans="1:27" s="9" customFormat="1" x14ac:dyDescent="0.25">
      <c r="A207" s="12">
        <v>205</v>
      </c>
      <c r="B207" s="12" t="s">
        <v>134</v>
      </c>
      <c r="C207" s="12" t="s">
        <v>657</v>
      </c>
      <c r="D207" s="13"/>
      <c r="E207" s="13"/>
      <c r="F207" s="13">
        <v>44672</v>
      </c>
      <c r="G207" s="13">
        <v>44672</v>
      </c>
      <c r="H207"/>
      <c r="I207"/>
      <c r="J207" s="10"/>
      <c r="M207"/>
      <c r="N207" s="12"/>
      <c r="O207" s="13"/>
      <c r="P207" s="13"/>
      <c r="Q207"/>
      <c r="R207"/>
      <c r="S207"/>
      <c r="T207"/>
      <c r="U207"/>
      <c r="V207"/>
      <c r="W207"/>
      <c r="X207"/>
      <c r="Y207"/>
      <c r="Z207"/>
      <c r="AA207"/>
    </row>
    <row r="208" spans="1:27" s="9" customFormat="1" x14ac:dyDescent="0.25">
      <c r="A208" s="12">
        <v>206</v>
      </c>
      <c r="B208" s="12" t="s">
        <v>134</v>
      </c>
      <c r="C208" s="12" t="s">
        <v>658</v>
      </c>
      <c r="D208" s="13"/>
      <c r="E208" s="13"/>
      <c r="F208" s="13">
        <v>44672</v>
      </c>
      <c r="G208" s="13">
        <v>44673</v>
      </c>
      <c r="H208"/>
      <c r="I208"/>
      <c r="J208" s="10"/>
      <c r="M208"/>
      <c r="N208" s="12"/>
      <c r="O208" s="13"/>
      <c r="P208" s="13"/>
      <c r="Q208"/>
      <c r="R208"/>
      <c r="S208"/>
      <c r="T208"/>
      <c r="U208"/>
      <c r="V208"/>
      <c r="W208"/>
      <c r="X208"/>
      <c r="Y208"/>
      <c r="Z208"/>
      <c r="AA208"/>
    </row>
    <row r="209" spans="1:27" s="9" customFormat="1" x14ac:dyDescent="0.25">
      <c r="A209" s="12">
        <v>207</v>
      </c>
      <c r="B209" s="12" t="s">
        <v>134</v>
      </c>
      <c r="C209" s="12" t="s">
        <v>659</v>
      </c>
      <c r="D209" s="13"/>
      <c r="E209" s="13"/>
      <c r="F209" s="13">
        <v>44673</v>
      </c>
      <c r="G209" s="13">
        <v>44674</v>
      </c>
      <c r="H209"/>
      <c r="I209"/>
      <c r="J209" s="10"/>
      <c r="M209"/>
      <c r="N209" s="12"/>
      <c r="O209" s="13"/>
      <c r="P209" s="13"/>
      <c r="Q209"/>
      <c r="R209"/>
      <c r="S209"/>
      <c r="T209"/>
      <c r="U209"/>
      <c r="V209"/>
      <c r="W209"/>
      <c r="X209"/>
      <c r="Y209"/>
      <c r="Z209"/>
      <c r="AA209"/>
    </row>
    <row r="210" spans="1:27" s="9" customFormat="1" x14ac:dyDescent="0.25">
      <c r="A210" s="12">
        <v>208</v>
      </c>
      <c r="B210" s="12"/>
      <c r="C210" s="12" t="s">
        <v>660</v>
      </c>
      <c r="D210" s="13"/>
      <c r="E210" s="13"/>
      <c r="F210" s="13">
        <v>44635</v>
      </c>
      <c r="G210" s="13">
        <v>44639</v>
      </c>
      <c r="H210"/>
      <c r="I210"/>
      <c r="J210" s="10"/>
      <c r="M210"/>
      <c r="N210" s="12"/>
      <c r="O210" s="13"/>
      <c r="P210" s="13"/>
      <c r="Q210"/>
      <c r="R210"/>
      <c r="S210"/>
      <c r="T210"/>
      <c r="U210"/>
      <c r="V210"/>
      <c r="W210"/>
      <c r="X210"/>
      <c r="Y210"/>
      <c r="Z210"/>
      <c r="AA210"/>
    </row>
    <row r="211" spans="1:27" s="9" customFormat="1" x14ac:dyDescent="0.25">
      <c r="A211" s="12">
        <v>209</v>
      </c>
      <c r="B211" s="12"/>
      <c r="C211" s="12" t="s">
        <v>661</v>
      </c>
      <c r="D211" s="13"/>
      <c r="E211" s="13"/>
      <c r="F211" s="13">
        <v>44636</v>
      </c>
      <c r="G211" s="13">
        <v>44639</v>
      </c>
      <c r="H211"/>
      <c r="I211"/>
      <c r="J211" s="10"/>
      <c r="M211"/>
      <c r="N211" s="12"/>
      <c r="O211" s="13"/>
      <c r="P211" s="13"/>
      <c r="Q211"/>
      <c r="R211"/>
      <c r="S211"/>
      <c r="T211"/>
      <c r="U211"/>
      <c r="V211"/>
      <c r="W211"/>
      <c r="X211"/>
      <c r="Y211"/>
      <c r="Z211"/>
      <c r="AA211"/>
    </row>
    <row r="212" spans="1:27" s="9" customFormat="1" x14ac:dyDescent="0.25">
      <c r="A212" s="12">
        <v>210</v>
      </c>
      <c r="B212" s="12"/>
      <c r="C212" s="12" t="s">
        <v>662</v>
      </c>
      <c r="D212" s="13"/>
      <c r="E212" s="13"/>
      <c r="F212" s="13">
        <v>44640</v>
      </c>
      <c r="G212" s="13">
        <v>44640</v>
      </c>
      <c r="H212"/>
      <c r="I212"/>
      <c r="J212" s="10"/>
      <c r="M212"/>
      <c r="N212" s="12"/>
      <c r="O212" s="13"/>
      <c r="P212" s="13"/>
      <c r="Q212"/>
      <c r="R212"/>
      <c r="S212"/>
      <c r="T212"/>
      <c r="U212"/>
      <c r="V212"/>
      <c r="W212"/>
      <c r="X212"/>
      <c r="Y212"/>
      <c r="Z212"/>
      <c r="AA212"/>
    </row>
    <row r="213" spans="1:27" s="9" customFormat="1" x14ac:dyDescent="0.25">
      <c r="A213" s="12">
        <v>211</v>
      </c>
      <c r="B213" s="12"/>
      <c r="C213" s="12" t="s">
        <v>663</v>
      </c>
      <c r="D213" s="13"/>
      <c r="E213" s="13"/>
      <c r="F213" s="13">
        <v>44640</v>
      </c>
      <c r="G213" s="13">
        <v>44642</v>
      </c>
      <c r="H213"/>
      <c r="I213"/>
      <c r="J213" s="10"/>
      <c r="M213"/>
      <c r="N213" s="12"/>
      <c r="O213" s="13"/>
      <c r="P213" s="13"/>
      <c r="Q213"/>
      <c r="R213"/>
      <c r="S213"/>
      <c r="T213"/>
      <c r="U213"/>
      <c r="V213"/>
      <c r="W213"/>
      <c r="X213"/>
      <c r="Y213"/>
      <c r="Z213"/>
      <c r="AA213"/>
    </row>
    <row r="214" spans="1:27" s="9" customFormat="1" x14ac:dyDescent="0.25">
      <c r="A214" s="12">
        <v>212</v>
      </c>
      <c r="B214" s="12"/>
      <c r="C214" s="12" t="s">
        <v>664</v>
      </c>
      <c r="D214" s="13"/>
      <c r="E214" s="13"/>
      <c r="F214" s="13">
        <v>44640</v>
      </c>
      <c r="G214" s="13">
        <v>44640</v>
      </c>
      <c r="H214"/>
      <c r="I214"/>
      <c r="J214" s="10"/>
      <c r="M214"/>
      <c r="N214" s="12"/>
      <c r="O214" s="13"/>
      <c r="P214" s="13"/>
      <c r="Q214"/>
      <c r="R214"/>
      <c r="S214"/>
      <c r="T214"/>
      <c r="U214"/>
      <c r="V214"/>
      <c r="W214"/>
      <c r="X214"/>
      <c r="Y214"/>
      <c r="Z214"/>
      <c r="AA214"/>
    </row>
    <row r="215" spans="1:27" s="9" customFormat="1" x14ac:dyDescent="0.25">
      <c r="A215" s="12">
        <v>213</v>
      </c>
      <c r="B215" s="12"/>
      <c r="C215" s="12" t="s">
        <v>665</v>
      </c>
      <c r="D215" s="13"/>
      <c r="E215" s="13"/>
      <c r="F215" s="13">
        <v>44640</v>
      </c>
      <c r="G215" s="13">
        <v>44646</v>
      </c>
      <c r="H215"/>
      <c r="I215"/>
      <c r="J215" s="10"/>
      <c r="M215"/>
      <c r="N215" s="12"/>
      <c r="O215" s="13"/>
      <c r="P215" s="13"/>
      <c r="Q215"/>
      <c r="R215"/>
      <c r="S215"/>
      <c r="T215"/>
      <c r="U215"/>
      <c r="V215"/>
      <c r="W215"/>
      <c r="X215"/>
      <c r="Y215"/>
      <c r="Z215"/>
      <c r="AA215"/>
    </row>
    <row r="216" spans="1:27" s="9" customFormat="1" x14ac:dyDescent="0.25">
      <c r="A216" s="12">
        <v>214</v>
      </c>
      <c r="B216" s="12"/>
      <c r="C216" s="12" t="s">
        <v>666</v>
      </c>
      <c r="D216" s="13"/>
      <c r="E216" s="13"/>
      <c r="F216" s="13">
        <v>44641</v>
      </c>
      <c r="G216" s="13">
        <v>44647</v>
      </c>
      <c r="H216"/>
      <c r="I216"/>
      <c r="J216" s="10"/>
      <c r="M216"/>
      <c r="N216" s="12"/>
      <c r="O216" s="13"/>
      <c r="P216" s="13"/>
      <c r="Q216"/>
      <c r="R216"/>
      <c r="S216"/>
      <c r="T216"/>
      <c r="U216"/>
      <c r="V216"/>
      <c r="W216"/>
      <c r="X216"/>
      <c r="Y216"/>
      <c r="Z216"/>
      <c r="AA216"/>
    </row>
    <row r="217" spans="1:27" s="9" customFormat="1" x14ac:dyDescent="0.25">
      <c r="A217" s="12">
        <v>215</v>
      </c>
      <c r="B217" s="12"/>
      <c r="C217" s="12" t="s">
        <v>667</v>
      </c>
      <c r="D217" s="13"/>
      <c r="E217" s="13"/>
      <c r="F217" s="13">
        <v>44645</v>
      </c>
      <c r="G217" s="13">
        <v>44645</v>
      </c>
      <c r="H217"/>
      <c r="I217"/>
      <c r="J217" s="10"/>
      <c r="M217"/>
      <c r="N217" s="12"/>
      <c r="O217" s="13"/>
      <c r="P217" s="13"/>
      <c r="Q217"/>
      <c r="R217"/>
      <c r="S217"/>
      <c r="T217"/>
      <c r="U217"/>
      <c r="V217"/>
      <c r="W217"/>
      <c r="X217"/>
      <c r="Y217"/>
      <c r="Z217"/>
      <c r="AA217"/>
    </row>
    <row r="218" spans="1:27" s="9" customFormat="1" x14ac:dyDescent="0.25">
      <c r="A218" s="12">
        <v>216</v>
      </c>
      <c r="B218" s="12"/>
      <c r="C218" s="12" t="s">
        <v>668</v>
      </c>
      <c r="D218" s="13"/>
      <c r="E218" s="13"/>
      <c r="F218" s="13">
        <v>44646</v>
      </c>
      <c r="G218" s="13">
        <v>44646</v>
      </c>
      <c r="H218"/>
      <c r="I218"/>
      <c r="J218" s="10"/>
      <c r="M218"/>
      <c r="N218" s="12"/>
      <c r="O218" s="13"/>
      <c r="P218" s="13"/>
      <c r="Q218"/>
      <c r="R218"/>
      <c r="S218"/>
      <c r="T218"/>
      <c r="U218"/>
      <c r="V218"/>
      <c r="W218"/>
      <c r="X218"/>
      <c r="Y218"/>
      <c r="Z218"/>
      <c r="AA218"/>
    </row>
    <row r="219" spans="1:27" s="9" customFormat="1" x14ac:dyDescent="0.25">
      <c r="A219" s="12">
        <v>217</v>
      </c>
      <c r="B219" s="12"/>
      <c r="C219" s="12" t="s">
        <v>669</v>
      </c>
      <c r="D219" s="13"/>
      <c r="E219" s="13"/>
      <c r="F219" s="13">
        <v>44648</v>
      </c>
      <c r="G219" s="13">
        <v>44650</v>
      </c>
      <c r="H219"/>
      <c r="I219"/>
      <c r="J219" s="10"/>
      <c r="M219"/>
      <c r="N219" s="12"/>
      <c r="O219" s="13"/>
      <c r="P219" s="13"/>
      <c r="Q219"/>
      <c r="R219"/>
      <c r="S219"/>
      <c r="T219"/>
      <c r="U219"/>
      <c r="V219"/>
      <c r="W219"/>
      <c r="X219"/>
      <c r="Y219"/>
      <c r="Z219"/>
      <c r="AA219"/>
    </row>
    <row r="220" spans="1:27" s="9" customFormat="1" x14ac:dyDescent="0.25">
      <c r="A220" s="12">
        <v>218</v>
      </c>
      <c r="B220" s="12"/>
      <c r="C220" s="12" t="s">
        <v>670</v>
      </c>
      <c r="D220" s="13"/>
      <c r="E220" s="13"/>
      <c r="F220" s="13">
        <v>44647</v>
      </c>
      <c r="G220" s="13">
        <v>44647</v>
      </c>
      <c r="H220"/>
      <c r="I220"/>
      <c r="J220" s="10"/>
      <c r="M220"/>
      <c r="N220" s="12"/>
      <c r="O220" s="13"/>
      <c r="P220" s="13"/>
      <c r="Q220"/>
      <c r="R220"/>
      <c r="S220"/>
      <c r="T220"/>
      <c r="U220"/>
      <c r="V220"/>
      <c r="W220"/>
      <c r="X220"/>
      <c r="Y220"/>
      <c r="Z220"/>
      <c r="AA220"/>
    </row>
    <row r="221" spans="1:27" s="9" customFormat="1" x14ac:dyDescent="0.25">
      <c r="A221" s="12">
        <v>219</v>
      </c>
      <c r="B221" s="12"/>
      <c r="C221" s="12" t="s">
        <v>671</v>
      </c>
      <c r="D221" s="13"/>
      <c r="E221" s="13"/>
      <c r="F221" s="13">
        <v>44646</v>
      </c>
      <c r="G221" s="13">
        <v>44654</v>
      </c>
      <c r="H221"/>
      <c r="I221"/>
      <c r="J221" s="10"/>
      <c r="M221"/>
      <c r="N221" s="12"/>
      <c r="O221" s="13"/>
      <c r="P221" s="13"/>
      <c r="Q221"/>
      <c r="R221"/>
      <c r="S221"/>
      <c r="T221"/>
      <c r="U221"/>
      <c r="V221"/>
      <c r="W221"/>
      <c r="X221"/>
      <c r="Y221"/>
      <c r="Z221"/>
      <c r="AA221"/>
    </row>
    <row r="222" spans="1:27" s="9" customFormat="1" x14ac:dyDescent="0.25">
      <c r="A222" s="12">
        <v>220</v>
      </c>
      <c r="B222" s="12"/>
      <c r="C222" s="12" t="s">
        <v>672</v>
      </c>
      <c r="D222" s="13"/>
      <c r="E222" s="13"/>
      <c r="F222" s="13">
        <v>44653</v>
      </c>
      <c r="G222" s="13">
        <v>44653</v>
      </c>
      <c r="H222"/>
      <c r="I222"/>
      <c r="J222" s="10"/>
      <c r="M222"/>
      <c r="N222" s="12"/>
      <c r="O222" s="13"/>
      <c r="P222" s="13"/>
      <c r="Q222"/>
      <c r="R222"/>
      <c r="S222"/>
      <c r="T222"/>
      <c r="U222"/>
      <c r="V222"/>
      <c r="W222"/>
      <c r="X222"/>
      <c r="Y222"/>
      <c r="Z222"/>
      <c r="AA222"/>
    </row>
    <row r="223" spans="1:27" s="9" customFormat="1" x14ac:dyDescent="0.25">
      <c r="A223" s="12">
        <v>221</v>
      </c>
      <c r="B223" s="12"/>
      <c r="C223" s="12" t="s">
        <v>673</v>
      </c>
      <c r="D223" s="13"/>
      <c r="E223" s="13"/>
      <c r="F223" s="13">
        <v>44654</v>
      </c>
      <c r="G223" s="13">
        <v>44654</v>
      </c>
      <c r="H223"/>
      <c r="I223"/>
      <c r="J223" s="10"/>
      <c r="M223"/>
      <c r="N223" s="12"/>
      <c r="O223" s="13"/>
      <c r="P223" s="13"/>
      <c r="Q223"/>
      <c r="R223"/>
      <c r="S223"/>
      <c r="T223"/>
      <c r="U223"/>
      <c r="V223"/>
      <c r="W223"/>
      <c r="X223"/>
      <c r="Y223"/>
      <c r="Z223"/>
      <c r="AA223"/>
    </row>
    <row r="224" spans="1:27" s="9" customFormat="1" x14ac:dyDescent="0.25">
      <c r="A224" s="12">
        <v>222</v>
      </c>
      <c r="B224" s="12"/>
      <c r="C224" s="12" t="s">
        <v>674</v>
      </c>
      <c r="D224" s="13"/>
      <c r="E224" s="13"/>
      <c r="F224" s="13">
        <v>44655</v>
      </c>
      <c r="G224" s="13">
        <v>44657</v>
      </c>
      <c r="H224"/>
      <c r="I224"/>
      <c r="J224" s="10"/>
      <c r="M224"/>
      <c r="N224" s="12"/>
      <c r="O224" s="13"/>
      <c r="P224" s="13"/>
      <c r="Q224"/>
      <c r="R224"/>
      <c r="S224"/>
      <c r="T224"/>
      <c r="U224"/>
      <c r="V224"/>
      <c r="W224"/>
      <c r="X224"/>
      <c r="Y224"/>
      <c r="Z224"/>
      <c r="AA224"/>
    </row>
    <row r="225" spans="1:27" s="9" customFormat="1" x14ac:dyDescent="0.25">
      <c r="A225" s="12">
        <v>223</v>
      </c>
      <c r="B225" s="12"/>
      <c r="C225" s="12" t="s">
        <v>675</v>
      </c>
      <c r="D225" s="13"/>
      <c r="E225" s="13"/>
      <c r="F225" s="13">
        <v>44655</v>
      </c>
      <c r="G225" s="13">
        <v>44655</v>
      </c>
      <c r="H225"/>
      <c r="I225"/>
      <c r="J225" s="10"/>
      <c r="M225"/>
      <c r="N225" s="12"/>
      <c r="O225" s="13"/>
      <c r="P225" s="13"/>
      <c r="Q225"/>
      <c r="R225"/>
      <c r="S225"/>
      <c r="T225"/>
      <c r="U225"/>
      <c r="V225"/>
      <c r="W225"/>
      <c r="X225"/>
      <c r="Y225"/>
      <c r="Z225"/>
      <c r="AA225"/>
    </row>
    <row r="226" spans="1:27" s="9" customFormat="1" x14ac:dyDescent="0.25">
      <c r="A226" s="12">
        <v>224</v>
      </c>
      <c r="B226" s="12"/>
      <c r="C226" s="12" t="s">
        <v>676</v>
      </c>
      <c r="D226" s="13"/>
      <c r="E226" s="13"/>
      <c r="F226" s="13">
        <v>44663</v>
      </c>
      <c r="G226" s="13">
        <v>44669</v>
      </c>
      <c r="H226"/>
      <c r="I226"/>
      <c r="J226" s="10"/>
      <c r="M226"/>
      <c r="N226" s="12"/>
      <c r="O226" s="13"/>
      <c r="P226" s="13"/>
      <c r="Q226"/>
      <c r="R226"/>
      <c r="S226"/>
      <c r="T226"/>
      <c r="U226"/>
      <c r="V226"/>
      <c r="W226"/>
      <c r="X226"/>
      <c r="Y226"/>
      <c r="Z226"/>
      <c r="AA226"/>
    </row>
    <row r="227" spans="1:27" s="9" customFormat="1" x14ac:dyDescent="0.25">
      <c r="A227" s="12">
        <v>225</v>
      </c>
      <c r="B227" s="12"/>
      <c r="C227" s="12" t="s">
        <v>677</v>
      </c>
      <c r="D227" s="13"/>
      <c r="E227" s="13"/>
      <c r="F227" s="13">
        <v>44669</v>
      </c>
      <c r="G227" s="13">
        <v>44669</v>
      </c>
      <c r="H227"/>
      <c r="I227"/>
      <c r="J227" s="10"/>
      <c r="M227"/>
      <c r="N227" s="12"/>
      <c r="O227" s="13"/>
      <c r="P227" s="13"/>
      <c r="Q227"/>
      <c r="R227"/>
      <c r="S227"/>
      <c r="T227"/>
      <c r="U227"/>
      <c r="V227"/>
      <c r="W227"/>
      <c r="X227"/>
      <c r="Y227"/>
      <c r="Z227"/>
      <c r="AA227"/>
    </row>
    <row r="228" spans="1:27" s="9" customFormat="1" x14ac:dyDescent="0.25">
      <c r="A228" s="12">
        <v>226</v>
      </c>
      <c r="B228" s="12"/>
      <c r="C228" s="12" t="s">
        <v>678</v>
      </c>
      <c r="D228" s="13"/>
      <c r="E228" s="13"/>
      <c r="F228" s="13">
        <v>44670</v>
      </c>
      <c r="G228" s="13">
        <v>44670</v>
      </c>
      <c r="H228"/>
      <c r="I228"/>
      <c r="J228" s="10"/>
      <c r="M228"/>
      <c r="N228" s="12"/>
      <c r="O228" s="13"/>
      <c r="P228" s="13"/>
      <c r="Q228"/>
      <c r="R228"/>
      <c r="S228"/>
      <c r="T228"/>
      <c r="U228"/>
      <c r="V228"/>
      <c r="W228"/>
      <c r="X228"/>
      <c r="Y228"/>
      <c r="Z228"/>
      <c r="AA228"/>
    </row>
    <row r="229" spans="1:27" s="9" customFormat="1" x14ac:dyDescent="0.25">
      <c r="A229" s="12">
        <v>227</v>
      </c>
      <c r="B229" s="12"/>
      <c r="C229" s="12" t="s">
        <v>679</v>
      </c>
      <c r="D229" s="13"/>
      <c r="E229" s="13"/>
      <c r="F229" s="13">
        <v>44670</v>
      </c>
      <c r="G229" s="13">
        <v>44670</v>
      </c>
      <c r="H229"/>
      <c r="I229"/>
      <c r="J229" s="10"/>
      <c r="M229"/>
      <c r="N229" s="12"/>
      <c r="O229" s="13"/>
      <c r="P229" s="13"/>
      <c r="Q229"/>
      <c r="R229"/>
      <c r="S229"/>
      <c r="T229"/>
      <c r="U229"/>
      <c r="V229"/>
      <c r="W229"/>
      <c r="X229"/>
      <c r="Y229"/>
      <c r="Z229"/>
      <c r="AA229"/>
    </row>
    <row r="230" spans="1:27" s="9" customFormat="1" x14ac:dyDescent="0.25">
      <c r="A230" s="12">
        <v>228</v>
      </c>
      <c r="B230" s="12"/>
      <c r="C230" s="12" t="s">
        <v>680</v>
      </c>
      <c r="D230" s="13"/>
      <c r="E230" s="13"/>
      <c r="F230" s="13">
        <v>44670</v>
      </c>
      <c r="G230" s="13">
        <v>44671</v>
      </c>
      <c r="H230"/>
      <c r="I230"/>
      <c r="J230" s="10"/>
      <c r="M230"/>
      <c r="N230" s="12"/>
      <c r="O230" s="13"/>
      <c r="P230" s="13"/>
      <c r="Q230"/>
      <c r="R230"/>
      <c r="S230"/>
      <c r="T230"/>
      <c r="U230"/>
      <c r="V230"/>
      <c r="W230"/>
      <c r="X230"/>
      <c r="Y230"/>
      <c r="Z230"/>
      <c r="AA230"/>
    </row>
    <row r="231" spans="1:27" s="9" customFormat="1" x14ac:dyDescent="0.25">
      <c r="A231" s="12">
        <v>229</v>
      </c>
      <c r="B231" s="12"/>
      <c r="C231" s="12" t="s">
        <v>681</v>
      </c>
      <c r="D231" s="13"/>
      <c r="E231" s="13"/>
      <c r="F231" s="13">
        <v>44671</v>
      </c>
      <c r="G231" s="13">
        <v>44671</v>
      </c>
      <c r="H231"/>
      <c r="I231"/>
      <c r="J231" s="10"/>
      <c r="M231"/>
      <c r="N231" s="12"/>
      <c r="O231" s="13"/>
      <c r="P231" s="13"/>
      <c r="Q231"/>
      <c r="R231"/>
      <c r="S231"/>
      <c r="T231"/>
      <c r="U231"/>
      <c r="V231"/>
      <c r="W231"/>
      <c r="X231"/>
      <c r="Y231"/>
      <c r="Z231"/>
      <c r="AA231"/>
    </row>
    <row r="232" spans="1:27" s="9" customFormat="1" x14ac:dyDescent="0.25">
      <c r="A232" s="12">
        <v>230</v>
      </c>
      <c r="B232" s="12"/>
      <c r="C232" s="12" t="s">
        <v>682</v>
      </c>
      <c r="D232" s="13"/>
      <c r="E232" s="13"/>
      <c r="F232" s="13">
        <v>44671</v>
      </c>
      <c r="G232" s="13">
        <v>44672</v>
      </c>
      <c r="H232"/>
      <c r="I232"/>
      <c r="J232" s="10"/>
      <c r="M232"/>
      <c r="N232" s="12"/>
      <c r="O232" s="13"/>
      <c r="P232" s="13"/>
      <c r="Q232"/>
      <c r="R232"/>
      <c r="S232"/>
      <c r="T232"/>
      <c r="U232"/>
      <c r="V232"/>
      <c r="W232"/>
      <c r="X232"/>
      <c r="Y232"/>
      <c r="Z232"/>
      <c r="AA232"/>
    </row>
    <row r="233" spans="1:27" s="9" customFormat="1" x14ac:dyDescent="0.25">
      <c r="A233" s="12">
        <v>231</v>
      </c>
      <c r="B233" s="12"/>
      <c r="C233" s="12" t="s">
        <v>683</v>
      </c>
      <c r="D233" s="13"/>
      <c r="E233" s="13"/>
      <c r="F233" s="13">
        <v>44672</v>
      </c>
      <c r="G233" s="13">
        <v>44672</v>
      </c>
      <c r="H233"/>
      <c r="I233"/>
      <c r="J233" s="10"/>
      <c r="M233"/>
      <c r="N233" s="12"/>
      <c r="O233" s="13"/>
      <c r="P233" s="13"/>
      <c r="Q233"/>
      <c r="R233"/>
      <c r="S233"/>
      <c r="T233"/>
      <c r="U233"/>
      <c r="V233"/>
      <c r="W233"/>
      <c r="X233"/>
      <c r="Y233"/>
      <c r="Z233"/>
      <c r="AA233"/>
    </row>
    <row r="234" spans="1:27" s="9" customFormat="1" x14ac:dyDescent="0.25">
      <c r="A234" s="12">
        <v>232</v>
      </c>
      <c r="B234" s="12"/>
      <c r="C234" s="12" t="s">
        <v>684</v>
      </c>
      <c r="D234" s="13"/>
      <c r="E234" s="13"/>
      <c r="F234" s="13">
        <v>44669</v>
      </c>
      <c r="G234" s="13">
        <v>44674</v>
      </c>
      <c r="H234"/>
      <c r="I234"/>
      <c r="J234" s="10"/>
      <c r="M234"/>
      <c r="N234" s="12"/>
      <c r="O234" s="13"/>
      <c r="P234" s="13"/>
      <c r="Q234"/>
      <c r="R234"/>
      <c r="S234"/>
      <c r="T234"/>
      <c r="U234"/>
      <c r="V234"/>
      <c r="W234"/>
      <c r="X234"/>
      <c r="Y234"/>
      <c r="Z234"/>
      <c r="AA234"/>
    </row>
    <row r="235" spans="1:27" s="9" customFormat="1" x14ac:dyDescent="0.25">
      <c r="A235" s="12">
        <v>233</v>
      </c>
      <c r="B235" s="12"/>
      <c r="C235" s="12" t="s">
        <v>685</v>
      </c>
      <c r="D235" s="13"/>
      <c r="E235" s="13"/>
      <c r="F235" s="13">
        <v>44669</v>
      </c>
      <c r="G235" s="13">
        <v>44674</v>
      </c>
      <c r="H235"/>
      <c r="I235"/>
      <c r="J235" s="10"/>
      <c r="M235"/>
      <c r="N235" s="12"/>
      <c r="O235" s="13"/>
      <c r="P235" s="13"/>
      <c r="Q235"/>
      <c r="R235"/>
      <c r="S235"/>
      <c r="T235"/>
      <c r="U235"/>
      <c r="V235"/>
      <c r="W235"/>
      <c r="X235"/>
      <c r="Y235"/>
      <c r="Z235"/>
      <c r="AA235"/>
    </row>
    <row r="236" spans="1:27" s="9" customFormat="1" x14ac:dyDescent="0.25">
      <c r="A236" s="12">
        <v>234</v>
      </c>
      <c r="B236" s="12" t="s">
        <v>212</v>
      </c>
      <c r="C236" s="12" t="s">
        <v>1158</v>
      </c>
      <c r="D236" s="13"/>
      <c r="E236" s="13"/>
      <c r="F236" s="13">
        <v>44631</v>
      </c>
      <c r="G236" s="13">
        <v>44633</v>
      </c>
      <c r="H236"/>
      <c r="I236"/>
      <c r="J236" s="10"/>
      <c r="M236"/>
      <c r="N236" s="12"/>
      <c r="O236" s="13"/>
      <c r="P236" s="13"/>
      <c r="Q236"/>
      <c r="R236"/>
      <c r="S236"/>
      <c r="T236"/>
      <c r="U236"/>
      <c r="V236"/>
      <c r="W236"/>
      <c r="X236"/>
      <c r="Y236"/>
      <c r="Z236"/>
      <c r="AA236"/>
    </row>
    <row r="237" spans="1:27" s="9" customFormat="1" x14ac:dyDescent="0.25">
      <c r="A237" s="12">
        <v>235</v>
      </c>
      <c r="B237" s="12" t="s">
        <v>193</v>
      </c>
      <c r="C237" s="12" t="s">
        <v>1157</v>
      </c>
      <c r="D237" s="13"/>
      <c r="E237" s="13"/>
      <c r="F237" s="13">
        <v>44614</v>
      </c>
      <c r="G237" s="13">
        <v>44633</v>
      </c>
      <c r="H237"/>
      <c r="I237"/>
      <c r="J237" s="10"/>
      <c r="M237"/>
      <c r="N237" s="12"/>
      <c r="O237" s="13"/>
      <c r="P237" s="13"/>
      <c r="Q237"/>
      <c r="R237"/>
      <c r="S237"/>
      <c r="T237"/>
      <c r="U237"/>
      <c r="V237"/>
      <c r="W237"/>
      <c r="X237"/>
      <c r="Y237"/>
      <c r="Z237"/>
      <c r="AA237"/>
    </row>
    <row r="238" spans="1:27" s="9" customFormat="1" x14ac:dyDescent="0.25">
      <c r="A238" s="12">
        <v>236</v>
      </c>
      <c r="B238" s="12" t="s">
        <v>193</v>
      </c>
      <c r="C238" s="12" t="s">
        <v>1156</v>
      </c>
      <c r="D238" s="13"/>
      <c r="E238" s="13"/>
      <c r="F238" s="13">
        <v>44641</v>
      </c>
      <c r="G238" s="13">
        <v>44647</v>
      </c>
      <c r="H238"/>
      <c r="I238"/>
      <c r="J238" s="10"/>
      <c r="M238"/>
      <c r="N238" s="12"/>
      <c r="O238" s="13"/>
      <c r="P238" s="13"/>
      <c r="Q238"/>
      <c r="R238"/>
      <c r="S238"/>
      <c r="T238"/>
      <c r="U238"/>
      <c r="V238"/>
      <c r="W238"/>
      <c r="X238"/>
      <c r="Y238"/>
      <c r="Z238"/>
      <c r="AA238"/>
    </row>
    <row r="239" spans="1:27" s="9" customFormat="1" x14ac:dyDescent="0.25">
      <c r="A239" s="12">
        <v>237</v>
      </c>
      <c r="B239" s="12" t="s">
        <v>164</v>
      </c>
      <c r="C239" s="12" t="s">
        <v>1155</v>
      </c>
      <c r="D239" s="13"/>
      <c r="E239" s="13"/>
      <c r="F239" s="13">
        <v>44668</v>
      </c>
      <c r="G239" s="13">
        <v>44675</v>
      </c>
      <c r="H239"/>
      <c r="I239"/>
      <c r="J239" s="10"/>
      <c r="M239"/>
      <c r="N239" s="12"/>
      <c r="O239" s="13"/>
      <c r="P239" s="13"/>
      <c r="Q239"/>
      <c r="R239"/>
      <c r="S239"/>
      <c r="T239"/>
      <c r="U239"/>
      <c r="V239"/>
      <c r="W239"/>
      <c r="X239"/>
      <c r="Y239"/>
      <c r="Z239"/>
      <c r="AA239"/>
    </row>
    <row r="240" spans="1:27" s="9" customFormat="1" x14ac:dyDescent="0.25">
      <c r="A240" s="12">
        <v>238</v>
      </c>
      <c r="B240" s="12" t="s">
        <v>168</v>
      </c>
      <c r="C240" s="12" t="s">
        <v>1154</v>
      </c>
      <c r="D240" s="13"/>
      <c r="E240" s="13"/>
      <c r="F240" s="13">
        <v>44673</v>
      </c>
      <c r="G240" s="13">
        <v>44674</v>
      </c>
      <c r="H240"/>
      <c r="I240"/>
      <c r="J240" s="10"/>
      <c r="M240"/>
      <c r="N240" s="12"/>
      <c r="O240" s="13"/>
      <c r="P240" s="13"/>
      <c r="Q240"/>
      <c r="R240"/>
      <c r="S240"/>
      <c r="T240"/>
      <c r="U240"/>
      <c r="V240"/>
      <c r="W240"/>
      <c r="X240"/>
      <c r="Y240"/>
      <c r="Z240"/>
      <c r="AA240"/>
    </row>
    <row r="241" spans="1:27" s="9" customFormat="1" x14ac:dyDescent="0.25">
      <c r="A241" s="12">
        <v>239</v>
      </c>
      <c r="B241" s="12" t="s">
        <v>164</v>
      </c>
      <c r="C241" s="12" t="s">
        <v>1153</v>
      </c>
      <c r="D241" s="13"/>
      <c r="E241" s="13"/>
      <c r="F241" s="13">
        <v>44674</v>
      </c>
      <c r="G241" s="13">
        <v>44674</v>
      </c>
      <c r="H241"/>
      <c r="I241"/>
      <c r="J241" s="10"/>
      <c r="M241"/>
      <c r="N241" s="12"/>
      <c r="O241" s="13"/>
      <c r="P241" s="13"/>
      <c r="Q241"/>
      <c r="R241"/>
      <c r="S241"/>
      <c r="T241"/>
      <c r="U241"/>
      <c r="V241"/>
      <c r="W241"/>
      <c r="X241"/>
      <c r="Y241"/>
      <c r="Z241"/>
      <c r="AA241"/>
    </row>
    <row r="242" spans="1:27" s="9" customFormat="1" x14ac:dyDescent="0.25">
      <c r="A242" s="12">
        <v>240</v>
      </c>
      <c r="B242" s="12" t="s">
        <v>212</v>
      </c>
      <c r="C242" s="12" t="s">
        <v>1152</v>
      </c>
      <c r="D242" s="13"/>
      <c r="E242" s="13"/>
      <c r="F242" s="13">
        <v>44628</v>
      </c>
      <c r="G242" s="13">
        <v>44628</v>
      </c>
      <c r="H242"/>
      <c r="I242"/>
      <c r="J242" s="10"/>
      <c r="M242"/>
      <c r="N242" s="12"/>
      <c r="O242" s="13"/>
      <c r="P242" s="13"/>
      <c r="Q242"/>
      <c r="R242"/>
      <c r="S242"/>
      <c r="T242"/>
      <c r="U242"/>
      <c r="V242"/>
      <c r="W242"/>
      <c r="X242"/>
      <c r="Y242"/>
      <c r="Z242"/>
      <c r="AA242"/>
    </row>
    <row r="243" spans="1:27" s="9" customFormat="1" x14ac:dyDescent="0.25">
      <c r="A243" s="12">
        <v>241</v>
      </c>
      <c r="B243" s="12" t="s">
        <v>228</v>
      </c>
      <c r="C243" s="12" t="s">
        <v>1151</v>
      </c>
      <c r="D243" s="13"/>
      <c r="E243" s="13"/>
      <c r="F243" s="13">
        <v>44654</v>
      </c>
      <c r="G243" s="13">
        <v>44655</v>
      </c>
      <c r="H243"/>
      <c r="I243"/>
      <c r="J243" s="10"/>
      <c r="M243"/>
      <c r="N243" s="12"/>
      <c r="O243" s="13"/>
      <c r="P243" s="13"/>
      <c r="Q243"/>
      <c r="R243"/>
      <c r="S243"/>
      <c r="T243"/>
      <c r="U243"/>
      <c r="V243"/>
      <c r="W243"/>
      <c r="X243"/>
      <c r="Y243"/>
      <c r="Z243"/>
      <c r="AA243"/>
    </row>
    <row r="244" spans="1:27" s="9" customFormat="1" x14ac:dyDescent="0.25">
      <c r="A244" s="12">
        <v>242</v>
      </c>
      <c r="B244" s="12" t="s">
        <v>193</v>
      </c>
      <c r="C244" s="12" t="s">
        <v>1150</v>
      </c>
      <c r="D244" s="13"/>
      <c r="E244" s="13"/>
      <c r="F244" s="13">
        <v>44656</v>
      </c>
      <c r="G244" s="13">
        <v>44657</v>
      </c>
      <c r="H244"/>
      <c r="I244"/>
      <c r="J244" s="10"/>
      <c r="M244"/>
      <c r="N244" s="12"/>
      <c r="O244" s="13"/>
      <c r="P244" s="13"/>
      <c r="Q244"/>
      <c r="R244"/>
      <c r="S244"/>
      <c r="T244"/>
      <c r="U244"/>
      <c r="V244"/>
      <c r="W244"/>
      <c r="X244"/>
      <c r="Y244"/>
      <c r="Z244"/>
      <c r="AA244"/>
    </row>
    <row r="245" spans="1:27" s="9" customFormat="1" x14ac:dyDescent="0.25">
      <c r="A245" s="12">
        <v>243</v>
      </c>
      <c r="B245" s="12" t="s">
        <v>164</v>
      </c>
      <c r="C245" s="12" t="s">
        <v>1149</v>
      </c>
      <c r="D245" s="13"/>
      <c r="E245" s="13"/>
      <c r="F245" s="13">
        <v>44668</v>
      </c>
      <c r="G245" s="13">
        <v>44675</v>
      </c>
      <c r="H245"/>
      <c r="I245"/>
      <c r="J245" s="10"/>
      <c r="M245"/>
      <c r="N245" s="12"/>
      <c r="O245" s="13"/>
      <c r="P245" s="13"/>
      <c r="Q245"/>
      <c r="R245"/>
      <c r="S245"/>
      <c r="T245"/>
      <c r="U245"/>
      <c r="V245"/>
      <c r="W245"/>
      <c r="X245"/>
      <c r="Y245"/>
      <c r="Z245"/>
      <c r="AA245"/>
    </row>
    <row r="246" spans="1:27" s="9" customFormat="1" x14ac:dyDescent="0.25">
      <c r="A246" s="12">
        <v>244</v>
      </c>
      <c r="B246" s="12" t="s">
        <v>212</v>
      </c>
      <c r="C246" s="12" t="s">
        <v>1148</v>
      </c>
      <c r="D246" s="13"/>
      <c r="E246" s="13"/>
      <c r="F246" s="13">
        <v>44629</v>
      </c>
      <c r="G246" s="13">
        <v>44629</v>
      </c>
      <c r="H246"/>
      <c r="I246"/>
      <c r="J246" s="10"/>
      <c r="M246"/>
      <c r="N246" s="12"/>
      <c r="O246" s="13"/>
      <c r="P246" s="13"/>
      <c r="Q246"/>
      <c r="R246"/>
      <c r="S246"/>
      <c r="T246"/>
      <c r="U246"/>
      <c r="V246"/>
      <c r="W246"/>
      <c r="X246"/>
      <c r="Y246"/>
      <c r="Z246"/>
      <c r="AA246"/>
    </row>
    <row r="247" spans="1:27" s="9" customFormat="1" x14ac:dyDescent="0.25">
      <c r="A247" s="12">
        <v>245</v>
      </c>
      <c r="B247" s="12" t="s">
        <v>228</v>
      </c>
      <c r="C247" s="12" t="s">
        <v>1147</v>
      </c>
      <c r="D247" s="13"/>
      <c r="E247" s="13"/>
      <c r="F247" s="13">
        <v>44657</v>
      </c>
      <c r="G247" s="13">
        <v>44658</v>
      </c>
      <c r="H247"/>
      <c r="I247"/>
      <c r="J247" s="10"/>
      <c r="M247"/>
      <c r="N247" s="12"/>
      <c r="O247" s="13"/>
      <c r="P247" s="13"/>
      <c r="Q247"/>
      <c r="R247"/>
      <c r="S247"/>
      <c r="T247"/>
      <c r="U247"/>
      <c r="V247"/>
      <c r="W247"/>
      <c r="X247"/>
      <c r="Y247"/>
      <c r="Z247"/>
      <c r="AA247"/>
    </row>
    <row r="248" spans="1:27" s="9" customFormat="1" x14ac:dyDescent="0.25">
      <c r="A248" s="12">
        <v>246</v>
      </c>
      <c r="B248" s="12" t="s">
        <v>193</v>
      </c>
      <c r="C248" s="12" t="s">
        <v>1146</v>
      </c>
      <c r="D248" s="13"/>
      <c r="E248" s="13"/>
      <c r="F248" s="13">
        <v>44659</v>
      </c>
      <c r="G248" s="13">
        <v>44661</v>
      </c>
      <c r="H248"/>
      <c r="I248"/>
      <c r="J248" s="10"/>
      <c r="M248"/>
      <c r="N248" s="12"/>
      <c r="O248" s="13"/>
      <c r="P248" s="13"/>
      <c r="Q248"/>
      <c r="R248"/>
      <c r="S248"/>
      <c r="T248"/>
      <c r="U248"/>
      <c r="V248"/>
      <c r="W248"/>
      <c r="X248"/>
      <c r="Y248"/>
      <c r="Z248"/>
      <c r="AA248"/>
    </row>
    <row r="249" spans="1:27" s="9" customFormat="1" x14ac:dyDescent="0.25">
      <c r="A249" s="12">
        <v>247</v>
      </c>
      <c r="B249" s="12" t="s">
        <v>164</v>
      </c>
      <c r="C249" s="12" t="s">
        <v>1145</v>
      </c>
      <c r="D249" s="13"/>
      <c r="E249" s="13"/>
      <c r="F249" s="13">
        <v>44670</v>
      </c>
      <c r="G249" s="13">
        <v>44672</v>
      </c>
      <c r="H249"/>
      <c r="I249"/>
      <c r="J249" s="10"/>
      <c r="M249"/>
      <c r="N249" s="12"/>
      <c r="O249" s="13"/>
      <c r="P249" s="13"/>
      <c r="Q249"/>
      <c r="R249"/>
      <c r="S249"/>
      <c r="T249"/>
      <c r="U249"/>
      <c r="V249"/>
      <c r="W249"/>
      <c r="X249"/>
      <c r="Y249"/>
      <c r="Z249"/>
      <c r="AA249"/>
    </row>
    <row r="250" spans="1:27" s="9" customFormat="1" x14ac:dyDescent="0.25">
      <c r="A250" s="12">
        <v>248</v>
      </c>
      <c r="B250" s="12"/>
      <c r="C250" s="12" t="s">
        <v>695</v>
      </c>
      <c r="D250" s="13"/>
      <c r="E250" s="13"/>
      <c r="F250" s="13">
        <v>44646</v>
      </c>
      <c r="G250" s="13">
        <v>44646</v>
      </c>
      <c r="H250"/>
      <c r="I250"/>
      <c r="M250"/>
      <c r="N250" s="12"/>
      <c r="O250" s="13"/>
      <c r="P250" s="13"/>
      <c r="Q250"/>
      <c r="R250"/>
      <c r="S250"/>
      <c r="T250"/>
      <c r="U250"/>
      <c r="V250"/>
      <c r="W250"/>
      <c r="X250"/>
      <c r="Y250"/>
      <c r="Z250"/>
      <c r="AA250"/>
    </row>
    <row r="251" spans="1:27" x14ac:dyDescent="0.25">
      <c r="A251" s="12">
        <v>249</v>
      </c>
      <c r="C251" s="12" t="s">
        <v>696</v>
      </c>
      <c r="D251" s="13"/>
      <c r="E251" s="13"/>
      <c r="F251" s="13">
        <v>44659</v>
      </c>
      <c r="G251" s="13">
        <v>44659</v>
      </c>
    </row>
    <row r="252" spans="1:27" x14ac:dyDescent="0.25">
      <c r="A252" s="12">
        <v>250</v>
      </c>
      <c r="B252" s="12" t="s">
        <v>78</v>
      </c>
      <c r="C252" s="12" t="s">
        <v>697</v>
      </c>
      <c r="D252" s="13"/>
      <c r="E252" s="13"/>
      <c r="F252" s="13">
        <v>44640</v>
      </c>
      <c r="G252" s="13">
        <v>44656</v>
      </c>
    </row>
    <row r="253" spans="1:27" x14ac:dyDescent="0.25">
      <c r="A253" s="12">
        <v>251</v>
      </c>
      <c r="B253" s="12" t="s">
        <v>154</v>
      </c>
      <c r="C253" s="12" t="s">
        <v>698</v>
      </c>
      <c r="D253" s="13"/>
      <c r="E253" s="13"/>
      <c r="F253" s="13">
        <v>44657</v>
      </c>
      <c r="G253" s="13">
        <v>44659</v>
      </c>
    </row>
    <row r="254" spans="1:27" x14ac:dyDescent="0.25">
      <c r="A254" s="12">
        <v>252</v>
      </c>
      <c r="C254" s="12" t="s">
        <v>699</v>
      </c>
      <c r="D254" s="13"/>
      <c r="E254" s="13"/>
      <c r="F254" s="13">
        <v>44658</v>
      </c>
      <c r="G254" s="13">
        <v>44659</v>
      </c>
    </row>
    <row r="255" spans="1:27" x14ac:dyDescent="0.25">
      <c r="A255" s="12">
        <v>253</v>
      </c>
      <c r="B255" s="12" t="s">
        <v>1119</v>
      </c>
      <c r="C255" s="12" t="s">
        <v>700</v>
      </c>
      <c r="D255" s="13"/>
      <c r="E255" s="13"/>
      <c r="F255" s="13">
        <v>44659</v>
      </c>
      <c r="G255" s="13">
        <v>44661</v>
      </c>
    </row>
    <row r="256" spans="1:27" x14ac:dyDescent="0.25">
      <c r="A256" s="12">
        <v>254</v>
      </c>
      <c r="B256" s="12" t="s">
        <v>239</v>
      </c>
      <c r="C256" s="12" t="s">
        <v>701</v>
      </c>
      <c r="D256" s="13"/>
      <c r="E256" s="13"/>
      <c r="F256" s="13">
        <v>44661</v>
      </c>
      <c r="G256" s="13">
        <v>44661</v>
      </c>
    </row>
    <row r="257" spans="1:7" x14ac:dyDescent="0.25">
      <c r="A257" s="12">
        <v>255</v>
      </c>
      <c r="B257" s="12" t="s">
        <v>237</v>
      </c>
      <c r="C257" s="12" t="s">
        <v>702</v>
      </c>
      <c r="D257" s="13"/>
      <c r="E257" s="13"/>
      <c r="F257" s="13">
        <v>44661</v>
      </c>
      <c r="G257" s="13">
        <v>44661</v>
      </c>
    </row>
    <row r="258" spans="1:7" x14ac:dyDescent="0.25">
      <c r="A258" s="12">
        <v>256</v>
      </c>
      <c r="B258" s="12" t="s">
        <v>235</v>
      </c>
      <c r="C258" s="12" t="s">
        <v>703</v>
      </c>
      <c r="D258" s="13"/>
      <c r="E258" s="13"/>
      <c r="F258" s="13">
        <v>44661</v>
      </c>
      <c r="G258" s="13">
        <v>44663</v>
      </c>
    </row>
    <row r="259" spans="1:7" x14ac:dyDescent="0.25">
      <c r="A259" s="12">
        <v>257</v>
      </c>
      <c r="B259" s="12" t="s">
        <v>233</v>
      </c>
      <c r="C259" s="12" t="s">
        <v>704</v>
      </c>
      <c r="D259" s="13"/>
      <c r="E259" s="13"/>
      <c r="F259" s="13">
        <v>44663</v>
      </c>
      <c r="G259" s="13">
        <v>44663</v>
      </c>
    </row>
    <row r="260" spans="1:7" x14ac:dyDescent="0.25">
      <c r="A260" s="12">
        <v>258</v>
      </c>
      <c r="B260" s="12" t="s">
        <v>95</v>
      </c>
      <c r="C260" s="12" t="s">
        <v>705</v>
      </c>
      <c r="D260" s="13"/>
      <c r="E260" s="13"/>
      <c r="F260" s="13">
        <v>44664</v>
      </c>
      <c r="G260" s="13">
        <v>44664</v>
      </c>
    </row>
    <row r="261" spans="1:7" x14ac:dyDescent="0.25">
      <c r="A261" s="12">
        <v>259</v>
      </c>
      <c r="B261" s="12" t="s">
        <v>118</v>
      </c>
      <c r="C261" s="12" t="s">
        <v>706</v>
      </c>
      <c r="D261" s="13"/>
      <c r="E261" s="13"/>
      <c r="F261" s="13">
        <v>44663</v>
      </c>
      <c r="G261" s="13">
        <v>44664</v>
      </c>
    </row>
    <row r="262" spans="1:7" x14ac:dyDescent="0.25">
      <c r="A262" s="12">
        <v>260</v>
      </c>
      <c r="B262" s="12" t="s">
        <v>212</v>
      </c>
      <c r="C262" s="12" t="s">
        <v>1144</v>
      </c>
      <c r="D262" s="13"/>
      <c r="E262" s="13"/>
      <c r="F262" s="13">
        <v>44629</v>
      </c>
      <c r="G262" s="13">
        <v>44629</v>
      </c>
    </row>
    <row r="263" spans="1:7" x14ac:dyDescent="0.25">
      <c r="A263" s="12">
        <v>261</v>
      </c>
      <c r="B263" s="12" t="s">
        <v>228</v>
      </c>
      <c r="C263" s="12" t="s">
        <v>1143</v>
      </c>
      <c r="D263" s="13"/>
      <c r="E263" s="13"/>
      <c r="F263" s="13">
        <v>44626</v>
      </c>
      <c r="G263" s="13">
        <v>44631</v>
      </c>
    </row>
    <row r="264" spans="1:7" x14ac:dyDescent="0.25">
      <c r="A264" s="12">
        <v>262</v>
      </c>
      <c r="B264" s="12" t="s">
        <v>193</v>
      </c>
      <c r="C264" s="12" t="s">
        <v>1142</v>
      </c>
      <c r="D264" s="13"/>
      <c r="E264" s="13"/>
      <c r="F264" s="13">
        <v>44632</v>
      </c>
      <c r="G264" s="13">
        <v>44635</v>
      </c>
    </row>
    <row r="265" spans="1:7" x14ac:dyDescent="0.25">
      <c r="A265" s="12">
        <v>263</v>
      </c>
      <c r="B265" s="12" t="s">
        <v>164</v>
      </c>
      <c r="C265" s="12" t="s">
        <v>1141</v>
      </c>
      <c r="D265" s="13"/>
      <c r="E265" s="13"/>
      <c r="F265" s="13">
        <v>44665</v>
      </c>
      <c r="G265" s="13">
        <v>44665</v>
      </c>
    </row>
    <row r="266" spans="1:7" x14ac:dyDescent="0.25">
      <c r="A266" s="12">
        <v>264</v>
      </c>
      <c r="B266" s="12" t="s">
        <v>228</v>
      </c>
      <c r="C266" s="12" t="s">
        <v>1131</v>
      </c>
      <c r="D266" s="15"/>
      <c r="E266" s="15"/>
      <c r="F266" s="15">
        <v>44546</v>
      </c>
      <c r="G266" s="15">
        <v>44552</v>
      </c>
    </row>
    <row r="267" spans="1:7" x14ac:dyDescent="0.25">
      <c r="A267" s="12">
        <v>265</v>
      </c>
      <c r="B267" s="12" t="s">
        <v>193</v>
      </c>
      <c r="C267" s="12" t="s">
        <v>1130</v>
      </c>
      <c r="D267" s="15"/>
      <c r="E267" s="15"/>
      <c r="F267" s="15">
        <v>44550</v>
      </c>
      <c r="G267" s="15">
        <v>44560</v>
      </c>
    </row>
    <row r="268" spans="1:7" x14ac:dyDescent="0.25">
      <c r="A268" s="12">
        <v>266</v>
      </c>
      <c r="B268" s="12" t="s">
        <v>228</v>
      </c>
      <c r="C268" s="12" t="s">
        <v>1129</v>
      </c>
      <c r="D268" s="15"/>
      <c r="E268" s="15"/>
      <c r="F268" s="15">
        <v>44638</v>
      </c>
      <c r="G268" s="15">
        <v>44642</v>
      </c>
    </row>
    <row r="269" spans="1:7" x14ac:dyDescent="0.25">
      <c r="A269" s="12">
        <v>267</v>
      </c>
      <c r="B269" s="12" t="s">
        <v>193</v>
      </c>
      <c r="C269" s="12" t="s">
        <v>1132</v>
      </c>
      <c r="D269" s="15"/>
      <c r="E269" s="15"/>
      <c r="F269" s="15">
        <v>44640</v>
      </c>
      <c r="G269" s="15">
        <v>44645</v>
      </c>
    </row>
    <row r="270" spans="1:7" x14ac:dyDescent="0.25">
      <c r="A270" s="12">
        <v>268</v>
      </c>
      <c r="C270" s="12" t="s">
        <v>1133</v>
      </c>
      <c r="D270" s="15"/>
      <c r="E270" s="15"/>
      <c r="F270" s="15">
        <v>44640</v>
      </c>
      <c r="G270" s="15">
        <v>44645</v>
      </c>
    </row>
    <row r="271" spans="1:7" x14ac:dyDescent="0.25">
      <c r="A271" s="12">
        <v>269</v>
      </c>
      <c r="C271" s="12" t="s">
        <v>1134</v>
      </c>
      <c r="D271" s="15"/>
      <c r="E271" s="15"/>
      <c r="F271" s="15">
        <v>44640</v>
      </c>
      <c r="G271" s="15">
        <v>44645</v>
      </c>
    </row>
    <row r="272" spans="1:7" x14ac:dyDescent="0.25">
      <c r="A272" s="12">
        <v>270</v>
      </c>
      <c r="C272" s="12" t="s">
        <v>1135</v>
      </c>
      <c r="D272" s="15"/>
      <c r="E272" s="15"/>
      <c r="F272" s="15">
        <v>44640</v>
      </c>
      <c r="G272" s="15">
        <v>44645</v>
      </c>
    </row>
    <row r="273" spans="1:7" x14ac:dyDescent="0.25">
      <c r="A273" s="12">
        <v>271</v>
      </c>
      <c r="C273" s="12" t="s">
        <v>1136</v>
      </c>
      <c r="D273" s="15"/>
      <c r="E273" s="15"/>
      <c r="F273" s="15">
        <v>44643</v>
      </c>
      <c r="G273" s="15">
        <v>44645</v>
      </c>
    </row>
    <row r="274" spans="1:7" x14ac:dyDescent="0.25">
      <c r="A274" s="12">
        <v>272</v>
      </c>
      <c r="C274" s="12" t="s">
        <v>1137</v>
      </c>
      <c r="D274" s="15"/>
      <c r="E274" s="15"/>
      <c r="F274" s="15">
        <v>44646</v>
      </c>
      <c r="G274" s="15">
        <v>44646</v>
      </c>
    </row>
    <row r="275" spans="1:7" x14ac:dyDescent="0.25">
      <c r="A275" s="12">
        <v>273</v>
      </c>
      <c r="C275" s="12" t="s">
        <v>1138</v>
      </c>
      <c r="D275" s="37"/>
      <c r="E275" s="37"/>
      <c r="F275" s="37">
        <v>44646</v>
      </c>
      <c r="G275" s="37">
        <v>44646</v>
      </c>
    </row>
    <row r="276" spans="1:7" x14ac:dyDescent="0.25">
      <c r="A276" s="12">
        <v>274</v>
      </c>
      <c r="C276" s="12" t="s">
        <v>1139</v>
      </c>
      <c r="D276" s="37"/>
      <c r="E276" s="37"/>
      <c r="F276" s="37">
        <v>44646</v>
      </c>
      <c r="G276" s="37">
        <v>44646</v>
      </c>
    </row>
    <row r="277" spans="1:7" x14ac:dyDescent="0.25">
      <c r="A277" s="12">
        <v>275</v>
      </c>
      <c r="B277" s="12" t="s">
        <v>308</v>
      </c>
      <c r="C277" s="12" t="s">
        <v>718</v>
      </c>
      <c r="D277" s="13"/>
      <c r="E277" s="13"/>
      <c r="F277" s="13">
        <v>44602</v>
      </c>
      <c r="G277" s="13">
        <v>44612</v>
      </c>
    </row>
    <row r="278" spans="1:7" x14ac:dyDescent="0.25">
      <c r="A278" s="12">
        <v>276</v>
      </c>
      <c r="B278" s="12" t="s">
        <v>383</v>
      </c>
      <c r="C278" s="12" t="s">
        <v>719</v>
      </c>
      <c r="D278" s="13"/>
      <c r="E278" s="13"/>
      <c r="F278" s="13">
        <v>44610</v>
      </c>
      <c r="G278" s="13">
        <v>44618</v>
      </c>
    </row>
    <row r="279" spans="1:7" x14ac:dyDescent="0.25">
      <c r="A279" s="12">
        <v>277</v>
      </c>
      <c r="B279" s="12" t="s">
        <v>1120</v>
      </c>
      <c r="C279" s="12" t="s">
        <v>720</v>
      </c>
      <c r="D279" s="13"/>
      <c r="E279" s="13"/>
      <c r="F279" s="13">
        <v>44622</v>
      </c>
      <c r="G279" s="13">
        <v>44623</v>
      </c>
    </row>
    <row r="280" spans="1:7" x14ac:dyDescent="0.25">
      <c r="A280" s="12">
        <v>278</v>
      </c>
      <c r="B280" s="12" t="s">
        <v>379</v>
      </c>
      <c r="C280" s="12" t="s">
        <v>721</v>
      </c>
      <c r="D280" s="13"/>
      <c r="E280" s="13"/>
      <c r="F280" s="13">
        <v>44653</v>
      </c>
      <c r="G280" s="13">
        <v>44653</v>
      </c>
    </row>
    <row r="281" spans="1:7" x14ac:dyDescent="0.25">
      <c r="A281" s="12">
        <v>279</v>
      </c>
      <c r="B281" s="12" t="s">
        <v>372</v>
      </c>
      <c r="C281" s="12" t="s">
        <v>722</v>
      </c>
      <c r="D281" s="13"/>
      <c r="E281" s="13"/>
      <c r="F281" s="13">
        <v>44667</v>
      </c>
      <c r="G281" s="13">
        <v>44675</v>
      </c>
    </row>
    <row r="282" spans="1:7" x14ac:dyDescent="0.25">
      <c r="A282" s="12">
        <v>280</v>
      </c>
      <c r="C282" s="12" t="s">
        <v>1140</v>
      </c>
      <c r="D282" s="37"/>
      <c r="E282" s="37"/>
      <c r="F282" s="37">
        <v>44671</v>
      </c>
      <c r="G282" s="37">
        <v>44671</v>
      </c>
    </row>
    <row r="283" spans="1:7" x14ac:dyDescent="0.25">
      <c r="A283" s="12">
        <v>281</v>
      </c>
      <c r="C283" t="s">
        <v>724</v>
      </c>
      <c r="D283" s="13"/>
      <c r="E283" s="13"/>
      <c r="F283" s="13">
        <v>44675</v>
      </c>
      <c r="G283" s="13">
        <v>44677</v>
      </c>
    </row>
  </sheetData>
  <autoFilter ref="A1:G1" xr:uid="{2C2539A6-87C9-4B63-8597-871B4F130A9B}">
    <sortState xmlns:xlrd2="http://schemas.microsoft.com/office/spreadsheetml/2017/richdata2" ref="A2:G281">
      <sortCondition ref="A1"/>
    </sortState>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C471-7350-4665-8F3D-1A369FE82125}">
  <sheetPr codeName="Sheet2"/>
  <dimension ref="A1:E142"/>
  <sheetViews>
    <sheetView tabSelected="1" topLeftCell="A32" workbookViewId="0">
      <selection activeCell="C49" sqref="C48:E49"/>
    </sheetView>
    <sheetView topLeftCell="A96" workbookViewId="1">
      <selection activeCell="B132" sqref="B132"/>
    </sheetView>
  </sheetViews>
  <sheetFormatPr defaultRowHeight="15" x14ac:dyDescent="0.25"/>
  <cols>
    <col min="2" max="2" width="96.7109375" style="12" customWidth="1"/>
    <col min="3" max="3" width="11.28515625" style="12" customWidth="1"/>
    <col min="4" max="5" width="20.42578125" style="57" bestFit="1" customWidth="1"/>
  </cols>
  <sheetData>
    <row r="1" spans="1:5" x14ac:dyDescent="0.25">
      <c r="A1" t="s">
        <v>0</v>
      </c>
      <c r="B1" s="25" t="s">
        <v>1</v>
      </c>
      <c r="C1" s="25" t="s">
        <v>7</v>
      </c>
      <c r="D1" s="57" t="s">
        <v>1124</v>
      </c>
      <c r="E1" s="57" t="s">
        <v>1125</v>
      </c>
    </row>
    <row r="2" spans="1:5" x14ac:dyDescent="0.25">
      <c r="A2">
        <v>0</v>
      </c>
      <c r="B2" s="13" t="s">
        <v>728</v>
      </c>
      <c r="C2" s="13">
        <v>44475</v>
      </c>
      <c r="D2" s="57">
        <f>C2</f>
        <v>44475</v>
      </c>
      <c r="E2" s="57">
        <f>C2+16.5/24</f>
        <v>44475.6875</v>
      </c>
    </row>
    <row r="3" spans="1:5" x14ac:dyDescent="0.25">
      <c r="A3">
        <v>1</v>
      </c>
      <c r="B3" s="12" t="s">
        <v>727</v>
      </c>
      <c r="C3" s="13">
        <v>44477</v>
      </c>
      <c r="D3" s="57">
        <f>C3-1</f>
        <v>44476</v>
      </c>
      <c r="E3" s="57">
        <f>C3+14.5/24</f>
        <v>44477.604166666664</v>
      </c>
    </row>
    <row r="4" spans="1:5" s="2" customFormat="1" x14ac:dyDescent="0.25">
      <c r="A4">
        <v>2</v>
      </c>
      <c r="B4" s="34" t="s">
        <v>730</v>
      </c>
      <c r="C4" s="34">
        <v>44477</v>
      </c>
      <c r="D4" s="61">
        <f>C4-1</f>
        <v>44476</v>
      </c>
      <c r="E4" s="61">
        <f>C4+9.5/24</f>
        <v>44477.395833333336</v>
      </c>
    </row>
    <row r="5" spans="1:5" x14ac:dyDescent="0.25">
      <c r="A5">
        <v>3</v>
      </c>
      <c r="B5" s="13" t="s">
        <v>1127</v>
      </c>
      <c r="C5" s="13">
        <v>44477</v>
      </c>
      <c r="D5" s="57">
        <f>C5-1</f>
        <v>44476</v>
      </c>
      <c r="E5" s="57">
        <f>C5+16.5/24</f>
        <v>44477.6875</v>
      </c>
    </row>
    <row r="6" spans="1:5" x14ac:dyDescent="0.25">
      <c r="A6">
        <v>4</v>
      </c>
      <c r="B6" s="13" t="s">
        <v>731</v>
      </c>
      <c r="C6" s="13">
        <v>44478</v>
      </c>
      <c r="D6" s="57">
        <f>C6-1</f>
        <v>44477</v>
      </c>
      <c r="E6" s="57">
        <f>C6+16.5/24</f>
        <v>44478.6875</v>
      </c>
    </row>
    <row r="7" spans="1:5" x14ac:dyDescent="0.25">
      <c r="A7">
        <v>5</v>
      </c>
      <c r="B7" s="13" t="s">
        <v>731</v>
      </c>
      <c r="C7" s="13">
        <v>44481</v>
      </c>
      <c r="D7" s="57">
        <f t="shared" ref="D7:D9" si="0">C7-1</f>
        <v>44480</v>
      </c>
      <c r="E7" s="57">
        <f t="shared" ref="E7" si="1">C7+16.5/24</f>
        <v>44481.6875</v>
      </c>
    </row>
    <row r="8" spans="1:5" x14ac:dyDescent="0.25">
      <c r="A8">
        <v>6</v>
      </c>
      <c r="B8" s="12" t="s">
        <v>732</v>
      </c>
      <c r="C8" s="13">
        <v>44484</v>
      </c>
      <c r="D8" s="57">
        <f t="shared" si="0"/>
        <v>44483</v>
      </c>
      <c r="E8" s="57">
        <f>C8+16/24</f>
        <v>44484.666666666664</v>
      </c>
    </row>
    <row r="9" spans="1:5" x14ac:dyDescent="0.25">
      <c r="A9">
        <v>7</v>
      </c>
      <c r="B9" s="13" t="s">
        <v>731</v>
      </c>
      <c r="C9" s="13">
        <v>44485</v>
      </c>
      <c r="D9" s="57">
        <f t="shared" si="0"/>
        <v>44484</v>
      </c>
      <c r="E9" s="57">
        <f>C9+16/24</f>
        <v>44485.666666666664</v>
      </c>
    </row>
    <row r="10" spans="1:5" x14ac:dyDescent="0.25">
      <c r="A10">
        <v>8</v>
      </c>
      <c r="B10" s="13" t="s">
        <v>1126</v>
      </c>
      <c r="C10" s="13">
        <v>44488</v>
      </c>
      <c r="D10" s="57">
        <f>C10</f>
        <v>44488</v>
      </c>
      <c r="E10" s="57">
        <f>C10+16.5/24</f>
        <v>44488.6875</v>
      </c>
    </row>
    <row r="11" spans="1:5" x14ac:dyDescent="0.25">
      <c r="A11">
        <v>9</v>
      </c>
      <c r="B11" s="13" t="s">
        <v>1123</v>
      </c>
      <c r="C11" s="13">
        <v>44504</v>
      </c>
      <c r="D11" s="57">
        <f>C11</f>
        <v>44504</v>
      </c>
      <c r="E11" s="57">
        <f>C11+15/24</f>
        <v>44504.625</v>
      </c>
    </row>
    <row r="12" spans="1:5" x14ac:dyDescent="0.25">
      <c r="A12">
        <v>10</v>
      </c>
      <c r="B12" s="12" t="s">
        <v>438</v>
      </c>
      <c r="C12" s="13">
        <v>44517</v>
      </c>
      <c r="D12" s="57">
        <f t="shared" ref="D12:D18" si="2">C12-1</f>
        <v>44516</v>
      </c>
      <c r="E12" s="57">
        <f>C12+14/24</f>
        <v>44517.583333333336</v>
      </c>
    </row>
    <row r="13" spans="1:5" s="2" customFormat="1" x14ac:dyDescent="0.25">
      <c r="A13">
        <v>11</v>
      </c>
      <c r="B13" s="33" t="s">
        <v>744</v>
      </c>
      <c r="C13" s="34">
        <v>44517</v>
      </c>
      <c r="D13" s="61">
        <f t="shared" si="2"/>
        <v>44516</v>
      </c>
      <c r="E13" s="61">
        <f>C13+9/24</f>
        <v>44517.375</v>
      </c>
    </row>
    <row r="14" spans="1:5" x14ac:dyDescent="0.25">
      <c r="A14">
        <v>12</v>
      </c>
      <c r="B14" s="27" t="s">
        <v>733</v>
      </c>
      <c r="C14" s="58">
        <v>44518</v>
      </c>
      <c r="D14" s="57">
        <f t="shared" si="2"/>
        <v>44517</v>
      </c>
      <c r="E14" s="57">
        <f>C14+9/24</f>
        <v>44518.375</v>
      </c>
    </row>
    <row r="15" spans="1:5" x14ac:dyDescent="0.25">
      <c r="A15">
        <v>13</v>
      </c>
      <c r="B15" s="13" t="s">
        <v>734</v>
      </c>
      <c r="C15" s="13">
        <v>44520</v>
      </c>
      <c r="D15" s="57">
        <f t="shared" si="2"/>
        <v>44519</v>
      </c>
      <c r="E15" s="57">
        <f>C15+17/24</f>
        <v>44520.708333333336</v>
      </c>
    </row>
    <row r="16" spans="1:5" x14ac:dyDescent="0.25">
      <c r="A16">
        <v>14</v>
      </c>
      <c r="B16" s="13" t="s">
        <v>735</v>
      </c>
      <c r="C16" s="13">
        <v>44520</v>
      </c>
      <c r="D16" s="57">
        <f t="shared" si="2"/>
        <v>44519</v>
      </c>
      <c r="E16" s="57">
        <f>C16+16/24</f>
        <v>44520.666666666664</v>
      </c>
    </row>
    <row r="17" spans="1:5" x14ac:dyDescent="0.25">
      <c r="A17">
        <v>15</v>
      </c>
      <c r="B17" s="12" t="s">
        <v>444</v>
      </c>
      <c r="C17" s="13">
        <v>44520</v>
      </c>
      <c r="D17" s="57">
        <f t="shared" si="2"/>
        <v>44519</v>
      </c>
      <c r="E17" s="57">
        <f>C17+15/24</f>
        <v>44520.625</v>
      </c>
    </row>
    <row r="18" spans="1:5" s="2" customFormat="1" x14ac:dyDescent="0.25">
      <c r="A18">
        <v>16</v>
      </c>
      <c r="B18" s="34" t="s">
        <v>736</v>
      </c>
      <c r="C18" s="34">
        <v>44521</v>
      </c>
      <c r="D18" s="61">
        <f t="shared" si="2"/>
        <v>44520</v>
      </c>
      <c r="E18" s="61">
        <f>C18+17/24</f>
        <v>44521.708333333336</v>
      </c>
    </row>
    <row r="19" spans="1:5" s="2" customFormat="1" x14ac:dyDescent="0.25">
      <c r="A19">
        <v>17</v>
      </c>
      <c r="B19" s="34" t="s">
        <v>737</v>
      </c>
      <c r="C19" s="34">
        <v>44521</v>
      </c>
      <c r="D19" s="61">
        <f t="shared" ref="D19:D24" si="3">C19-1</f>
        <v>44520</v>
      </c>
      <c r="E19" s="61">
        <f>C19+11/24</f>
        <v>44521.458333333336</v>
      </c>
    </row>
    <row r="20" spans="1:5" s="2" customFormat="1" x14ac:dyDescent="0.25">
      <c r="A20">
        <v>18</v>
      </c>
      <c r="B20" s="33" t="s">
        <v>433</v>
      </c>
      <c r="C20" s="34">
        <v>44521</v>
      </c>
      <c r="D20" s="61">
        <f t="shared" si="3"/>
        <v>44520</v>
      </c>
      <c r="E20" s="61">
        <f>D20+16/24</f>
        <v>44520.666666666664</v>
      </c>
    </row>
    <row r="21" spans="1:5" s="5" customFormat="1" x14ac:dyDescent="0.25">
      <c r="A21">
        <v>19</v>
      </c>
      <c r="B21" s="14" t="s">
        <v>739</v>
      </c>
      <c r="C21" s="14">
        <v>44524</v>
      </c>
      <c r="D21" s="61">
        <f t="shared" si="3"/>
        <v>44523</v>
      </c>
      <c r="E21" s="62">
        <f>C21+17/24</f>
        <v>44524.708333333336</v>
      </c>
    </row>
    <row r="22" spans="1:5" s="5" customFormat="1" x14ac:dyDescent="0.25">
      <c r="A22">
        <v>20</v>
      </c>
      <c r="B22" s="24" t="s">
        <v>743</v>
      </c>
      <c r="C22" s="14">
        <v>44524</v>
      </c>
      <c r="D22" s="61">
        <f t="shared" si="3"/>
        <v>44523</v>
      </c>
      <c r="E22" s="62">
        <f>C22+15/24</f>
        <v>44524.625</v>
      </c>
    </row>
    <row r="23" spans="1:5" x14ac:dyDescent="0.25">
      <c r="A23">
        <v>21</v>
      </c>
      <c r="B23" s="13" t="s">
        <v>738</v>
      </c>
      <c r="C23" s="13">
        <v>44525</v>
      </c>
      <c r="D23" s="61">
        <f t="shared" si="3"/>
        <v>44524</v>
      </c>
      <c r="E23" s="57">
        <f>C23+14/24</f>
        <v>44525.583333333336</v>
      </c>
    </row>
    <row r="24" spans="1:5" x14ac:dyDescent="0.25">
      <c r="A24">
        <v>22</v>
      </c>
      <c r="B24" s="12" t="s">
        <v>434</v>
      </c>
      <c r="C24" s="13">
        <v>44525</v>
      </c>
      <c r="D24" s="61">
        <f t="shared" si="3"/>
        <v>44524</v>
      </c>
      <c r="E24" s="57">
        <f>D24+9/24</f>
        <v>44524.375</v>
      </c>
    </row>
    <row r="25" spans="1:5" s="5" customFormat="1" x14ac:dyDescent="0.25">
      <c r="A25">
        <v>23</v>
      </c>
      <c r="B25" s="14" t="s">
        <v>740</v>
      </c>
      <c r="C25" s="14">
        <v>44527</v>
      </c>
      <c r="D25" s="62">
        <f>C25</f>
        <v>44527</v>
      </c>
      <c r="E25" s="62">
        <f>C25+16/24</f>
        <v>44527.666666666664</v>
      </c>
    </row>
    <row r="26" spans="1:5" x14ac:dyDescent="0.25">
      <c r="A26">
        <v>24</v>
      </c>
      <c r="B26" s="12" t="s">
        <v>437</v>
      </c>
      <c r="C26" s="13">
        <v>44528</v>
      </c>
      <c r="D26" s="57">
        <f>C26</f>
        <v>44528</v>
      </c>
      <c r="E26" s="57">
        <f>D26+15/24</f>
        <v>44528.625</v>
      </c>
    </row>
    <row r="27" spans="1:5" s="5" customFormat="1" x14ac:dyDescent="0.25">
      <c r="A27">
        <v>25</v>
      </c>
      <c r="B27" s="24" t="s">
        <v>429</v>
      </c>
      <c r="C27" s="14">
        <v>44530</v>
      </c>
      <c r="D27" s="62">
        <f>C27-1</f>
        <v>44529</v>
      </c>
      <c r="E27" s="62">
        <f>D27+16/24</f>
        <v>44529.666666666664</v>
      </c>
    </row>
    <row r="28" spans="1:5" s="5" customFormat="1" x14ac:dyDescent="0.25">
      <c r="A28">
        <v>26</v>
      </c>
      <c r="B28" s="24" t="s">
        <v>46</v>
      </c>
      <c r="C28" s="14">
        <v>44530</v>
      </c>
      <c r="D28" s="62">
        <f>C28-1</f>
        <v>44529</v>
      </c>
      <c r="E28" s="62">
        <f>C28+17/24</f>
        <v>44530.708333333336</v>
      </c>
    </row>
    <row r="29" spans="1:5" s="5" customFormat="1" x14ac:dyDescent="0.25">
      <c r="A29">
        <v>27</v>
      </c>
      <c r="B29" s="24" t="s">
        <v>49</v>
      </c>
      <c r="C29" s="14">
        <v>44531</v>
      </c>
      <c r="D29" s="62">
        <f>C29-1</f>
        <v>44530</v>
      </c>
      <c r="E29" s="62">
        <f>C29+17/24</f>
        <v>44531.708333333336</v>
      </c>
    </row>
    <row r="30" spans="1:5" s="5" customFormat="1" x14ac:dyDescent="0.25">
      <c r="A30">
        <v>28</v>
      </c>
      <c r="B30" s="24" t="s">
        <v>742</v>
      </c>
      <c r="C30" s="14">
        <v>44532</v>
      </c>
      <c r="D30" s="62">
        <f t="shared" ref="D30:D31" si="4">C30-1</f>
        <v>44531</v>
      </c>
      <c r="E30" s="62">
        <f>C30+11/24</f>
        <v>44532.458333333336</v>
      </c>
    </row>
    <row r="31" spans="1:5" s="5" customFormat="1" x14ac:dyDescent="0.25">
      <c r="A31">
        <v>29</v>
      </c>
      <c r="B31" s="14" t="s">
        <v>741</v>
      </c>
      <c r="C31" s="14">
        <v>44532</v>
      </c>
      <c r="D31" s="62">
        <f t="shared" si="4"/>
        <v>44531</v>
      </c>
      <c r="E31" s="62">
        <f>C31+15/24</f>
        <v>44532.625</v>
      </c>
    </row>
    <row r="32" spans="1:5" x14ac:dyDescent="0.25">
      <c r="A32">
        <v>30</v>
      </c>
      <c r="B32" s="12" t="s">
        <v>430</v>
      </c>
      <c r="C32" s="13">
        <v>44532</v>
      </c>
      <c r="D32" s="57">
        <f>C32-1</f>
        <v>44531</v>
      </c>
      <c r="E32" s="57">
        <f>C32+17/24</f>
        <v>44532.708333333336</v>
      </c>
    </row>
    <row r="33" spans="1:5" x14ac:dyDescent="0.25">
      <c r="A33">
        <v>31</v>
      </c>
      <c r="B33" s="12" t="s">
        <v>442</v>
      </c>
      <c r="C33" s="13">
        <v>44532</v>
      </c>
      <c r="D33" s="57">
        <f>C33-1</f>
        <v>44531</v>
      </c>
      <c r="E33" s="57">
        <f>C33+11/24</f>
        <v>44532.458333333336</v>
      </c>
    </row>
    <row r="34" spans="1:5" x14ac:dyDescent="0.25">
      <c r="A34">
        <v>32</v>
      </c>
      <c r="B34" s="12" t="s">
        <v>441</v>
      </c>
      <c r="C34" s="13">
        <v>44533</v>
      </c>
      <c r="D34" s="57">
        <f>C34</f>
        <v>44533</v>
      </c>
      <c r="E34" s="57">
        <f>C34+15/24</f>
        <v>44533.625</v>
      </c>
    </row>
    <row r="35" spans="1:5" s="5" customFormat="1" x14ac:dyDescent="0.25">
      <c r="A35">
        <v>33</v>
      </c>
      <c r="B35" s="24" t="s">
        <v>432</v>
      </c>
      <c r="C35" s="14">
        <v>44534</v>
      </c>
      <c r="D35" s="62">
        <f>C35-1</f>
        <v>44533</v>
      </c>
      <c r="E35" s="62">
        <f>C35+14/24</f>
        <v>44534.583333333336</v>
      </c>
    </row>
    <row r="36" spans="1:5" s="5" customFormat="1" x14ac:dyDescent="0.25">
      <c r="A36">
        <v>34</v>
      </c>
      <c r="B36" s="24" t="s">
        <v>869</v>
      </c>
      <c r="C36" s="14">
        <v>44534</v>
      </c>
      <c r="D36" s="62">
        <f t="shared" ref="D36:D37" si="5">C36-1</f>
        <v>44533</v>
      </c>
      <c r="E36" s="62">
        <f>C36+16/24</f>
        <v>44534.666666666664</v>
      </c>
    </row>
    <row r="37" spans="1:5" s="5" customFormat="1" x14ac:dyDescent="0.25">
      <c r="A37">
        <v>35</v>
      </c>
      <c r="B37" s="24" t="s">
        <v>493</v>
      </c>
      <c r="C37" s="14">
        <v>44534</v>
      </c>
      <c r="D37" s="62">
        <f t="shared" si="5"/>
        <v>44533</v>
      </c>
      <c r="E37" s="62">
        <f>C37+9/24</f>
        <v>44534.375</v>
      </c>
    </row>
    <row r="38" spans="1:5" s="2" customFormat="1" x14ac:dyDescent="0.25">
      <c r="A38">
        <v>36</v>
      </c>
      <c r="B38" s="33" t="s">
        <v>871</v>
      </c>
      <c r="C38" s="34">
        <v>44535</v>
      </c>
      <c r="D38" s="61">
        <f>C38-1</f>
        <v>44534</v>
      </c>
      <c r="E38" s="61">
        <f>C38+17/24</f>
        <v>44535.708333333336</v>
      </c>
    </row>
    <row r="39" spans="1:5" s="2" customFormat="1" x14ac:dyDescent="0.25">
      <c r="A39">
        <v>37</v>
      </c>
      <c r="B39" s="33" t="s">
        <v>495</v>
      </c>
      <c r="C39" s="34">
        <v>44535</v>
      </c>
      <c r="D39" s="61">
        <f>C39-1</f>
        <v>44534</v>
      </c>
      <c r="E39" s="61">
        <f>C39+10/24</f>
        <v>44535.416666666664</v>
      </c>
    </row>
    <row r="40" spans="1:5" s="2" customFormat="1" x14ac:dyDescent="0.25">
      <c r="A40">
        <v>38</v>
      </c>
      <c r="B40" s="33" t="s">
        <v>870</v>
      </c>
      <c r="C40" s="34">
        <v>44536</v>
      </c>
      <c r="D40" s="61">
        <f>C40-1</f>
        <v>44535</v>
      </c>
      <c r="E40" s="61">
        <f>C40+16.5/24</f>
        <v>44536.6875</v>
      </c>
    </row>
    <row r="41" spans="1:5" s="2" customFormat="1" x14ac:dyDescent="0.25">
      <c r="A41">
        <v>39</v>
      </c>
      <c r="B41" s="33" t="s">
        <v>497</v>
      </c>
      <c r="C41" s="34">
        <v>44536</v>
      </c>
      <c r="D41" s="61">
        <f>C41-1</f>
        <v>44535</v>
      </c>
      <c r="E41" s="61">
        <f>C41+10/24</f>
        <v>44536.416666666664</v>
      </c>
    </row>
    <row r="42" spans="1:5" x14ac:dyDescent="0.25">
      <c r="A42">
        <v>40</v>
      </c>
      <c r="B42" s="12" t="s">
        <v>503</v>
      </c>
      <c r="C42" s="13">
        <v>44539</v>
      </c>
      <c r="D42" s="57">
        <f t="shared" ref="D42:D43" si="6">C42-1</f>
        <v>44538</v>
      </c>
      <c r="E42" s="57">
        <f>C42+15/24</f>
        <v>44539.625</v>
      </c>
    </row>
    <row r="43" spans="1:5" x14ac:dyDescent="0.25">
      <c r="A43">
        <v>41</v>
      </c>
      <c r="B43" s="12" t="s">
        <v>757</v>
      </c>
      <c r="C43" s="13">
        <v>44539</v>
      </c>
      <c r="D43" s="57">
        <f t="shared" si="6"/>
        <v>44538</v>
      </c>
      <c r="E43" s="57">
        <f t="shared" ref="E43" si="7">C43+10/24</f>
        <v>44539.416666666664</v>
      </c>
    </row>
    <row r="44" spans="1:5" x14ac:dyDescent="0.25">
      <c r="A44">
        <v>42</v>
      </c>
      <c r="B44" t="s">
        <v>1128</v>
      </c>
      <c r="C44" s="8">
        <v>44539</v>
      </c>
      <c r="D44" s="57">
        <f t="shared" ref="D44:D57" si="8">C44-1</f>
        <v>44538</v>
      </c>
      <c r="E44" s="57">
        <f>C44+17/24</f>
        <v>44539.708333333336</v>
      </c>
    </row>
    <row r="45" spans="1:5" x14ac:dyDescent="0.25">
      <c r="A45">
        <v>43</v>
      </c>
      <c r="B45" s="12" t="s">
        <v>753</v>
      </c>
      <c r="C45" s="13">
        <v>44540</v>
      </c>
      <c r="D45" s="57">
        <f t="shared" si="8"/>
        <v>44539</v>
      </c>
      <c r="E45" s="57">
        <f>C45+9/24</f>
        <v>44540.375</v>
      </c>
    </row>
    <row r="46" spans="1:5" x14ac:dyDescent="0.25">
      <c r="A46">
        <v>44</v>
      </c>
      <c r="B46" s="12" t="s">
        <v>772</v>
      </c>
      <c r="C46" s="13">
        <v>44541</v>
      </c>
      <c r="D46" s="57">
        <f t="shared" si="8"/>
        <v>44540</v>
      </c>
      <c r="E46" s="57">
        <f>C46+15/24</f>
        <v>44541.625</v>
      </c>
    </row>
    <row r="47" spans="1:5" x14ac:dyDescent="0.25">
      <c r="A47">
        <v>45</v>
      </c>
      <c r="B47" s="12" t="s">
        <v>506</v>
      </c>
      <c r="C47" s="14">
        <v>44541</v>
      </c>
      <c r="D47" s="57">
        <f t="shared" si="8"/>
        <v>44540</v>
      </c>
      <c r="E47" s="57">
        <f>C47+15/24</f>
        <v>44541.625</v>
      </c>
    </row>
    <row r="48" spans="1:5" x14ac:dyDescent="0.25">
      <c r="A48">
        <v>46</v>
      </c>
      <c r="B48" s="59" t="s">
        <v>878</v>
      </c>
      <c r="C48" s="60">
        <v>44545</v>
      </c>
      <c r="D48" s="57">
        <f t="shared" si="8"/>
        <v>44544</v>
      </c>
      <c r="E48" s="57">
        <f>C48+9/24</f>
        <v>44545.375</v>
      </c>
    </row>
    <row r="49" spans="1:5" x14ac:dyDescent="0.25">
      <c r="A49">
        <v>47</v>
      </c>
      <c r="B49" t="s">
        <v>537</v>
      </c>
      <c r="C49" s="8">
        <v>44545</v>
      </c>
      <c r="D49" s="57">
        <f t="shared" si="8"/>
        <v>44544</v>
      </c>
      <c r="E49" s="57">
        <f>D49+17/24</f>
        <v>44544.708333333336</v>
      </c>
    </row>
    <row r="50" spans="1:5" x14ac:dyDescent="0.25">
      <c r="A50">
        <v>48</v>
      </c>
      <c r="B50" s="12" t="s">
        <v>511</v>
      </c>
      <c r="C50" s="13">
        <v>44546</v>
      </c>
      <c r="D50" s="57">
        <f t="shared" si="8"/>
        <v>44545</v>
      </c>
      <c r="E50" s="57">
        <f>C50+14/24</f>
        <v>44546.583333333336</v>
      </c>
    </row>
    <row r="51" spans="1:5" x14ac:dyDescent="0.25">
      <c r="A51">
        <v>49</v>
      </c>
      <c r="B51" s="12" t="s">
        <v>754</v>
      </c>
      <c r="C51" s="13">
        <v>44546</v>
      </c>
      <c r="D51" s="57">
        <f t="shared" si="8"/>
        <v>44545</v>
      </c>
      <c r="E51" s="57">
        <f>C51+10/24</f>
        <v>44546.416666666664</v>
      </c>
    </row>
    <row r="52" spans="1:5" x14ac:dyDescent="0.25">
      <c r="A52">
        <v>50</v>
      </c>
      <c r="B52" s="12" t="s">
        <v>872</v>
      </c>
      <c r="C52" s="13">
        <v>44548</v>
      </c>
      <c r="D52" s="57">
        <f t="shared" si="8"/>
        <v>44547</v>
      </c>
      <c r="E52" s="57">
        <f>C52+14/24</f>
        <v>44548.583333333336</v>
      </c>
    </row>
    <row r="53" spans="1:5" x14ac:dyDescent="0.25">
      <c r="A53">
        <v>51</v>
      </c>
      <c r="B53" s="12" t="s">
        <v>514</v>
      </c>
      <c r="C53" s="13">
        <v>44548</v>
      </c>
      <c r="D53" s="57">
        <f t="shared" si="8"/>
        <v>44547</v>
      </c>
      <c r="E53" s="57">
        <f>C53+10/24</f>
        <v>44548.416666666664</v>
      </c>
    </row>
    <row r="54" spans="1:5" x14ac:dyDescent="0.25">
      <c r="A54">
        <v>52</v>
      </c>
      <c r="B54" s="12" t="s">
        <v>873</v>
      </c>
      <c r="C54" s="13">
        <v>44549</v>
      </c>
      <c r="D54" s="57">
        <f t="shared" si="8"/>
        <v>44548</v>
      </c>
      <c r="E54" s="57">
        <f>C54+14/24</f>
        <v>44549.583333333336</v>
      </c>
    </row>
    <row r="55" spans="1:5" x14ac:dyDescent="0.25">
      <c r="A55">
        <v>53</v>
      </c>
      <c r="B55" s="12" t="s">
        <v>516</v>
      </c>
      <c r="C55" s="13">
        <v>44549</v>
      </c>
      <c r="D55" s="57">
        <f t="shared" si="8"/>
        <v>44548</v>
      </c>
      <c r="E55" s="57">
        <f>C55+10/24</f>
        <v>44549.416666666664</v>
      </c>
    </row>
    <row r="56" spans="1:5" x14ac:dyDescent="0.25">
      <c r="A56">
        <v>54</v>
      </c>
      <c r="B56" s="12" t="s">
        <v>874</v>
      </c>
      <c r="C56" s="13">
        <v>44550</v>
      </c>
      <c r="D56" s="57">
        <f t="shared" si="8"/>
        <v>44549</v>
      </c>
      <c r="E56" s="57">
        <f>C56+14/24</f>
        <v>44550.583333333336</v>
      </c>
    </row>
    <row r="57" spans="1:5" x14ac:dyDescent="0.25">
      <c r="A57">
        <v>55</v>
      </c>
      <c r="B57" s="12" t="s">
        <v>518</v>
      </c>
      <c r="C57" s="13">
        <v>44550</v>
      </c>
      <c r="D57" s="57">
        <f t="shared" si="8"/>
        <v>44549</v>
      </c>
      <c r="E57" s="57">
        <f>C57+10/24</f>
        <v>44550.416666666664</v>
      </c>
    </row>
    <row r="58" spans="1:5" x14ac:dyDescent="0.25">
      <c r="A58">
        <v>56</v>
      </c>
      <c r="B58" s="12" t="s">
        <v>766</v>
      </c>
      <c r="C58" s="13">
        <v>44552</v>
      </c>
      <c r="D58" s="57">
        <f>C58</f>
        <v>44552</v>
      </c>
      <c r="E58" s="57">
        <f>C58+15/24</f>
        <v>44552.625</v>
      </c>
    </row>
    <row r="59" spans="1:5" x14ac:dyDescent="0.25">
      <c r="A59">
        <v>57</v>
      </c>
      <c r="B59" s="63" t="s">
        <v>1131</v>
      </c>
      <c r="C59" s="64">
        <v>44552</v>
      </c>
      <c r="D59" s="57">
        <f>C59</f>
        <v>44552</v>
      </c>
      <c r="E59" s="57">
        <f>D59+16/24</f>
        <v>44552.666666666664</v>
      </c>
    </row>
    <row r="60" spans="1:5" x14ac:dyDescent="0.25">
      <c r="A60">
        <v>58</v>
      </c>
      <c r="B60" s="12" t="s">
        <v>524</v>
      </c>
      <c r="C60" s="13">
        <v>44553</v>
      </c>
      <c r="D60" s="57">
        <f>C60-1</f>
        <v>44552</v>
      </c>
      <c r="E60" s="57">
        <f>D60+14/24</f>
        <v>44552.583333333336</v>
      </c>
    </row>
    <row r="61" spans="1:5" x14ac:dyDescent="0.25">
      <c r="A61">
        <v>59</v>
      </c>
      <c r="B61" s="12" t="s">
        <v>755</v>
      </c>
      <c r="C61" s="13">
        <v>44553</v>
      </c>
      <c r="D61" s="57">
        <f>C61-1</f>
        <v>44552</v>
      </c>
      <c r="E61" s="57">
        <f>D61+15/24</f>
        <v>44552.625</v>
      </c>
    </row>
    <row r="62" spans="1:5" x14ac:dyDescent="0.25">
      <c r="A62">
        <v>60</v>
      </c>
      <c r="B62" s="12" t="s">
        <v>758</v>
      </c>
      <c r="C62" s="13">
        <v>44554</v>
      </c>
      <c r="D62" s="57">
        <f>C62-1</f>
        <v>44553</v>
      </c>
      <c r="E62" s="57">
        <f>C62+10/24</f>
        <v>44554.416666666664</v>
      </c>
    </row>
    <row r="63" spans="1:5" x14ac:dyDescent="0.25">
      <c r="A63">
        <v>61</v>
      </c>
      <c r="B63" s="59" t="s">
        <v>879</v>
      </c>
      <c r="C63" s="60">
        <v>44557</v>
      </c>
      <c r="D63" s="57">
        <f>C63-1</f>
        <v>44556</v>
      </c>
      <c r="E63" s="57">
        <f>C63+16/24</f>
        <v>44557.666666666664</v>
      </c>
    </row>
    <row r="64" spans="1:5" x14ac:dyDescent="0.25">
      <c r="A64">
        <v>62</v>
      </c>
      <c r="B64" s="12" t="s">
        <v>767</v>
      </c>
      <c r="C64" s="13">
        <v>44557</v>
      </c>
      <c r="D64" s="57">
        <f t="shared" ref="D64:D66" si="9">C64-1</f>
        <v>44556</v>
      </c>
      <c r="E64" s="57">
        <f>C64+10/24</f>
        <v>44557.416666666664</v>
      </c>
    </row>
    <row r="65" spans="1:5" x14ac:dyDescent="0.25">
      <c r="A65">
        <v>63</v>
      </c>
      <c r="B65" s="12" t="s">
        <v>529</v>
      </c>
      <c r="C65" s="13">
        <v>44558</v>
      </c>
      <c r="D65" s="57">
        <f t="shared" si="9"/>
        <v>44557</v>
      </c>
      <c r="E65" s="57">
        <f>C65+14/24</f>
        <v>44558.583333333336</v>
      </c>
    </row>
    <row r="66" spans="1:5" x14ac:dyDescent="0.25">
      <c r="A66">
        <v>64</v>
      </c>
      <c r="B66" s="12" t="s">
        <v>756</v>
      </c>
      <c r="C66" s="13">
        <v>44558</v>
      </c>
      <c r="D66" s="57">
        <f t="shared" si="9"/>
        <v>44557</v>
      </c>
      <c r="E66" s="57">
        <f>C66+16/24</f>
        <v>44558.666666666664</v>
      </c>
    </row>
    <row r="67" spans="1:5" x14ac:dyDescent="0.25">
      <c r="A67">
        <v>65</v>
      </c>
      <c r="B67" s="12" t="s">
        <v>896</v>
      </c>
      <c r="C67" s="13">
        <v>44559</v>
      </c>
      <c r="D67" s="57">
        <f>C67</f>
        <v>44559</v>
      </c>
      <c r="E67" s="57">
        <f>C67+9/24</f>
        <v>44559.375</v>
      </c>
    </row>
    <row r="68" spans="1:5" x14ac:dyDescent="0.25">
      <c r="A68">
        <v>66</v>
      </c>
      <c r="B68" s="63" t="s">
        <v>1130</v>
      </c>
      <c r="C68" s="64">
        <v>44560</v>
      </c>
      <c r="D68" s="57">
        <f>C68</f>
        <v>44560</v>
      </c>
      <c r="E68" s="57">
        <f>C68+10/24</f>
        <v>44560.416666666664</v>
      </c>
    </row>
    <row r="69" spans="1:5" x14ac:dyDescent="0.25">
      <c r="A69">
        <v>67</v>
      </c>
      <c r="B69" s="12" t="s">
        <v>554</v>
      </c>
      <c r="C69" s="13">
        <v>44563</v>
      </c>
      <c r="D69" s="57">
        <f t="shared" ref="D69:D91" si="10">C69</f>
        <v>44563</v>
      </c>
      <c r="E69" s="57">
        <f>C69+8/24</f>
        <v>44563.333333333336</v>
      </c>
    </row>
    <row r="70" spans="1:5" x14ac:dyDescent="0.25">
      <c r="A70">
        <v>68</v>
      </c>
      <c r="B70" s="12" t="s">
        <v>875</v>
      </c>
      <c r="C70" s="13">
        <v>44564</v>
      </c>
      <c r="D70" s="57">
        <f t="shared" si="10"/>
        <v>44564</v>
      </c>
      <c r="E70" s="57">
        <f>C70+9/24</f>
        <v>44564.375</v>
      </c>
    </row>
    <row r="71" spans="1:5" x14ac:dyDescent="0.25">
      <c r="A71">
        <v>69</v>
      </c>
      <c r="B71" s="12" t="s">
        <v>556</v>
      </c>
      <c r="C71" s="13">
        <v>44565</v>
      </c>
      <c r="D71" s="57">
        <f t="shared" si="10"/>
        <v>44565</v>
      </c>
      <c r="E71" s="57">
        <f>C71+10/24</f>
        <v>44565.416666666664</v>
      </c>
    </row>
    <row r="72" spans="1:5" x14ac:dyDescent="0.25">
      <c r="A72">
        <v>70</v>
      </c>
      <c r="B72" s="12" t="s">
        <v>876</v>
      </c>
      <c r="C72" s="13">
        <v>44566</v>
      </c>
      <c r="D72" s="57">
        <f t="shared" si="10"/>
        <v>44566</v>
      </c>
      <c r="E72" s="57">
        <f>C72+8/24</f>
        <v>44566.333333333336</v>
      </c>
    </row>
    <row r="73" spans="1:5" x14ac:dyDescent="0.25">
      <c r="A73">
        <v>71</v>
      </c>
      <c r="B73" s="12" t="s">
        <v>558</v>
      </c>
      <c r="C73" s="13">
        <v>44567</v>
      </c>
      <c r="D73" s="57">
        <f t="shared" si="10"/>
        <v>44567</v>
      </c>
      <c r="E73" s="57">
        <f>C73+9/24</f>
        <v>44567.375</v>
      </c>
    </row>
    <row r="74" spans="1:5" x14ac:dyDescent="0.25">
      <c r="A74">
        <v>72</v>
      </c>
      <c r="B74" s="12" t="s">
        <v>877</v>
      </c>
      <c r="C74" s="13">
        <v>44568</v>
      </c>
      <c r="D74" s="57">
        <f t="shared" si="10"/>
        <v>44568</v>
      </c>
      <c r="E74" s="57">
        <f>C74+10/24</f>
        <v>44568.416666666664</v>
      </c>
    </row>
    <row r="75" spans="1:5" x14ac:dyDescent="0.25">
      <c r="A75">
        <v>73</v>
      </c>
      <c r="B75" s="12" t="s">
        <v>745</v>
      </c>
      <c r="C75" s="13">
        <v>44570</v>
      </c>
      <c r="D75" s="57">
        <f t="shared" si="10"/>
        <v>44570</v>
      </c>
      <c r="E75" s="57">
        <f>C75+8/24</f>
        <v>44570.333333333336</v>
      </c>
    </row>
    <row r="76" spans="1:5" x14ac:dyDescent="0.25">
      <c r="A76">
        <v>74</v>
      </c>
      <c r="B76" s="12" t="s">
        <v>759</v>
      </c>
      <c r="C76" s="13">
        <v>44573</v>
      </c>
      <c r="D76" s="57">
        <f t="shared" si="10"/>
        <v>44573</v>
      </c>
      <c r="E76" s="57">
        <f>C76+9/24</f>
        <v>44573.375</v>
      </c>
    </row>
    <row r="77" spans="1:5" x14ac:dyDescent="0.25">
      <c r="A77">
        <v>75</v>
      </c>
      <c r="B77" s="12" t="s">
        <v>564</v>
      </c>
      <c r="C77" s="13">
        <v>44574</v>
      </c>
      <c r="D77" s="57">
        <f t="shared" si="10"/>
        <v>44574</v>
      </c>
      <c r="E77" s="57">
        <f>C77+10/24</f>
        <v>44574.416666666664</v>
      </c>
    </row>
    <row r="78" spans="1:5" x14ac:dyDescent="0.25">
      <c r="A78">
        <v>76</v>
      </c>
      <c r="B78" s="12" t="s">
        <v>1159</v>
      </c>
      <c r="C78" s="13">
        <v>44579</v>
      </c>
      <c r="D78" s="57">
        <f t="shared" si="10"/>
        <v>44579</v>
      </c>
      <c r="E78" s="57">
        <f>D78+15/24</f>
        <v>44579.625</v>
      </c>
    </row>
    <row r="79" spans="1:5" x14ac:dyDescent="0.25">
      <c r="A79">
        <v>77</v>
      </c>
      <c r="B79" s="12" t="s">
        <v>573</v>
      </c>
      <c r="C79" s="13">
        <v>44580</v>
      </c>
      <c r="D79" s="57">
        <f t="shared" si="10"/>
        <v>44580</v>
      </c>
      <c r="E79" s="57">
        <f>C79+13/24</f>
        <v>44580.541666666664</v>
      </c>
    </row>
    <row r="80" spans="1:5" x14ac:dyDescent="0.25">
      <c r="A80">
        <v>78</v>
      </c>
      <c r="B80" s="12" t="s">
        <v>763</v>
      </c>
      <c r="C80" s="13">
        <v>44586</v>
      </c>
      <c r="D80" s="57">
        <f t="shared" si="10"/>
        <v>44586</v>
      </c>
      <c r="E80" s="57">
        <f>D80+14/24</f>
        <v>44586.583333333336</v>
      </c>
    </row>
    <row r="81" spans="1:5" x14ac:dyDescent="0.25">
      <c r="A81">
        <v>79</v>
      </c>
      <c r="B81" s="12" t="s">
        <v>577</v>
      </c>
      <c r="C81" s="13">
        <v>44587</v>
      </c>
      <c r="D81" s="57">
        <f t="shared" si="10"/>
        <v>44587</v>
      </c>
      <c r="E81" s="57">
        <f>D81+9/24</f>
        <v>44587.375</v>
      </c>
    </row>
    <row r="82" spans="1:5" x14ac:dyDescent="0.25">
      <c r="A82">
        <v>80</v>
      </c>
      <c r="B82" t="s">
        <v>581</v>
      </c>
      <c r="C82" s="8">
        <v>44589</v>
      </c>
      <c r="D82" s="57">
        <f t="shared" si="10"/>
        <v>44589</v>
      </c>
      <c r="E82" s="57">
        <f>D82+15/24</f>
        <v>44589.625</v>
      </c>
    </row>
    <row r="83" spans="1:5" x14ac:dyDescent="0.25">
      <c r="A83">
        <v>81</v>
      </c>
      <c r="B83" s="12" t="s">
        <v>746</v>
      </c>
      <c r="C83" s="13">
        <v>44590</v>
      </c>
      <c r="D83" s="57">
        <f t="shared" si="10"/>
        <v>44590</v>
      </c>
      <c r="E83" s="57">
        <f>D83+10/24</f>
        <v>44590.416666666664</v>
      </c>
    </row>
    <row r="84" spans="1:5" x14ac:dyDescent="0.25">
      <c r="A84">
        <v>82</v>
      </c>
      <c r="B84" s="49" t="s">
        <v>586</v>
      </c>
      <c r="C84" s="13">
        <v>44592</v>
      </c>
      <c r="D84" s="57">
        <f t="shared" si="10"/>
        <v>44592</v>
      </c>
      <c r="E84" s="57">
        <f>D84+14/24</f>
        <v>44592.583333333336</v>
      </c>
    </row>
    <row r="85" spans="1:5" x14ac:dyDescent="0.25">
      <c r="A85">
        <v>83</v>
      </c>
      <c r="B85" s="13" t="s">
        <v>884</v>
      </c>
      <c r="C85" s="13">
        <v>44608</v>
      </c>
      <c r="D85" s="57">
        <f t="shared" si="10"/>
        <v>44608</v>
      </c>
      <c r="E85" s="57">
        <f>D85+15/24</f>
        <v>44608.625</v>
      </c>
    </row>
    <row r="86" spans="1:5" x14ac:dyDescent="0.25">
      <c r="A86">
        <v>84</v>
      </c>
      <c r="B86" s="63" t="s">
        <v>718</v>
      </c>
      <c r="C86" s="37">
        <v>44612</v>
      </c>
      <c r="D86" s="57">
        <f t="shared" si="10"/>
        <v>44612</v>
      </c>
      <c r="E86" s="57">
        <f t="shared" ref="E86" si="11">D86+14/24</f>
        <v>44612.583333333336</v>
      </c>
    </row>
    <row r="87" spans="1:5" x14ac:dyDescent="0.25">
      <c r="A87">
        <v>85</v>
      </c>
      <c r="B87" s="13" t="s">
        <v>880</v>
      </c>
      <c r="C87" s="13">
        <v>44617</v>
      </c>
      <c r="D87" s="57">
        <f t="shared" si="10"/>
        <v>44617</v>
      </c>
      <c r="E87" s="57">
        <f t="shared" ref="E87" si="12">D87+15/24</f>
        <v>44617.625</v>
      </c>
    </row>
    <row r="88" spans="1:5" x14ac:dyDescent="0.25">
      <c r="A88">
        <v>86</v>
      </c>
      <c r="B88" s="63" t="s">
        <v>719</v>
      </c>
      <c r="C88" s="37">
        <v>44618</v>
      </c>
      <c r="D88" s="57">
        <f t="shared" si="10"/>
        <v>44618</v>
      </c>
      <c r="E88" s="57">
        <f t="shared" ref="E88:E90" si="13">D88+14/24</f>
        <v>44618.583333333336</v>
      </c>
    </row>
    <row r="89" spans="1:5" x14ac:dyDescent="0.25">
      <c r="A89">
        <v>87</v>
      </c>
      <c r="B89" s="63" t="s">
        <v>720</v>
      </c>
      <c r="C89" s="37">
        <v>44623</v>
      </c>
      <c r="D89" s="57">
        <f t="shared" si="10"/>
        <v>44623</v>
      </c>
      <c r="E89" s="57">
        <f t="shared" ref="E89:E91" si="14">D89+15/24</f>
        <v>44623.625</v>
      </c>
    </row>
    <row r="90" spans="1:5" x14ac:dyDescent="0.25">
      <c r="A90">
        <v>88</v>
      </c>
      <c r="B90" s="12" t="s">
        <v>642</v>
      </c>
      <c r="C90" s="13">
        <v>44624</v>
      </c>
      <c r="D90" s="57">
        <f t="shared" si="10"/>
        <v>44624</v>
      </c>
      <c r="E90" s="57">
        <f t="shared" si="13"/>
        <v>44624.583333333336</v>
      </c>
    </row>
    <row r="91" spans="1:5" x14ac:dyDescent="0.25">
      <c r="A91">
        <v>89</v>
      </c>
      <c r="B91" s="13" t="s">
        <v>885</v>
      </c>
      <c r="C91" s="13">
        <v>44626</v>
      </c>
      <c r="D91" s="57">
        <f t="shared" si="10"/>
        <v>44626</v>
      </c>
      <c r="E91" s="57">
        <f t="shared" si="14"/>
        <v>44626.625</v>
      </c>
    </row>
    <row r="92" spans="1:5" x14ac:dyDescent="0.25">
      <c r="A92">
        <v>90</v>
      </c>
      <c r="B92" s="13" t="s">
        <v>886</v>
      </c>
      <c r="C92" s="13">
        <v>44628</v>
      </c>
      <c r="D92" s="57">
        <f>C92-1</f>
        <v>44627</v>
      </c>
      <c r="E92" s="57">
        <f>C92+14/24</f>
        <v>44628.583333333336</v>
      </c>
    </row>
    <row r="93" spans="1:5" x14ac:dyDescent="0.25">
      <c r="A93">
        <v>91</v>
      </c>
      <c r="B93" s="63" t="s">
        <v>1152</v>
      </c>
      <c r="C93" s="37">
        <v>44628</v>
      </c>
      <c r="D93" s="57">
        <f>C93-1</f>
        <v>44627</v>
      </c>
      <c r="E93" s="57">
        <f>C93+15/24</f>
        <v>44628.625</v>
      </c>
    </row>
    <row r="94" spans="1:5" x14ac:dyDescent="0.25">
      <c r="A94">
        <v>92</v>
      </c>
      <c r="B94" s="13" t="s">
        <v>881</v>
      </c>
      <c r="C94" s="13">
        <v>44629</v>
      </c>
      <c r="D94" s="57">
        <f t="shared" ref="D94:D108" si="15">C94-1</f>
        <v>44628</v>
      </c>
      <c r="E94" s="57">
        <f>C94+14/24</f>
        <v>44629.583333333336</v>
      </c>
    </row>
    <row r="95" spans="1:5" x14ac:dyDescent="0.25">
      <c r="A95">
        <v>93</v>
      </c>
      <c r="B95" s="63" t="s">
        <v>1148</v>
      </c>
      <c r="C95" s="37">
        <v>44629</v>
      </c>
      <c r="D95" s="57">
        <f t="shared" si="15"/>
        <v>44628</v>
      </c>
      <c r="E95" s="57">
        <f>C95+15/24</f>
        <v>44629.625</v>
      </c>
    </row>
    <row r="96" spans="1:5" x14ac:dyDescent="0.25">
      <c r="A96">
        <v>94</v>
      </c>
      <c r="B96" s="63" t="s">
        <v>1144</v>
      </c>
      <c r="C96" s="37">
        <v>44629</v>
      </c>
      <c r="D96" s="57">
        <f t="shared" si="15"/>
        <v>44628</v>
      </c>
      <c r="E96" s="57">
        <f>C96+16/24</f>
        <v>44629.666666666664</v>
      </c>
    </row>
    <row r="97" spans="1:5" x14ac:dyDescent="0.25">
      <c r="A97">
        <v>95</v>
      </c>
      <c r="B97" s="63" t="s">
        <v>1143</v>
      </c>
      <c r="C97" s="37">
        <v>44631</v>
      </c>
      <c r="D97" s="57">
        <f t="shared" si="15"/>
        <v>44630</v>
      </c>
      <c r="E97" s="57">
        <f>C97+14/24</f>
        <v>44631.583333333336</v>
      </c>
    </row>
    <row r="98" spans="1:5" x14ac:dyDescent="0.25">
      <c r="A98">
        <v>96</v>
      </c>
      <c r="B98" s="63" t="s">
        <v>1158</v>
      </c>
      <c r="C98" s="37">
        <v>44633</v>
      </c>
      <c r="D98" s="57">
        <f t="shared" si="15"/>
        <v>44632</v>
      </c>
      <c r="E98" s="57">
        <f>C98+15/24</f>
        <v>44633.625</v>
      </c>
    </row>
    <row r="99" spans="1:5" x14ac:dyDescent="0.25">
      <c r="A99">
        <v>97</v>
      </c>
      <c r="B99" s="63" t="s">
        <v>1157</v>
      </c>
      <c r="C99" s="37">
        <v>44633</v>
      </c>
      <c r="D99" s="57">
        <f t="shared" si="15"/>
        <v>44632</v>
      </c>
      <c r="E99" s="57">
        <f>C99+16/24</f>
        <v>44633.666666666664</v>
      </c>
    </row>
    <row r="100" spans="1:5" x14ac:dyDescent="0.25">
      <c r="A100">
        <v>98</v>
      </c>
      <c r="B100" s="13" t="s">
        <v>882</v>
      </c>
      <c r="C100" s="13">
        <v>44634</v>
      </c>
      <c r="D100" s="57">
        <f t="shared" si="15"/>
        <v>44633</v>
      </c>
      <c r="E100" s="57">
        <f>C100+13/24</f>
        <v>44634.541666666664</v>
      </c>
    </row>
    <row r="101" spans="1:5" x14ac:dyDescent="0.25">
      <c r="A101">
        <v>99</v>
      </c>
      <c r="B101" s="63" t="s">
        <v>1142</v>
      </c>
      <c r="C101" s="37">
        <v>44635</v>
      </c>
      <c r="D101" s="57">
        <f t="shared" si="15"/>
        <v>44634</v>
      </c>
      <c r="E101" s="57">
        <f t="shared" ref="E101" si="16">C101+14/24</f>
        <v>44635.583333333336</v>
      </c>
    </row>
    <row r="102" spans="1:5" x14ac:dyDescent="0.25">
      <c r="A102">
        <v>100</v>
      </c>
      <c r="B102" s="63" t="s">
        <v>1129</v>
      </c>
      <c r="C102" s="64">
        <v>44642</v>
      </c>
      <c r="D102" s="57">
        <f t="shared" si="15"/>
        <v>44641</v>
      </c>
      <c r="E102" s="57">
        <f t="shared" ref="E102" si="17">C102+16/24</f>
        <v>44642.666666666664</v>
      </c>
    </row>
    <row r="103" spans="1:5" x14ac:dyDescent="0.25">
      <c r="A103">
        <v>101</v>
      </c>
      <c r="B103" s="12" t="s">
        <v>667</v>
      </c>
      <c r="C103" s="13">
        <v>44645</v>
      </c>
      <c r="D103" s="57">
        <f t="shared" si="15"/>
        <v>44644</v>
      </c>
      <c r="E103" s="57">
        <f t="shared" ref="E103" si="18">C103+13/24</f>
        <v>44645.541666666664</v>
      </c>
    </row>
    <row r="104" spans="1:5" x14ac:dyDescent="0.25">
      <c r="A104">
        <v>102</v>
      </c>
      <c r="B104" s="63" t="s">
        <v>1132</v>
      </c>
      <c r="C104" s="64">
        <v>44645</v>
      </c>
      <c r="D104" s="57">
        <f t="shared" si="15"/>
        <v>44644</v>
      </c>
      <c r="E104" s="57">
        <f>C104+9/24</f>
        <v>44645.375</v>
      </c>
    </row>
    <row r="105" spans="1:5" x14ac:dyDescent="0.25">
      <c r="A105">
        <v>103</v>
      </c>
      <c r="B105" s="63" t="s">
        <v>695</v>
      </c>
      <c r="C105" s="37">
        <v>44646</v>
      </c>
      <c r="D105" s="57">
        <f t="shared" si="15"/>
        <v>44645</v>
      </c>
      <c r="E105" s="57">
        <f>C105+10/24</f>
        <v>44646.416666666664</v>
      </c>
    </row>
    <row r="106" spans="1:5" x14ac:dyDescent="0.25">
      <c r="A106">
        <v>104</v>
      </c>
      <c r="B106" s="63" t="s">
        <v>1174</v>
      </c>
      <c r="C106" s="37">
        <v>44646</v>
      </c>
      <c r="D106" s="57">
        <f t="shared" si="15"/>
        <v>44645</v>
      </c>
      <c r="E106" s="57">
        <f>C106+16/24</f>
        <v>44646.666666666664</v>
      </c>
    </row>
    <row r="107" spans="1:5" x14ac:dyDescent="0.25">
      <c r="A107">
        <v>105</v>
      </c>
      <c r="B107" s="12" t="s">
        <v>630</v>
      </c>
      <c r="C107" s="13">
        <v>44647</v>
      </c>
      <c r="D107" s="57">
        <f t="shared" si="15"/>
        <v>44646</v>
      </c>
      <c r="E107" s="57">
        <f>C107+14/24</f>
        <v>44647.583333333336</v>
      </c>
    </row>
    <row r="108" spans="1:5" x14ac:dyDescent="0.25">
      <c r="A108">
        <v>106</v>
      </c>
      <c r="B108" s="63" t="s">
        <v>1156</v>
      </c>
      <c r="C108" s="37">
        <v>44647</v>
      </c>
      <c r="D108" s="57">
        <f t="shared" si="15"/>
        <v>44646</v>
      </c>
      <c r="E108" s="57">
        <f>C108+11/24</f>
        <v>44647.458333333336</v>
      </c>
    </row>
    <row r="109" spans="1:5" x14ac:dyDescent="0.25">
      <c r="A109">
        <v>107</v>
      </c>
      <c r="B109" s="13" t="s">
        <v>883</v>
      </c>
      <c r="C109" s="13">
        <v>44651</v>
      </c>
      <c r="D109" s="57">
        <f>C109</f>
        <v>44651</v>
      </c>
      <c r="E109" s="57">
        <f>C109+14/24</f>
        <v>44651.583333333336</v>
      </c>
    </row>
    <row r="110" spans="1:5" x14ac:dyDescent="0.25">
      <c r="A110">
        <v>108</v>
      </c>
      <c r="B110" s="12" t="s">
        <v>631</v>
      </c>
      <c r="C110" s="13">
        <v>44652</v>
      </c>
      <c r="D110" s="57">
        <f>C110-1</f>
        <v>44651</v>
      </c>
      <c r="E110" s="57">
        <f>C110+15/24</f>
        <v>44652.625</v>
      </c>
    </row>
    <row r="111" spans="1:5" x14ac:dyDescent="0.25">
      <c r="A111">
        <v>109</v>
      </c>
      <c r="B111" s="12" t="s">
        <v>634</v>
      </c>
      <c r="C111" s="13">
        <v>44652</v>
      </c>
      <c r="D111" s="57">
        <f>C111-1</f>
        <v>44651</v>
      </c>
      <c r="E111" s="57">
        <f>C111+16/24</f>
        <v>44652.666666666664</v>
      </c>
    </row>
    <row r="112" spans="1:5" x14ac:dyDescent="0.25">
      <c r="A112">
        <v>110</v>
      </c>
      <c r="B112" s="63" t="s">
        <v>721</v>
      </c>
      <c r="C112" s="37">
        <v>44653</v>
      </c>
      <c r="D112" s="57">
        <f>C112-1</f>
        <v>44652</v>
      </c>
      <c r="E112" s="57">
        <f>C112+16/24</f>
        <v>44653.666666666664</v>
      </c>
    </row>
    <row r="113" spans="1:5" x14ac:dyDescent="0.25">
      <c r="A113">
        <v>111</v>
      </c>
      <c r="B113" s="12" t="s">
        <v>1173</v>
      </c>
      <c r="C113" s="13">
        <v>44654</v>
      </c>
      <c r="D113" s="57">
        <f>C113-1</f>
        <v>44653</v>
      </c>
      <c r="E113" s="57">
        <f>C113+15/24</f>
        <v>44654.625</v>
      </c>
    </row>
    <row r="114" spans="1:5" x14ac:dyDescent="0.25">
      <c r="A114">
        <v>112</v>
      </c>
      <c r="B114" s="63" t="s">
        <v>1151</v>
      </c>
      <c r="C114" s="37">
        <v>44655</v>
      </c>
      <c r="D114" s="57">
        <f t="shared" ref="D114:D123" si="19">C114-1</f>
        <v>44654</v>
      </c>
      <c r="E114" s="57">
        <f t="shared" ref="E114" si="20">C114+16/24</f>
        <v>44655.666666666664</v>
      </c>
    </row>
    <row r="115" spans="1:5" x14ac:dyDescent="0.25">
      <c r="A115">
        <v>113</v>
      </c>
      <c r="B115" s="12" t="s">
        <v>635</v>
      </c>
      <c r="C115" s="13">
        <v>44656</v>
      </c>
      <c r="D115" s="57">
        <f t="shared" si="19"/>
        <v>44655</v>
      </c>
      <c r="E115" s="57">
        <f t="shared" ref="E115" si="21">C115+15/24</f>
        <v>44656.625</v>
      </c>
    </row>
    <row r="116" spans="1:5" x14ac:dyDescent="0.25">
      <c r="A116">
        <v>114</v>
      </c>
      <c r="B116" s="63" t="s">
        <v>697</v>
      </c>
      <c r="C116" s="37">
        <v>44656</v>
      </c>
      <c r="D116" s="57">
        <f t="shared" si="19"/>
        <v>44655</v>
      </c>
      <c r="E116" s="57">
        <f t="shared" ref="E116" si="22">C116+16/24</f>
        <v>44656.666666666664</v>
      </c>
    </row>
    <row r="117" spans="1:5" x14ac:dyDescent="0.25">
      <c r="A117">
        <v>115</v>
      </c>
      <c r="B117" s="63" t="s">
        <v>1150</v>
      </c>
      <c r="C117" s="37">
        <v>44657</v>
      </c>
      <c r="D117" s="57">
        <f t="shared" si="19"/>
        <v>44656</v>
      </c>
      <c r="E117" s="57">
        <f>C117+13/24</f>
        <v>44657.541666666664</v>
      </c>
    </row>
    <row r="118" spans="1:5" x14ac:dyDescent="0.25">
      <c r="A118">
        <v>116</v>
      </c>
      <c r="B118" s="12" t="s">
        <v>632</v>
      </c>
      <c r="C118" s="13">
        <v>44658</v>
      </c>
      <c r="D118" s="57">
        <f t="shared" si="19"/>
        <v>44657</v>
      </c>
      <c r="E118" s="57">
        <f t="shared" ref="E118" si="23">C118+15/24</f>
        <v>44658.625</v>
      </c>
    </row>
    <row r="119" spans="1:5" x14ac:dyDescent="0.25">
      <c r="A119">
        <v>117</v>
      </c>
      <c r="B119" s="63" t="s">
        <v>1147</v>
      </c>
      <c r="C119" s="37">
        <v>44658</v>
      </c>
      <c r="D119" s="57">
        <f t="shared" si="19"/>
        <v>44657</v>
      </c>
      <c r="E119" s="57">
        <f t="shared" ref="E119" si="24">C119+16/24</f>
        <v>44658.666666666664</v>
      </c>
    </row>
    <row r="120" spans="1:5" x14ac:dyDescent="0.25">
      <c r="A120">
        <v>118</v>
      </c>
      <c r="B120" s="63" t="s">
        <v>1166</v>
      </c>
      <c r="C120" s="37">
        <v>44659</v>
      </c>
      <c r="D120" s="57">
        <f t="shared" si="19"/>
        <v>44658</v>
      </c>
      <c r="E120" s="57">
        <f>C120+13/24</f>
        <v>44659.541666666664</v>
      </c>
    </row>
    <row r="121" spans="1:5" x14ac:dyDescent="0.25">
      <c r="A121">
        <v>119</v>
      </c>
      <c r="B121" s="12" t="s">
        <v>633</v>
      </c>
      <c r="C121" s="13">
        <v>44661</v>
      </c>
      <c r="D121" s="57">
        <f t="shared" si="19"/>
        <v>44660</v>
      </c>
      <c r="E121" s="57">
        <f>C121+9/24</f>
        <v>44661.375</v>
      </c>
    </row>
    <row r="122" spans="1:5" x14ac:dyDescent="0.25">
      <c r="A122">
        <v>120</v>
      </c>
      <c r="B122" s="12" t="s">
        <v>636</v>
      </c>
      <c r="C122" s="13">
        <v>44661</v>
      </c>
      <c r="D122" s="57">
        <f t="shared" si="19"/>
        <v>44660</v>
      </c>
      <c r="E122" s="57">
        <f>C122+10/24</f>
        <v>44661.416666666664</v>
      </c>
    </row>
    <row r="123" spans="1:5" x14ac:dyDescent="0.25">
      <c r="A123">
        <v>121</v>
      </c>
      <c r="B123" s="63" t="s">
        <v>1146</v>
      </c>
      <c r="C123" s="37">
        <v>44661</v>
      </c>
      <c r="D123" s="57">
        <f t="shared" si="19"/>
        <v>44660</v>
      </c>
      <c r="E123" s="57">
        <f>C123+14/24</f>
        <v>44661.583333333336</v>
      </c>
    </row>
    <row r="124" spans="1:5" x14ac:dyDescent="0.25">
      <c r="A124">
        <v>122</v>
      </c>
      <c r="B124" s="13" t="s">
        <v>897</v>
      </c>
      <c r="C124" s="13">
        <v>44662</v>
      </c>
      <c r="D124" s="57">
        <f>C124</f>
        <v>44662</v>
      </c>
      <c r="E124" s="57">
        <f>C124+14/24</f>
        <v>44662.583333333336</v>
      </c>
    </row>
    <row r="125" spans="1:5" x14ac:dyDescent="0.25">
      <c r="A125">
        <v>123</v>
      </c>
      <c r="B125" s="63" t="s">
        <v>1172</v>
      </c>
      <c r="C125" s="37">
        <v>44664</v>
      </c>
      <c r="D125" s="57">
        <f t="shared" ref="D125:D142" si="25">C125-1</f>
        <v>44663</v>
      </c>
      <c r="E125" s="57">
        <f t="shared" ref="E125" si="26">C125+13/24</f>
        <v>44664.541666666664</v>
      </c>
    </row>
    <row r="126" spans="1:5" x14ac:dyDescent="0.25">
      <c r="A126">
        <v>124</v>
      </c>
      <c r="B126" s="12" t="s">
        <v>640</v>
      </c>
      <c r="C126" s="13">
        <v>44665</v>
      </c>
      <c r="D126" s="57">
        <f t="shared" si="25"/>
        <v>44664</v>
      </c>
      <c r="E126" s="57">
        <f t="shared" ref="E126" si="27">C126+11/24</f>
        <v>44665.458333333336</v>
      </c>
    </row>
    <row r="127" spans="1:5" x14ac:dyDescent="0.25">
      <c r="A127">
        <v>125</v>
      </c>
      <c r="B127" s="12" t="s">
        <v>1171</v>
      </c>
      <c r="C127" s="13">
        <v>44665</v>
      </c>
      <c r="D127" s="57">
        <f t="shared" si="25"/>
        <v>44664</v>
      </c>
      <c r="E127" s="57">
        <f t="shared" ref="E127" si="28">C127+15/24</f>
        <v>44665.625</v>
      </c>
    </row>
    <row r="128" spans="1:5" x14ac:dyDescent="0.25">
      <c r="A128">
        <v>126</v>
      </c>
      <c r="B128" s="63" t="s">
        <v>1141</v>
      </c>
      <c r="C128" s="37">
        <v>44665</v>
      </c>
      <c r="D128" s="57">
        <f t="shared" si="25"/>
        <v>44664</v>
      </c>
      <c r="E128" s="57">
        <f t="shared" ref="E128" si="29">C128+16/24</f>
        <v>44665.666666666664</v>
      </c>
    </row>
    <row r="129" spans="1:5" x14ac:dyDescent="0.25">
      <c r="A129">
        <v>127</v>
      </c>
      <c r="B129" s="12" t="s">
        <v>898</v>
      </c>
      <c r="C129" s="13">
        <v>44666</v>
      </c>
      <c r="D129" s="57">
        <f t="shared" si="25"/>
        <v>44665</v>
      </c>
      <c r="E129" s="57">
        <f t="shared" ref="E129" si="30">C129+14/24</f>
        <v>44666.583333333336</v>
      </c>
    </row>
    <row r="130" spans="1:5" x14ac:dyDescent="0.25">
      <c r="A130">
        <v>128</v>
      </c>
      <c r="B130" s="12" t="s">
        <v>1165</v>
      </c>
      <c r="C130" s="13">
        <v>44666</v>
      </c>
      <c r="D130" s="57">
        <f t="shared" si="25"/>
        <v>44665</v>
      </c>
      <c r="E130" s="57">
        <f t="shared" ref="E130" si="31">C130+16/24</f>
        <v>44666.666666666664</v>
      </c>
    </row>
    <row r="131" spans="1:5" x14ac:dyDescent="0.25">
      <c r="A131">
        <v>129</v>
      </c>
      <c r="B131" s="12" t="s">
        <v>1170</v>
      </c>
      <c r="C131" s="13">
        <v>44668</v>
      </c>
      <c r="D131" s="57">
        <f t="shared" si="25"/>
        <v>44667</v>
      </c>
      <c r="E131" s="57">
        <f t="shared" ref="E131" si="32">C131+11/24</f>
        <v>44668.458333333336</v>
      </c>
    </row>
    <row r="132" spans="1:5" x14ac:dyDescent="0.25">
      <c r="A132">
        <v>130</v>
      </c>
      <c r="B132" s="12" t="s">
        <v>646</v>
      </c>
      <c r="C132" s="13">
        <v>44669</v>
      </c>
      <c r="D132" s="57">
        <f t="shared" si="25"/>
        <v>44668</v>
      </c>
      <c r="E132" s="57">
        <f t="shared" ref="E132:E136" si="33">C132+14/24</f>
        <v>44669.583333333336</v>
      </c>
    </row>
    <row r="133" spans="1:5" x14ac:dyDescent="0.25">
      <c r="A133">
        <v>131</v>
      </c>
      <c r="B133" s="12" t="s">
        <v>1167</v>
      </c>
      <c r="C133" s="13">
        <v>44669</v>
      </c>
      <c r="D133" s="57">
        <f t="shared" si="25"/>
        <v>44668</v>
      </c>
      <c r="E133" s="57">
        <f t="shared" ref="E133" si="34">C133+16/24</f>
        <v>44669.666666666664</v>
      </c>
    </row>
    <row r="134" spans="1:5" x14ac:dyDescent="0.25">
      <c r="A134">
        <v>132</v>
      </c>
      <c r="B134" s="12" t="s">
        <v>1168</v>
      </c>
      <c r="C134" s="13">
        <v>44670</v>
      </c>
      <c r="D134" s="57">
        <f t="shared" si="25"/>
        <v>44669</v>
      </c>
      <c r="E134" s="57">
        <f t="shared" ref="E134:E142" si="35">C134+10/24</f>
        <v>44670.416666666664</v>
      </c>
    </row>
    <row r="135" spans="1:5" x14ac:dyDescent="0.25">
      <c r="A135">
        <v>133</v>
      </c>
      <c r="B135" s="63" t="s">
        <v>1140</v>
      </c>
      <c r="C135" s="37">
        <v>44671</v>
      </c>
      <c r="D135" s="57">
        <f t="shared" si="25"/>
        <v>44670</v>
      </c>
      <c r="E135" s="57">
        <f t="shared" ref="E135" si="36">C135+16/24</f>
        <v>44671.666666666664</v>
      </c>
    </row>
    <row r="136" spans="1:5" x14ac:dyDescent="0.25">
      <c r="A136">
        <v>134</v>
      </c>
      <c r="B136" s="12" t="s">
        <v>1169</v>
      </c>
      <c r="C136" s="13">
        <v>44672</v>
      </c>
      <c r="D136" s="57">
        <f t="shared" si="25"/>
        <v>44671</v>
      </c>
      <c r="E136" s="57">
        <f t="shared" si="33"/>
        <v>44672.583333333336</v>
      </c>
    </row>
    <row r="137" spans="1:5" x14ac:dyDescent="0.25">
      <c r="A137">
        <v>135</v>
      </c>
      <c r="B137" s="12" t="s">
        <v>1164</v>
      </c>
      <c r="C137" s="13">
        <v>44674</v>
      </c>
      <c r="D137" s="57">
        <f t="shared" si="25"/>
        <v>44673</v>
      </c>
      <c r="E137" s="57">
        <f>C137+9/24</f>
        <v>44674.375</v>
      </c>
    </row>
    <row r="138" spans="1:5" x14ac:dyDescent="0.25">
      <c r="A138">
        <v>136</v>
      </c>
      <c r="B138" s="12" t="s">
        <v>1163</v>
      </c>
      <c r="C138" s="13">
        <v>44674</v>
      </c>
      <c r="D138" s="57">
        <f t="shared" si="25"/>
        <v>44673</v>
      </c>
      <c r="E138" s="57">
        <f>C138+11/24</f>
        <v>44674.458333333336</v>
      </c>
    </row>
    <row r="139" spans="1:5" x14ac:dyDescent="0.25">
      <c r="A139">
        <v>137</v>
      </c>
      <c r="B139" s="12" t="s">
        <v>1161</v>
      </c>
      <c r="C139" s="13">
        <v>44674</v>
      </c>
      <c r="D139" s="57">
        <f t="shared" si="25"/>
        <v>44673</v>
      </c>
      <c r="E139" s="57">
        <f>C139+13/24</f>
        <v>44674.541666666664</v>
      </c>
    </row>
    <row r="140" spans="1:5" x14ac:dyDescent="0.25">
      <c r="A140">
        <v>138</v>
      </c>
      <c r="B140" s="12" t="s">
        <v>1160</v>
      </c>
      <c r="C140" s="13">
        <v>44674</v>
      </c>
      <c r="D140" s="57">
        <f t="shared" si="25"/>
        <v>44673</v>
      </c>
      <c r="E140" s="57">
        <f>C140+16/24</f>
        <v>44674.666666666664</v>
      </c>
    </row>
    <row r="141" spans="1:5" x14ac:dyDescent="0.25">
      <c r="A141">
        <v>139</v>
      </c>
      <c r="B141" s="63" t="s">
        <v>1162</v>
      </c>
      <c r="C141" s="37">
        <v>44675</v>
      </c>
      <c r="D141" s="57">
        <f t="shared" si="25"/>
        <v>44674</v>
      </c>
      <c r="E141" s="57">
        <f t="shared" ref="E141" si="37">C141+9/24</f>
        <v>44675.375</v>
      </c>
    </row>
    <row r="142" spans="1:5" x14ac:dyDescent="0.25">
      <c r="A142">
        <v>140</v>
      </c>
      <c r="B142" s="63" t="s">
        <v>722</v>
      </c>
      <c r="C142" s="37">
        <v>44675</v>
      </c>
      <c r="D142" s="57">
        <f t="shared" si="25"/>
        <v>44674</v>
      </c>
      <c r="E142" s="57">
        <f t="shared" si="35"/>
        <v>44675.416666666664</v>
      </c>
    </row>
  </sheetData>
  <autoFilter ref="A1:C1" xr:uid="{9395C471-7350-4665-8F3D-1A369FE82125}">
    <sortState xmlns:xlrd2="http://schemas.microsoft.com/office/spreadsheetml/2017/richdata2" ref="A2:C142">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7C3A-4515-45B0-AF9E-5DDEF2E32E89}">
  <sheetPr codeName="Sheet3"/>
  <dimension ref="A1:E55"/>
  <sheetViews>
    <sheetView topLeftCell="A31" workbookViewId="0">
      <selection activeCell="B62" sqref="B62"/>
    </sheetView>
    <sheetView topLeftCell="A4" workbookViewId="1">
      <selection activeCell="B33" sqref="B33"/>
    </sheetView>
  </sheetViews>
  <sheetFormatPr defaultRowHeight="15" x14ac:dyDescent="0.25"/>
  <cols>
    <col min="2" max="2" width="91.5703125" bestFit="1" customWidth="1"/>
    <col min="3" max="4" width="10.140625" bestFit="1" customWidth="1"/>
    <col min="5" max="5" width="20.5703125" style="65" bestFit="1" customWidth="1"/>
  </cols>
  <sheetData>
    <row r="1" spans="1:5" x14ac:dyDescent="0.25">
      <c r="A1" t="s">
        <v>0</v>
      </c>
      <c r="B1" t="s">
        <v>1</v>
      </c>
      <c r="C1" t="s">
        <v>7</v>
      </c>
      <c r="D1" t="s">
        <v>1124</v>
      </c>
      <c r="E1" s="65" t="s">
        <v>1125</v>
      </c>
    </row>
    <row r="2" spans="1:5" x14ac:dyDescent="0.25">
      <c r="A2">
        <v>0</v>
      </c>
      <c r="B2" t="s">
        <v>729</v>
      </c>
      <c r="C2" s="1">
        <v>44477</v>
      </c>
      <c r="D2" s="1">
        <f>C2-1</f>
        <v>44476</v>
      </c>
      <c r="E2" s="65">
        <f>C2+15/24</f>
        <v>44477.625</v>
      </c>
    </row>
    <row r="3" spans="1:5" x14ac:dyDescent="0.25">
      <c r="A3">
        <v>1</v>
      </c>
      <c r="B3" t="s">
        <v>900</v>
      </c>
      <c r="C3" s="1">
        <v>44477</v>
      </c>
      <c r="D3" s="1">
        <f t="shared" ref="D3:D55" si="0">C3-1</f>
        <v>44476</v>
      </c>
      <c r="E3" s="65">
        <f>C3+13/24</f>
        <v>44477.541666666664</v>
      </c>
    </row>
    <row r="4" spans="1:5" x14ac:dyDescent="0.25">
      <c r="A4">
        <v>2</v>
      </c>
      <c r="B4" t="s">
        <v>900</v>
      </c>
      <c r="C4" s="1">
        <v>44478</v>
      </c>
      <c r="D4" s="1">
        <f t="shared" si="0"/>
        <v>44477</v>
      </c>
      <c r="E4" s="65">
        <f>C4+15/24</f>
        <v>44478.625</v>
      </c>
    </row>
    <row r="5" spans="1:5" x14ac:dyDescent="0.25">
      <c r="A5">
        <v>3</v>
      </c>
      <c r="B5" t="s">
        <v>900</v>
      </c>
      <c r="C5" s="1">
        <v>44479</v>
      </c>
      <c r="D5" s="1">
        <f t="shared" si="0"/>
        <v>44478</v>
      </c>
      <c r="E5" s="65">
        <f>C5+15/24</f>
        <v>44479.625</v>
      </c>
    </row>
    <row r="6" spans="1:5" x14ac:dyDescent="0.25">
      <c r="A6">
        <v>4</v>
      </c>
      <c r="B6" t="s">
        <v>900</v>
      </c>
      <c r="C6" s="1">
        <v>44480</v>
      </c>
      <c r="D6" s="1">
        <f t="shared" si="0"/>
        <v>44479</v>
      </c>
      <c r="E6" s="65">
        <f>C6+15/24</f>
        <v>44480.625</v>
      </c>
    </row>
    <row r="7" spans="1:5" x14ac:dyDescent="0.25">
      <c r="A7">
        <v>5</v>
      </c>
      <c r="B7" t="s">
        <v>900</v>
      </c>
      <c r="C7" s="1">
        <v>44481</v>
      </c>
      <c r="D7" s="1">
        <f t="shared" si="0"/>
        <v>44480</v>
      </c>
      <c r="E7" s="65">
        <f>C7+15/24</f>
        <v>44481.625</v>
      </c>
    </row>
    <row r="8" spans="1:5" x14ac:dyDescent="0.25">
      <c r="A8">
        <v>6</v>
      </c>
      <c r="B8" t="s">
        <v>900</v>
      </c>
      <c r="C8" s="1">
        <v>44482</v>
      </c>
      <c r="D8" s="1">
        <f t="shared" si="0"/>
        <v>44481</v>
      </c>
      <c r="E8" s="65">
        <f t="shared" ref="E8:E21" si="1">C8+15/24</f>
        <v>44482.625</v>
      </c>
    </row>
    <row r="9" spans="1:5" x14ac:dyDescent="0.25">
      <c r="A9">
        <v>7</v>
      </c>
      <c r="B9" t="s">
        <v>900</v>
      </c>
      <c r="C9" s="1">
        <v>44483</v>
      </c>
      <c r="D9" s="1">
        <f t="shared" si="0"/>
        <v>44482</v>
      </c>
      <c r="E9" s="65">
        <f t="shared" si="1"/>
        <v>44483.625</v>
      </c>
    </row>
    <row r="10" spans="1:5" x14ac:dyDescent="0.25">
      <c r="A10">
        <v>8</v>
      </c>
      <c r="B10" t="s">
        <v>900</v>
      </c>
      <c r="C10" s="1">
        <v>44484</v>
      </c>
      <c r="D10" s="1">
        <f t="shared" si="0"/>
        <v>44483</v>
      </c>
      <c r="E10" s="65">
        <f t="shared" si="1"/>
        <v>44484.625</v>
      </c>
    </row>
    <row r="11" spans="1:5" x14ac:dyDescent="0.25">
      <c r="A11">
        <v>9</v>
      </c>
      <c r="B11" t="s">
        <v>900</v>
      </c>
      <c r="C11" s="1">
        <v>44485</v>
      </c>
      <c r="D11" s="1">
        <f t="shared" si="0"/>
        <v>44484</v>
      </c>
      <c r="E11" s="65">
        <f t="shared" si="1"/>
        <v>44485.625</v>
      </c>
    </row>
    <row r="12" spans="1:5" x14ac:dyDescent="0.25">
      <c r="A12">
        <v>10</v>
      </c>
      <c r="B12" t="s">
        <v>900</v>
      </c>
      <c r="C12" s="1">
        <v>44486</v>
      </c>
      <c r="D12" s="1">
        <f t="shared" si="0"/>
        <v>44485</v>
      </c>
      <c r="E12" s="65">
        <f t="shared" si="1"/>
        <v>44486.625</v>
      </c>
    </row>
    <row r="13" spans="1:5" x14ac:dyDescent="0.25">
      <c r="A13">
        <v>11</v>
      </c>
      <c r="B13" t="s">
        <v>900</v>
      </c>
      <c r="C13" s="1">
        <v>44487</v>
      </c>
      <c r="D13" s="1">
        <f t="shared" si="0"/>
        <v>44486</v>
      </c>
      <c r="E13" s="65">
        <f t="shared" si="1"/>
        <v>44487.625</v>
      </c>
    </row>
    <row r="14" spans="1:5" x14ac:dyDescent="0.25">
      <c r="A14">
        <v>12</v>
      </c>
      <c r="B14" t="s">
        <v>900</v>
      </c>
      <c r="C14" s="1">
        <v>44488</v>
      </c>
      <c r="D14" s="1">
        <f t="shared" si="0"/>
        <v>44487</v>
      </c>
      <c r="E14" s="65">
        <f t="shared" si="1"/>
        <v>44488.625</v>
      </c>
    </row>
    <row r="15" spans="1:5" x14ac:dyDescent="0.25">
      <c r="A15">
        <v>13</v>
      </c>
      <c r="B15" t="s">
        <v>928</v>
      </c>
      <c r="C15" s="1">
        <v>44517</v>
      </c>
      <c r="D15" s="1">
        <f t="shared" si="0"/>
        <v>44516</v>
      </c>
      <c r="E15" s="65">
        <f t="shared" si="1"/>
        <v>44517.625</v>
      </c>
    </row>
    <row r="16" spans="1:5" x14ac:dyDescent="0.25">
      <c r="A16">
        <v>14</v>
      </c>
      <c r="B16" t="s">
        <v>920</v>
      </c>
      <c r="C16" s="1">
        <v>44521</v>
      </c>
      <c r="D16" s="1">
        <f t="shared" si="0"/>
        <v>44520</v>
      </c>
      <c r="E16" s="65">
        <f t="shared" si="1"/>
        <v>44521.625</v>
      </c>
    </row>
    <row r="17" spans="1:5" x14ac:dyDescent="0.25">
      <c r="A17">
        <v>15</v>
      </c>
      <c r="B17" t="s">
        <v>926</v>
      </c>
      <c r="C17" s="1">
        <v>44525</v>
      </c>
      <c r="D17" s="1">
        <f t="shared" si="0"/>
        <v>44524</v>
      </c>
      <c r="E17" s="65">
        <f>C17+13/24</f>
        <v>44525.541666666664</v>
      </c>
    </row>
    <row r="18" spans="1:5" x14ac:dyDescent="0.25">
      <c r="A18">
        <v>16</v>
      </c>
      <c r="B18" t="s">
        <v>927</v>
      </c>
      <c r="C18" s="1">
        <v>44525</v>
      </c>
      <c r="D18" s="1">
        <f t="shared" si="0"/>
        <v>44524</v>
      </c>
      <c r="E18" s="65">
        <f>C18+8/24</f>
        <v>44525.333333333336</v>
      </c>
    </row>
    <row r="19" spans="1:5" x14ac:dyDescent="0.25">
      <c r="A19">
        <v>17</v>
      </c>
      <c r="B19" t="s">
        <v>901</v>
      </c>
      <c r="C19" s="1">
        <v>44527</v>
      </c>
      <c r="D19" s="1">
        <f t="shared" si="0"/>
        <v>44526</v>
      </c>
      <c r="E19" s="65">
        <f t="shared" si="1"/>
        <v>44527.625</v>
      </c>
    </row>
    <row r="20" spans="1:5" x14ac:dyDescent="0.25">
      <c r="A20">
        <v>18</v>
      </c>
      <c r="B20" t="s">
        <v>901</v>
      </c>
      <c r="C20" s="1">
        <v>44528</v>
      </c>
      <c r="D20" s="1">
        <f t="shared" si="0"/>
        <v>44527</v>
      </c>
      <c r="E20" s="65">
        <f t="shared" si="1"/>
        <v>44528.625</v>
      </c>
    </row>
    <row r="21" spans="1:5" x14ac:dyDescent="0.25">
      <c r="A21">
        <v>19</v>
      </c>
      <c r="B21" t="s">
        <v>931</v>
      </c>
      <c r="C21" s="1">
        <v>44529</v>
      </c>
      <c r="D21" s="1">
        <f t="shared" si="0"/>
        <v>44528</v>
      </c>
      <c r="E21" s="65">
        <f t="shared" si="1"/>
        <v>44529.625</v>
      </c>
    </row>
    <row r="22" spans="1:5" x14ac:dyDescent="0.25">
      <c r="A22">
        <v>20</v>
      </c>
      <c r="B22" t="s">
        <v>929</v>
      </c>
      <c r="C22" s="1">
        <v>44531</v>
      </c>
      <c r="D22" s="1">
        <f t="shared" si="0"/>
        <v>44530</v>
      </c>
      <c r="E22" s="65">
        <f>C22+10/24</f>
        <v>44531.416666666664</v>
      </c>
    </row>
    <row r="23" spans="1:5" x14ac:dyDescent="0.25">
      <c r="A23">
        <v>21</v>
      </c>
      <c r="B23" t="s">
        <v>914</v>
      </c>
      <c r="C23" s="1">
        <v>44532</v>
      </c>
      <c r="D23" s="1">
        <f t="shared" si="0"/>
        <v>44531</v>
      </c>
      <c r="E23" s="65">
        <f>C23+13/24</f>
        <v>44532.541666666664</v>
      </c>
    </row>
    <row r="24" spans="1:5" x14ac:dyDescent="0.25">
      <c r="A24">
        <v>22</v>
      </c>
      <c r="B24" t="s">
        <v>905</v>
      </c>
      <c r="C24" s="1">
        <v>44534</v>
      </c>
      <c r="D24" s="1">
        <f t="shared" si="0"/>
        <v>44533</v>
      </c>
      <c r="E24" s="65">
        <f t="shared" ref="E24:E37" si="2">C24+13/24</f>
        <v>44534.541666666664</v>
      </c>
    </row>
    <row r="25" spans="1:5" x14ac:dyDescent="0.25">
      <c r="A25">
        <v>23</v>
      </c>
      <c r="B25" t="s">
        <v>906</v>
      </c>
      <c r="C25" s="1">
        <v>44535</v>
      </c>
      <c r="D25" s="1">
        <f t="shared" si="0"/>
        <v>44534</v>
      </c>
      <c r="E25" s="65">
        <f t="shared" si="2"/>
        <v>44535.541666666664</v>
      </c>
    </row>
    <row r="26" spans="1:5" x14ac:dyDescent="0.25">
      <c r="A26">
        <v>24</v>
      </c>
      <c r="B26" t="s">
        <v>930</v>
      </c>
      <c r="C26" s="1">
        <v>44536</v>
      </c>
      <c r="D26" s="1">
        <f t="shared" si="0"/>
        <v>44535</v>
      </c>
      <c r="E26" s="65">
        <f t="shared" si="2"/>
        <v>44536.541666666664</v>
      </c>
    </row>
    <row r="27" spans="1:5" x14ac:dyDescent="0.25">
      <c r="A27">
        <v>25</v>
      </c>
      <c r="B27" t="s">
        <v>907</v>
      </c>
      <c r="C27" s="1">
        <v>44536</v>
      </c>
      <c r="D27" s="1">
        <f t="shared" si="0"/>
        <v>44535</v>
      </c>
      <c r="E27" s="65">
        <f>C27+8/24</f>
        <v>44536.333333333336</v>
      </c>
    </row>
    <row r="28" spans="1:5" x14ac:dyDescent="0.25">
      <c r="A28">
        <v>26</v>
      </c>
      <c r="B28" t="s">
        <v>917</v>
      </c>
      <c r="C28" s="1">
        <v>44539</v>
      </c>
      <c r="D28" s="1">
        <f t="shared" si="0"/>
        <v>44538</v>
      </c>
      <c r="E28" s="65">
        <f t="shared" si="2"/>
        <v>44539.541666666664</v>
      </c>
    </row>
    <row r="29" spans="1:5" x14ac:dyDescent="0.25">
      <c r="A29">
        <v>27</v>
      </c>
      <c r="B29" t="s">
        <v>899</v>
      </c>
      <c r="C29" s="1">
        <v>44540</v>
      </c>
      <c r="D29" s="1">
        <f t="shared" si="0"/>
        <v>44539</v>
      </c>
      <c r="E29" s="65">
        <f>C29+8/24</f>
        <v>44540.333333333336</v>
      </c>
    </row>
    <row r="30" spans="1:5" x14ac:dyDescent="0.25">
      <c r="A30">
        <v>28</v>
      </c>
      <c r="B30" t="s">
        <v>916</v>
      </c>
      <c r="C30" s="1">
        <v>44541</v>
      </c>
      <c r="D30" s="1">
        <f t="shared" si="0"/>
        <v>44540</v>
      </c>
      <c r="E30" s="65">
        <f t="shared" si="2"/>
        <v>44541.541666666664</v>
      </c>
    </row>
    <row r="31" spans="1:5" x14ac:dyDescent="0.25">
      <c r="A31">
        <v>29</v>
      </c>
      <c r="B31" t="s">
        <v>902</v>
      </c>
      <c r="C31" s="1">
        <v>44546</v>
      </c>
      <c r="D31" s="1">
        <f t="shared" si="0"/>
        <v>44545</v>
      </c>
      <c r="E31" s="65">
        <f>C31+8/24</f>
        <v>44546.333333333336</v>
      </c>
    </row>
    <row r="32" spans="1:5" x14ac:dyDescent="0.25">
      <c r="A32">
        <v>30</v>
      </c>
      <c r="B32" t="s">
        <v>923</v>
      </c>
      <c r="C32" s="1">
        <v>44546</v>
      </c>
      <c r="D32" s="1">
        <f t="shared" si="0"/>
        <v>44545</v>
      </c>
      <c r="E32" s="65">
        <f t="shared" si="2"/>
        <v>44546.541666666664</v>
      </c>
    </row>
    <row r="33" spans="1:5" x14ac:dyDescent="0.25">
      <c r="A33">
        <v>31</v>
      </c>
      <c r="B33" t="s">
        <v>908</v>
      </c>
      <c r="C33" s="1">
        <v>44548</v>
      </c>
      <c r="D33" s="1">
        <f t="shared" si="0"/>
        <v>44547</v>
      </c>
      <c r="E33" s="65">
        <f t="shared" si="2"/>
        <v>44548.541666666664</v>
      </c>
    </row>
    <row r="34" spans="1:5" x14ac:dyDescent="0.25">
      <c r="A34">
        <v>32</v>
      </c>
      <c r="B34" t="s">
        <v>909</v>
      </c>
      <c r="C34" s="1">
        <v>44549</v>
      </c>
      <c r="D34" s="1">
        <f t="shared" si="0"/>
        <v>44548</v>
      </c>
      <c r="E34" s="65">
        <f t="shared" si="2"/>
        <v>44549.541666666664</v>
      </c>
    </row>
    <row r="35" spans="1:5" x14ac:dyDescent="0.25">
      <c r="A35">
        <v>33</v>
      </c>
      <c r="B35" t="s">
        <v>910</v>
      </c>
      <c r="C35" s="1">
        <v>44550</v>
      </c>
      <c r="D35" s="1">
        <f t="shared" si="0"/>
        <v>44549</v>
      </c>
      <c r="E35" s="65">
        <f t="shared" si="2"/>
        <v>44550.541666666664</v>
      </c>
    </row>
    <row r="36" spans="1:5" x14ac:dyDescent="0.25">
      <c r="A36">
        <v>34</v>
      </c>
      <c r="B36" t="s">
        <v>932</v>
      </c>
      <c r="C36" s="1">
        <v>44550</v>
      </c>
      <c r="D36" s="1">
        <f t="shared" si="0"/>
        <v>44549</v>
      </c>
      <c r="E36" s="65">
        <f>C36+8/24</f>
        <v>44550.333333333336</v>
      </c>
    </row>
    <row r="37" spans="1:5" x14ac:dyDescent="0.25">
      <c r="A37">
        <v>35</v>
      </c>
      <c r="B37" t="s">
        <v>903</v>
      </c>
      <c r="C37" s="1">
        <v>44553</v>
      </c>
      <c r="D37" s="1">
        <f t="shared" si="0"/>
        <v>44552</v>
      </c>
      <c r="E37" s="65">
        <f>C37+13/24</f>
        <v>44553.541666666664</v>
      </c>
    </row>
    <row r="38" spans="1:5" x14ac:dyDescent="0.25">
      <c r="A38">
        <v>36</v>
      </c>
      <c r="B38" t="s">
        <v>918</v>
      </c>
      <c r="C38" s="1">
        <v>44553</v>
      </c>
      <c r="D38" s="1">
        <f t="shared" si="0"/>
        <v>44552</v>
      </c>
      <c r="E38" s="65">
        <f>C38+13/24</f>
        <v>44553.541666666664</v>
      </c>
    </row>
    <row r="39" spans="1:5" x14ac:dyDescent="0.25">
      <c r="A39">
        <v>37</v>
      </c>
      <c r="B39" t="s">
        <v>904</v>
      </c>
      <c r="C39" s="1">
        <v>44558</v>
      </c>
      <c r="D39" s="1">
        <f t="shared" si="0"/>
        <v>44557</v>
      </c>
      <c r="E39" s="65">
        <f>C39+13/24</f>
        <v>44558.541666666664</v>
      </c>
    </row>
    <row r="40" spans="1:5" x14ac:dyDescent="0.25">
      <c r="A40">
        <v>38</v>
      </c>
      <c r="B40" t="s">
        <v>924</v>
      </c>
      <c r="C40" s="1">
        <v>44558</v>
      </c>
      <c r="D40" s="1">
        <f t="shared" si="0"/>
        <v>44557</v>
      </c>
      <c r="E40" s="65">
        <f>C40+13/24</f>
        <v>44558.541666666664</v>
      </c>
    </row>
    <row r="41" spans="1:5" x14ac:dyDescent="0.25">
      <c r="A41">
        <v>39</v>
      </c>
      <c r="B41" t="s">
        <v>921</v>
      </c>
      <c r="C41" s="1">
        <v>44559</v>
      </c>
      <c r="D41" s="1">
        <f t="shared" si="0"/>
        <v>44558</v>
      </c>
      <c r="E41" s="65">
        <f>C41+8/24</f>
        <v>44559.333333333336</v>
      </c>
    </row>
    <row r="42" spans="1:5" x14ac:dyDescent="0.25">
      <c r="A42">
        <v>40</v>
      </c>
      <c r="B42" t="s">
        <v>921</v>
      </c>
      <c r="C42" s="1">
        <v>44560</v>
      </c>
      <c r="D42" s="1">
        <f t="shared" si="0"/>
        <v>44559</v>
      </c>
      <c r="E42" s="65">
        <f>C42+8/24</f>
        <v>44560.333333333336</v>
      </c>
    </row>
    <row r="43" spans="1:5" x14ac:dyDescent="0.25">
      <c r="A43">
        <v>41</v>
      </c>
      <c r="B43" t="s">
        <v>911</v>
      </c>
      <c r="C43" s="1">
        <v>44564</v>
      </c>
      <c r="D43" s="1">
        <f t="shared" si="0"/>
        <v>44563</v>
      </c>
      <c r="E43" s="65">
        <f>C43+8/24</f>
        <v>44564.333333333336</v>
      </c>
    </row>
    <row r="44" spans="1:5" x14ac:dyDescent="0.25">
      <c r="A44">
        <v>42</v>
      </c>
      <c r="B44" t="s">
        <v>912</v>
      </c>
      <c r="C44" s="1">
        <v>44566</v>
      </c>
      <c r="D44" s="1">
        <f t="shared" si="0"/>
        <v>44565</v>
      </c>
      <c r="E44" s="65">
        <f>C44+7/24</f>
        <v>44566.291666666664</v>
      </c>
    </row>
    <row r="45" spans="1:5" x14ac:dyDescent="0.25">
      <c r="A45">
        <v>43</v>
      </c>
      <c r="B45" t="s">
        <v>913</v>
      </c>
      <c r="C45" s="1">
        <v>44568</v>
      </c>
      <c r="D45" s="1">
        <f t="shared" si="0"/>
        <v>44567</v>
      </c>
      <c r="E45" s="65">
        <f>C45+9/24</f>
        <v>44568.375</v>
      </c>
    </row>
    <row r="46" spans="1:5" x14ac:dyDescent="0.25">
      <c r="A46">
        <v>44</v>
      </c>
      <c r="B46" t="s">
        <v>933</v>
      </c>
      <c r="C46" s="1">
        <v>44569</v>
      </c>
      <c r="D46" s="1">
        <f t="shared" si="0"/>
        <v>44568</v>
      </c>
      <c r="E46" s="65">
        <f>C46+8/24</f>
        <v>44569.333333333336</v>
      </c>
    </row>
    <row r="47" spans="1:5" x14ac:dyDescent="0.25">
      <c r="A47">
        <v>45</v>
      </c>
      <c r="B47" t="s">
        <v>919</v>
      </c>
      <c r="C47" s="1">
        <v>44574</v>
      </c>
      <c r="D47" s="1">
        <f t="shared" si="0"/>
        <v>44573</v>
      </c>
      <c r="E47" s="65">
        <f>C47+9/24</f>
        <v>44574.375</v>
      </c>
    </row>
    <row r="48" spans="1:5" x14ac:dyDescent="0.25">
      <c r="A48">
        <v>46</v>
      </c>
      <c r="B48" t="s">
        <v>925</v>
      </c>
      <c r="C48" s="1">
        <v>44580</v>
      </c>
      <c r="D48" s="1">
        <f t="shared" si="0"/>
        <v>44579</v>
      </c>
      <c r="E48" s="65">
        <f>C48+13.5/24</f>
        <v>44580.5625</v>
      </c>
    </row>
    <row r="49" spans="1:5" x14ac:dyDescent="0.25">
      <c r="A49">
        <v>47</v>
      </c>
      <c r="B49" t="s">
        <v>922</v>
      </c>
      <c r="C49" s="1">
        <v>44587</v>
      </c>
      <c r="D49" s="1">
        <f t="shared" si="0"/>
        <v>44586</v>
      </c>
      <c r="E49" s="65">
        <f>C49+8/24</f>
        <v>44587.333333333336</v>
      </c>
    </row>
    <row r="50" spans="1:5" x14ac:dyDescent="0.25">
      <c r="A50">
        <v>48</v>
      </c>
      <c r="B50" t="s">
        <v>915</v>
      </c>
      <c r="C50" s="1">
        <v>44590</v>
      </c>
      <c r="D50" s="1">
        <f t="shared" si="0"/>
        <v>44589</v>
      </c>
      <c r="E50" s="65">
        <f>C50+8/24</f>
        <v>44590.333333333336</v>
      </c>
    </row>
    <row r="51" spans="1:5" x14ac:dyDescent="0.25">
      <c r="A51">
        <v>49</v>
      </c>
      <c r="B51" t="s">
        <v>934</v>
      </c>
      <c r="C51" s="1">
        <v>44599</v>
      </c>
      <c r="D51" s="1">
        <f t="shared" si="0"/>
        <v>44598</v>
      </c>
      <c r="E51" s="65">
        <f t="shared" ref="E51:E55" si="3">C51+8/24</f>
        <v>44599.333333333336</v>
      </c>
    </row>
    <row r="52" spans="1:5" x14ac:dyDescent="0.25">
      <c r="A52">
        <v>50</v>
      </c>
      <c r="B52" t="s">
        <v>938</v>
      </c>
      <c r="C52" s="1">
        <v>44599</v>
      </c>
      <c r="D52" s="1">
        <f t="shared" si="0"/>
        <v>44598</v>
      </c>
      <c r="E52" s="65">
        <f t="shared" si="3"/>
        <v>44599.333333333336</v>
      </c>
    </row>
    <row r="53" spans="1:5" x14ac:dyDescent="0.25">
      <c r="A53">
        <v>51</v>
      </c>
      <c r="B53" t="s">
        <v>937</v>
      </c>
      <c r="C53" s="1">
        <v>44610</v>
      </c>
      <c r="D53" s="1">
        <f t="shared" si="0"/>
        <v>44609</v>
      </c>
      <c r="E53" s="65">
        <f t="shared" si="3"/>
        <v>44610.333333333336</v>
      </c>
    </row>
    <row r="54" spans="1:5" x14ac:dyDescent="0.25">
      <c r="A54">
        <v>52</v>
      </c>
      <c r="B54" t="s">
        <v>935</v>
      </c>
      <c r="C54" s="1">
        <v>44611</v>
      </c>
      <c r="D54" s="1">
        <f t="shared" si="0"/>
        <v>44610</v>
      </c>
      <c r="E54" s="65">
        <f t="shared" si="3"/>
        <v>44611.333333333336</v>
      </c>
    </row>
    <row r="55" spans="1:5" x14ac:dyDescent="0.25">
      <c r="A55">
        <v>53</v>
      </c>
      <c r="B55" t="s">
        <v>936</v>
      </c>
      <c r="C55" s="1">
        <v>44621</v>
      </c>
      <c r="D55" s="1">
        <f t="shared" si="0"/>
        <v>44620</v>
      </c>
      <c r="E55" s="65">
        <f t="shared" si="3"/>
        <v>44621.333333333336</v>
      </c>
    </row>
  </sheetData>
  <autoFilter ref="A1:C1" xr:uid="{ECBC7C3A-4515-45B0-AF9E-5DDEF2E32E89}">
    <sortState xmlns:xlrd2="http://schemas.microsoft.com/office/spreadsheetml/2017/richdata2" ref="A2:C55">
      <sortCondition ref="C1"/>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A0DDF-6777-460C-84E7-6521BB06AFF2}">
  <dimension ref="A1:E193"/>
  <sheetViews>
    <sheetView workbookViewId="0">
      <selection activeCell="B40" sqref="B40"/>
    </sheetView>
    <sheetView tabSelected="1" workbookViewId="1">
      <selection activeCell="B28" sqref="B28"/>
    </sheetView>
  </sheetViews>
  <sheetFormatPr defaultRowHeight="15" x14ac:dyDescent="0.25"/>
  <cols>
    <col min="2" max="2" width="132.85546875" bestFit="1" customWidth="1"/>
    <col min="3" max="5" width="10.140625" bestFit="1" customWidth="1"/>
  </cols>
  <sheetData>
    <row r="1" spans="1:5" x14ac:dyDescent="0.25">
      <c r="A1" t="s">
        <v>0</v>
      </c>
      <c r="B1" t="s">
        <v>1</v>
      </c>
      <c r="C1" t="s">
        <v>7</v>
      </c>
      <c r="D1" t="s">
        <v>1125</v>
      </c>
      <c r="E1" t="s">
        <v>1124</v>
      </c>
    </row>
    <row r="2" spans="1:5" x14ac:dyDescent="0.25">
      <c r="A2">
        <v>0</v>
      </c>
      <c r="B2" s="12" t="s">
        <v>1102</v>
      </c>
      <c r="C2" s="1">
        <v>44545</v>
      </c>
      <c r="D2" s="1">
        <f>C2-1</f>
        <v>44544</v>
      </c>
      <c r="E2" s="1">
        <f>C2+7/24</f>
        <v>44545.291666666664</v>
      </c>
    </row>
    <row r="3" spans="1:5" x14ac:dyDescent="0.25">
      <c r="A3">
        <v>1</v>
      </c>
      <c r="B3" t="s">
        <v>1094</v>
      </c>
      <c r="C3" s="1">
        <v>44623</v>
      </c>
      <c r="D3" s="1">
        <f t="shared" ref="D3:D21" si="0">C3-1</f>
        <v>44622</v>
      </c>
      <c r="E3" s="1">
        <f t="shared" ref="E3:E21" si="1">C3+7/24</f>
        <v>44623.291666666664</v>
      </c>
    </row>
    <row r="4" spans="1:5" x14ac:dyDescent="0.25">
      <c r="A4">
        <v>2</v>
      </c>
      <c r="B4" t="s">
        <v>1091</v>
      </c>
      <c r="C4" s="1">
        <v>44633</v>
      </c>
      <c r="D4" s="1">
        <f t="shared" si="0"/>
        <v>44632</v>
      </c>
      <c r="E4" s="1">
        <f t="shared" si="1"/>
        <v>44633.291666666664</v>
      </c>
    </row>
    <row r="5" spans="1:5" x14ac:dyDescent="0.25">
      <c r="A5">
        <v>3</v>
      </c>
      <c r="B5" t="s">
        <v>1100</v>
      </c>
      <c r="C5" s="1">
        <v>44634</v>
      </c>
      <c r="D5" s="1">
        <f t="shared" si="0"/>
        <v>44633</v>
      </c>
      <c r="E5" s="1">
        <f t="shared" si="1"/>
        <v>44634.291666666664</v>
      </c>
    </row>
    <row r="6" spans="1:5" x14ac:dyDescent="0.25">
      <c r="A6">
        <v>4</v>
      </c>
      <c r="B6" t="s">
        <v>1093</v>
      </c>
      <c r="C6" s="1">
        <v>44638</v>
      </c>
      <c r="D6" s="1">
        <f t="shared" si="0"/>
        <v>44637</v>
      </c>
      <c r="E6" s="1">
        <f t="shared" si="1"/>
        <v>44638.291666666664</v>
      </c>
    </row>
    <row r="7" spans="1:5" x14ac:dyDescent="0.25">
      <c r="A7">
        <v>5</v>
      </c>
      <c r="B7" t="s">
        <v>1105</v>
      </c>
      <c r="C7" s="1">
        <v>44639</v>
      </c>
      <c r="D7" s="1">
        <f t="shared" si="0"/>
        <v>44638</v>
      </c>
      <c r="E7" s="1">
        <f t="shared" si="1"/>
        <v>44639.291666666664</v>
      </c>
    </row>
    <row r="8" spans="1:5" x14ac:dyDescent="0.25">
      <c r="A8">
        <v>6</v>
      </c>
      <c r="B8" t="s">
        <v>1108</v>
      </c>
      <c r="C8" s="1">
        <v>44639</v>
      </c>
      <c r="D8" s="1">
        <f t="shared" si="0"/>
        <v>44638</v>
      </c>
      <c r="E8" s="1">
        <f t="shared" si="1"/>
        <v>44639.291666666664</v>
      </c>
    </row>
    <row r="9" spans="1:5" x14ac:dyDescent="0.25">
      <c r="A9">
        <v>7</v>
      </c>
      <c r="B9" t="s">
        <v>1109</v>
      </c>
      <c r="C9" s="1">
        <v>44639</v>
      </c>
      <c r="D9" s="1">
        <f t="shared" si="0"/>
        <v>44638</v>
      </c>
      <c r="E9" s="1">
        <f t="shared" si="1"/>
        <v>44639.291666666664</v>
      </c>
    </row>
    <row r="10" spans="1:5" x14ac:dyDescent="0.25">
      <c r="A10">
        <v>8</v>
      </c>
      <c r="B10" t="s">
        <v>1106</v>
      </c>
      <c r="C10" s="1">
        <v>44645</v>
      </c>
      <c r="D10" s="1">
        <f t="shared" si="0"/>
        <v>44644</v>
      </c>
      <c r="E10" s="1">
        <f t="shared" si="1"/>
        <v>44645.291666666664</v>
      </c>
    </row>
    <row r="11" spans="1:5" x14ac:dyDescent="0.25">
      <c r="A11">
        <v>9</v>
      </c>
      <c r="B11" t="s">
        <v>1107</v>
      </c>
      <c r="C11" s="1">
        <v>44652</v>
      </c>
      <c r="D11" s="1">
        <f t="shared" si="0"/>
        <v>44651</v>
      </c>
      <c r="E11" s="1">
        <f t="shared" si="1"/>
        <v>44652.291666666664</v>
      </c>
    </row>
    <row r="12" spans="1:5" x14ac:dyDescent="0.25">
      <c r="A12">
        <v>10</v>
      </c>
      <c r="B12" t="s">
        <v>1092</v>
      </c>
      <c r="C12" s="1">
        <v>44655</v>
      </c>
      <c r="D12" s="1">
        <f t="shared" si="0"/>
        <v>44654</v>
      </c>
      <c r="E12" s="1">
        <f t="shared" si="1"/>
        <v>44655.291666666664</v>
      </c>
    </row>
    <row r="13" spans="1:5" x14ac:dyDescent="0.25">
      <c r="A13">
        <v>11</v>
      </c>
      <c r="B13" t="s">
        <v>1097</v>
      </c>
      <c r="C13" s="1">
        <v>44661</v>
      </c>
      <c r="D13" s="1">
        <f t="shared" si="0"/>
        <v>44660</v>
      </c>
      <c r="E13" s="1">
        <f t="shared" si="1"/>
        <v>44661.291666666664</v>
      </c>
    </row>
    <row r="14" spans="1:5" x14ac:dyDescent="0.25">
      <c r="A14">
        <v>12</v>
      </c>
      <c r="B14" t="s">
        <v>1110</v>
      </c>
      <c r="C14" s="1">
        <v>44661</v>
      </c>
      <c r="D14" s="1">
        <f t="shared" si="0"/>
        <v>44660</v>
      </c>
      <c r="E14" s="1">
        <f t="shared" si="1"/>
        <v>44661.291666666664</v>
      </c>
    </row>
    <row r="15" spans="1:5" x14ac:dyDescent="0.25">
      <c r="A15">
        <v>13</v>
      </c>
      <c r="B15" t="s">
        <v>1098</v>
      </c>
      <c r="C15" s="1">
        <v>44663</v>
      </c>
      <c r="D15" s="1">
        <f t="shared" si="0"/>
        <v>44662</v>
      </c>
      <c r="E15" s="1">
        <f t="shared" si="1"/>
        <v>44663.291666666664</v>
      </c>
    </row>
    <row r="16" spans="1:5" x14ac:dyDescent="0.25">
      <c r="A16">
        <v>14</v>
      </c>
      <c r="B16" t="s">
        <v>1095</v>
      </c>
      <c r="C16" s="1">
        <v>44665</v>
      </c>
      <c r="D16" s="1">
        <f t="shared" si="0"/>
        <v>44664</v>
      </c>
      <c r="E16" s="1">
        <f t="shared" si="1"/>
        <v>44665.291666666664</v>
      </c>
    </row>
    <row r="17" spans="1:5" x14ac:dyDescent="0.25">
      <c r="A17">
        <v>15</v>
      </c>
      <c r="B17" t="s">
        <v>1103</v>
      </c>
      <c r="C17" s="1">
        <v>44666</v>
      </c>
      <c r="D17" s="1">
        <f t="shared" si="0"/>
        <v>44665</v>
      </c>
      <c r="E17" s="1">
        <f t="shared" si="1"/>
        <v>44666.291666666664</v>
      </c>
    </row>
    <row r="18" spans="1:5" x14ac:dyDescent="0.25">
      <c r="A18">
        <v>16</v>
      </c>
      <c r="B18" t="s">
        <v>1096</v>
      </c>
      <c r="C18" s="1">
        <v>44667</v>
      </c>
      <c r="D18" s="1">
        <f t="shared" si="0"/>
        <v>44666</v>
      </c>
      <c r="E18" s="1">
        <f t="shared" si="1"/>
        <v>44667.291666666664</v>
      </c>
    </row>
    <row r="19" spans="1:5" x14ac:dyDescent="0.25">
      <c r="A19">
        <v>17</v>
      </c>
      <c r="B19" t="s">
        <v>1104</v>
      </c>
      <c r="C19" s="1">
        <v>44667</v>
      </c>
      <c r="D19" s="1">
        <f t="shared" si="0"/>
        <v>44666</v>
      </c>
      <c r="E19" s="1">
        <f t="shared" si="1"/>
        <v>44667.291666666664</v>
      </c>
    </row>
    <row r="20" spans="1:5" x14ac:dyDescent="0.25">
      <c r="A20">
        <v>18</v>
      </c>
      <c r="B20" s="12" t="s">
        <v>1101</v>
      </c>
      <c r="C20" s="1">
        <v>44669</v>
      </c>
      <c r="D20" s="1">
        <f t="shared" si="0"/>
        <v>44668</v>
      </c>
      <c r="E20" s="1">
        <f t="shared" si="1"/>
        <v>44669.291666666664</v>
      </c>
    </row>
    <row r="21" spans="1:5" x14ac:dyDescent="0.25">
      <c r="A21">
        <v>19</v>
      </c>
      <c r="B21" t="s">
        <v>1099</v>
      </c>
      <c r="C21" s="1">
        <v>44671</v>
      </c>
      <c r="D21" s="1">
        <f t="shared" si="0"/>
        <v>44670</v>
      </c>
      <c r="E21" s="1">
        <f t="shared" si="1"/>
        <v>44671.291666666664</v>
      </c>
    </row>
    <row r="22" spans="1:5" x14ac:dyDescent="0.25">
      <c r="C22" s="1"/>
    </row>
    <row r="23" spans="1:5" x14ac:dyDescent="0.25">
      <c r="C23" s="1"/>
    </row>
    <row r="24" spans="1:5" x14ac:dyDescent="0.25">
      <c r="C24" s="1"/>
    </row>
    <row r="25" spans="1:5" x14ac:dyDescent="0.25">
      <c r="C25" s="1"/>
    </row>
    <row r="26" spans="1:5" x14ac:dyDescent="0.25">
      <c r="C26" s="1"/>
    </row>
    <row r="27" spans="1:5" x14ac:dyDescent="0.25">
      <c r="C27" s="1"/>
    </row>
    <row r="28" spans="1:5" x14ac:dyDescent="0.25">
      <c r="C28" s="1"/>
    </row>
    <row r="29" spans="1:5" x14ac:dyDescent="0.25">
      <c r="C29" s="1"/>
    </row>
    <row r="30" spans="1:5" x14ac:dyDescent="0.25">
      <c r="C30" s="1"/>
    </row>
    <row r="31" spans="1:5" x14ac:dyDescent="0.25">
      <c r="C31" s="1"/>
    </row>
    <row r="32" spans="1:5"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row r="46" spans="3:3" x14ac:dyDescent="0.25">
      <c r="C46" s="1"/>
    </row>
    <row r="47" spans="3:3" x14ac:dyDescent="0.25">
      <c r="C47" s="1"/>
    </row>
    <row r="48" spans="3: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2:3" x14ac:dyDescent="0.25">
      <c r="C65" s="1"/>
    </row>
    <row r="66" spans="2:3" x14ac:dyDescent="0.25">
      <c r="C66" s="1"/>
    </row>
    <row r="67" spans="2:3" x14ac:dyDescent="0.25">
      <c r="B67" s="39"/>
      <c r="C67" s="1"/>
    </row>
    <row r="68" spans="2:3" x14ac:dyDescent="0.25">
      <c r="C68" s="1"/>
    </row>
    <row r="69" spans="2:3" x14ac:dyDescent="0.25">
      <c r="C69" s="1"/>
    </row>
    <row r="70" spans="2:3" x14ac:dyDescent="0.25">
      <c r="C70" s="1"/>
    </row>
    <row r="71" spans="2:3" x14ac:dyDescent="0.25">
      <c r="C71" s="1"/>
    </row>
    <row r="72" spans="2:3" x14ac:dyDescent="0.25">
      <c r="C72" s="1"/>
    </row>
    <row r="73" spans="2:3" x14ac:dyDescent="0.25">
      <c r="C73" s="1"/>
    </row>
    <row r="74" spans="2:3" x14ac:dyDescent="0.25">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sheetData>
  <autoFilter ref="A1:C1" xr:uid="{A93D5856-30DE-4BF7-B05B-8094276E4235}">
    <sortState xmlns:xlrd2="http://schemas.microsoft.com/office/spreadsheetml/2017/richdata2" ref="A2:C21">
      <sortCondition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539A6-87C9-4B63-8597-871B4F130A9B}">
  <sheetPr codeName="Sheet1"/>
  <dimension ref="A1:AA299"/>
  <sheetViews>
    <sheetView workbookViewId="0">
      <selection sqref="A1:G1"/>
    </sheetView>
    <sheetView workbookViewId="1"/>
  </sheetViews>
  <sheetFormatPr defaultRowHeight="15" x14ac:dyDescent="0.25"/>
  <cols>
    <col min="1" max="1" width="3" style="12" bestFit="1" customWidth="1"/>
    <col min="2" max="2" width="9.140625" style="12"/>
    <col min="3" max="3" width="45.42578125" style="12" customWidth="1"/>
    <col min="4" max="4" width="9.140625" style="12"/>
    <col min="5" max="5" width="9.28515625" style="12" bestFit="1" customWidth="1"/>
    <col min="6" max="7" width="11.28515625" style="45" bestFit="1" customWidth="1"/>
    <col min="10" max="10" width="11.28515625" style="9" customWidth="1"/>
    <col min="11" max="12" width="9.140625" style="9"/>
    <col min="14" max="14" width="62.85546875" style="12" customWidth="1"/>
    <col min="15" max="15" width="7.85546875" style="13" bestFit="1" customWidth="1"/>
    <col min="16" max="16" width="6.7109375" style="13" bestFit="1" customWidth="1"/>
  </cols>
  <sheetData>
    <row r="1" spans="1:27" x14ac:dyDescent="0.25">
      <c r="A1" s="25" t="s">
        <v>0</v>
      </c>
      <c r="B1" s="25" t="s">
        <v>6</v>
      </c>
      <c r="C1" s="25" t="s">
        <v>1</v>
      </c>
      <c r="D1" s="25" t="s">
        <v>2</v>
      </c>
      <c r="E1" s="25" t="s">
        <v>3</v>
      </c>
      <c r="F1" s="41" t="s">
        <v>4</v>
      </c>
      <c r="G1" s="41" t="s">
        <v>5</v>
      </c>
      <c r="J1" s="21"/>
      <c r="K1" s="21"/>
      <c r="L1" s="21"/>
      <c r="M1" s="21"/>
      <c r="N1" s="22"/>
      <c r="O1" s="23"/>
      <c r="P1" s="23"/>
    </row>
    <row r="2" spans="1:27" s="2" customFormat="1" x14ac:dyDescent="0.25">
      <c r="A2" s="12">
        <v>0</v>
      </c>
      <c r="B2" s="12"/>
      <c r="C2" s="12" t="s">
        <v>451</v>
      </c>
      <c r="D2" s="12"/>
      <c r="E2" s="12"/>
      <c r="F2" s="38">
        <v>44470</v>
      </c>
      <c r="G2" s="38">
        <v>44470</v>
      </c>
      <c r="J2" s="10"/>
      <c r="K2" s="9"/>
      <c r="L2" s="9"/>
      <c r="M2" s="11"/>
      <c r="N2" s="24"/>
      <c r="O2" s="14"/>
      <c r="P2" s="14"/>
      <c r="Q2"/>
      <c r="R2"/>
      <c r="S2"/>
      <c r="T2"/>
      <c r="U2"/>
      <c r="V2"/>
      <c r="W2"/>
      <c r="X2"/>
      <c r="Y2"/>
      <c r="Z2"/>
      <c r="AA2"/>
    </row>
    <row r="3" spans="1:27" s="2" customFormat="1" x14ac:dyDescent="0.25">
      <c r="A3" s="12">
        <v>1</v>
      </c>
      <c r="B3" s="12"/>
      <c r="C3" s="12" t="s">
        <v>452</v>
      </c>
      <c r="D3" s="12"/>
      <c r="E3" s="12"/>
      <c r="F3" s="38">
        <v>44471</v>
      </c>
      <c r="G3" s="38">
        <v>44471</v>
      </c>
      <c r="J3" s="10"/>
      <c r="K3" s="9"/>
      <c r="N3" s="24"/>
      <c r="O3" s="14"/>
      <c r="P3" s="14"/>
      <c r="Q3"/>
      <c r="R3"/>
      <c r="S3"/>
      <c r="T3"/>
      <c r="U3"/>
      <c r="V3"/>
      <c r="W3"/>
      <c r="X3"/>
      <c r="Y3"/>
      <c r="Z3"/>
      <c r="AA3"/>
    </row>
    <row r="4" spans="1:27" s="2" customFormat="1" x14ac:dyDescent="0.25">
      <c r="A4" s="12">
        <v>2</v>
      </c>
      <c r="B4" s="12"/>
      <c r="C4" s="12" t="s">
        <v>726</v>
      </c>
      <c r="D4" s="12"/>
      <c r="E4" s="12"/>
      <c r="F4" s="38">
        <v>44472</v>
      </c>
      <c r="G4" s="38">
        <v>44472</v>
      </c>
      <c r="J4" s="10"/>
      <c r="K4" s="9"/>
      <c r="L4" s="9"/>
      <c r="M4" s="11"/>
      <c r="N4" s="24"/>
      <c r="O4" s="14"/>
      <c r="P4" s="14"/>
      <c r="Q4"/>
      <c r="R4"/>
      <c r="S4"/>
      <c r="T4"/>
      <c r="U4"/>
      <c r="V4"/>
      <c r="W4"/>
      <c r="X4"/>
      <c r="Y4"/>
      <c r="Z4"/>
      <c r="AA4"/>
    </row>
    <row r="5" spans="1:27" s="2" customFormat="1" x14ac:dyDescent="0.25">
      <c r="A5" s="12">
        <v>3</v>
      </c>
      <c r="B5" s="12"/>
      <c r="C5" s="12" t="s">
        <v>726</v>
      </c>
      <c r="D5" s="12"/>
      <c r="E5" s="12"/>
      <c r="F5" s="38">
        <v>44473</v>
      </c>
      <c r="G5" s="38">
        <v>44473</v>
      </c>
      <c r="J5" s="10"/>
      <c r="K5" s="9"/>
      <c r="L5" s="9"/>
      <c r="M5"/>
      <c r="N5" s="24"/>
      <c r="O5" s="14"/>
      <c r="P5" s="14"/>
      <c r="Q5"/>
      <c r="R5"/>
      <c r="S5"/>
      <c r="T5"/>
      <c r="U5"/>
      <c r="V5"/>
      <c r="W5"/>
      <c r="X5"/>
      <c r="Y5"/>
      <c r="Z5"/>
      <c r="AA5"/>
    </row>
    <row r="6" spans="1:27" s="2" customFormat="1" x14ac:dyDescent="0.25">
      <c r="A6" s="12">
        <v>4</v>
      </c>
      <c r="B6" s="12"/>
      <c r="C6" s="12" t="s">
        <v>410</v>
      </c>
      <c r="D6" s="12"/>
      <c r="E6" s="12"/>
      <c r="F6" s="38">
        <v>44474</v>
      </c>
      <c r="G6" s="38">
        <v>44474</v>
      </c>
      <c r="J6" s="10"/>
      <c r="K6" s="9"/>
      <c r="L6" s="9"/>
      <c r="M6" s="11"/>
      <c r="N6" s="24"/>
      <c r="O6" s="14"/>
      <c r="P6" s="14"/>
      <c r="Q6"/>
      <c r="R6"/>
      <c r="S6"/>
      <c r="T6"/>
      <c r="U6"/>
      <c r="V6"/>
      <c r="W6"/>
      <c r="X6"/>
      <c r="Y6"/>
      <c r="Z6"/>
      <c r="AA6"/>
    </row>
    <row r="7" spans="1:27" s="2" customFormat="1" x14ac:dyDescent="0.25">
      <c r="A7" s="12">
        <v>5</v>
      </c>
      <c r="B7" s="12"/>
      <c r="C7" s="12" t="s">
        <v>410</v>
      </c>
      <c r="D7" s="12"/>
      <c r="E7" s="12"/>
      <c r="F7" s="38">
        <v>44475</v>
      </c>
      <c r="G7" s="38">
        <v>44475</v>
      </c>
      <c r="J7" s="10"/>
      <c r="K7" s="9"/>
      <c r="L7" s="9"/>
      <c r="M7" s="11"/>
      <c r="N7" s="24"/>
      <c r="O7" s="14"/>
      <c r="P7" s="14"/>
      <c r="Q7"/>
      <c r="R7"/>
      <c r="S7"/>
      <c r="T7"/>
      <c r="U7"/>
      <c r="V7"/>
      <c r="W7"/>
      <c r="X7"/>
      <c r="Y7"/>
      <c r="Z7"/>
      <c r="AA7"/>
    </row>
    <row r="8" spans="1:27" s="2" customFormat="1" x14ac:dyDescent="0.25">
      <c r="A8" s="12">
        <v>6</v>
      </c>
      <c r="B8" s="12" t="s">
        <v>8</v>
      </c>
      <c r="C8" s="24" t="s">
        <v>727</v>
      </c>
      <c r="D8" s="12" t="s">
        <v>9</v>
      </c>
      <c r="E8" s="12">
        <v>1.8862500000000002</v>
      </c>
      <c r="F8" s="40">
        <v>44477</v>
      </c>
      <c r="G8" s="40">
        <v>44477</v>
      </c>
      <c r="J8" s="10"/>
      <c r="K8" s="9"/>
      <c r="L8" s="9"/>
      <c r="M8" s="11"/>
      <c r="N8" s="24"/>
      <c r="O8" s="14"/>
      <c r="P8" s="14"/>
      <c r="Q8"/>
      <c r="R8"/>
      <c r="S8"/>
      <c r="T8"/>
      <c r="U8"/>
      <c r="V8"/>
      <c r="W8"/>
      <c r="X8"/>
      <c r="Y8"/>
      <c r="Z8"/>
      <c r="AA8"/>
    </row>
    <row r="9" spans="1:27" s="2" customFormat="1" x14ac:dyDescent="0.25">
      <c r="A9" s="12">
        <v>7</v>
      </c>
      <c r="B9" s="24" t="s">
        <v>8</v>
      </c>
      <c r="C9" s="24" t="s">
        <v>411</v>
      </c>
      <c r="D9" s="12" t="s">
        <v>9</v>
      </c>
      <c r="E9" s="12">
        <v>155.61562499999999</v>
      </c>
      <c r="F9" s="40">
        <v>44477</v>
      </c>
      <c r="G9" s="40">
        <v>44488</v>
      </c>
      <c r="J9" s="10"/>
      <c r="K9" s="9"/>
      <c r="L9" s="9"/>
      <c r="M9" s="11"/>
      <c r="N9" s="24"/>
      <c r="O9" s="14"/>
      <c r="P9" s="14"/>
      <c r="Q9"/>
      <c r="R9"/>
      <c r="S9"/>
      <c r="T9"/>
      <c r="U9"/>
      <c r="V9"/>
      <c r="W9"/>
      <c r="X9"/>
      <c r="Y9"/>
      <c r="Z9"/>
      <c r="AA9"/>
    </row>
    <row r="10" spans="1:27" s="2" customFormat="1" x14ac:dyDescent="0.25">
      <c r="A10" s="12">
        <v>8</v>
      </c>
      <c r="B10" s="12" t="s">
        <v>10</v>
      </c>
      <c r="C10" s="24" t="s">
        <v>454</v>
      </c>
      <c r="D10" s="12" t="s">
        <v>11</v>
      </c>
      <c r="E10" s="12">
        <v>0.23240999999999998</v>
      </c>
      <c r="F10" s="40">
        <v>44477</v>
      </c>
      <c r="G10" s="40">
        <v>44477</v>
      </c>
      <c r="J10" s="10"/>
      <c r="K10" s="9"/>
      <c r="L10" s="9"/>
      <c r="M10" s="11"/>
      <c r="N10" s="24"/>
      <c r="O10" s="14"/>
      <c r="P10" s="14"/>
      <c r="Q10"/>
      <c r="R10"/>
      <c r="S10"/>
      <c r="T10"/>
      <c r="U10"/>
      <c r="V10"/>
      <c r="W10"/>
      <c r="X10"/>
      <c r="Y10"/>
      <c r="Z10"/>
      <c r="AA10"/>
    </row>
    <row r="11" spans="1:27" s="2" customFormat="1" x14ac:dyDescent="0.25">
      <c r="A11" s="12">
        <v>9</v>
      </c>
      <c r="B11" s="12" t="s">
        <v>10</v>
      </c>
      <c r="C11" s="24" t="s">
        <v>458</v>
      </c>
      <c r="D11" s="12" t="s">
        <v>11</v>
      </c>
      <c r="E11" s="12">
        <v>19.173824999999997</v>
      </c>
      <c r="F11" s="40">
        <v>44473</v>
      </c>
      <c r="G11" s="40">
        <v>44484</v>
      </c>
      <c r="J11" s="10"/>
      <c r="K11" s="9"/>
      <c r="L11" s="9"/>
      <c r="M11" s="11"/>
      <c r="N11" s="24"/>
      <c r="O11" s="14"/>
      <c r="P11" s="14"/>
      <c r="Q11"/>
      <c r="R11"/>
      <c r="S11"/>
      <c r="T11"/>
      <c r="U11"/>
      <c r="V11"/>
      <c r="W11"/>
      <c r="X11"/>
      <c r="Y11"/>
      <c r="Z11"/>
      <c r="AA11"/>
    </row>
    <row r="12" spans="1:27" s="2" customFormat="1" x14ac:dyDescent="0.25">
      <c r="A12" s="12">
        <v>10</v>
      </c>
      <c r="B12" s="24" t="s">
        <v>13</v>
      </c>
      <c r="C12" s="24" t="s">
        <v>725</v>
      </c>
      <c r="D12" s="24" t="s">
        <v>12</v>
      </c>
      <c r="E12" s="24">
        <v>0.250948502994012</v>
      </c>
      <c r="F12" s="40">
        <v>44476</v>
      </c>
      <c r="G12" s="40">
        <v>44476</v>
      </c>
      <c r="J12" s="10"/>
      <c r="K12" s="9"/>
      <c r="L12" s="9"/>
      <c r="M12" s="11"/>
      <c r="N12" s="31"/>
      <c r="O12" s="14"/>
      <c r="P12" s="14"/>
      <c r="Q12"/>
      <c r="R12"/>
      <c r="S12"/>
      <c r="T12"/>
      <c r="U12"/>
      <c r="V12"/>
      <c r="W12"/>
      <c r="X12"/>
      <c r="Y12"/>
      <c r="Z12"/>
      <c r="AA12"/>
    </row>
    <row r="13" spans="1:27" s="2" customFormat="1" x14ac:dyDescent="0.25">
      <c r="A13" s="12">
        <v>11</v>
      </c>
      <c r="B13" s="24" t="s">
        <v>13</v>
      </c>
      <c r="C13" s="24" t="s">
        <v>457</v>
      </c>
      <c r="D13" s="24" t="s">
        <v>12</v>
      </c>
      <c r="E13" s="24">
        <v>20.70325149700599</v>
      </c>
      <c r="F13" s="40">
        <v>44471</v>
      </c>
      <c r="G13" s="40">
        <v>44482</v>
      </c>
      <c r="J13" s="10"/>
      <c r="K13" s="9"/>
      <c r="L13" s="9"/>
      <c r="M13" s="11"/>
      <c r="N13" s="24"/>
      <c r="O13" s="14"/>
      <c r="P13" s="14"/>
      <c r="Q13"/>
      <c r="R13"/>
      <c r="S13"/>
      <c r="T13"/>
      <c r="U13"/>
      <c r="V13"/>
      <c r="W13"/>
      <c r="X13"/>
      <c r="Y13"/>
      <c r="Z13"/>
      <c r="AA13"/>
    </row>
    <row r="14" spans="1:27" s="2" customFormat="1" x14ac:dyDescent="0.25">
      <c r="A14" s="12">
        <v>12</v>
      </c>
      <c r="B14" s="12" t="s">
        <v>14</v>
      </c>
      <c r="C14" s="12" t="s">
        <v>412</v>
      </c>
      <c r="D14" s="12" t="s">
        <v>12</v>
      </c>
      <c r="E14" s="12">
        <v>6.4880000000000007E-2</v>
      </c>
      <c r="F14" s="38">
        <v>44476</v>
      </c>
      <c r="G14" s="38">
        <v>44476</v>
      </c>
      <c r="J14" s="10"/>
      <c r="K14" s="9"/>
      <c r="L14" s="9"/>
      <c r="M14" s="11"/>
      <c r="N14" s="24"/>
      <c r="O14" s="14"/>
      <c r="P14" s="14"/>
      <c r="Q14"/>
      <c r="R14"/>
      <c r="S14"/>
      <c r="T14"/>
      <c r="U14"/>
      <c r="V14"/>
      <c r="W14"/>
      <c r="X14"/>
      <c r="Y14"/>
      <c r="Z14"/>
      <c r="AA14"/>
    </row>
    <row r="15" spans="1:27" s="2" customFormat="1" x14ac:dyDescent="0.25">
      <c r="A15" s="12">
        <v>13</v>
      </c>
      <c r="B15" s="12" t="s">
        <v>14</v>
      </c>
      <c r="C15" s="12" t="s">
        <v>413</v>
      </c>
      <c r="D15" s="12" t="s">
        <v>12</v>
      </c>
      <c r="E15" s="12">
        <v>5.3526000000000007</v>
      </c>
      <c r="F15" s="38">
        <v>44501</v>
      </c>
      <c r="G15" s="38">
        <v>44504</v>
      </c>
      <c r="J15" s="10"/>
      <c r="K15" s="9"/>
      <c r="L15" s="9"/>
      <c r="M15" s="11"/>
      <c r="N15" s="24"/>
      <c r="O15" s="14"/>
      <c r="P15" s="14"/>
      <c r="Q15"/>
      <c r="R15"/>
      <c r="S15"/>
      <c r="T15"/>
      <c r="U15"/>
      <c r="V15"/>
      <c r="W15"/>
      <c r="X15"/>
      <c r="Y15"/>
      <c r="Z15"/>
      <c r="AA15"/>
    </row>
    <row r="16" spans="1:27" s="3" customFormat="1" x14ac:dyDescent="0.25">
      <c r="A16" s="12">
        <v>14</v>
      </c>
      <c r="B16" s="27" t="s">
        <v>15</v>
      </c>
      <c r="C16" s="42" t="s">
        <v>732</v>
      </c>
      <c r="D16" s="27" t="s">
        <v>16</v>
      </c>
      <c r="E16" s="27">
        <v>0.29640718562874252</v>
      </c>
      <c r="F16" s="40">
        <v>44484</v>
      </c>
      <c r="G16" s="40">
        <v>44484</v>
      </c>
      <c r="J16" s="10"/>
      <c r="K16" s="19"/>
      <c r="L16" s="19"/>
      <c r="M16" s="11"/>
      <c r="N16" s="24"/>
      <c r="O16" s="14"/>
      <c r="P16" s="14"/>
      <c r="Q16" s="16"/>
      <c r="R16" s="16"/>
      <c r="S16" s="16"/>
      <c r="T16" s="16"/>
      <c r="U16" s="16"/>
      <c r="V16" s="16"/>
      <c r="W16" s="16"/>
      <c r="X16" s="16"/>
      <c r="Y16" s="16"/>
      <c r="Z16" s="16"/>
      <c r="AA16" s="16"/>
    </row>
    <row r="17" spans="1:27" s="4" customFormat="1" x14ac:dyDescent="0.25">
      <c r="A17" s="12">
        <v>15</v>
      </c>
      <c r="B17" s="28"/>
      <c r="C17" s="28" t="s">
        <v>414</v>
      </c>
      <c r="D17" s="28"/>
      <c r="E17" s="28"/>
      <c r="F17" s="38">
        <v>44485</v>
      </c>
      <c r="G17" s="38">
        <v>44485</v>
      </c>
      <c r="J17" s="10"/>
      <c r="K17" s="20"/>
      <c r="L17" s="20"/>
      <c r="M17" s="32"/>
      <c r="N17" s="24"/>
      <c r="O17" s="14"/>
      <c r="P17" s="14"/>
      <c r="Q17" s="17"/>
      <c r="R17" s="17"/>
      <c r="S17" s="17"/>
      <c r="T17" s="17"/>
      <c r="U17" s="17"/>
      <c r="V17" s="17"/>
      <c r="W17" s="17"/>
      <c r="X17" s="17"/>
      <c r="Y17" s="17"/>
      <c r="Z17" s="17"/>
      <c r="AA17" s="17"/>
    </row>
    <row r="18" spans="1:27" s="6" customFormat="1" x14ac:dyDescent="0.25">
      <c r="A18" s="12">
        <v>16</v>
      </c>
      <c r="B18" s="26" t="s">
        <v>15</v>
      </c>
      <c r="C18" s="43" t="s">
        <v>428</v>
      </c>
      <c r="D18" s="30" t="s">
        <v>16</v>
      </c>
      <c r="E18" s="26">
        <v>24.453592814371259</v>
      </c>
      <c r="F18" s="40">
        <v>44505</v>
      </c>
      <c r="G18" s="40">
        <v>44518</v>
      </c>
      <c r="J18" s="8"/>
      <c r="K18" s="18"/>
      <c r="L18" s="18"/>
      <c r="M18" s="18"/>
      <c r="N18" s="24"/>
      <c r="O18" s="14"/>
      <c r="P18" s="14"/>
      <c r="Q18" s="18"/>
      <c r="R18" s="18"/>
      <c r="S18" s="18"/>
      <c r="T18" s="18"/>
      <c r="U18" s="18"/>
      <c r="V18" s="18"/>
      <c r="W18" s="18"/>
      <c r="X18" s="18"/>
      <c r="Y18" s="18"/>
      <c r="Z18" s="18"/>
      <c r="AA18" s="18"/>
    </row>
    <row r="19" spans="1:27" x14ac:dyDescent="0.25">
      <c r="A19" s="12">
        <v>17</v>
      </c>
      <c r="B19" s="12" t="s">
        <v>17</v>
      </c>
      <c r="C19" s="12" t="s">
        <v>416</v>
      </c>
      <c r="D19" s="12" t="s">
        <v>18</v>
      </c>
      <c r="E19" s="12">
        <v>4</v>
      </c>
      <c r="F19" s="38">
        <v>44484</v>
      </c>
      <c r="G19" s="38">
        <v>44484</v>
      </c>
      <c r="J19" s="10"/>
      <c r="N19" s="24"/>
      <c r="O19" s="14"/>
      <c r="P19" s="14"/>
    </row>
    <row r="20" spans="1:27" x14ac:dyDescent="0.25">
      <c r="A20" s="12">
        <v>18</v>
      </c>
      <c r="B20" s="12" t="s">
        <v>17</v>
      </c>
      <c r="C20" s="12" t="s">
        <v>417</v>
      </c>
      <c r="D20" s="12" t="s">
        <v>18</v>
      </c>
      <c r="E20" s="12">
        <v>330</v>
      </c>
      <c r="F20" s="38">
        <v>44505</v>
      </c>
      <c r="G20" s="38">
        <v>44518</v>
      </c>
      <c r="J20" s="10"/>
      <c r="M20" s="11"/>
      <c r="N20" s="24"/>
      <c r="O20" s="14"/>
      <c r="P20" s="14"/>
    </row>
    <row r="21" spans="1:27" x14ac:dyDescent="0.25">
      <c r="A21" s="12">
        <v>19</v>
      </c>
      <c r="B21" s="24" t="s">
        <v>19</v>
      </c>
      <c r="C21" s="24" t="s">
        <v>20</v>
      </c>
      <c r="D21" s="12" t="s">
        <v>9</v>
      </c>
      <c r="E21" s="12">
        <v>3.6531249999999997</v>
      </c>
      <c r="F21" s="40">
        <v>44519</v>
      </c>
      <c r="G21" s="40">
        <v>44520</v>
      </c>
      <c r="J21" s="10"/>
      <c r="N21" s="24"/>
      <c r="O21" s="14"/>
      <c r="P21" s="14"/>
    </row>
    <row r="22" spans="1:27" s="5" customFormat="1" x14ac:dyDescent="0.25">
      <c r="A22" s="12">
        <v>20</v>
      </c>
      <c r="B22" s="24" t="s">
        <v>21</v>
      </c>
      <c r="C22" s="24" t="s">
        <v>415</v>
      </c>
      <c r="D22" s="12" t="s">
        <v>22</v>
      </c>
      <c r="E22" s="12">
        <v>2.4112275525000006</v>
      </c>
      <c r="F22" s="40">
        <v>44519</v>
      </c>
      <c r="G22" s="40">
        <v>44520</v>
      </c>
      <c r="J22" s="10"/>
      <c r="K22" s="9"/>
      <c r="L22" s="9"/>
      <c r="M22" s="8"/>
      <c r="N22" s="24"/>
      <c r="O22" s="14"/>
      <c r="P22" s="14"/>
    </row>
    <row r="23" spans="1:27" x14ac:dyDescent="0.25">
      <c r="A23" s="12">
        <v>21</v>
      </c>
      <c r="B23" s="12" t="s">
        <v>24</v>
      </c>
      <c r="C23" s="24" t="s">
        <v>419</v>
      </c>
      <c r="D23" s="12" t="s">
        <v>9</v>
      </c>
      <c r="E23" s="12">
        <v>26.422989000000001</v>
      </c>
      <c r="F23" s="40">
        <v>44521</v>
      </c>
      <c r="G23" s="40">
        <v>44521</v>
      </c>
      <c r="J23" s="10"/>
      <c r="N23" s="24"/>
      <c r="O23" s="14"/>
      <c r="P23" s="14"/>
    </row>
    <row r="24" spans="1:27" x14ac:dyDescent="0.25">
      <c r="A24" s="12">
        <v>22</v>
      </c>
      <c r="B24" s="12" t="s">
        <v>25</v>
      </c>
      <c r="C24" s="24" t="s">
        <v>418</v>
      </c>
      <c r="D24" s="12" t="s">
        <v>11</v>
      </c>
      <c r="E24" s="12">
        <v>0.43103799999999992</v>
      </c>
      <c r="F24" s="40">
        <v>44521</v>
      </c>
      <c r="G24" s="40">
        <v>44521</v>
      </c>
      <c r="J24" s="10"/>
      <c r="N24" s="24"/>
      <c r="O24" s="14"/>
      <c r="P24" s="14"/>
    </row>
    <row r="25" spans="1:27" x14ac:dyDescent="0.25">
      <c r="A25" s="12">
        <v>23</v>
      </c>
      <c r="B25" s="12" t="s">
        <v>26</v>
      </c>
      <c r="C25" s="24" t="s">
        <v>420</v>
      </c>
      <c r="D25" s="12" t="s">
        <v>9</v>
      </c>
      <c r="E25" s="12">
        <v>96.501350000000002</v>
      </c>
      <c r="F25" s="40">
        <v>44525</v>
      </c>
      <c r="G25" s="40">
        <v>44525</v>
      </c>
      <c r="J25" s="10"/>
      <c r="N25" s="24"/>
      <c r="O25" s="14"/>
      <c r="P25" s="14"/>
    </row>
    <row r="26" spans="1:27" s="5" customFormat="1" x14ac:dyDescent="0.25">
      <c r="A26" s="12">
        <v>24</v>
      </c>
      <c r="B26" s="12" t="s">
        <v>27</v>
      </c>
      <c r="C26" s="24" t="s">
        <v>421</v>
      </c>
      <c r="D26" s="12" t="s">
        <v>11</v>
      </c>
      <c r="E26" s="12">
        <v>1.0964999999999998</v>
      </c>
      <c r="F26" s="40">
        <v>44523</v>
      </c>
      <c r="G26" s="40">
        <v>44524</v>
      </c>
      <c r="J26" s="10"/>
      <c r="K26" s="9"/>
      <c r="L26" s="9"/>
      <c r="N26" s="24"/>
      <c r="O26" s="14"/>
      <c r="P26" s="14"/>
    </row>
    <row r="27" spans="1:27" s="5" customFormat="1" x14ac:dyDescent="0.25">
      <c r="A27" s="12">
        <v>25</v>
      </c>
      <c r="B27" s="12" t="s">
        <v>28</v>
      </c>
      <c r="C27" s="24" t="s">
        <v>422</v>
      </c>
      <c r="D27" s="12" t="s">
        <v>9</v>
      </c>
      <c r="E27" s="12">
        <v>6.5070000000000014</v>
      </c>
      <c r="F27" s="40">
        <v>44527</v>
      </c>
      <c r="G27" s="40">
        <v>44527</v>
      </c>
      <c r="J27" s="10"/>
      <c r="K27" s="9"/>
      <c r="L27" s="9"/>
      <c r="N27" s="31"/>
      <c r="O27" s="14"/>
      <c r="P27" s="14"/>
    </row>
    <row r="28" spans="1:27" s="5" customFormat="1" x14ac:dyDescent="0.25">
      <c r="A28" s="12">
        <v>26</v>
      </c>
      <c r="B28" s="12" t="s">
        <v>29</v>
      </c>
      <c r="C28" s="24" t="s">
        <v>423</v>
      </c>
      <c r="D28" s="12" t="s">
        <v>11</v>
      </c>
      <c r="E28" s="12">
        <v>0.60383000000000009</v>
      </c>
      <c r="F28" s="40">
        <v>44526</v>
      </c>
      <c r="G28" s="40">
        <v>44527</v>
      </c>
      <c r="J28" s="10"/>
      <c r="K28" s="9"/>
      <c r="L28" s="9"/>
      <c r="N28" s="24"/>
      <c r="O28" s="14"/>
      <c r="P28" s="14"/>
    </row>
    <row r="29" spans="1:27" s="5" customFormat="1" x14ac:dyDescent="0.25">
      <c r="A29" s="12">
        <v>27</v>
      </c>
      <c r="B29" s="12" t="s">
        <v>30</v>
      </c>
      <c r="C29" s="24" t="s">
        <v>424</v>
      </c>
      <c r="D29" s="12" t="s">
        <v>9</v>
      </c>
      <c r="E29" s="12">
        <v>7.799430000000001</v>
      </c>
      <c r="F29" s="40">
        <v>44531</v>
      </c>
      <c r="G29" s="40">
        <v>44531</v>
      </c>
      <c r="J29" s="10"/>
      <c r="K29" s="9"/>
      <c r="L29" s="9"/>
      <c r="N29" s="24"/>
      <c r="O29" s="14"/>
      <c r="P29" s="14"/>
    </row>
    <row r="30" spans="1:27" s="5" customFormat="1" x14ac:dyDescent="0.25">
      <c r="A30" s="12">
        <v>28</v>
      </c>
      <c r="B30" s="12" t="s">
        <v>31</v>
      </c>
      <c r="C30" s="24" t="s">
        <v>425</v>
      </c>
      <c r="D30" s="12" t="s">
        <v>11</v>
      </c>
      <c r="E30" s="12">
        <v>0.49904999999999994</v>
      </c>
      <c r="F30" s="40">
        <v>44531</v>
      </c>
      <c r="G30" s="40">
        <v>44531</v>
      </c>
      <c r="J30" s="10"/>
      <c r="K30" s="9"/>
      <c r="L30" s="9"/>
      <c r="N30" s="24"/>
      <c r="O30" s="14"/>
      <c r="P30" s="14"/>
    </row>
    <row r="31" spans="1:27" s="7" customFormat="1" x14ac:dyDescent="0.25">
      <c r="A31" s="12">
        <v>29</v>
      </c>
      <c r="B31" s="12" t="s">
        <v>32</v>
      </c>
      <c r="C31" s="24" t="s">
        <v>426</v>
      </c>
      <c r="D31" s="12" t="s">
        <v>12</v>
      </c>
      <c r="E31" s="12">
        <v>1.5580000000000001</v>
      </c>
      <c r="F31" s="40">
        <v>44519</v>
      </c>
      <c r="G31" s="40">
        <v>44522</v>
      </c>
      <c r="J31" s="10"/>
      <c r="K31" s="9"/>
      <c r="L31" s="9"/>
      <c r="M31" s="5"/>
      <c r="N31" s="24"/>
      <c r="O31" s="14"/>
      <c r="P31" s="14"/>
      <c r="Q31" s="5"/>
      <c r="R31" s="5"/>
      <c r="S31" s="5"/>
      <c r="T31" s="5"/>
      <c r="U31" s="5"/>
      <c r="V31" s="5"/>
      <c r="W31" s="5"/>
      <c r="X31" s="5"/>
      <c r="Y31" s="5"/>
      <c r="Z31" s="5"/>
      <c r="AA31" s="5"/>
    </row>
    <row r="32" spans="1:27" s="7" customFormat="1" x14ac:dyDescent="0.25">
      <c r="A32" s="12">
        <v>30</v>
      </c>
      <c r="B32" s="12" t="s">
        <v>33</v>
      </c>
      <c r="C32" s="24" t="s">
        <v>427</v>
      </c>
      <c r="D32" s="12" t="s">
        <v>12</v>
      </c>
      <c r="E32" s="12">
        <v>0.20100000000000001</v>
      </c>
      <c r="F32" s="40">
        <v>44530</v>
      </c>
      <c r="G32" s="40">
        <v>44530</v>
      </c>
      <c r="J32" s="10"/>
      <c r="K32" s="9"/>
      <c r="L32" s="9"/>
      <c r="M32" s="5"/>
      <c r="N32" s="24"/>
      <c r="O32" s="14"/>
      <c r="P32" s="14"/>
      <c r="Q32" s="5"/>
      <c r="R32" s="5"/>
      <c r="S32" s="5"/>
      <c r="T32" s="5"/>
      <c r="U32" s="5"/>
      <c r="V32" s="5"/>
      <c r="W32" s="5"/>
      <c r="X32" s="5"/>
      <c r="Y32" s="5"/>
      <c r="Z32" s="5"/>
      <c r="AA32" s="5"/>
    </row>
    <row r="33" spans="1:27" s="7" customFormat="1" x14ac:dyDescent="0.25">
      <c r="A33" s="12">
        <v>31</v>
      </c>
      <c r="B33" s="12" t="s">
        <v>35</v>
      </c>
      <c r="C33" s="24" t="s">
        <v>429</v>
      </c>
      <c r="D33" s="12" t="s">
        <v>9</v>
      </c>
      <c r="E33" s="12">
        <v>53.177771000000007</v>
      </c>
      <c r="F33" s="40">
        <v>44528</v>
      </c>
      <c r="G33" s="40">
        <v>44530</v>
      </c>
      <c r="J33" s="10"/>
      <c r="K33" s="9"/>
      <c r="L33" s="9"/>
      <c r="M33" s="5"/>
      <c r="N33" s="24"/>
      <c r="O33" s="14"/>
      <c r="P33" s="14"/>
      <c r="Q33" s="5"/>
      <c r="R33" s="5"/>
      <c r="S33" s="5"/>
      <c r="T33" s="5"/>
      <c r="U33" s="5"/>
      <c r="V33" s="5"/>
      <c r="W33" s="5"/>
      <c r="X33" s="5"/>
      <c r="Y33" s="5"/>
      <c r="Z33" s="5"/>
      <c r="AA33" s="5"/>
    </row>
    <row r="34" spans="1:27" s="5" customFormat="1" x14ac:dyDescent="0.25">
      <c r="A34" s="12">
        <v>32</v>
      </c>
      <c r="B34" s="12" t="s">
        <v>36</v>
      </c>
      <c r="C34" s="24" t="s">
        <v>430</v>
      </c>
      <c r="D34" s="12" t="s">
        <v>22</v>
      </c>
      <c r="E34" s="12">
        <v>0.91555333333333333</v>
      </c>
      <c r="F34" s="40">
        <v>44532</v>
      </c>
      <c r="G34" s="40">
        <v>44532</v>
      </c>
      <c r="J34" s="10"/>
      <c r="K34" s="9"/>
      <c r="L34" s="9"/>
      <c r="N34" s="12"/>
      <c r="O34" s="13"/>
      <c r="P34" s="13"/>
    </row>
    <row r="35" spans="1:27" x14ac:dyDescent="0.25">
      <c r="A35" s="12">
        <v>33</v>
      </c>
      <c r="B35" s="12" t="s">
        <v>37</v>
      </c>
      <c r="C35" s="12" t="s">
        <v>431</v>
      </c>
      <c r="D35" s="12" t="s">
        <v>22</v>
      </c>
      <c r="E35" s="12">
        <v>1.8311066666666667</v>
      </c>
      <c r="F35" s="38">
        <v>44532</v>
      </c>
      <c r="G35" s="38">
        <v>44532</v>
      </c>
      <c r="J35" s="10"/>
    </row>
    <row r="36" spans="1:27" x14ac:dyDescent="0.25">
      <c r="A36" s="12">
        <v>34</v>
      </c>
      <c r="B36" s="24" t="s">
        <v>38</v>
      </c>
      <c r="C36" s="24" t="s">
        <v>432</v>
      </c>
      <c r="D36" s="12" t="s">
        <v>22</v>
      </c>
      <c r="E36" s="12">
        <v>2.7599279999999999</v>
      </c>
      <c r="F36" s="40">
        <v>44533</v>
      </c>
      <c r="G36" s="40">
        <v>44534</v>
      </c>
      <c r="J36" s="10"/>
      <c r="N36" s="24"/>
      <c r="O36" s="14"/>
      <c r="P36" s="14"/>
    </row>
    <row r="37" spans="1:27" s="5" customFormat="1" x14ac:dyDescent="0.25">
      <c r="A37" s="12">
        <v>35</v>
      </c>
      <c r="B37" s="12" t="s">
        <v>21</v>
      </c>
      <c r="C37" s="24" t="s">
        <v>444</v>
      </c>
      <c r="D37" s="12" t="s">
        <v>22</v>
      </c>
      <c r="E37" s="12">
        <v>0.30569760000000001</v>
      </c>
      <c r="F37" s="40">
        <v>44520</v>
      </c>
      <c r="G37" s="40">
        <v>44520</v>
      </c>
      <c r="J37" s="10"/>
      <c r="K37" s="9"/>
      <c r="L37" s="9"/>
      <c r="N37" s="12"/>
      <c r="O37" s="13"/>
      <c r="P37" s="13"/>
    </row>
    <row r="38" spans="1:27" s="5" customFormat="1" x14ac:dyDescent="0.25">
      <c r="A38" s="12">
        <v>36</v>
      </c>
      <c r="B38" s="12" t="s">
        <v>24</v>
      </c>
      <c r="C38" s="24" t="s">
        <v>433</v>
      </c>
      <c r="D38" s="12" t="s">
        <v>9</v>
      </c>
      <c r="E38" s="12">
        <v>2.556</v>
      </c>
      <c r="F38" s="40">
        <v>44521</v>
      </c>
      <c r="G38" s="40">
        <v>44521</v>
      </c>
      <c r="J38" s="10"/>
      <c r="K38" s="9"/>
      <c r="L38" s="9"/>
      <c r="N38" s="12"/>
      <c r="O38" s="13"/>
      <c r="P38" s="13"/>
    </row>
    <row r="39" spans="1:27" s="5" customFormat="1" x14ac:dyDescent="0.25">
      <c r="A39" s="12">
        <v>37</v>
      </c>
      <c r="B39" s="24" t="s">
        <v>39</v>
      </c>
      <c r="C39" s="24" t="s">
        <v>434</v>
      </c>
      <c r="D39" s="12" t="s">
        <v>9</v>
      </c>
      <c r="E39" s="12">
        <v>2.7520799999999999</v>
      </c>
      <c r="F39" s="40">
        <v>44525</v>
      </c>
      <c r="G39" s="40">
        <v>44525</v>
      </c>
      <c r="J39" s="10"/>
      <c r="K39" s="9"/>
      <c r="L39" s="9"/>
      <c r="N39" s="24"/>
      <c r="O39" s="14"/>
      <c r="P39" s="14"/>
    </row>
    <row r="40" spans="1:27" s="5" customFormat="1" x14ac:dyDescent="0.25">
      <c r="A40" s="12">
        <v>38</v>
      </c>
      <c r="B40" s="24" t="s">
        <v>25</v>
      </c>
      <c r="C40" s="24" t="s">
        <v>435</v>
      </c>
      <c r="D40" s="12" t="s">
        <v>11</v>
      </c>
      <c r="E40" s="12">
        <v>0.12587999999999999</v>
      </c>
      <c r="F40" s="40">
        <v>44524</v>
      </c>
      <c r="G40" s="40">
        <v>44524</v>
      </c>
      <c r="J40" s="10"/>
      <c r="K40" s="9"/>
      <c r="L40" s="9"/>
      <c r="N40" s="12"/>
      <c r="O40" s="13"/>
      <c r="P40" s="13"/>
    </row>
    <row r="41" spans="1:27" s="5" customFormat="1" x14ac:dyDescent="0.25">
      <c r="A41" s="12">
        <v>39</v>
      </c>
      <c r="B41" s="12" t="s">
        <v>32</v>
      </c>
      <c r="C41" s="24" t="s">
        <v>436</v>
      </c>
      <c r="D41" s="12" t="s">
        <v>12</v>
      </c>
      <c r="E41" s="12">
        <v>5.0500000000000003E-2</v>
      </c>
      <c r="F41" s="40">
        <v>44523</v>
      </c>
      <c r="G41" s="40">
        <v>44523</v>
      </c>
      <c r="J41" s="10"/>
      <c r="K41" s="9"/>
      <c r="L41" s="9"/>
      <c r="N41" s="12"/>
      <c r="O41" s="13"/>
      <c r="P41" s="13"/>
    </row>
    <row r="42" spans="1:27" s="5" customFormat="1" x14ac:dyDescent="0.25">
      <c r="A42" s="12">
        <v>40</v>
      </c>
      <c r="B42" s="12" t="s">
        <v>35</v>
      </c>
      <c r="C42" s="24" t="s">
        <v>437</v>
      </c>
      <c r="D42" s="12" t="s">
        <v>9</v>
      </c>
      <c r="E42" s="12">
        <v>10.20327</v>
      </c>
      <c r="F42" s="40">
        <v>44528</v>
      </c>
      <c r="G42" s="40">
        <v>44528</v>
      </c>
      <c r="J42" s="10"/>
      <c r="K42" s="9"/>
      <c r="L42" s="9"/>
      <c r="N42" s="24"/>
      <c r="O42" s="14"/>
      <c r="P42" s="14"/>
    </row>
    <row r="43" spans="1:27" s="5" customFormat="1" x14ac:dyDescent="0.25">
      <c r="A43" s="12">
        <v>41</v>
      </c>
      <c r="B43" s="12" t="s">
        <v>40</v>
      </c>
      <c r="C43" s="24" t="s">
        <v>438</v>
      </c>
      <c r="D43" s="12" t="s">
        <v>9</v>
      </c>
      <c r="E43" s="12">
        <v>2.1966000000000001</v>
      </c>
      <c r="F43" s="40">
        <v>44517</v>
      </c>
      <c r="G43" s="40">
        <v>44517</v>
      </c>
      <c r="J43" s="10"/>
      <c r="K43" s="9"/>
      <c r="L43" s="9"/>
      <c r="N43" s="12"/>
      <c r="O43" s="13"/>
      <c r="P43" s="13"/>
    </row>
    <row r="44" spans="1:27" s="5" customFormat="1" x14ac:dyDescent="0.25">
      <c r="A44" s="12">
        <v>42</v>
      </c>
      <c r="B44" s="12" t="s">
        <v>41</v>
      </c>
      <c r="C44" s="24" t="s">
        <v>439</v>
      </c>
      <c r="D44" s="12" t="s">
        <v>11</v>
      </c>
      <c r="E44" s="12">
        <v>0.10708000000000001</v>
      </c>
      <c r="F44" s="40">
        <v>44517</v>
      </c>
      <c r="G44" s="40">
        <v>44517</v>
      </c>
      <c r="J44" s="10"/>
      <c r="K44" s="9"/>
      <c r="L44" s="9"/>
      <c r="N44" s="12"/>
      <c r="O44" s="13"/>
      <c r="P44" s="13"/>
    </row>
    <row r="45" spans="1:27" s="5" customFormat="1" x14ac:dyDescent="0.25">
      <c r="A45" s="12">
        <v>43</v>
      </c>
      <c r="B45" s="12" t="s">
        <v>42</v>
      </c>
      <c r="C45" s="24" t="s">
        <v>440</v>
      </c>
      <c r="D45" s="12" t="s">
        <v>12</v>
      </c>
      <c r="E45" s="12">
        <v>0.40010000000000001</v>
      </c>
      <c r="F45" s="40">
        <v>44516</v>
      </c>
      <c r="G45" s="40">
        <v>44516</v>
      </c>
      <c r="J45" s="10"/>
      <c r="K45" s="9"/>
      <c r="L45" s="9"/>
      <c r="N45" s="12"/>
      <c r="O45" s="13"/>
      <c r="P45" s="13"/>
    </row>
    <row r="46" spans="1:27" s="5" customFormat="1" x14ac:dyDescent="0.25">
      <c r="A46" s="12">
        <v>44</v>
      </c>
      <c r="B46" s="12" t="s">
        <v>43</v>
      </c>
      <c r="C46" s="24" t="s">
        <v>441</v>
      </c>
      <c r="D46" s="12" t="s">
        <v>44</v>
      </c>
      <c r="E46" s="12">
        <v>20</v>
      </c>
      <c r="F46" s="40">
        <v>44533</v>
      </c>
      <c r="G46" s="40">
        <v>44533</v>
      </c>
      <c r="J46" s="10"/>
      <c r="K46" s="9"/>
      <c r="L46" s="9"/>
      <c r="N46" s="12"/>
      <c r="O46" s="13"/>
      <c r="P46" s="13"/>
    </row>
    <row r="47" spans="1:27" s="5" customFormat="1" x14ac:dyDescent="0.25">
      <c r="A47" s="12">
        <v>45</v>
      </c>
      <c r="B47" s="12" t="s">
        <v>45</v>
      </c>
      <c r="C47" s="24" t="s">
        <v>46</v>
      </c>
      <c r="D47" s="12" t="s">
        <v>47</v>
      </c>
      <c r="E47" s="12">
        <v>63.311999999999998</v>
      </c>
      <c r="F47" s="40">
        <v>44530</v>
      </c>
      <c r="G47" s="40">
        <v>44530</v>
      </c>
      <c r="J47" s="10"/>
      <c r="K47" s="9"/>
      <c r="L47" s="9"/>
      <c r="N47" s="12"/>
      <c r="O47" s="13"/>
      <c r="P47" s="13"/>
    </row>
    <row r="48" spans="1:27" s="5" customFormat="1" x14ac:dyDescent="0.25">
      <c r="A48" s="12">
        <v>46</v>
      </c>
      <c r="B48" s="12" t="s">
        <v>48</v>
      </c>
      <c r="C48" s="24" t="s">
        <v>49</v>
      </c>
      <c r="D48" s="12" t="s">
        <v>47</v>
      </c>
      <c r="E48" s="12">
        <v>14.369</v>
      </c>
      <c r="F48" s="40">
        <v>44531</v>
      </c>
      <c r="G48" s="40">
        <v>44531</v>
      </c>
      <c r="J48" s="10"/>
      <c r="K48" s="9"/>
      <c r="L48" s="9"/>
      <c r="N48" s="35"/>
      <c r="O48" s="36"/>
      <c r="P48" s="36"/>
    </row>
    <row r="49" spans="1:27" x14ac:dyDescent="0.25">
      <c r="A49" s="12">
        <v>47</v>
      </c>
      <c r="B49" s="12" t="s">
        <v>36</v>
      </c>
      <c r="C49" s="12" t="s">
        <v>442</v>
      </c>
      <c r="D49" s="12" t="s">
        <v>22</v>
      </c>
      <c r="E49" s="12">
        <v>0.12747333333333333</v>
      </c>
      <c r="F49" s="38">
        <v>44532</v>
      </c>
      <c r="G49" s="38">
        <v>44532</v>
      </c>
      <c r="J49" s="10"/>
    </row>
    <row r="50" spans="1:27" x14ac:dyDescent="0.25">
      <c r="A50" s="12">
        <v>48</v>
      </c>
      <c r="B50" s="12" t="s">
        <v>37</v>
      </c>
      <c r="C50" s="12" t="s">
        <v>443</v>
      </c>
      <c r="D50" s="12" t="s">
        <v>22</v>
      </c>
      <c r="E50" s="12">
        <v>0.25494666666666665</v>
      </c>
      <c r="F50" s="38">
        <v>44532</v>
      </c>
      <c r="G50" s="38">
        <v>44532</v>
      </c>
      <c r="J50" s="10"/>
    </row>
    <row r="51" spans="1:27" s="7" customFormat="1" x14ac:dyDescent="0.25">
      <c r="A51" s="12">
        <v>49</v>
      </c>
      <c r="B51" s="24" t="s">
        <v>50</v>
      </c>
      <c r="C51" s="24" t="s">
        <v>445</v>
      </c>
      <c r="D51" s="12" t="s">
        <v>9</v>
      </c>
      <c r="E51" s="12">
        <v>26.841991666666669</v>
      </c>
      <c r="F51" s="40">
        <v>44545</v>
      </c>
      <c r="G51" s="40">
        <v>44545</v>
      </c>
      <c r="J51" s="10"/>
      <c r="K51" s="9"/>
      <c r="L51" s="9"/>
      <c r="M51" s="5"/>
      <c r="N51" s="12"/>
      <c r="O51" s="13"/>
      <c r="P51" s="13"/>
      <c r="Q51" s="5"/>
      <c r="R51" s="5"/>
      <c r="S51" s="5"/>
      <c r="T51" s="5"/>
      <c r="U51" s="5"/>
      <c r="V51" s="5"/>
      <c r="W51" s="5"/>
      <c r="X51" s="5"/>
      <c r="Y51" s="5"/>
      <c r="Z51" s="5"/>
      <c r="AA51" s="5"/>
    </row>
    <row r="52" spans="1:27" s="7" customFormat="1" x14ac:dyDescent="0.25">
      <c r="A52" s="12">
        <v>50</v>
      </c>
      <c r="B52" s="24" t="s">
        <v>50</v>
      </c>
      <c r="C52" s="24" t="s">
        <v>446</v>
      </c>
      <c r="D52" s="12" t="s">
        <v>9</v>
      </c>
      <c r="E52" s="12">
        <v>26.841991666666669</v>
      </c>
      <c r="F52" s="40">
        <v>44556</v>
      </c>
      <c r="G52" s="40">
        <v>44556</v>
      </c>
      <c r="J52" s="10"/>
      <c r="K52" s="9"/>
      <c r="L52" s="9"/>
      <c r="M52" s="5"/>
      <c r="N52" s="12"/>
      <c r="O52" s="13"/>
      <c r="P52" s="13"/>
      <c r="Q52" s="5"/>
      <c r="R52" s="5"/>
      <c r="S52" s="5"/>
      <c r="T52" s="5"/>
      <c r="U52" s="5"/>
      <c r="V52" s="5"/>
      <c r="W52" s="5"/>
      <c r="X52" s="5"/>
      <c r="Y52" s="5"/>
      <c r="Z52" s="5"/>
      <c r="AA52" s="5"/>
    </row>
    <row r="53" spans="1:27" s="7" customFormat="1" x14ac:dyDescent="0.25">
      <c r="A53" s="12">
        <v>51</v>
      </c>
      <c r="B53" s="24" t="s">
        <v>50</v>
      </c>
      <c r="C53" s="24" t="s">
        <v>447</v>
      </c>
      <c r="D53" s="12" t="s">
        <v>9</v>
      </c>
      <c r="E53" s="12">
        <v>26.841991666666669</v>
      </c>
      <c r="F53" s="40">
        <v>44570</v>
      </c>
      <c r="G53" s="40">
        <v>44570</v>
      </c>
      <c r="J53" s="10"/>
      <c r="K53" s="9"/>
      <c r="L53" s="9"/>
      <c r="M53" s="5"/>
      <c r="N53" s="12"/>
      <c r="O53" s="13"/>
      <c r="P53" s="13"/>
      <c r="Q53" s="5"/>
      <c r="R53" s="5"/>
      <c r="S53" s="5"/>
      <c r="T53" s="5"/>
      <c r="U53" s="5"/>
      <c r="V53" s="5"/>
      <c r="W53" s="5"/>
      <c r="X53" s="5"/>
      <c r="Y53" s="5"/>
      <c r="Z53" s="5"/>
      <c r="AA53" s="5"/>
    </row>
    <row r="54" spans="1:27" s="5" customFormat="1" x14ac:dyDescent="0.25">
      <c r="A54" s="12">
        <v>52</v>
      </c>
      <c r="B54" s="24" t="s">
        <v>30</v>
      </c>
      <c r="C54" s="24" t="s">
        <v>51</v>
      </c>
      <c r="D54" s="12" t="s">
        <v>9</v>
      </c>
      <c r="E54" s="12">
        <v>5.5641300000000005</v>
      </c>
      <c r="F54" s="14">
        <v>44590</v>
      </c>
      <c r="G54" s="14">
        <v>44590</v>
      </c>
      <c r="J54" s="10"/>
      <c r="K54" s="9"/>
      <c r="L54" s="9"/>
      <c r="N54" s="24"/>
      <c r="O54" s="14"/>
      <c r="P54" s="14"/>
    </row>
    <row r="55" spans="1:27" s="5" customFormat="1" x14ac:dyDescent="0.25">
      <c r="A55" s="12">
        <v>53</v>
      </c>
      <c r="B55" s="24" t="s">
        <v>52</v>
      </c>
      <c r="C55" s="24" t="s">
        <v>866</v>
      </c>
      <c r="D55" s="24" t="s">
        <v>9</v>
      </c>
      <c r="E55" s="24">
        <v>4.2263466666666671</v>
      </c>
      <c r="F55" s="14">
        <v>44534</v>
      </c>
      <c r="G55" s="14">
        <v>44534</v>
      </c>
      <c r="J55" s="10"/>
      <c r="K55" s="9"/>
      <c r="L55" s="9"/>
      <c r="N55" s="12"/>
      <c r="O55" s="13"/>
      <c r="P55" s="13"/>
    </row>
    <row r="56" spans="1:27" s="5" customFormat="1" x14ac:dyDescent="0.25">
      <c r="A56" s="12">
        <v>54</v>
      </c>
      <c r="B56" s="24" t="s">
        <v>52</v>
      </c>
      <c r="C56" s="24" t="s">
        <v>867</v>
      </c>
      <c r="D56" s="24" t="s">
        <v>9</v>
      </c>
      <c r="E56" s="24">
        <v>4.2263466666666671</v>
      </c>
      <c r="F56" s="14">
        <v>44535</v>
      </c>
      <c r="G56" s="14">
        <v>44535</v>
      </c>
      <c r="J56" s="10"/>
      <c r="K56" s="9"/>
      <c r="L56" s="9"/>
      <c r="N56" s="24"/>
      <c r="O56" s="14"/>
      <c r="P56" s="14"/>
    </row>
    <row r="57" spans="1:27" s="5" customFormat="1" x14ac:dyDescent="0.25">
      <c r="A57" s="12">
        <v>55</v>
      </c>
      <c r="B57" s="24" t="s">
        <v>52</v>
      </c>
      <c r="C57" s="24" t="s">
        <v>868</v>
      </c>
      <c r="D57" s="24" t="s">
        <v>9</v>
      </c>
      <c r="E57" s="24">
        <v>4.2263466666666671</v>
      </c>
      <c r="F57" s="14">
        <v>44536</v>
      </c>
      <c r="G57" s="14">
        <v>44536</v>
      </c>
      <c r="J57" s="10"/>
      <c r="K57" s="9"/>
      <c r="L57" s="9"/>
      <c r="N57" s="12"/>
      <c r="O57" s="13"/>
      <c r="P57" s="13"/>
    </row>
    <row r="58" spans="1:27" s="5" customFormat="1" x14ac:dyDescent="0.25">
      <c r="A58" s="12">
        <v>56</v>
      </c>
      <c r="B58" s="12" t="s">
        <v>53</v>
      </c>
      <c r="C58" s="12" t="s">
        <v>747</v>
      </c>
      <c r="D58" s="12" t="s">
        <v>9</v>
      </c>
      <c r="E58" s="12">
        <v>3.2843733333333334</v>
      </c>
      <c r="F58" s="14">
        <v>44548</v>
      </c>
      <c r="G58" s="14">
        <v>44548</v>
      </c>
      <c r="J58" s="10"/>
      <c r="K58" s="9"/>
      <c r="L58" s="9"/>
      <c r="N58" s="24"/>
      <c r="O58" s="14"/>
      <c r="P58" s="14"/>
    </row>
    <row r="59" spans="1:27" s="5" customFormat="1" x14ac:dyDescent="0.25">
      <c r="A59" s="12">
        <v>57</v>
      </c>
      <c r="B59" s="12" t="s">
        <v>53</v>
      </c>
      <c r="C59" s="12" t="s">
        <v>748</v>
      </c>
      <c r="D59" s="12" t="s">
        <v>9</v>
      </c>
      <c r="E59" s="12">
        <v>3.2843733333333334</v>
      </c>
      <c r="F59" s="14">
        <v>44549</v>
      </c>
      <c r="G59" s="14">
        <v>44549</v>
      </c>
      <c r="J59" s="10"/>
      <c r="K59" s="9"/>
      <c r="L59" s="9"/>
      <c r="N59" s="12"/>
      <c r="O59" s="13"/>
      <c r="P59" s="13"/>
    </row>
    <row r="60" spans="1:27" s="5" customFormat="1" x14ac:dyDescent="0.25">
      <c r="A60" s="12">
        <v>58</v>
      </c>
      <c r="B60" s="12" t="s">
        <v>53</v>
      </c>
      <c r="C60" s="12" t="s">
        <v>749</v>
      </c>
      <c r="D60" s="12" t="s">
        <v>9</v>
      </c>
      <c r="E60" s="12">
        <v>3.2843733333333334</v>
      </c>
      <c r="F60" s="14">
        <v>44550</v>
      </c>
      <c r="G60" s="14">
        <v>44550</v>
      </c>
      <c r="J60" s="10"/>
      <c r="K60" s="9"/>
      <c r="L60" s="9"/>
      <c r="N60" s="12"/>
      <c r="O60" s="13"/>
      <c r="P60" s="13"/>
    </row>
    <row r="61" spans="1:27" s="9" customFormat="1" x14ac:dyDescent="0.25">
      <c r="A61" s="12">
        <v>59</v>
      </c>
      <c r="B61" s="12" t="s">
        <v>53</v>
      </c>
      <c r="C61" s="12" t="s">
        <v>750</v>
      </c>
      <c r="D61" s="12" t="s">
        <v>9</v>
      </c>
      <c r="E61" s="12">
        <v>3.2843733333333334</v>
      </c>
      <c r="F61" s="13">
        <v>44564</v>
      </c>
      <c r="G61" s="13">
        <v>44564</v>
      </c>
      <c r="J61" s="10"/>
      <c r="N61" s="12"/>
      <c r="O61" s="13"/>
      <c r="P61" s="13"/>
    </row>
    <row r="62" spans="1:27" s="9" customFormat="1" x14ac:dyDescent="0.25">
      <c r="A62" s="12">
        <v>60</v>
      </c>
      <c r="B62" s="12" t="s">
        <v>53</v>
      </c>
      <c r="C62" s="12" t="s">
        <v>751</v>
      </c>
      <c r="D62" s="12" t="s">
        <v>9</v>
      </c>
      <c r="E62" s="12">
        <v>3.2843733333333334</v>
      </c>
      <c r="F62" s="13">
        <v>44566</v>
      </c>
      <c r="G62" s="13">
        <v>44566</v>
      </c>
      <c r="J62" s="10"/>
      <c r="N62" s="12"/>
      <c r="O62" s="13"/>
      <c r="P62" s="13"/>
    </row>
    <row r="63" spans="1:27" s="9" customFormat="1" x14ac:dyDescent="0.25">
      <c r="A63" s="12">
        <v>61</v>
      </c>
      <c r="B63" s="12" t="s">
        <v>53</v>
      </c>
      <c r="C63" s="12" t="s">
        <v>752</v>
      </c>
      <c r="D63" s="12" t="s">
        <v>9</v>
      </c>
      <c r="E63" s="12">
        <v>3.2843733333333334</v>
      </c>
      <c r="F63" s="13">
        <v>44568</v>
      </c>
      <c r="G63" s="13">
        <v>44568</v>
      </c>
      <c r="J63" s="10"/>
      <c r="N63" s="24"/>
      <c r="O63" s="14"/>
      <c r="P63" s="14"/>
    </row>
    <row r="64" spans="1:27" x14ac:dyDescent="0.25">
      <c r="A64" s="12">
        <v>62</v>
      </c>
      <c r="B64" s="12" t="s">
        <v>54</v>
      </c>
      <c r="C64" s="12" t="s">
        <v>503</v>
      </c>
      <c r="D64" s="12" t="s">
        <v>9</v>
      </c>
      <c r="E64" s="12">
        <v>4.184975333333333</v>
      </c>
      <c r="F64" s="13">
        <v>44539</v>
      </c>
      <c r="G64" s="13">
        <v>44539</v>
      </c>
      <c r="J64" s="10"/>
    </row>
    <row r="65" spans="1:16" x14ac:dyDescent="0.25">
      <c r="A65" s="12">
        <v>63</v>
      </c>
      <c r="B65" s="12" t="s">
        <v>54</v>
      </c>
      <c r="C65" s="12" t="s">
        <v>524</v>
      </c>
      <c r="D65" s="12" t="s">
        <v>9</v>
      </c>
      <c r="E65" s="12">
        <v>4.184975333333333</v>
      </c>
      <c r="F65" s="13">
        <v>44553</v>
      </c>
      <c r="G65" s="13">
        <v>44553</v>
      </c>
      <c r="J65" s="10"/>
    </row>
    <row r="66" spans="1:16" x14ac:dyDescent="0.25">
      <c r="A66" s="12">
        <v>64</v>
      </c>
      <c r="B66" s="12" t="s">
        <v>54</v>
      </c>
      <c r="C66" s="12" t="s">
        <v>564</v>
      </c>
      <c r="D66" s="12" t="s">
        <v>9</v>
      </c>
      <c r="E66" s="12">
        <v>4.184975333333333</v>
      </c>
      <c r="F66" s="13">
        <v>44574</v>
      </c>
      <c r="G66" s="13">
        <v>44574</v>
      </c>
      <c r="J66" s="10"/>
      <c r="N66" s="35"/>
      <c r="O66" s="36"/>
      <c r="P66" s="36"/>
    </row>
    <row r="67" spans="1:16" x14ac:dyDescent="0.25">
      <c r="A67" s="12">
        <v>65</v>
      </c>
      <c r="B67" s="12" t="s">
        <v>50</v>
      </c>
      <c r="C67" s="12" t="s">
        <v>511</v>
      </c>
      <c r="D67" s="12" t="s">
        <v>9</v>
      </c>
      <c r="E67" s="12">
        <v>122.32884000000001</v>
      </c>
      <c r="F67" s="13">
        <v>44546</v>
      </c>
      <c r="G67" s="13">
        <v>44546</v>
      </c>
      <c r="J67" s="10"/>
    </row>
    <row r="68" spans="1:16" x14ac:dyDescent="0.25">
      <c r="A68" s="12">
        <v>66</v>
      </c>
      <c r="B68" s="12" t="s">
        <v>50</v>
      </c>
      <c r="C68" s="12" t="s">
        <v>529</v>
      </c>
      <c r="D68" s="12" t="s">
        <v>9</v>
      </c>
      <c r="E68" s="12">
        <v>122.32884000000001</v>
      </c>
      <c r="F68" s="13">
        <v>44558</v>
      </c>
      <c r="G68" s="13">
        <v>44558</v>
      </c>
      <c r="J68" s="10"/>
    </row>
    <row r="69" spans="1:16" x14ac:dyDescent="0.25">
      <c r="A69" s="12">
        <v>67</v>
      </c>
      <c r="B69" s="12" t="s">
        <v>50</v>
      </c>
      <c r="C69" s="12" t="s">
        <v>573</v>
      </c>
      <c r="D69" s="12" t="s">
        <v>9</v>
      </c>
      <c r="E69" s="12">
        <v>122.32884000000001</v>
      </c>
      <c r="F69" s="13">
        <v>44580</v>
      </c>
      <c r="G69" s="13">
        <v>44580</v>
      </c>
      <c r="J69" s="10"/>
    </row>
    <row r="70" spans="1:16" x14ac:dyDescent="0.25">
      <c r="A70" s="12">
        <v>68</v>
      </c>
      <c r="B70" s="12" t="s">
        <v>55</v>
      </c>
      <c r="C70" s="12" t="s">
        <v>577</v>
      </c>
      <c r="D70" s="12" t="s">
        <v>9</v>
      </c>
      <c r="E70" s="12">
        <v>9.4322749999999989</v>
      </c>
      <c r="F70" s="13">
        <v>44587</v>
      </c>
      <c r="G70" s="13">
        <v>44587</v>
      </c>
      <c r="J70" s="10"/>
    </row>
    <row r="71" spans="1:16" x14ac:dyDescent="0.25">
      <c r="A71" s="12">
        <v>69</v>
      </c>
      <c r="B71" s="12" t="s">
        <v>56</v>
      </c>
      <c r="C71" s="24" t="s">
        <v>753</v>
      </c>
      <c r="D71" s="12" t="s">
        <v>9</v>
      </c>
      <c r="E71" s="12">
        <v>1.8717617499999999</v>
      </c>
      <c r="F71" s="14">
        <v>44540</v>
      </c>
      <c r="G71" s="14">
        <v>44540</v>
      </c>
      <c r="J71" s="10"/>
    </row>
    <row r="72" spans="1:16" x14ac:dyDescent="0.25">
      <c r="A72" s="12">
        <v>70</v>
      </c>
      <c r="B72" s="12" t="s">
        <v>56</v>
      </c>
      <c r="C72" s="24" t="s">
        <v>754</v>
      </c>
      <c r="D72" s="12" t="s">
        <v>9</v>
      </c>
      <c r="E72" s="12">
        <v>1.8717617499999999</v>
      </c>
      <c r="F72" s="14">
        <v>44546</v>
      </c>
      <c r="G72" s="14">
        <v>44546</v>
      </c>
      <c r="J72" s="10"/>
    </row>
    <row r="73" spans="1:16" x14ac:dyDescent="0.25">
      <c r="A73" s="12">
        <v>71</v>
      </c>
      <c r="B73" s="12" t="s">
        <v>56</v>
      </c>
      <c r="C73" s="24" t="s">
        <v>755</v>
      </c>
      <c r="D73" s="12" t="s">
        <v>9</v>
      </c>
      <c r="E73" s="12">
        <v>1.8717617499999999</v>
      </c>
      <c r="F73" s="14">
        <v>44553</v>
      </c>
      <c r="G73" s="14">
        <v>44553</v>
      </c>
      <c r="J73" s="10"/>
    </row>
    <row r="74" spans="1:16" x14ac:dyDescent="0.25">
      <c r="A74" s="12">
        <v>72</v>
      </c>
      <c r="B74" s="12" t="s">
        <v>56</v>
      </c>
      <c r="C74" s="24" t="s">
        <v>756</v>
      </c>
      <c r="D74" s="12" t="s">
        <v>9</v>
      </c>
      <c r="E74" s="12">
        <v>1.8717617499999999</v>
      </c>
      <c r="F74" s="14">
        <v>44558</v>
      </c>
      <c r="G74" s="14">
        <v>44558</v>
      </c>
      <c r="J74" s="10"/>
      <c r="N74" s="24"/>
      <c r="O74" s="14"/>
      <c r="P74" s="14"/>
    </row>
    <row r="75" spans="1:16" x14ac:dyDescent="0.25">
      <c r="A75" s="12">
        <v>73</v>
      </c>
      <c r="B75" s="12" t="s">
        <v>31</v>
      </c>
      <c r="C75" s="35" t="s">
        <v>509</v>
      </c>
      <c r="D75" s="12" t="s">
        <v>11</v>
      </c>
      <c r="E75" s="12">
        <v>2.7958069999999999</v>
      </c>
      <c r="F75" s="36">
        <v>44543</v>
      </c>
      <c r="G75" s="36">
        <v>44545</v>
      </c>
      <c r="J75" s="10"/>
    </row>
    <row r="76" spans="1:16" x14ac:dyDescent="0.25">
      <c r="A76" s="12">
        <v>74</v>
      </c>
      <c r="B76" s="12" t="s">
        <v>31</v>
      </c>
      <c r="C76" s="35" t="s">
        <v>527</v>
      </c>
      <c r="D76" s="12" t="s">
        <v>11</v>
      </c>
      <c r="E76" s="12">
        <v>2.7958069999999999</v>
      </c>
      <c r="F76" s="36">
        <v>44555</v>
      </c>
      <c r="G76" s="36">
        <v>44557</v>
      </c>
      <c r="J76" s="10"/>
    </row>
    <row r="77" spans="1:16" x14ac:dyDescent="0.25">
      <c r="A77" s="12">
        <v>75</v>
      </c>
      <c r="B77" s="12" t="s">
        <v>31</v>
      </c>
      <c r="C77" s="24" t="s">
        <v>570</v>
      </c>
      <c r="D77" s="12" t="s">
        <v>11</v>
      </c>
      <c r="E77" s="12">
        <v>2.7958069999999999</v>
      </c>
      <c r="F77" s="14">
        <v>44575</v>
      </c>
      <c r="G77" s="14">
        <v>44579</v>
      </c>
      <c r="J77" s="10"/>
      <c r="N77" s="24"/>
      <c r="O77" s="14"/>
      <c r="P77" s="14"/>
    </row>
    <row r="78" spans="1:16" x14ac:dyDescent="0.25">
      <c r="A78" s="12">
        <v>76</v>
      </c>
      <c r="B78" s="12" t="s">
        <v>31</v>
      </c>
      <c r="C78" s="24" t="s">
        <v>580</v>
      </c>
      <c r="D78" s="12" t="s">
        <v>11</v>
      </c>
      <c r="E78" s="12">
        <v>0.58098640000000001</v>
      </c>
      <c r="F78" s="14">
        <v>44587</v>
      </c>
      <c r="G78" s="14">
        <v>44588</v>
      </c>
      <c r="J78" s="10"/>
    </row>
    <row r="79" spans="1:16" x14ac:dyDescent="0.25">
      <c r="A79" s="12">
        <v>77</v>
      </c>
      <c r="B79" s="12" t="s">
        <v>29</v>
      </c>
      <c r="C79" s="12" t="s">
        <v>493</v>
      </c>
      <c r="D79" s="12" t="s">
        <v>11</v>
      </c>
      <c r="E79" s="12">
        <v>0.43798888888888887</v>
      </c>
      <c r="F79" s="13">
        <v>44534</v>
      </c>
      <c r="G79" s="13">
        <v>44534</v>
      </c>
      <c r="J79" s="10"/>
    </row>
    <row r="80" spans="1:16" x14ac:dyDescent="0.25">
      <c r="A80" s="12">
        <v>78</v>
      </c>
      <c r="B80" s="12" t="s">
        <v>29</v>
      </c>
      <c r="C80" s="12" t="s">
        <v>495</v>
      </c>
      <c r="D80" s="12" t="s">
        <v>11</v>
      </c>
      <c r="E80" s="12">
        <v>0.43798888888888887</v>
      </c>
      <c r="F80" s="13">
        <v>44535</v>
      </c>
      <c r="G80" s="13">
        <v>44535</v>
      </c>
      <c r="J80" s="10"/>
    </row>
    <row r="81" spans="1:16" x14ac:dyDescent="0.25">
      <c r="A81" s="12">
        <v>79</v>
      </c>
      <c r="B81" s="12" t="s">
        <v>29</v>
      </c>
      <c r="C81" s="12" t="s">
        <v>497</v>
      </c>
      <c r="D81" s="12" t="s">
        <v>11</v>
      </c>
      <c r="E81" s="12">
        <v>0.43798888888888887</v>
      </c>
      <c r="F81" s="13">
        <v>44536</v>
      </c>
      <c r="G81" s="13">
        <v>44536</v>
      </c>
      <c r="J81" s="10"/>
      <c r="N81" s="24"/>
      <c r="O81" s="14"/>
      <c r="P81" s="14"/>
    </row>
    <row r="82" spans="1:16" x14ac:dyDescent="0.25">
      <c r="A82" s="12">
        <v>80</v>
      </c>
      <c r="B82" s="12" t="s">
        <v>29</v>
      </c>
      <c r="C82" s="12" t="s">
        <v>514</v>
      </c>
      <c r="D82" s="12" t="s">
        <v>11</v>
      </c>
      <c r="E82" s="12">
        <v>0.43798888888888887</v>
      </c>
      <c r="F82" s="13">
        <v>44548</v>
      </c>
      <c r="G82" s="13">
        <v>44548</v>
      </c>
      <c r="J82" s="10"/>
    </row>
    <row r="83" spans="1:16" x14ac:dyDescent="0.25">
      <c r="A83" s="12">
        <v>81</v>
      </c>
      <c r="B83" s="12" t="s">
        <v>29</v>
      </c>
      <c r="C83" s="12" t="s">
        <v>516</v>
      </c>
      <c r="D83" s="12" t="s">
        <v>11</v>
      </c>
      <c r="E83" s="12">
        <v>0.43798888888888887</v>
      </c>
      <c r="F83" s="13">
        <v>44549</v>
      </c>
      <c r="G83" s="13">
        <v>44549</v>
      </c>
      <c r="J83" s="10"/>
    </row>
    <row r="84" spans="1:16" x14ac:dyDescent="0.25">
      <c r="A84" s="12">
        <v>82</v>
      </c>
      <c r="B84" s="12" t="s">
        <v>29</v>
      </c>
      <c r="C84" s="12" t="s">
        <v>518</v>
      </c>
      <c r="D84" s="12" t="s">
        <v>11</v>
      </c>
      <c r="E84" s="12">
        <v>0.43798888888888887</v>
      </c>
      <c r="F84" s="13">
        <v>44550</v>
      </c>
      <c r="G84" s="13">
        <v>44550</v>
      </c>
      <c r="J84" s="10"/>
      <c r="N84" s="24"/>
      <c r="O84" s="14"/>
      <c r="P84" s="14"/>
    </row>
    <row r="85" spans="1:16" x14ac:dyDescent="0.25">
      <c r="A85" s="12">
        <v>83</v>
      </c>
      <c r="B85" s="12" t="s">
        <v>29</v>
      </c>
      <c r="C85" s="12" t="s">
        <v>554</v>
      </c>
      <c r="D85" s="12" t="s">
        <v>11</v>
      </c>
      <c r="E85" s="12">
        <v>0.43798888888888887</v>
      </c>
      <c r="F85" s="13">
        <v>44563</v>
      </c>
      <c r="G85" s="13">
        <v>44563</v>
      </c>
      <c r="J85" s="10"/>
    </row>
    <row r="86" spans="1:16" x14ac:dyDescent="0.25">
      <c r="A86" s="12">
        <v>84</v>
      </c>
      <c r="B86" s="12" t="s">
        <v>29</v>
      </c>
      <c r="C86" s="12" t="s">
        <v>556</v>
      </c>
      <c r="D86" s="12" t="s">
        <v>11</v>
      </c>
      <c r="E86" s="12">
        <v>0.43798888888888887</v>
      </c>
      <c r="F86" s="13">
        <v>44565</v>
      </c>
      <c r="G86" s="13">
        <v>44565</v>
      </c>
      <c r="J86" s="10"/>
    </row>
    <row r="87" spans="1:16" x14ac:dyDescent="0.25">
      <c r="A87" s="12">
        <v>85</v>
      </c>
      <c r="B87" s="12" t="s">
        <v>29</v>
      </c>
      <c r="C87" s="12" t="s">
        <v>558</v>
      </c>
      <c r="D87" s="12" t="s">
        <v>11</v>
      </c>
      <c r="E87" s="12">
        <v>0.43798888888888887</v>
      </c>
      <c r="F87" s="13">
        <v>44567</v>
      </c>
      <c r="G87" s="13">
        <v>44567</v>
      </c>
      <c r="J87" s="10"/>
    </row>
    <row r="88" spans="1:16" x14ac:dyDescent="0.25">
      <c r="A88" s="12">
        <v>86</v>
      </c>
      <c r="B88" s="12" t="s">
        <v>57</v>
      </c>
      <c r="C88" s="12" t="s">
        <v>757</v>
      </c>
      <c r="D88" s="12" t="s">
        <v>11</v>
      </c>
      <c r="E88" s="12">
        <v>0.2537011666666667</v>
      </c>
      <c r="F88" s="13">
        <v>44539</v>
      </c>
      <c r="G88" s="13">
        <v>44539</v>
      </c>
      <c r="J88" s="10"/>
    </row>
    <row r="89" spans="1:16" x14ac:dyDescent="0.25">
      <c r="A89" s="12">
        <v>87</v>
      </c>
      <c r="B89" s="12" t="s">
        <v>57</v>
      </c>
      <c r="C89" s="12" t="s">
        <v>772</v>
      </c>
      <c r="D89" s="12" t="s">
        <v>11</v>
      </c>
      <c r="E89" s="12">
        <v>0.2537011666666667</v>
      </c>
      <c r="F89" s="13">
        <v>44541</v>
      </c>
      <c r="G89" s="13">
        <v>44541</v>
      </c>
      <c r="J89" s="10"/>
    </row>
    <row r="90" spans="1:16" x14ac:dyDescent="0.25">
      <c r="A90" s="12">
        <v>88</v>
      </c>
      <c r="B90" s="12" t="s">
        <v>57</v>
      </c>
      <c r="C90" s="12" t="s">
        <v>758</v>
      </c>
      <c r="D90" s="12" t="s">
        <v>11</v>
      </c>
      <c r="E90" s="12">
        <v>0.5074023333333334</v>
      </c>
      <c r="F90" s="13">
        <v>44553</v>
      </c>
      <c r="G90" s="13">
        <v>44553</v>
      </c>
      <c r="J90" s="10"/>
    </row>
    <row r="91" spans="1:16" x14ac:dyDescent="0.25">
      <c r="A91" s="12">
        <v>89</v>
      </c>
      <c r="B91" s="12" t="s">
        <v>57</v>
      </c>
      <c r="C91" s="12" t="s">
        <v>759</v>
      </c>
      <c r="D91" s="12" t="s">
        <v>11</v>
      </c>
      <c r="E91" s="12">
        <v>0.5074023333333334</v>
      </c>
      <c r="F91" s="13">
        <v>44573</v>
      </c>
      <c r="G91" s="13">
        <v>44573</v>
      </c>
      <c r="J91" s="10"/>
    </row>
    <row r="92" spans="1:16" x14ac:dyDescent="0.25">
      <c r="A92" s="12">
        <v>90</v>
      </c>
      <c r="B92" s="12" t="s">
        <v>58</v>
      </c>
      <c r="C92" s="12" t="s">
        <v>760</v>
      </c>
      <c r="D92" s="12" t="s">
        <v>11</v>
      </c>
      <c r="E92" s="12">
        <v>3.5205099999999998</v>
      </c>
      <c r="F92" s="38">
        <v>44543</v>
      </c>
      <c r="G92" s="38">
        <v>44545</v>
      </c>
      <c r="J92" s="10"/>
    </row>
    <row r="93" spans="1:16" x14ac:dyDescent="0.25">
      <c r="A93" s="12">
        <v>91</v>
      </c>
      <c r="B93" s="12" t="s">
        <v>58</v>
      </c>
      <c r="C93" s="12" t="s">
        <v>761</v>
      </c>
      <c r="D93" s="12" t="s">
        <v>11</v>
      </c>
      <c r="E93" s="12">
        <v>3.5205099999999998</v>
      </c>
      <c r="F93" s="38">
        <v>44555</v>
      </c>
      <c r="G93" s="38">
        <v>44557</v>
      </c>
      <c r="J93" s="10"/>
    </row>
    <row r="94" spans="1:16" x14ac:dyDescent="0.25">
      <c r="A94" s="12">
        <v>92</v>
      </c>
      <c r="B94" s="12" t="s">
        <v>58</v>
      </c>
      <c r="C94" s="12" t="s">
        <v>762</v>
      </c>
      <c r="D94" s="12" t="s">
        <v>11</v>
      </c>
      <c r="E94" s="12">
        <v>3.5205099999999998</v>
      </c>
      <c r="F94" s="38">
        <v>44575</v>
      </c>
      <c r="G94" s="38">
        <v>44579</v>
      </c>
      <c r="J94" s="10"/>
      <c r="N94" s="24"/>
    </row>
    <row r="95" spans="1:16" x14ac:dyDescent="0.25">
      <c r="A95" s="12">
        <v>93</v>
      </c>
      <c r="B95" s="12" t="s">
        <v>59</v>
      </c>
      <c r="C95" s="12" t="s">
        <v>763</v>
      </c>
      <c r="D95" s="12" t="s">
        <v>11</v>
      </c>
      <c r="E95" s="12">
        <v>1.0046879999999998</v>
      </c>
      <c r="F95" s="38">
        <v>44585</v>
      </c>
      <c r="G95" s="38">
        <v>44586</v>
      </c>
      <c r="J95" s="10"/>
    </row>
    <row r="96" spans="1:16" x14ac:dyDescent="0.25">
      <c r="A96" s="12">
        <v>94</v>
      </c>
      <c r="B96" s="12" t="s">
        <v>60</v>
      </c>
      <c r="C96" s="12" t="s">
        <v>764</v>
      </c>
      <c r="D96" s="12" t="s">
        <v>11</v>
      </c>
      <c r="E96" s="12">
        <v>0.19176725</v>
      </c>
      <c r="F96" s="38">
        <v>44539</v>
      </c>
      <c r="G96" s="38">
        <v>44539</v>
      </c>
      <c r="J96" s="10"/>
      <c r="N96" s="24"/>
    </row>
    <row r="97" spans="1:16" x14ac:dyDescent="0.25">
      <c r="A97" s="12">
        <v>95</v>
      </c>
      <c r="B97" s="12" t="s">
        <v>60</v>
      </c>
      <c r="C97" s="12" t="s">
        <v>765</v>
      </c>
      <c r="D97" s="12" t="s">
        <v>11</v>
      </c>
      <c r="E97" s="12">
        <v>0.19176725</v>
      </c>
      <c r="F97" s="38">
        <v>44543</v>
      </c>
      <c r="G97" s="38">
        <v>44543</v>
      </c>
      <c r="J97" s="10"/>
    </row>
    <row r="98" spans="1:16" x14ac:dyDescent="0.25">
      <c r="A98" s="12">
        <v>96</v>
      </c>
      <c r="B98" s="12" t="s">
        <v>60</v>
      </c>
      <c r="C98" s="12" t="s">
        <v>766</v>
      </c>
      <c r="D98" s="12" t="s">
        <v>11</v>
      </c>
      <c r="E98" s="12">
        <v>0.19176725</v>
      </c>
      <c r="F98" s="38">
        <v>44552</v>
      </c>
      <c r="G98" s="38">
        <v>44552</v>
      </c>
      <c r="J98" s="10"/>
      <c r="N98" s="24"/>
    </row>
    <row r="99" spans="1:16" x14ac:dyDescent="0.25">
      <c r="A99" s="12">
        <v>97</v>
      </c>
      <c r="B99" s="12" t="s">
        <v>60</v>
      </c>
      <c r="C99" s="12" t="s">
        <v>767</v>
      </c>
      <c r="D99" s="12" t="s">
        <v>11</v>
      </c>
      <c r="E99" s="12">
        <v>0.19176725</v>
      </c>
      <c r="F99" s="38">
        <v>44557</v>
      </c>
      <c r="G99" s="38">
        <v>44557</v>
      </c>
      <c r="J99" s="10"/>
    </row>
    <row r="100" spans="1:16" x14ac:dyDescent="0.25">
      <c r="A100" s="12">
        <v>98</v>
      </c>
      <c r="B100" s="12" t="s">
        <v>61</v>
      </c>
      <c r="C100" s="12" t="s">
        <v>591</v>
      </c>
      <c r="E100" s="12">
        <v>249.63199999999998</v>
      </c>
      <c r="F100" s="38">
        <v>44599</v>
      </c>
      <c r="G100" s="38">
        <v>44614</v>
      </c>
      <c r="J100" s="10"/>
    </row>
    <row r="101" spans="1:16" x14ac:dyDescent="0.25">
      <c r="A101" s="12">
        <v>99</v>
      </c>
      <c r="B101" s="12" t="s">
        <v>61</v>
      </c>
      <c r="C101" s="12" t="s">
        <v>591</v>
      </c>
      <c r="E101" s="12">
        <v>249.63199999999998</v>
      </c>
      <c r="F101" s="38">
        <v>44611</v>
      </c>
      <c r="G101" s="38">
        <v>44623</v>
      </c>
      <c r="J101" s="10"/>
    </row>
    <row r="102" spans="1:16" x14ac:dyDescent="0.25">
      <c r="A102" s="12">
        <v>100</v>
      </c>
      <c r="B102" s="12" t="s">
        <v>61</v>
      </c>
      <c r="C102" s="12" t="s">
        <v>591</v>
      </c>
      <c r="E102" s="12">
        <v>249.63199999999998</v>
      </c>
      <c r="F102" s="38">
        <v>44621</v>
      </c>
      <c r="G102" s="38">
        <v>44630</v>
      </c>
      <c r="J102" s="10"/>
    </row>
    <row r="103" spans="1:16" x14ac:dyDescent="0.25">
      <c r="A103" s="12">
        <v>101</v>
      </c>
      <c r="B103" s="12" t="s">
        <v>62</v>
      </c>
      <c r="C103" s="12" t="s">
        <v>593</v>
      </c>
      <c r="D103" s="12" t="s">
        <v>47</v>
      </c>
      <c r="E103" s="12">
        <v>38.35</v>
      </c>
      <c r="F103" s="38">
        <v>44602</v>
      </c>
      <c r="G103" s="38">
        <v>44604</v>
      </c>
      <c r="J103" s="10"/>
    </row>
    <row r="104" spans="1:16" x14ac:dyDescent="0.25">
      <c r="A104" s="12">
        <v>102</v>
      </c>
      <c r="B104" s="12" t="s">
        <v>62</v>
      </c>
      <c r="C104" s="12" t="s">
        <v>598</v>
      </c>
      <c r="D104" s="12" t="s">
        <v>47</v>
      </c>
      <c r="E104" s="12">
        <v>38.35</v>
      </c>
      <c r="F104" s="38">
        <v>44624</v>
      </c>
      <c r="G104" s="38">
        <v>44626</v>
      </c>
      <c r="J104" s="10"/>
    </row>
    <row r="105" spans="1:16" x14ac:dyDescent="0.25">
      <c r="A105" s="12">
        <v>103</v>
      </c>
      <c r="B105" s="12" t="s">
        <v>64</v>
      </c>
      <c r="C105" s="12" t="s">
        <v>65</v>
      </c>
      <c r="D105" s="12" t="s">
        <v>47</v>
      </c>
      <c r="E105" s="12">
        <v>135.05479999999997</v>
      </c>
      <c r="F105" s="38">
        <v>44600</v>
      </c>
      <c r="G105" s="38">
        <v>44605</v>
      </c>
      <c r="J105" s="10"/>
    </row>
    <row r="106" spans="1:16" x14ac:dyDescent="0.25">
      <c r="A106" s="12">
        <v>104</v>
      </c>
      <c r="B106" s="12" t="s">
        <v>66</v>
      </c>
      <c r="C106" s="12" t="s">
        <v>586</v>
      </c>
      <c r="D106" s="12" t="s">
        <v>47</v>
      </c>
      <c r="E106" s="12">
        <v>53.4377</v>
      </c>
      <c r="F106" s="38">
        <v>44591</v>
      </c>
      <c r="G106" s="38">
        <v>44591</v>
      </c>
      <c r="J106" s="10"/>
    </row>
    <row r="107" spans="1:16" x14ac:dyDescent="0.25">
      <c r="A107" s="12">
        <v>105</v>
      </c>
      <c r="B107" s="12" t="s">
        <v>66</v>
      </c>
      <c r="C107" s="12" t="s">
        <v>587</v>
      </c>
      <c r="D107" s="12" t="s">
        <v>47</v>
      </c>
      <c r="E107" s="12">
        <v>53.4377</v>
      </c>
      <c r="F107" s="38">
        <v>44607</v>
      </c>
      <c r="G107" s="38">
        <v>44607</v>
      </c>
      <c r="J107" s="10"/>
    </row>
    <row r="108" spans="1:16" x14ac:dyDescent="0.25">
      <c r="A108" s="12">
        <v>106</v>
      </c>
      <c r="B108" s="12" t="s">
        <v>67</v>
      </c>
      <c r="C108" s="12" t="s">
        <v>68</v>
      </c>
      <c r="D108" s="12" t="s">
        <v>47</v>
      </c>
      <c r="E108" s="12">
        <v>45.787999999999997</v>
      </c>
      <c r="F108" s="38">
        <v>44626</v>
      </c>
      <c r="G108" s="38">
        <v>44626</v>
      </c>
      <c r="J108" s="10"/>
    </row>
    <row r="109" spans="1:16" x14ac:dyDescent="0.25">
      <c r="A109" s="12">
        <v>107</v>
      </c>
      <c r="B109" s="12" t="s">
        <v>69</v>
      </c>
      <c r="C109" s="12" t="s">
        <v>612</v>
      </c>
      <c r="D109" s="12" t="s">
        <v>70</v>
      </c>
      <c r="E109" s="12">
        <v>436.34073333333339</v>
      </c>
      <c r="F109" s="38">
        <v>44635</v>
      </c>
      <c r="G109" s="38">
        <v>44648</v>
      </c>
      <c r="J109" s="10"/>
    </row>
    <row r="110" spans="1:16" x14ac:dyDescent="0.25">
      <c r="A110" s="12">
        <v>108</v>
      </c>
      <c r="B110" s="12" t="s">
        <v>69</v>
      </c>
      <c r="C110" s="12" t="s">
        <v>609</v>
      </c>
      <c r="D110" s="12" t="s">
        <v>70</v>
      </c>
      <c r="E110" s="12">
        <v>436.34073333333339</v>
      </c>
      <c r="F110" s="38">
        <v>44622</v>
      </c>
      <c r="G110" s="38">
        <v>44636</v>
      </c>
      <c r="J110" s="10"/>
      <c r="N110" s="24"/>
      <c r="O110" s="14"/>
      <c r="P110" s="14"/>
    </row>
    <row r="111" spans="1:16" x14ac:dyDescent="0.25">
      <c r="A111" s="12">
        <v>109</v>
      </c>
      <c r="B111" s="12" t="s">
        <v>69</v>
      </c>
      <c r="C111" s="12" t="s">
        <v>606</v>
      </c>
      <c r="D111" s="12" t="s">
        <v>70</v>
      </c>
      <c r="E111" s="12">
        <v>436.34073333333339</v>
      </c>
      <c r="F111" s="38">
        <v>44610</v>
      </c>
      <c r="G111" s="38">
        <v>44623</v>
      </c>
      <c r="J111" s="10"/>
    </row>
    <row r="112" spans="1:16" x14ac:dyDescent="0.25">
      <c r="A112" s="12">
        <v>110</v>
      </c>
      <c r="B112" s="12" t="s">
        <v>71</v>
      </c>
      <c r="C112" s="12" t="s">
        <v>785</v>
      </c>
      <c r="D112" s="12" t="s">
        <v>70</v>
      </c>
      <c r="E112" s="12">
        <v>117.21680000000001</v>
      </c>
      <c r="F112" s="38">
        <v>44602</v>
      </c>
      <c r="G112" s="38">
        <v>44607</v>
      </c>
      <c r="J112" s="10"/>
    </row>
    <row r="113" spans="1:10" x14ac:dyDescent="0.25">
      <c r="A113" s="12">
        <v>111</v>
      </c>
      <c r="B113" s="12" t="s">
        <v>72</v>
      </c>
      <c r="C113" s="12" t="s">
        <v>492</v>
      </c>
      <c r="D113" s="12" t="s">
        <v>12</v>
      </c>
      <c r="F113" s="38">
        <v>44531</v>
      </c>
      <c r="G113" s="38">
        <v>44536</v>
      </c>
      <c r="J113" s="10"/>
    </row>
    <row r="114" spans="1:10" x14ac:dyDescent="0.25">
      <c r="A114" s="12">
        <v>112</v>
      </c>
      <c r="B114" s="12" t="s">
        <v>72</v>
      </c>
      <c r="C114" s="12" t="s">
        <v>513</v>
      </c>
      <c r="D114" s="12" t="s">
        <v>12</v>
      </c>
      <c r="F114" s="38">
        <v>44545</v>
      </c>
      <c r="G114" s="38">
        <v>44548</v>
      </c>
      <c r="J114" s="10"/>
    </row>
    <row r="115" spans="1:10" x14ac:dyDescent="0.25">
      <c r="A115" s="12">
        <v>113</v>
      </c>
      <c r="B115" s="12" t="s">
        <v>72</v>
      </c>
      <c r="C115" s="12" t="s">
        <v>768</v>
      </c>
      <c r="D115" s="12" t="s">
        <v>12</v>
      </c>
      <c r="F115" s="38">
        <v>44563</v>
      </c>
      <c r="G115" s="38">
        <v>44565</v>
      </c>
      <c r="J115" s="10"/>
    </row>
    <row r="116" spans="1:10" x14ac:dyDescent="0.25">
      <c r="A116" s="12">
        <v>114</v>
      </c>
      <c r="B116" s="12" t="s">
        <v>34</v>
      </c>
      <c r="C116" s="12" t="s">
        <v>769</v>
      </c>
      <c r="F116" s="38">
        <v>44537</v>
      </c>
      <c r="G116" s="38">
        <v>44545</v>
      </c>
      <c r="J116" s="10"/>
    </row>
    <row r="117" spans="1:10" x14ac:dyDescent="0.25">
      <c r="A117" s="12">
        <v>115</v>
      </c>
      <c r="B117" s="12" t="s">
        <v>73</v>
      </c>
      <c r="C117" s="12" t="s">
        <v>770</v>
      </c>
      <c r="F117" s="38">
        <v>44554</v>
      </c>
      <c r="G117" s="38">
        <v>44557</v>
      </c>
      <c r="J117" s="10"/>
    </row>
    <row r="118" spans="1:10" x14ac:dyDescent="0.25">
      <c r="A118" s="12">
        <v>116</v>
      </c>
      <c r="B118" s="12" t="s">
        <v>73</v>
      </c>
      <c r="C118" s="12" t="s">
        <v>770</v>
      </c>
      <c r="F118" s="38">
        <v>44570</v>
      </c>
      <c r="G118" s="38">
        <v>44579</v>
      </c>
      <c r="J118" s="10"/>
    </row>
    <row r="119" spans="1:10" x14ac:dyDescent="0.25">
      <c r="A119" s="12">
        <v>117</v>
      </c>
      <c r="B119" s="12" t="s">
        <v>74</v>
      </c>
      <c r="C119" s="12" t="s">
        <v>771</v>
      </c>
      <c r="F119" s="38">
        <v>44538</v>
      </c>
      <c r="G119" s="38">
        <v>44538</v>
      </c>
      <c r="J119" s="10"/>
    </row>
    <row r="120" spans="1:10" x14ac:dyDescent="0.25">
      <c r="A120" s="12">
        <v>118</v>
      </c>
      <c r="B120" s="12" t="s">
        <v>74</v>
      </c>
      <c r="C120" s="12" t="s">
        <v>773</v>
      </c>
      <c r="F120" s="38">
        <v>44541</v>
      </c>
      <c r="G120" s="38">
        <v>44541</v>
      </c>
      <c r="J120" s="10"/>
    </row>
    <row r="121" spans="1:10" x14ac:dyDescent="0.25">
      <c r="A121" s="12">
        <v>119</v>
      </c>
      <c r="B121" s="12" t="s">
        <v>74</v>
      </c>
      <c r="C121" s="12" t="s">
        <v>774</v>
      </c>
      <c r="F121" s="38">
        <v>44552</v>
      </c>
      <c r="G121" s="38">
        <v>44552</v>
      </c>
      <c r="J121" s="10"/>
    </row>
    <row r="122" spans="1:10" x14ac:dyDescent="0.25">
      <c r="A122" s="12">
        <v>120</v>
      </c>
      <c r="B122" s="12" t="s">
        <v>74</v>
      </c>
      <c r="C122" s="12" t="s">
        <v>775</v>
      </c>
      <c r="F122" s="38">
        <v>44572</v>
      </c>
      <c r="G122" s="38">
        <v>44572</v>
      </c>
      <c r="J122" s="10"/>
    </row>
    <row r="123" spans="1:10" x14ac:dyDescent="0.25">
      <c r="A123" s="12">
        <v>121</v>
      </c>
      <c r="B123" s="12" t="s">
        <v>75</v>
      </c>
      <c r="C123" s="12" t="s">
        <v>776</v>
      </c>
      <c r="F123" s="38">
        <v>44538</v>
      </c>
      <c r="G123" s="38">
        <v>44538</v>
      </c>
      <c r="J123" s="10"/>
    </row>
    <row r="124" spans="1:10" x14ac:dyDescent="0.25">
      <c r="A124" s="12">
        <v>122</v>
      </c>
      <c r="B124" s="12" t="s">
        <v>75</v>
      </c>
      <c r="C124" s="12" t="s">
        <v>777</v>
      </c>
      <c r="F124" s="38">
        <v>44542</v>
      </c>
      <c r="G124" s="38">
        <v>44542</v>
      </c>
      <c r="J124" s="10"/>
    </row>
    <row r="125" spans="1:10" x14ac:dyDescent="0.25">
      <c r="A125" s="12">
        <v>123</v>
      </c>
      <c r="B125" s="12" t="s">
        <v>75</v>
      </c>
      <c r="C125" s="12" t="s">
        <v>778</v>
      </c>
      <c r="F125" s="38">
        <v>44551</v>
      </c>
      <c r="G125" s="38">
        <v>44551</v>
      </c>
      <c r="J125" s="10"/>
    </row>
    <row r="126" spans="1:10" x14ac:dyDescent="0.25">
      <c r="A126" s="12">
        <v>124</v>
      </c>
      <c r="B126" s="12" t="s">
        <v>75</v>
      </c>
      <c r="C126" s="12" t="s">
        <v>779</v>
      </c>
      <c r="F126" s="38">
        <v>44556</v>
      </c>
      <c r="G126" s="38">
        <v>44556</v>
      </c>
      <c r="J126" s="10"/>
    </row>
    <row r="127" spans="1:10" x14ac:dyDescent="0.25">
      <c r="A127" s="12">
        <v>125</v>
      </c>
      <c r="B127" s="12" t="s">
        <v>76</v>
      </c>
      <c r="C127" s="12" t="s">
        <v>77</v>
      </c>
      <c r="D127" s="12" t="s">
        <v>12</v>
      </c>
      <c r="E127" s="12">
        <v>2.8893</v>
      </c>
      <c r="F127" s="38">
        <v>44640</v>
      </c>
      <c r="G127" s="38">
        <v>44646</v>
      </c>
      <c r="J127" s="10"/>
    </row>
    <row r="128" spans="1:10" x14ac:dyDescent="0.25">
      <c r="A128" s="12">
        <v>126</v>
      </c>
      <c r="B128" s="12" t="s">
        <v>78</v>
      </c>
      <c r="C128" s="12" t="s">
        <v>79</v>
      </c>
      <c r="D128" s="12" t="s">
        <v>12</v>
      </c>
      <c r="E128" s="12">
        <v>2.8893</v>
      </c>
      <c r="F128" s="38">
        <v>44652</v>
      </c>
      <c r="G128" s="38">
        <v>44656</v>
      </c>
      <c r="J128" s="10"/>
    </row>
    <row r="129" spans="1:16" x14ac:dyDescent="0.25">
      <c r="A129" s="12">
        <v>127</v>
      </c>
      <c r="B129" s="12" t="s">
        <v>80</v>
      </c>
      <c r="C129" s="12" t="s">
        <v>81</v>
      </c>
      <c r="D129" s="12" t="s">
        <v>82</v>
      </c>
      <c r="E129" s="12">
        <v>252.89277899343548</v>
      </c>
      <c r="F129" s="38">
        <v>44647</v>
      </c>
      <c r="G129" s="38">
        <v>44651</v>
      </c>
      <c r="J129" s="10"/>
    </row>
    <row r="130" spans="1:16" x14ac:dyDescent="0.25">
      <c r="A130" s="12">
        <v>128</v>
      </c>
      <c r="B130" s="12" t="s">
        <v>83</v>
      </c>
      <c r="C130" s="12" t="s">
        <v>780</v>
      </c>
      <c r="D130" s="12" t="s">
        <v>70</v>
      </c>
      <c r="E130" s="12">
        <v>29</v>
      </c>
      <c r="F130" s="38">
        <v>44664</v>
      </c>
      <c r="G130" s="38">
        <v>44669</v>
      </c>
      <c r="J130" s="10"/>
    </row>
    <row r="131" spans="1:16" x14ac:dyDescent="0.25">
      <c r="A131" s="12">
        <v>129</v>
      </c>
      <c r="B131" s="12" t="s">
        <v>84</v>
      </c>
      <c r="C131" s="12" t="s">
        <v>85</v>
      </c>
      <c r="D131" s="12" t="s">
        <v>12</v>
      </c>
      <c r="E131" s="12">
        <v>7.4379420000000002E-2</v>
      </c>
      <c r="F131" s="38">
        <v>44662</v>
      </c>
      <c r="G131" s="38">
        <v>44663</v>
      </c>
      <c r="J131" s="10"/>
    </row>
    <row r="132" spans="1:16" x14ac:dyDescent="0.25">
      <c r="A132" s="12">
        <v>130</v>
      </c>
      <c r="B132" s="12" t="s">
        <v>86</v>
      </c>
      <c r="C132" s="12" t="s">
        <v>87</v>
      </c>
      <c r="D132" s="12" t="s">
        <v>47</v>
      </c>
      <c r="E132" s="12">
        <v>27.844799999999999</v>
      </c>
      <c r="F132" s="38">
        <v>44664</v>
      </c>
      <c r="G132" s="38">
        <v>44665</v>
      </c>
      <c r="J132" s="10"/>
    </row>
    <row r="133" spans="1:16" s="2" customFormat="1" x14ac:dyDescent="0.25">
      <c r="A133" s="12">
        <v>131</v>
      </c>
      <c r="B133" s="33" t="s">
        <v>88</v>
      </c>
      <c r="C133" s="33" t="s">
        <v>89</v>
      </c>
      <c r="D133" s="33" t="s">
        <v>90</v>
      </c>
      <c r="E133" s="33">
        <v>1</v>
      </c>
      <c r="F133" s="29">
        <v>44669</v>
      </c>
      <c r="G133" s="29">
        <v>44669</v>
      </c>
      <c r="J133" s="46"/>
      <c r="K133" s="47"/>
      <c r="L133" s="47"/>
      <c r="N133" s="33"/>
      <c r="O133" s="34"/>
      <c r="P133" s="34"/>
    </row>
    <row r="134" spans="1:16" x14ac:dyDescent="0.25">
      <c r="A134" s="12">
        <v>132</v>
      </c>
      <c r="C134" s="12" t="s">
        <v>781</v>
      </c>
      <c r="F134" s="38">
        <v>44646</v>
      </c>
      <c r="G134" s="38">
        <v>44646</v>
      </c>
      <c r="J134" s="10"/>
    </row>
    <row r="135" spans="1:16" x14ac:dyDescent="0.25">
      <c r="A135" s="12">
        <v>133</v>
      </c>
      <c r="B135" s="12" t="s">
        <v>91</v>
      </c>
      <c r="C135" s="12" t="s">
        <v>92</v>
      </c>
      <c r="D135" s="12" t="s">
        <v>12</v>
      </c>
      <c r="E135" s="12">
        <v>2.3987999999999999E-2</v>
      </c>
      <c r="F135" s="38">
        <v>44645</v>
      </c>
      <c r="G135" s="38">
        <v>44645</v>
      </c>
      <c r="J135" s="10"/>
    </row>
    <row r="136" spans="1:16" x14ac:dyDescent="0.25">
      <c r="A136" s="12">
        <v>134</v>
      </c>
      <c r="B136" s="12" t="s">
        <v>93</v>
      </c>
      <c r="C136" s="12" t="s">
        <v>782</v>
      </c>
      <c r="D136" s="12" t="s">
        <v>23</v>
      </c>
      <c r="E136" s="12">
        <v>4.7259799999999998</v>
      </c>
      <c r="F136" s="38">
        <v>44547</v>
      </c>
      <c r="G136" s="38">
        <v>44547</v>
      </c>
      <c r="J136" s="10"/>
    </row>
    <row r="137" spans="1:16" x14ac:dyDescent="0.25">
      <c r="A137" s="12">
        <v>135</v>
      </c>
      <c r="B137" s="12" t="s">
        <v>24</v>
      </c>
      <c r="C137" s="12" t="s">
        <v>783</v>
      </c>
      <c r="D137" s="12" t="s">
        <v>9</v>
      </c>
      <c r="E137" s="12">
        <v>4.7259799999999998</v>
      </c>
      <c r="F137" s="38">
        <v>44547</v>
      </c>
      <c r="G137" s="38">
        <v>44547</v>
      </c>
      <c r="J137" s="10"/>
    </row>
    <row r="138" spans="1:16" x14ac:dyDescent="0.25">
      <c r="A138" s="12">
        <v>136</v>
      </c>
      <c r="B138" s="12" t="s">
        <v>94</v>
      </c>
      <c r="C138" s="12" t="s">
        <v>532</v>
      </c>
      <c r="D138" s="12" t="s">
        <v>9</v>
      </c>
      <c r="E138" s="12">
        <v>26.188679999999994</v>
      </c>
      <c r="F138" s="38">
        <v>44547</v>
      </c>
      <c r="G138" s="38">
        <v>44548</v>
      </c>
      <c r="J138" s="10"/>
    </row>
    <row r="139" spans="1:16" x14ac:dyDescent="0.25">
      <c r="A139" s="12">
        <v>137</v>
      </c>
      <c r="B139" s="12" t="s">
        <v>95</v>
      </c>
      <c r="C139" s="12" t="s">
        <v>784</v>
      </c>
      <c r="D139" s="12" t="s">
        <v>9</v>
      </c>
      <c r="E139" s="12">
        <v>1.5753333333333333</v>
      </c>
      <c r="F139" s="38">
        <v>44553</v>
      </c>
      <c r="G139" s="38">
        <v>44553</v>
      </c>
      <c r="J139" s="10"/>
    </row>
    <row r="140" spans="1:16" x14ac:dyDescent="0.25">
      <c r="A140" s="12">
        <v>138</v>
      </c>
      <c r="B140" s="12" t="s">
        <v>96</v>
      </c>
      <c r="C140" s="12" t="s">
        <v>97</v>
      </c>
      <c r="D140" s="12" t="s">
        <v>47</v>
      </c>
      <c r="E140" s="12">
        <v>62.707500000000003</v>
      </c>
      <c r="F140" s="38">
        <v>44659</v>
      </c>
      <c r="G140" s="38">
        <v>44664</v>
      </c>
      <c r="J140" s="10"/>
    </row>
    <row r="141" spans="1:16" x14ac:dyDescent="0.25">
      <c r="A141" s="12">
        <v>139</v>
      </c>
      <c r="B141" s="12" t="s">
        <v>98</v>
      </c>
      <c r="C141" s="12" t="s">
        <v>786</v>
      </c>
      <c r="D141" s="12" t="s">
        <v>9</v>
      </c>
      <c r="E141" s="12">
        <v>22.968819076923076</v>
      </c>
      <c r="F141" s="38">
        <v>44536</v>
      </c>
      <c r="G141" s="38">
        <v>44537</v>
      </c>
      <c r="J141" s="10"/>
    </row>
    <row r="142" spans="1:16" x14ac:dyDescent="0.25">
      <c r="A142" s="12">
        <v>140</v>
      </c>
      <c r="B142" s="12" t="s">
        <v>98</v>
      </c>
      <c r="C142" s="12" t="s">
        <v>787</v>
      </c>
      <c r="E142" s="12">
        <v>22.968819076923076</v>
      </c>
      <c r="F142" s="38">
        <v>44538</v>
      </c>
      <c r="G142" s="38">
        <v>44539</v>
      </c>
      <c r="J142" s="10"/>
    </row>
    <row r="143" spans="1:16" x14ac:dyDescent="0.25">
      <c r="A143" s="12">
        <v>141</v>
      </c>
      <c r="B143" s="12" t="s">
        <v>98</v>
      </c>
      <c r="C143" s="12" t="s">
        <v>788</v>
      </c>
      <c r="E143" s="12">
        <v>22.968819076923076</v>
      </c>
      <c r="F143" s="38">
        <v>44540</v>
      </c>
      <c r="G143" s="38">
        <v>44540</v>
      </c>
      <c r="J143" s="10"/>
    </row>
    <row r="144" spans="1:16" x14ac:dyDescent="0.25">
      <c r="A144" s="12">
        <v>142</v>
      </c>
      <c r="B144" s="12" t="s">
        <v>98</v>
      </c>
      <c r="C144" s="12" t="s">
        <v>793</v>
      </c>
      <c r="E144" s="12">
        <v>5.7422047692307689</v>
      </c>
      <c r="F144" s="38">
        <v>44540</v>
      </c>
      <c r="G144" s="38">
        <v>44540</v>
      </c>
      <c r="J144" s="10"/>
    </row>
    <row r="145" spans="1:10" x14ac:dyDescent="0.25">
      <c r="A145" s="12">
        <v>143</v>
      </c>
      <c r="B145" s="12" t="s">
        <v>99</v>
      </c>
      <c r="C145" s="12" t="s">
        <v>789</v>
      </c>
      <c r="D145" s="12" t="s">
        <v>9</v>
      </c>
      <c r="E145" s="12">
        <v>30.154703333333334</v>
      </c>
      <c r="F145" s="38">
        <v>44550</v>
      </c>
      <c r="G145" s="38">
        <v>44551</v>
      </c>
      <c r="J145" s="10"/>
    </row>
    <row r="146" spans="1:10" x14ac:dyDescent="0.25">
      <c r="A146" s="12">
        <v>144</v>
      </c>
      <c r="B146" s="12" t="s">
        <v>99</v>
      </c>
      <c r="C146" s="12" t="s">
        <v>790</v>
      </c>
      <c r="E146" s="12">
        <v>30.154703333333334</v>
      </c>
      <c r="F146" s="38">
        <v>44552</v>
      </c>
      <c r="G146" s="38">
        <v>44553</v>
      </c>
      <c r="J146" s="10"/>
    </row>
    <row r="147" spans="1:10" x14ac:dyDescent="0.25">
      <c r="A147" s="12">
        <v>145</v>
      </c>
      <c r="B147" s="12" t="s">
        <v>99</v>
      </c>
      <c r="C147" s="12" t="s">
        <v>794</v>
      </c>
      <c r="E147" s="12">
        <v>30.154703333333334</v>
      </c>
      <c r="F147" s="38">
        <v>44554</v>
      </c>
      <c r="G147" s="38">
        <v>44554</v>
      </c>
      <c r="J147" s="10"/>
    </row>
    <row r="148" spans="1:10" x14ac:dyDescent="0.25">
      <c r="A148" s="12">
        <v>146</v>
      </c>
      <c r="B148" s="12" t="s">
        <v>99</v>
      </c>
      <c r="C148" s="12" t="s">
        <v>791</v>
      </c>
      <c r="E148" s="12">
        <v>45.232055000000003</v>
      </c>
      <c r="F148" s="38">
        <v>44569</v>
      </c>
      <c r="G148" s="38">
        <v>44572</v>
      </c>
      <c r="J148" s="10"/>
    </row>
    <row r="149" spans="1:10" x14ac:dyDescent="0.25">
      <c r="A149" s="12">
        <v>147</v>
      </c>
      <c r="B149" s="12" t="s">
        <v>99</v>
      </c>
      <c r="C149" s="12" t="s">
        <v>792</v>
      </c>
      <c r="E149" s="12">
        <v>45.232055000000003</v>
      </c>
      <c r="F149" s="38">
        <v>44608</v>
      </c>
      <c r="G149" s="38">
        <v>44610</v>
      </c>
      <c r="J149" s="10"/>
    </row>
    <row r="150" spans="1:10" x14ac:dyDescent="0.25">
      <c r="A150" s="12">
        <v>148</v>
      </c>
      <c r="B150" s="12" t="s">
        <v>99</v>
      </c>
      <c r="C150" s="12" t="s">
        <v>1111</v>
      </c>
      <c r="D150" s="12" t="s">
        <v>9</v>
      </c>
      <c r="E150" s="12">
        <v>28.042963300000004</v>
      </c>
      <c r="F150" s="38">
        <v>44586</v>
      </c>
      <c r="G150" s="38">
        <v>44588</v>
      </c>
      <c r="J150" s="10"/>
    </row>
    <row r="151" spans="1:10" x14ac:dyDescent="0.25">
      <c r="A151" s="12">
        <v>149</v>
      </c>
      <c r="B151" s="12" t="s">
        <v>99</v>
      </c>
      <c r="C151" s="12" t="s">
        <v>796</v>
      </c>
      <c r="D151" s="12" t="s">
        <v>9</v>
      </c>
      <c r="E151" s="12">
        <v>0.14137200000000003</v>
      </c>
      <c r="F151" s="38">
        <v>44560</v>
      </c>
      <c r="G151" s="38">
        <v>44560</v>
      </c>
      <c r="J151" s="10"/>
    </row>
    <row r="152" spans="1:10" x14ac:dyDescent="0.25">
      <c r="A152" s="12">
        <v>150</v>
      </c>
      <c r="B152" s="12" t="s">
        <v>99</v>
      </c>
      <c r="C152" s="12" t="s">
        <v>795</v>
      </c>
      <c r="D152" s="12" t="s">
        <v>9</v>
      </c>
      <c r="E152" s="12">
        <v>0.14137200000000003</v>
      </c>
      <c r="F152" s="38">
        <v>44574</v>
      </c>
      <c r="G152" s="38">
        <v>44574</v>
      </c>
      <c r="J152" s="10"/>
    </row>
    <row r="153" spans="1:10" x14ac:dyDescent="0.25">
      <c r="A153" s="12">
        <v>151</v>
      </c>
      <c r="B153" s="12" t="s">
        <v>64</v>
      </c>
      <c r="C153" s="12" t="s">
        <v>797</v>
      </c>
      <c r="D153" s="12" t="s">
        <v>47</v>
      </c>
      <c r="E153" s="12">
        <v>201.19194999999999</v>
      </c>
      <c r="F153" s="38">
        <v>44610</v>
      </c>
      <c r="G153" s="38">
        <v>44623</v>
      </c>
      <c r="J153" s="10"/>
    </row>
    <row r="154" spans="1:10" x14ac:dyDescent="0.25">
      <c r="A154" s="12">
        <v>152</v>
      </c>
      <c r="B154" s="12" t="s">
        <v>64</v>
      </c>
      <c r="C154" s="12" t="s">
        <v>798</v>
      </c>
      <c r="D154" s="12" t="s">
        <v>47</v>
      </c>
      <c r="E154" s="12">
        <v>201.19194999999999</v>
      </c>
      <c r="F154" s="38">
        <v>44622</v>
      </c>
      <c r="G154" s="38">
        <v>44636</v>
      </c>
      <c r="J154" s="10"/>
    </row>
    <row r="155" spans="1:10" x14ac:dyDescent="0.25">
      <c r="A155" s="12">
        <v>153</v>
      </c>
      <c r="B155" s="12" t="s">
        <v>64</v>
      </c>
      <c r="C155" s="12" t="s">
        <v>799</v>
      </c>
      <c r="D155" s="12" t="s">
        <v>47</v>
      </c>
      <c r="E155" s="12">
        <v>201.19194999999999</v>
      </c>
      <c r="F155" s="38">
        <v>44635</v>
      </c>
      <c r="G155" s="38">
        <v>44648</v>
      </c>
      <c r="J155" s="10"/>
    </row>
    <row r="156" spans="1:10" x14ac:dyDescent="0.25">
      <c r="A156" s="12">
        <v>154</v>
      </c>
      <c r="B156" s="12" t="s">
        <v>63</v>
      </c>
      <c r="C156" s="12" t="s">
        <v>800</v>
      </c>
      <c r="D156" s="12" t="s">
        <v>47</v>
      </c>
      <c r="E156" s="12">
        <v>750.4625757575767</v>
      </c>
      <c r="F156" s="38">
        <v>44599</v>
      </c>
      <c r="G156" s="38">
        <v>44616</v>
      </c>
      <c r="J156" s="10"/>
    </row>
    <row r="157" spans="1:10" x14ac:dyDescent="0.25">
      <c r="A157" s="12">
        <v>155</v>
      </c>
      <c r="B157" s="12" t="s">
        <v>63</v>
      </c>
      <c r="C157" s="12" t="s">
        <v>801</v>
      </c>
      <c r="D157" s="12" t="s">
        <v>47</v>
      </c>
      <c r="E157" s="12">
        <v>750.4625757575767</v>
      </c>
      <c r="F157" s="38">
        <v>44612</v>
      </c>
      <c r="G157" s="38">
        <v>44628</v>
      </c>
      <c r="J157" s="10"/>
    </row>
    <row r="158" spans="1:10" x14ac:dyDescent="0.25">
      <c r="A158" s="12">
        <v>156</v>
      </c>
      <c r="B158" s="12" t="s">
        <v>63</v>
      </c>
      <c r="C158" s="12" t="s">
        <v>802</v>
      </c>
      <c r="D158" s="12" t="s">
        <v>47</v>
      </c>
      <c r="E158" s="12">
        <v>750.4625757575767</v>
      </c>
      <c r="F158" s="38">
        <v>44621</v>
      </c>
      <c r="G158" s="38">
        <v>44633</v>
      </c>
      <c r="J158" s="10"/>
    </row>
    <row r="159" spans="1:10" x14ac:dyDescent="0.25">
      <c r="A159" s="12">
        <v>157</v>
      </c>
      <c r="B159" s="12" t="s">
        <v>63</v>
      </c>
      <c r="C159" s="12" t="s">
        <v>101</v>
      </c>
      <c r="D159" s="12" t="s">
        <v>47</v>
      </c>
      <c r="E159" s="12">
        <v>84.492960000000011</v>
      </c>
      <c r="F159" s="38">
        <v>44599</v>
      </c>
      <c r="G159" s="38">
        <v>44601</v>
      </c>
      <c r="J159" s="10"/>
    </row>
    <row r="160" spans="1:10" x14ac:dyDescent="0.25">
      <c r="A160" s="12">
        <v>158</v>
      </c>
      <c r="B160" s="12" t="s">
        <v>64</v>
      </c>
      <c r="C160" s="12" t="s">
        <v>102</v>
      </c>
      <c r="D160" s="12" t="s">
        <v>47</v>
      </c>
      <c r="E160" s="12">
        <v>14.459100000000007</v>
      </c>
      <c r="F160" s="38">
        <v>44649</v>
      </c>
      <c r="G160" s="38">
        <v>44650</v>
      </c>
      <c r="J160" s="10"/>
    </row>
    <row r="161" spans="1:10" x14ac:dyDescent="0.25">
      <c r="A161" s="12">
        <v>159</v>
      </c>
      <c r="B161" s="12" t="s">
        <v>103</v>
      </c>
      <c r="C161" s="12" t="s">
        <v>594</v>
      </c>
      <c r="D161" s="12" t="s">
        <v>47</v>
      </c>
      <c r="E161" s="12">
        <v>191.018372</v>
      </c>
      <c r="F161" s="38">
        <v>44599</v>
      </c>
      <c r="G161" s="38">
        <v>44616</v>
      </c>
      <c r="J161" s="10"/>
    </row>
    <row r="162" spans="1:10" x14ac:dyDescent="0.25">
      <c r="A162" s="12">
        <v>160</v>
      </c>
      <c r="B162" s="12" t="s">
        <v>103</v>
      </c>
      <c r="C162" s="12" t="s">
        <v>599</v>
      </c>
      <c r="D162" s="12" t="s">
        <v>47</v>
      </c>
      <c r="E162" s="12">
        <v>191.018372</v>
      </c>
      <c r="F162" s="38">
        <v>44612</v>
      </c>
      <c r="G162" s="38">
        <v>44628</v>
      </c>
      <c r="J162" s="10"/>
    </row>
    <row r="163" spans="1:10" x14ac:dyDescent="0.25">
      <c r="A163" s="12">
        <v>161</v>
      </c>
      <c r="B163" s="12" t="s">
        <v>103</v>
      </c>
      <c r="C163" s="12" t="s">
        <v>603</v>
      </c>
      <c r="D163" s="12" t="s">
        <v>47</v>
      </c>
      <c r="E163" s="12">
        <v>191.018372</v>
      </c>
      <c r="F163" s="38">
        <v>44621</v>
      </c>
      <c r="G163" s="38">
        <v>44633</v>
      </c>
      <c r="J163" s="10"/>
    </row>
    <row r="164" spans="1:10" x14ac:dyDescent="0.25">
      <c r="A164" s="12">
        <v>162</v>
      </c>
      <c r="B164" s="12" t="s">
        <v>64</v>
      </c>
      <c r="C164" s="12" t="s">
        <v>803</v>
      </c>
      <c r="D164" s="12" t="s">
        <v>47</v>
      </c>
      <c r="E164" s="12">
        <v>1.3158000000000001</v>
      </c>
      <c r="F164" s="38">
        <v>44627</v>
      </c>
      <c r="G164" s="38">
        <v>44627</v>
      </c>
      <c r="J164" s="10"/>
    </row>
    <row r="165" spans="1:10" x14ac:dyDescent="0.25">
      <c r="A165" s="12">
        <v>163</v>
      </c>
      <c r="B165" s="12" t="s">
        <v>64</v>
      </c>
      <c r="C165" s="12" t="s">
        <v>804</v>
      </c>
      <c r="D165" s="12" t="s">
        <v>47</v>
      </c>
      <c r="E165" s="12">
        <v>1.3158000000000001</v>
      </c>
      <c r="F165" s="38">
        <v>44632</v>
      </c>
      <c r="G165" s="38">
        <v>44632</v>
      </c>
      <c r="J165" s="10"/>
    </row>
    <row r="166" spans="1:10" x14ac:dyDescent="0.25">
      <c r="A166" s="12">
        <v>164</v>
      </c>
      <c r="B166" s="12" t="s">
        <v>94</v>
      </c>
      <c r="C166" s="12" t="s">
        <v>540</v>
      </c>
      <c r="D166" s="12" t="s">
        <v>9</v>
      </c>
      <c r="E166" s="12">
        <v>0.84442499999999998</v>
      </c>
      <c r="F166" s="38">
        <v>44551</v>
      </c>
      <c r="G166" s="38">
        <v>44551</v>
      </c>
      <c r="J166" s="10"/>
    </row>
    <row r="167" spans="1:10" x14ac:dyDescent="0.25">
      <c r="A167" s="12">
        <v>165</v>
      </c>
      <c r="B167" s="12" t="s">
        <v>94</v>
      </c>
      <c r="C167" s="12" t="s">
        <v>548</v>
      </c>
      <c r="D167" s="12" t="s">
        <v>9</v>
      </c>
      <c r="E167" s="12">
        <v>0.84442499999999998</v>
      </c>
      <c r="F167" s="38">
        <v>44560</v>
      </c>
      <c r="G167" s="38">
        <v>44560</v>
      </c>
      <c r="J167" s="10"/>
    </row>
    <row r="168" spans="1:10" x14ac:dyDescent="0.25">
      <c r="A168" s="12">
        <v>166</v>
      </c>
      <c r="B168" s="12" t="s">
        <v>104</v>
      </c>
      <c r="C168" s="12" t="s">
        <v>105</v>
      </c>
      <c r="D168" s="12" t="s">
        <v>47</v>
      </c>
      <c r="E168" s="12">
        <v>35.238799999999998</v>
      </c>
      <c r="F168" s="38">
        <v>44656</v>
      </c>
      <c r="G168" s="38">
        <v>44662</v>
      </c>
      <c r="J168" s="10"/>
    </row>
    <row r="169" spans="1:10" x14ac:dyDescent="0.25">
      <c r="A169" s="12">
        <v>167</v>
      </c>
      <c r="B169" s="12" t="s">
        <v>106</v>
      </c>
      <c r="C169" s="12" t="s">
        <v>107</v>
      </c>
      <c r="D169" s="12" t="s">
        <v>9</v>
      </c>
      <c r="E169" s="12">
        <v>34.1571</v>
      </c>
      <c r="F169" s="38">
        <v>44559</v>
      </c>
      <c r="G169" s="38">
        <v>44560</v>
      </c>
      <c r="J169" s="10"/>
    </row>
    <row r="170" spans="1:10" x14ac:dyDescent="0.25">
      <c r="A170" s="12">
        <v>168</v>
      </c>
      <c r="B170" s="12" t="s">
        <v>108</v>
      </c>
      <c r="C170" s="12" t="s">
        <v>805</v>
      </c>
      <c r="D170" s="12" t="s">
        <v>47</v>
      </c>
      <c r="E170" s="12">
        <v>369.1644</v>
      </c>
      <c r="F170" s="38">
        <v>44656</v>
      </c>
      <c r="G170" s="38">
        <v>44661</v>
      </c>
      <c r="J170" s="10"/>
    </row>
    <row r="171" spans="1:10" x14ac:dyDescent="0.25">
      <c r="A171" s="12">
        <v>169</v>
      </c>
      <c r="B171" s="12" t="s">
        <v>109</v>
      </c>
      <c r="C171" s="12" t="s">
        <v>806</v>
      </c>
      <c r="D171" s="12" t="s">
        <v>47</v>
      </c>
      <c r="E171" s="12">
        <v>299.92660000000001</v>
      </c>
      <c r="F171" s="38">
        <v>44649</v>
      </c>
      <c r="G171" s="38">
        <v>44656</v>
      </c>
      <c r="J171" s="10"/>
    </row>
    <row r="172" spans="1:10" x14ac:dyDescent="0.25">
      <c r="A172" s="12">
        <v>170</v>
      </c>
      <c r="B172" s="12" t="s">
        <v>109</v>
      </c>
      <c r="C172" s="12" t="s">
        <v>807</v>
      </c>
      <c r="D172" s="12" t="s">
        <v>47</v>
      </c>
      <c r="E172" s="12">
        <v>299.92660000000001</v>
      </c>
      <c r="F172" s="38">
        <v>44642</v>
      </c>
      <c r="G172" s="38">
        <v>44649</v>
      </c>
      <c r="J172" s="10"/>
    </row>
    <row r="173" spans="1:10" x14ac:dyDescent="0.25">
      <c r="A173" s="12">
        <v>171</v>
      </c>
      <c r="B173" s="12" t="s">
        <v>109</v>
      </c>
      <c r="C173" s="12" t="s">
        <v>808</v>
      </c>
      <c r="D173" s="12" t="s">
        <v>47</v>
      </c>
      <c r="E173" s="12">
        <v>80.638000000000005</v>
      </c>
      <c r="F173" s="38">
        <v>44656</v>
      </c>
      <c r="G173" s="38">
        <v>44662</v>
      </c>
      <c r="J173" s="10"/>
    </row>
    <row r="174" spans="1:10" x14ac:dyDescent="0.25">
      <c r="A174" s="12">
        <v>172</v>
      </c>
      <c r="B174" s="12" t="s">
        <v>109</v>
      </c>
      <c r="C174" s="12" t="s">
        <v>809</v>
      </c>
      <c r="D174" s="12" t="s">
        <v>47</v>
      </c>
      <c r="E174" s="12">
        <v>80.638000000000005</v>
      </c>
      <c r="F174" s="38">
        <v>44649</v>
      </c>
      <c r="G174" s="38">
        <v>44655</v>
      </c>
      <c r="J174" s="10"/>
    </row>
    <row r="175" spans="1:10" x14ac:dyDescent="0.25">
      <c r="A175" s="12">
        <v>173</v>
      </c>
      <c r="B175" s="12" t="s">
        <v>109</v>
      </c>
      <c r="C175" s="12" t="s">
        <v>809</v>
      </c>
      <c r="D175" s="12" t="s">
        <v>47</v>
      </c>
      <c r="E175" s="12">
        <v>80.638000000000005</v>
      </c>
      <c r="F175" s="38">
        <v>44642</v>
      </c>
      <c r="G175" s="38">
        <v>44648</v>
      </c>
      <c r="J175" s="10"/>
    </row>
    <row r="176" spans="1:10" x14ac:dyDescent="0.25">
      <c r="A176" s="12">
        <v>174</v>
      </c>
      <c r="B176" s="12" t="s">
        <v>110</v>
      </c>
      <c r="C176" s="12" t="s">
        <v>810</v>
      </c>
      <c r="D176" s="12" t="s">
        <v>47</v>
      </c>
      <c r="E176" s="12">
        <v>117.46186666666667</v>
      </c>
      <c r="F176" s="38">
        <v>44645</v>
      </c>
      <c r="G176" s="38">
        <v>44652</v>
      </c>
      <c r="J176" s="10"/>
    </row>
    <row r="177" spans="1:10" x14ac:dyDescent="0.25">
      <c r="A177" s="12">
        <v>175</v>
      </c>
      <c r="B177" s="12" t="s">
        <v>110</v>
      </c>
      <c r="C177" s="12" t="s">
        <v>811</v>
      </c>
      <c r="D177" s="12" t="s">
        <v>47</v>
      </c>
      <c r="E177" s="12">
        <v>117.46186666666667</v>
      </c>
      <c r="F177" s="38">
        <v>44639</v>
      </c>
      <c r="G177" s="38">
        <v>44644</v>
      </c>
      <c r="J177" s="10"/>
    </row>
    <row r="178" spans="1:10" x14ac:dyDescent="0.25">
      <c r="A178" s="12">
        <v>176</v>
      </c>
      <c r="B178" s="12" t="s">
        <v>110</v>
      </c>
      <c r="C178" s="12" t="s">
        <v>812</v>
      </c>
      <c r="D178" s="12" t="s">
        <v>47</v>
      </c>
      <c r="E178" s="12">
        <v>117.46186666666667</v>
      </c>
      <c r="F178" s="38">
        <v>44634</v>
      </c>
      <c r="G178" s="38">
        <v>44638</v>
      </c>
      <c r="J178" s="10"/>
    </row>
    <row r="179" spans="1:10" x14ac:dyDescent="0.25">
      <c r="A179" s="12">
        <v>177</v>
      </c>
      <c r="B179" s="12" t="s">
        <v>111</v>
      </c>
      <c r="C179" s="12" t="s">
        <v>813</v>
      </c>
      <c r="D179" s="12" t="s">
        <v>47</v>
      </c>
      <c r="E179" s="12">
        <v>15.4664</v>
      </c>
      <c r="F179" s="38">
        <v>44660</v>
      </c>
      <c r="G179" s="38">
        <v>44661</v>
      </c>
      <c r="J179" s="10"/>
    </row>
    <row r="180" spans="1:10" x14ac:dyDescent="0.25">
      <c r="A180" s="12">
        <v>178</v>
      </c>
      <c r="B180" s="12" t="s">
        <v>111</v>
      </c>
      <c r="C180" s="12" t="s">
        <v>814</v>
      </c>
      <c r="D180" s="12" t="s">
        <v>47</v>
      </c>
      <c r="E180" s="12">
        <v>15.4664</v>
      </c>
      <c r="F180" s="38">
        <v>44654</v>
      </c>
      <c r="G180" s="38">
        <v>44657</v>
      </c>
      <c r="J180" s="10"/>
    </row>
    <row r="181" spans="1:10" x14ac:dyDescent="0.25">
      <c r="A181" s="12">
        <v>179</v>
      </c>
      <c r="B181" s="12" t="s">
        <v>111</v>
      </c>
      <c r="C181" s="12" t="s">
        <v>815</v>
      </c>
      <c r="D181" s="12" t="s">
        <v>47</v>
      </c>
      <c r="E181" s="12">
        <v>15.4664</v>
      </c>
      <c r="F181" s="38">
        <v>44648</v>
      </c>
      <c r="G181" s="38">
        <v>44650</v>
      </c>
      <c r="J181" s="10"/>
    </row>
    <row r="182" spans="1:10" x14ac:dyDescent="0.25">
      <c r="A182" s="12">
        <v>180</v>
      </c>
      <c r="B182" s="12" t="s">
        <v>110</v>
      </c>
      <c r="C182" s="12" t="s">
        <v>112</v>
      </c>
      <c r="D182" s="12" t="s">
        <v>47</v>
      </c>
      <c r="E182" s="12">
        <v>1.4471999999999998</v>
      </c>
      <c r="F182" s="38">
        <v>44660</v>
      </c>
      <c r="G182" s="38">
        <v>44661</v>
      </c>
      <c r="J182" s="10"/>
    </row>
    <row r="183" spans="1:10" x14ac:dyDescent="0.25">
      <c r="A183" s="12">
        <v>181</v>
      </c>
      <c r="B183" s="12" t="s">
        <v>110</v>
      </c>
      <c r="C183" s="12" t="s">
        <v>112</v>
      </c>
      <c r="D183" s="12" t="s">
        <v>47</v>
      </c>
      <c r="E183" s="12">
        <v>1.4471999999999998</v>
      </c>
      <c r="F183" s="38">
        <v>44654</v>
      </c>
      <c r="G183" s="38">
        <v>44657</v>
      </c>
      <c r="J183" s="10"/>
    </row>
    <row r="184" spans="1:10" x14ac:dyDescent="0.25">
      <c r="A184" s="12">
        <v>182</v>
      </c>
      <c r="B184" s="12" t="s">
        <v>110</v>
      </c>
      <c r="C184" s="12" t="s">
        <v>112</v>
      </c>
      <c r="D184" s="12" t="s">
        <v>47</v>
      </c>
      <c r="E184" s="12">
        <v>1.4471999999999998</v>
      </c>
      <c r="F184" s="38">
        <v>44648</v>
      </c>
      <c r="G184" s="38">
        <v>44650</v>
      </c>
      <c r="J184" s="10"/>
    </row>
    <row r="185" spans="1:10" x14ac:dyDescent="0.25">
      <c r="A185" s="12">
        <v>183</v>
      </c>
      <c r="B185" s="12" t="s">
        <v>113</v>
      </c>
      <c r="C185" s="12" t="s">
        <v>114</v>
      </c>
      <c r="D185" s="12" t="s">
        <v>47</v>
      </c>
      <c r="E185" s="12">
        <v>39.398500000000006</v>
      </c>
      <c r="F185" s="38">
        <v>44653</v>
      </c>
      <c r="G185" s="38">
        <v>44657</v>
      </c>
      <c r="J185" s="10"/>
    </row>
    <row r="186" spans="1:10" x14ac:dyDescent="0.25">
      <c r="A186" s="12">
        <v>184</v>
      </c>
      <c r="B186" s="12" t="s">
        <v>115</v>
      </c>
      <c r="C186" s="12" t="s">
        <v>816</v>
      </c>
      <c r="D186" s="12" t="s">
        <v>47</v>
      </c>
      <c r="E186" s="12">
        <v>57.900239999999997</v>
      </c>
      <c r="F186" s="38">
        <v>44655</v>
      </c>
      <c r="G186" s="38">
        <v>44657</v>
      </c>
      <c r="J186" s="10"/>
    </row>
    <row r="187" spans="1:10" x14ac:dyDescent="0.25">
      <c r="A187" s="12">
        <v>185</v>
      </c>
      <c r="B187" s="12" t="s">
        <v>115</v>
      </c>
      <c r="C187" s="12" t="s">
        <v>817</v>
      </c>
      <c r="D187" s="12" t="s">
        <v>47</v>
      </c>
      <c r="E187" s="12">
        <v>57.900239999999997</v>
      </c>
      <c r="F187" s="38">
        <v>44648</v>
      </c>
      <c r="G187" s="38">
        <v>44650</v>
      </c>
      <c r="J187" s="10"/>
    </row>
    <row r="188" spans="1:10" x14ac:dyDescent="0.25">
      <c r="A188" s="12">
        <v>186</v>
      </c>
      <c r="B188" s="12" t="s">
        <v>115</v>
      </c>
      <c r="C188" s="12" t="s">
        <v>818</v>
      </c>
      <c r="D188" s="12" t="s">
        <v>47</v>
      </c>
      <c r="E188" s="12">
        <v>57.900239999999997</v>
      </c>
      <c r="F188" s="38">
        <v>44640</v>
      </c>
      <c r="G188" s="38">
        <v>44642</v>
      </c>
      <c r="J188" s="10"/>
    </row>
    <row r="189" spans="1:10" x14ac:dyDescent="0.25">
      <c r="A189" s="12">
        <v>187</v>
      </c>
      <c r="B189" s="12" t="s">
        <v>115</v>
      </c>
      <c r="C189" s="12" t="s">
        <v>819</v>
      </c>
      <c r="D189" s="12" t="s">
        <v>47</v>
      </c>
      <c r="E189" s="12">
        <v>57.900239999999997</v>
      </c>
      <c r="F189" s="38">
        <v>44641</v>
      </c>
      <c r="G189" s="38">
        <v>44647</v>
      </c>
      <c r="J189" s="10"/>
    </row>
    <row r="190" spans="1:10" x14ac:dyDescent="0.25">
      <c r="A190" s="12">
        <v>188</v>
      </c>
      <c r="B190" s="12" t="s">
        <v>115</v>
      </c>
      <c r="C190" s="12" t="s">
        <v>820</v>
      </c>
      <c r="D190" s="12" t="s">
        <v>47</v>
      </c>
      <c r="E190" s="12">
        <v>57.900239999999997</v>
      </c>
      <c r="F190" s="38">
        <v>44636</v>
      </c>
      <c r="G190" s="38">
        <v>44639</v>
      </c>
      <c r="J190" s="10"/>
    </row>
    <row r="191" spans="1:10" x14ac:dyDescent="0.25">
      <c r="A191" s="12">
        <v>189</v>
      </c>
      <c r="B191" s="12" t="s">
        <v>116</v>
      </c>
      <c r="C191" s="12" t="s">
        <v>117</v>
      </c>
      <c r="D191" s="12" t="s">
        <v>47</v>
      </c>
      <c r="E191" s="12">
        <v>14.046799999999999</v>
      </c>
      <c r="F191" s="38">
        <v>44664</v>
      </c>
      <c r="G191" s="38">
        <v>44665</v>
      </c>
      <c r="J191" s="10"/>
    </row>
    <row r="192" spans="1:10" x14ac:dyDescent="0.25">
      <c r="A192" s="12">
        <v>190</v>
      </c>
      <c r="B192" s="12" t="s">
        <v>88</v>
      </c>
      <c r="C192" s="12" t="s">
        <v>821</v>
      </c>
      <c r="D192" s="12" t="s">
        <v>90</v>
      </c>
      <c r="E192" s="12">
        <v>42</v>
      </c>
      <c r="F192" s="38">
        <v>44664</v>
      </c>
      <c r="G192" s="38">
        <v>44665</v>
      </c>
      <c r="J192" s="10"/>
    </row>
    <row r="193" spans="1:10" x14ac:dyDescent="0.25">
      <c r="A193" s="12">
        <v>191</v>
      </c>
      <c r="B193" s="12" t="s">
        <v>118</v>
      </c>
      <c r="C193" s="12" t="s">
        <v>119</v>
      </c>
      <c r="D193" s="12" t="s">
        <v>16</v>
      </c>
      <c r="E193" s="12">
        <v>1.4055</v>
      </c>
      <c r="F193" s="38">
        <v>44663</v>
      </c>
      <c r="G193" s="38">
        <v>44664</v>
      </c>
      <c r="J193" s="10"/>
    </row>
    <row r="194" spans="1:10" x14ac:dyDescent="0.25">
      <c r="A194" s="12">
        <v>192</v>
      </c>
      <c r="B194" s="12" t="s">
        <v>120</v>
      </c>
      <c r="C194" s="12" t="s">
        <v>121</v>
      </c>
      <c r="D194" s="12" t="s">
        <v>90</v>
      </c>
      <c r="E194" s="12">
        <v>51</v>
      </c>
      <c r="F194" s="38">
        <v>44663</v>
      </c>
      <c r="G194" s="38">
        <v>44664</v>
      </c>
      <c r="J194" s="10"/>
    </row>
    <row r="195" spans="1:10" x14ac:dyDescent="0.25">
      <c r="A195" s="12">
        <v>193</v>
      </c>
      <c r="B195" s="12" t="s">
        <v>88</v>
      </c>
      <c r="C195" s="12" t="s">
        <v>822</v>
      </c>
      <c r="D195" s="12" t="s">
        <v>90</v>
      </c>
      <c r="E195" s="12">
        <v>11</v>
      </c>
      <c r="F195" s="38">
        <v>44663</v>
      </c>
      <c r="G195" s="38">
        <v>44664</v>
      </c>
      <c r="J195" s="10"/>
    </row>
    <row r="196" spans="1:10" x14ac:dyDescent="0.25">
      <c r="A196" s="12">
        <v>194</v>
      </c>
      <c r="B196" s="12" t="s">
        <v>88</v>
      </c>
      <c r="C196" s="12" t="s">
        <v>122</v>
      </c>
      <c r="D196" s="12" t="s">
        <v>90</v>
      </c>
      <c r="E196" s="12">
        <v>11</v>
      </c>
      <c r="F196" s="38">
        <v>44663</v>
      </c>
      <c r="G196" s="38">
        <v>44664</v>
      </c>
      <c r="J196" s="10"/>
    </row>
    <row r="197" spans="1:10" x14ac:dyDescent="0.25">
      <c r="A197" s="12">
        <v>195</v>
      </c>
      <c r="B197" s="12" t="s">
        <v>83</v>
      </c>
      <c r="C197" s="12" t="s">
        <v>823</v>
      </c>
      <c r="D197" s="12" t="s">
        <v>47</v>
      </c>
      <c r="E197" s="12">
        <v>160.9623</v>
      </c>
      <c r="F197" s="38">
        <v>44663</v>
      </c>
      <c r="G197" s="38">
        <v>44669</v>
      </c>
      <c r="J197" s="10"/>
    </row>
    <row r="198" spans="1:10" x14ac:dyDescent="0.25">
      <c r="A198" s="12">
        <v>196</v>
      </c>
      <c r="B198" s="12" t="s">
        <v>83</v>
      </c>
      <c r="C198" s="12" t="s">
        <v>828</v>
      </c>
      <c r="D198" s="12" t="s">
        <v>70</v>
      </c>
      <c r="E198" s="12">
        <v>54.800000000000011</v>
      </c>
      <c r="F198" s="38">
        <v>44672</v>
      </c>
      <c r="G198" s="38">
        <v>44672</v>
      </c>
      <c r="J198" s="10"/>
    </row>
    <row r="199" spans="1:10" x14ac:dyDescent="0.25">
      <c r="A199" s="12">
        <v>197</v>
      </c>
      <c r="B199" s="12" t="s">
        <v>83</v>
      </c>
      <c r="C199" s="12" t="s">
        <v>827</v>
      </c>
      <c r="D199" s="12" t="s">
        <v>70</v>
      </c>
      <c r="E199" s="12">
        <v>10.84</v>
      </c>
      <c r="F199" s="38">
        <v>44670</v>
      </c>
      <c r="G199" s="38">
        <v>44670</v>
      </c>
      <c r="J199" s="10"/>
    </row>
    <row r="200" spans="1:10" x14ac:dyDescent="0.25">
      <c r="A200" s="12">
        <v>198</v>
      </c>
      <c r="B200" s="12" t="s">
        <v>83</v>
      </c>
      <c r="C200" s="12" t="s">
        <v>826</v>
      </c>
      <c r="D200" s="12" t="s">
        <v>70</v>
      </c>
      <c r="E200" s="12">
        <v>63.06</v>
      </c>
      <c r="F200" s="38">
        <v>44670</v>
      </c>
      <c r="G200" s="38">
        <v>44670</v>
      </c>
      <c r="J200" s="10"/>
    </row>
    <row r="201" spans="1:10" x14ac:dyDescent="0.25">
      <c r="A201" s="12">
        <v>199</v>
      </c>
      <c r="B201" s="12" t="s">
        <v>83</v>
      </c>
      <c r="C201" s="12" t="s">
        <v>825</v>
      </c>
      <c r="D201" s="12" t="s">
        <v>70</v>
      </c>
      <c r="E201" s="12">
        <v>100.02000000000001</v>
      </c>
      <c r="F201" s="38">
        <v>44670</v>
      </c>
      <c r="G201" s="38">
        <v>44670</v>
      </c>
      <c r="J201" s="10"/>
    </row>
    <row r="202" spans="1:10" x14ac:dyDescent="0.25">
      <c r="A202" s="12">
        <v>200</v>
      </c>
      <c r="B202" s="12" t="s">
        <v>83</v>
      </c>
      <c r="C202" s="12" t="s">
        <v>824</v>
      </c>
      <c r="D202" s="12" t="s">
        <v>70</v>
      </c>
      <c r="E202" s="12">
        <v>337.73000000000008</v>
      </c>
      <c r="F202" s="38">
        <v>44671</v>
      </c>
      <c r="G202" s="38">
        <v>44671</v>
      </c>
      <c r="J202" s="10"/>
    </row>
    <row r="203" spans="1:10" x14ac:dyDescent="0.25">
      <c r="A203" s="12">
        <v>201</v>
      </c>
      <c r="B203" s="12" t="s">
        <v>83</v>
      </c>
      <c r="C203" s="12" t="s">
        <v>831</v>
      </c>
      <c r="D203" s="12" t="s">
        <v>70</v>
      </c>
      <c r="E203" s="12">
        <v>32.519999999999996</v>
      </c>
      <c r="F203" s="38">
        <v>44669</v>
      </c>
      <c r="G203" s="38">
        <v>44669</v>
      </c>
      <c r="J203" s="10"/>
    </row>
    <row r="204" spans="1:10" x14ac:dyDescent="0.25">
      <c r="A204" s="12">
        <v>202</v>
      </c>
      <c r="B204" s="12" t="s">
        <v>123</v>
      </c>
      <c r="C204" s="12" t="s">
        <v>832</v>
      </c>
      <c r="D204" s="12" t="s">
        <v>47</v>
      </c>
      <c r="E204" s="12">
        <v>159.44501733333334</v>
      </c>
      <c r="F204" s="38">
        <v>44646</v>
      </c>
      <c r="G204" s="38">
        <v>44654</v>
      </c>
      <c r="J204" s="10"/>
    </row>
    <row r="205" spans="1:10" x14ac:dyDescent="0.25">
      <c r="A205" s="12">
        <v>203</v>
      </c>
      <c r="B205" s="12" t="s">
        <v>123</v>
      </c>
      <c r="C205" s="12" t="s">
        <v>864</v>
      </c>
      <c r="D205" s="12" t="s">
        <v>47</v>
      </c>
      <c r="E205" s="12">
        <v>159.44501733333334</v>
      </c>
      <c r="F205" s="38">
        <v>44640</v>
      </c>
      <c r="G205" s="38">
        <v>44646</v>
      </c>
      <c r="J205" s="10"/>
    </row>
    <row r="206" spans="1:10" x14ac:dyDescent="0.25">
      <c r="A206" s="12">
        <v>204</v>
      </c>
      <c r="B206" s="12" t="s">
        <v>123</v>
      </c>
      <c r="C206" s="12" t="s">
        <v>865</v>
      </c>
      <c r="D206" s="12" t="s">
        <v>47</v>
      </c>
      <c r="E206" s="12">
        <v>159.44501733333334</v>
      </c>
      <c r="F206" s="38">
        <v>44635</v>
      </c>
      <c r="G206" s="38">
        <v>44639</v>
      </c>
      <c r="J206" s="10"/>
    </row>
    <row r="207" spans="1:10" x14ac:dyDescent="0.25">
      <c r="A207" s="12">
        <v>205</v>
      </c>
      <c r="B207" s="12" t="s">
        <v>83</v>
      </c>
      <c r="C207" s="12" t="s">
        <v>829</v>
      </c>
      <c r="D207" s="12" t="s">
        <v>70</v>
      </c>
      <c r="E207" s="12">
        <v>115.4</v>
      </c>
      <c r="F207" s="38">
        <v>44647</v>
      </c>
      <c r="G207" s="38">
        <v>44647</v>
      </c>
      <c r="J207" s="10"/>
    </row>
    <row r="208" spans="1:10" x14ac:dyDescent="0.25">
      <c r="A208" s="12">
        <v>206</v>
      </c>
      <c r="B208" s="12" t="s">
        <v>83</v>
      </c>
      <c r="C208" s="12" t="s">
        <v>830</v>
      </c>
      <c r="D208" s="12" t="s">
        <v>70</v>
      </c>
      <c r="E208" s="12">
        <v>115.4</v>
      </c>
      <c r="F208" s="38">
        <v>44640</v>
      </c>
      <c r="G208" s="38">
        <v>44640</v>
      </c>
      <c r="J208" s="10"/>
    </row>
    <row r="209" spans="1:10" x14ac:dyDescent="0.25">
      <c r="A209" s="12">
        <v>207</v>
      </c>
      <c r="B209" s="12" t="s">
        <v>83</v>
      </c>
      <c r="C209" s="12" t="s">
        <v>833</v>
      </c>
      <c r="D209" s="12" t="s">
        <v>127</v>
      </c>
      <c r="E209" s="12">
        <v>1</v>
      </c>
      <c r="F209" s="38">
        <v>44669</v>
      </c>
      <c r="G209" s="38">
        <v>44674</v>
      </c>
      <c r="J209" s="10"/>
    </row>
    <row r="210" spans="1:10" x14ac:dyDescent="0.25">
      <c r="A210" s="12">
        <v>208</v>
      </c>
      <c r="B210" s="12" t="s">
        <v>83</v>
      </c>
      <c r="C210" s="12" t="s">
        <v>834</v>
      </c>
      <c r="D210" s="12" t="s">
        <v>127</v>
      </c>
      <c r="E210" s="12">
        <v>1</v>
      </c>
      <c r="F210" s="38">
        <v>44669</v>
      </c>
      <c r="G210" s="38">
        <v>44674</v>
      </c>
      <c r="J210" s="10"/>
    </row>
    <row r="211" spans="1:10" x14ac:dyDescent="0.25">
      <c r="A211" s="12">
        <v>209</v>
      </c>
      <c r="C211" s="12" t="s">
        <v>657</v>
      </c>
      <c r="D211" s="13"/>
      <c r="E211" s="13"/>
      <c r="F211" s="13">
        <v>44672</v>
      </c>
      <c r="G211" s="13">
        <v>44672</v>
      </c>
      <c r="J211" s="10"/>
    </row>
    <row r="212" spans="1:10" x14ac:dyDescent="0.25">
      <c r="A212" s="12">
        <v>210</v>
      </c>
      <c r="C212" s="12" t="s">
        <v>658</v>
      </c>
      <c r="D212" s="13"/>
      <c r="E212" s="13"/>
      <c r="F212" s="13">
        <v>44672</v>
      </c>
      <c r="G212" s="13">
        <v>44673</v>
      </c>
      <c r="J212" s="10"/>
    </row>
    <row r="213" spans="1:10" x14ac:dyDescent="0.25">
      <c r="A213" s="12">
        <v>211</v>
      </c>
      <c r="C213" s="12" t="s">
        <v>659</v>
      </c>
      <c r="D213" s="13"/>
      <c r="E213" s="13"/>
      <c r="F213" s="13">
        <v>44673</v>
      </c>
      <c r="G213" s="13">
        <v>44674</v>
      </c>
      <c r="J213" s="10"/>
    </row>
    <row r="214" spans="1:10" x14ac:dyDescent="0.25">
      <c r="A214" s="12">
        <v>212</v>
      </c>
      <c r="B214" s="12" t="s">
        <v>132</v>
      </c>
      <c r="C214" s="12" t="s">
        <v>642</v>
      </c>
      <c r="D214" s="12" t="s">
        <v>133</v>
      </c>
      <c r="E214" s="12">
        <v>22.28</v>
      </c>
      <c r="F214" s="38">
        <v>44521</v>
      </c>
      <c r="G214" s="38">
        <v>44521</v>
      </c>
      <c r="J214" s="10"/>
    </row>
    <row r="215" spans="1:10" x14ac:dyDescent="0.25">
      <c r="A215" s="12">
        <v>213</v>
      </c>
      <c r="B215" s="12" t="s">
        <v>134</v>
      </c>
      <c r="C215" s="12" t="s">
        <v>835</v>
      </c>
      <c r="D215" s="12" t="s">
        <v>82</v>
      </c>
      <c r="E215" s="12">
        <v>8.7010000000000005</v>
      </c>
      <c r="F215" s="38">
        <v>44666</v>
      </c>
      <c r="G215" s="38">
        <v>44667</v>
      </c>
      <c r="J215" s="10"/>
    </row>
    <row r="216" spans="1:10" x14ac:dyDescent="0.25">
      <c r="A216" s="12">
        <v>214</v>
      </c>
      <c r="B216" s="12" t="s">
        <v>83</v>
      </c>
      <c r="C216" s="12" t="s">
        <v>644</v>
      </c>
      <c r="D216" s="12" t="s">
        <v>70</v>
      </c>
      <c r="E216" s="12">
        <v>39.760000000000005</v>
      </c>
      <c r="F216" s="38">
        <v>44668</v>
      </c>
      <c r="G216" s="38">
        <v>44668</v>
      </c>
      <c r="J216" s="10"/>
    </row>
    <row r="217" spans="1:10" x14ac:dyDescent="0.25">
      <c r="A217" s="12">
        <v>215</v>
      </c>
      <c r="B217" s="12" t="s">
        <v>83</v>
      </c>
      <c r="C217" s="12" t="s">
        <v>836</v>
      </c>
      <c r="D217" s="12" t="s">
        <v>135</v>
      </c>
      <c r="E217" s="12">
        <v>3</v>
      </c>
      <c r="F217" s="38">
        <v>44668</v>
      </c>
      <c r="G217" s="38">
        <v>44668</v>
      </c>
      <c r="J217" s="10"/>
    </row>
    <row r="218" spans="1:10" x14ac:dyDescent="0.25">
      <c r="A218" s="12">
        <v>216</v>
      </c>
      <c r="B218" s="12" t="s">
        <v>88</v>
      </c>
      <c r="C218" s="12" t="s">
        <v>837</v>
      </c>
      <c r="D218" s="12" t="s">
        <v>47</v>
      </c>
      <c r="E218" s="12">
        <v>10.045</v>
      </c>
      <c r="F218" s="38">
        <v>44670</v>
      </c>
      <c r="G218" s="38">
        <v>44670</v>
      </c>
      <c r="J218" s="10"/>
    </row>
    <row r="219" spans="1:10" x14ac:dyDescent="0.25">
      <c r="A219" s="12">
        <v>217</v>
      </c>
      <c r="B219" s="12" t="s">
        <v>88</v>
      </c>
      <c r="C219" s="12" t="s">
        <v>838</v>
      </c>
      <c r="D219" s="12" t="s">
        <v>90</v>
      </c>
      <c r="E219" s="12">
        <v>4</v>
      </c>
      <c r="F219" s="38">
        <v>44670</v>
      </c>
      <c r="G219" s="38">
        <v>44670</v>
      </c>
      <c r="J219" s="10"/>
    </row>
    <row r="220" spans="1:10" x14ac:dyDescent="0.25">
      <c r="A220" s="12">
        <v>218</v>
      </c>
      <c r="B220" s="12" t="s">
        <v>148</v>
      </c>
      <c r="C220" s="12" t="s">
        <v>839</v>
      </c>
      <c r="D220" s="12" t="s">
        <v>47</v>
      </c>
      <c r="E220" s="12">
        <v>78.295333333333332</v>
      </c>
      <c r="F220" s="38">
        <v>44668</v>
      </c>
      <c r="G220" s="38">
        <v>44669</v>
      </c>
      <c r="J220" s="10"/>
    </row>
    <row r="221" spans="1:10" x14ac:dyDescent="0.25">
      <c r="A221" s="12">
        <v>219</v>
      </c>
      <c r="B221" s="12" t="s">
        <v>148</v>
      </c>
      <c r="C221" s="12" t="s">
        <v>840</v>
      </c>
      <c r="D221" s="12" t="s">
        <v>47</v>
      </c>
      <c r="E221" s="12">
        <v>78.295333333333332</v>
      </c>
      <c r="F221" s="38">
        <v>44670</v>
      </c>
      <c r="G221" s="38">
        <v>44671</v>
      </c>
      <c r="J221" s="10"/>
    </row>
    <row r="222" spans="1:10" x14ac:dyDescent="0.25">
      <c r="A222" s="12">
        <v>220</v>
      </c>
      <c r="B222" s="12" t="s">
        <v>148</v>
      </c>
      <c r="C222" s="12" t="s">
        <v>841</v>
      </c>
      <c r="D222" s="12" t="s">
        <v>47</v>
      </c>
      <c r="E222" s="12">
        <v>78.295333333333332</v>
      </c>
      <c r="F222" s="38">
        <v>44672</v>
      </c>
      <c r="G222" s="38">
        <v>44674</v>
      </c>
      <c r="J222" s="10"/>
    </row>
    <row r="223" spans="1:10" x14ac:dyDescent="0.25">
      <c r="A223" s="12">
        <v>221</v>
      </c>
      <c r="B223" s="12" t="s">
        <v>149</v>
      </c>
      <c r="C223" s="12" t="s">
        <v>150</v>
      </c>
      <c r="D223" s="12" t="s">
        <v>47</v>
      </c>
      <c r="E223" s="12">
        <v>23.994</v>
      </c>
      <c r="F223" s="38">
        <v>44674</v>
      </c>
      <c r="G223" s="38">
        <v>44674</v>
      </c>
      <c r="J223" s="10"/>
    </row>
    <row r="224" spans="1:10" x14ac:dyDescent="0.25">
      <c r="A224" s="12">
        <v>222</v>
      </c>
      <c r="B224" s="12" t="s">
        <v>151</v>
      </c>
      <c r="C224" s="12" t="s">
        <v>152</v>
      </c>
      <c r="D224" s="12" t="s">
        <v>12</v>
      </c>
      <c r="E224" s="12">
        <v>1.15594</v>
      </c>
      <c r="F224" s="38">
        <v>44659</v>
      </c>
      <c r="G224" s="38">
        <v>44661</v>
      </c>
      <c r="J224" s="10"/>
    </row>
    <row r="225" spans="1:10" x14ac:dyDescent="0.25">
      <c r="A225" s="12">
        <v>223</v>
      </c>
      <c r="B225" s="12" t="s">
        <v>153</v>
      </c>
      <c r="C225" s="12" t="s">
        <v>842</v>
      </c>
      <c r="D225" s="12" t="s">
        <v>47</v>
      </c>
      <c r="E225" s="12">
        <v>132.38800000000001</v>
      </c>
      <c r="F225" s="38">
        <v>44662</v>
      </c>
      <c r="G225" s="38">
        <v>44665</v>
      </c>
      <c r="J225" s="10"/>
    </row>
    <row r="226" spans="1:10" x14ac:dyDescent="0.25">
      <c r="A226" s="12">
        <v>224</v>
      </c>
      <c r="B226" s="12" t="s">
        <v>154</v>
      </c>
      <c r="C226" s="12" t="s">
        <v>155</v>
      </c>
      <c r="D226" s="12" t="s">
        <v>11</v>
      </c>
      <c r="E226" s="12">
        <v>4.3421719999999997</v>
      </c>
      <c r="F226" s="38">
        <v>44657</v>
      </c>
      <c r="G226" s="38">
        <v>44659</v>
      </c>
      <c r="J226" s="10"/>
    </row>
    <row r="227" spans="1:10" x14ac:dyDescent="0.25">
      <c r="A227" s="12">
        <v>225</v>
      </c>
      <c r="B227" s="12" t="s">
        <v>115</v>
      </c>
      <c r="C227" s="12" t="s">
        <v>699</v>
      </c>
      <c r="D227" s="12" t="s">
        <v>70</v>
      </c>
      <c r="E227" s="12">
        <v>123.90999999999998</v>
      </c>
      <c r="F227" s="38">
        <v>44658</v>
      </c>
      <c r="G227" s="38">
        <v>44659</v>
      </c>
      <c r="J227" s="10"/>
    </row>
    <row r="228" spans="1:10" x14ac:dyDescent="0.25">
      <c r="A228" s="12">
        <v>226</v>
      </c>
      <c r="B228" s="12" t="s">
        <v>88</v>
      </c>
      <c r="C228" s="12" t="s">
        <v>843</v>
      </c>
      <c r="D228" s="12" t="s">
        <v>156</v>
      </c>
      <c r="E228" s="12">
        <v>21.855392000000002</v>
      </c>
      <c r="F228" s="38">
        <v>44659</v>
      </c>
      <c r="G228" s="38">
        <v>44659</v>
      </c>
      <c r="J228" s="10"/>
    </row>
    <row r="229" spans="1:10" x14ac:dyDescent="0.25">
      <c r="A229" s="12">
        <v>227</v>
      </c>
      <c r="B229" s="12" t="s">
        <v>157</v>
      </c>
      <c r="C229" s="12" t="s">
        <v>847</v>
      </c>
      <c r="D229" s="12" t="s">
        <v>12</v>
      </c>
      <c r="E229" s="12">
        <v>0.11086666666666667</v>
      </c>
      <c r="F229" s="38">
        <v>44653</v>
      </c>
      <c r="G229" s="38">
        <v>44653</v>
      </c>
      <c r="J229" s="10"/>
    </row>
    <row r="230" spans="1:10" x14ac:dyDescent="0.25">
      <c r="A230" s="12">
        <v>228</v>
      </c>
      <c r="B230" s="12" t="s">
        <v>157</v>
      </c>
      <c r="C230" s="12" t="s">
        <v>848</v>
      </c>
      <c r="F230" s="38">
        <v>44645</v>
      </c>
      <c r="G230" s="38">
        <v>44645</v>
      </c>
      <c r="J230" s="10"/>
    </row>
    <row r="231" spans="1:10" x14ac:dyDescent="0.25">
      <c r="A231" s="12">
        <v>229</v>
      </c>
      <c r="B231" s="12" t="s">
        <v>157</v>
      </c>
      <c r="C231" s="12" t="s">
        <v>849</v>
      </c>
      <c r="F231" s="38">
        <v>44639</v>
      </c>
      <c r="G231" s="38">
        <v>44639</v>
      </c>
      <c r="J231" s="10"/>
    </row>
    <row r="232" spans="1:10" x14ac:dyDescent="0.25">
      <c r="A232" s="12">
        <v>230</v>
      </c>
      <c r="B232" s="12" t="s">
        <v>158</v>
      </c>
      <c r="C232" s="12" t="s">
        <v>844</v>
      </c>
      <c r="D232" s="12" t="s">
        <v>47</v>
      </c>
      <c r="E232" s="12">
        <v>5.8633333333333333</v>
      </c>
      <c r="F232" s="38">
        <v>44640</v>
      </c>
      <c r="G232" s="38">
        <v>44640</v>
      </c>
      <c r="J232" s="10"/>
    </row>
    <row r="233" spans="1:10" x14ac:dyDescent="0.25">
      <c r="A233" s="12">
        <v>231</v>
      </c>
      <c r="B233" s="12" t="s">
        <v>158</v>
      </c>
      <c r="C233" s="12" t="s">
        <v>845</v>
      </c>
      <c r="D233" s="12" t="s">
        <v>47</v>
      </c>
      <c r="E233" s="12">
        <v>5.8633333333333333</v>
      </c>
      <c r="F233" s="38">
        <v>44646</v>
      </c>
      <c r="G233" s="38">
        <v>44646</v>
      </c>
      <c r="J233" s="10"/>
    </row>
    <row r="234" spans="1:10" x14ac:dyDescent="0.25">
      <c r="A234" s="12">
        <v>232</v>
      </c>
      <c r="C234" s="12" t="s">
        <v>846</v>
      </c>
      <c r="F234" s="38">
        <v>44654</v>
      </c>
      <c r="G234" s="38">
        <v>44654</v>
      </c>
      <c r="J234" s="10"/>
    </row>
    <row r="235" spans="1:10" x14ac:dyDescent="0.25">
      <c r="A235" s="12">
        <v>233</v>
      </c>
      <c r="B235" s="12" t="s">
        <v>159</v>
      </c>
      <c r="C235" s="12" t="s">
        <v>850</v>
      </c>
      <c r="D235" s="12" t="s">
        <v>47</v>
      </c>
      <c r="E235" s="12">
        <v>2795.5760000000005</v>
      </c>
      <c r="F235" s="38">
        <v>44653</v>
      </c>
      <c r="G235" s="38">
        <v>44661</v>
      </c>
      <c r="J235" s="10"/>
    </row>
    <row r="236" spans="1:10" x14ac:dyDescent="0.25">
      <c r="A236" s="12">
        <v>234</v>
      </c>
      <c r="C236" s="12" t="s">
        <v>851</v>
      </c>
      <c r="F236" s="38">
        <v>44639</v>
      </c>
      <c r="G236" s="38">
        <v>44647</v>
      </c>
      <c r="J236" s="10"/>
    </row>
    <row r="237" spans="1:10" x14ac:dyDescent="0.25">
      <c r="A237" s="12">
        <v>235</v>
      </c>
      <c r="C237" s="12" t="s">
        <v>852</v>
      </c>
      <c r="F237" s="38">
        <v>44644</v>
      </c>
      <c r="G237" s="38">
        <v>44652</v>
      </c>
      <c r="J237" s="10"/>
    </row>
    <row r="238" spans="1:10" x14ac:dyDescent="0.25">
      <c r="A238" s="12">
        <v>236</v>
      </c>
      <c r="C238" s="12" t="s">
        <v>853</v>
      </c>
      <c r="F238" s="38">
        <v>44652</v>
      </c>
      <c r="G238" s="38">
        <v>44658</v>
      </c>
      <c r="J238" s="10"/>
    </row>
    <row r="239" spans="1:10" x14ac:dyDescent="0.25">
      <c r="A239" s="12">
        <v>237</v>
      </c>
      <c r="B239" s="12" t="s">
        <v>160</v>
      </c>
      <c r="C239" s="12" t="s">
        <v>161</v>
      </c>
      <c r="D239" s="12" t="s">
        <v>47</v>
      </c>
      <c r="E239" s="12">
        <v>2366.1173999999992</v>
      </c>
      <c r="F239" s="38">
        <v>44639</v>
      </c>
      <c r="G239" s="38">
        <v>44661</v>
      </c>
      <c r="J239" s="10"/>
    </row>
    <row r="240" spans="1:10" x14ac:dyDescent="0.25">
      <c r="A240" s="12">
        <v>238</v>
      </c>
      <c r="B240" s="12" t="s">
        <v>162</v>
      </c>
      <c r="C240" s="12" t="s">
        <v>854</v>
      </c>
      <c r="D240" s="12" t="s">
        <v>47</v>
      </c>
      <c r="E240" s="12">
        <v>723.30206666666663</v>
      </c>
      <c r="F240" s="38">
        <v>44650</v>
      </c>
      <c r="G240" s="38">
        <v>44652</v>
      </c>
      <c r="J240" s="10"/>
    </row>
    <row r="241" spans="1:10" x14ac:dyDescent="0.25">
      <c r="A241" s="12">
        <v>239</v>
      </c>
      <c r="B241" s="12" t="s">
        <v>162</v>
      </c>
      <c r="C241" s="12" t="s">
        <v>855</v>
      </c>
      <c r="E241" s="12">
        <v>723.30206666666663</v>
      </c>
      <c r="F241" s="38">
        <v>44654</v>
      </c>
      <c r="G241" s="38">
        <v>44656</v>
      </c>
      <c r="J241" s="10"/>
    </row>
    <row r="242" spans="1:10" x14ac:dyDescent="0.25">
      <c r="A242" s="12">
        <v>240</v>
      </c>
      <c r="B242" s="12" t="s">
        <v>162</v>
      </c>
      <c r="C242" s="12" t="s">
        <v>856</v>
      </c>
      <c r="E242" s="12">
        <v>723.30206666666663</v>
      </c>
      <c r="F242" s="38">
        <v>44659</v>
      </c>
      <c r="G242" s="38">
        <v>44661</v>
      </c>
      <c r="J242" s="10"/>
    </row>
    <row r="243" spans="1:10" x14ac:dyDescent="0.25">
      <c r="A243" s="12">
        <v>241</v>
      </c>
      <c r="B243" s="12" t="s">
        <v>162</v>
      </c>
      <c r="C243" s="12" t="s">
        <v>857</v>
      </c>
      <c r="E243" s="12">
        <v>723.30206666666663</v>
      </c>
      <c r="F243" s="38">
        <v>44653</v>
      </c>
      <c r="G243" s="38">
        <v>44657</v>
      </c>
      <c r="J243" s="10"/>
    </row>
    <row r="244" spans="1:10" x14ac:dyDescent="0.25">
      <c r="A244" s="12">
        <v>242</v>
      </c>
      <c r="B244" s="12" t="s">
        <v>162</v>
      </c>
      <c r="C244" s="12" t="s">
        <v>858</v>
      </c>
      <c r="E244" s="12">
        <v>723.30206666666663</v>
      </c>
      <c r="F244" s="38">
        <v>44658</v>
      </c>
      <c r="G244" s="38">
        <v>44661</v>
      </c>
      <c r="J244" s="10"/>
    </row>
    <row r="245" spans="1:10" x14ac:dyDescent="0.25">
      <c r="A245" s="12">
        <v>243</v>
      </c>
      <c r="B245" s="12" t="s">
        <v>162</v>
      </c>
      <c r="C245" s="12" t="s">
        <v>859</v>
      </c>
      <c r="E245" s="12">
        <v>723.30206666666663</v>
      </c>
      <c r="F245" s="38">
        <v>44662</v>
      </c>
      <c r="G245" s="38">
        <v>44666</v>
      </c>
      <c r="J245" s="10"/>
    </row>
    <row r="246" spans="1:10" x14ac:dyDescent="0.25">
      <c r="A246" s="12">
        <v>244</v>
      </c>
      <c r="B246" s="12" t="s">
        <v>163</v>
      </c>
      <c r="C246" s="12" t="s">
        <v>860</v>
      </c>
      <c r="D246" s="12" t="s">
        <v>47</v>
      </c>
      <c r="E246" s="12">
        <v>411.29050000000001</v>
      </c>
      <c r="F246" s="38">
        <v>44662</v>
      </c>
      <c r="G246" s="38">
        <v>44665</v>
      </c>
      <c r="J246" s="10"/>
    </row>
    <row r="247" spans="1:10" x14ac:dyDescent="0.25">
      <c r="A247" s="12">
        <v>245</v>
      </c>
      <c r="B247" s="12" t="s">
        <v>163</v>
      </c>
      <c r="C247" s="12" t="s">
        <v>861</v>
      </c>
      <c r="E247" s="12">
        <v>411.29050000000001</v>
      </c>
      <c r="F247" s="38">
        <v>44666</v>
      </c>
      <c r="G247" s="38">
        <v>44674</v>
      </c>
      <c r="J247" s="10"/>
    </row>
    <row r="248" spans="1:10" x14ac:dyDescent="0.25">
      <c r="A248" s="12">
        <v>246</v>
      </c>
      <c r="B248" s="12" t="s">
        <v>212</v>
      </c>
      <c r="C248" s="12" t="s">
        <v>686</v>
      </c>
      <c r="D248" s="12" t="s">
        <v>199</v>
      </c>
      <c r="E248" s="12">
        <v>1</v>
      </c>
      <c r="F248" s="13">
        <v>44631</v>
      </c>
      <c r="G248" s="13">
        <v>44633</v>
      </c>
      <c r="J248" s="10"/>
    </row>
    <row r="249" spans="1:10" x14ac:dyDescent="0.25">
      <c r="A249" s="12">
        <v>247</v>
      </c>
      <c r="B249" s="12" t="s">
        <v>195</v>
      </c>
      <c r="C249" s="12" t="s">
        <v>687</v>
      </c>
      <c r="D249" s="12" t="s">
        <v>70</v>
      </c>
      <c r="E249" s="12">
        <v>1000</v>
      </c>
      <c r="F249" s="13">
        <v>44614</v>
      </c>
      <c r="G249" s="13">
        <v>44633</v>
      </c>
      <c r="J249" s="10"/>
    </row>
    <row r="250" spans="1:10" x14ac:dyDescent="0.25">
      <c r="A250" s="12">
        <v>248</v>
      </c>
      <c r="B250" s="12" t="s">
        <v>181</v>
      </c>
      <c r="C250" s="12" t="s">
        <v>688</v>
      </c>
      <c r="D250" s="12" t="s">
        <v>70</v>
      </c>
      <c r="E250" s="12">
        <v>200</v>
      </c>
      <c r="F250" s="13">
        <v>44641</v>
      </c>
      <c r="G250" s="13">
        <v>44647</v>
      </c>
      <c r="J250" s="10"/>
    </row>
    <row r="251" spans="1:10" x14ac:dyDescent="0.25">
      <c r="A251" s="12">
        <v>249</v>
      </c>
      <c r="B251" s="12" t="s">
        <v>164</v>
      </c>
      <c r="C251" s="12" t="s">
        <v>689</v>
      </c>
      <c r="D251" s="12" t="s">
        <v>135</v>
      </c>
      <c r="E251" s="12">
        <v>36</v>
      </c>
      <c r="F251" s="13">
        <v>44668</v>
      </c>
      <c r="G251" s="13">
        <v>44675</v>
      </c>
      <c r="J251" s="10"/>
    </row>
    <row r="252" spans="1:10" x14ac:dyDescent="0.25">
      <c r="A252" s="12">
        <v>250</v>
      </c>
      <c r="B252" s="12" t="s">
        <v>168</v>
      </c>
      <c r="C252" s="12" t="s">
        <v>690</v>
      </c>
      <c r="D252" s="12" t="s">
        <v>90</v>
      </c>
      <c r="E252" s="12">
        <v>23</v>
      </c>
      <c r="F252" s="13">
        <v>44673</v>
      </c>
      <c r="G252" s="13">
        <v>44674</v>
      </c>
      <c r="J252" s="10"/>
    </row>
    <row r="253" spans="1:10" x14ac:dyDescent="0.25">
      <c r="A253" s="12">
        <v>251</v>
      </c>
      <c r="B253" s="12" t="s">
        <v>212</v>
      </c>
      <c r="C253" s="12" t="s">
        <v>691</v>
      </c>
      <c r="D253" s="12" t="s">
        <v>90</v>
      </c>
      <c r="E253" s="12">
        <v>1</v>
      </c>
      <c r="F253" s="13">
        <v>44674</v>
      </c>
      <c r="G253" s="13">
        <v>44674</v>
      </c>
      <c r="J253" s="10"/>
    </row>
    <row r="254" spans="1:10" x14ac:dyDescent="0.25">
      <c r="A254" s="12">
        <v>252</v>
      </c>
      <c r="B254" s="12" t="s">
        <v>212</v>
      </c>
      <c r="C254" s="12" t="s">
        <v>692</v>
      </c>
      <c r="D254" s="12" t="s">
        <v>199</v>
      </c>
      <c r="E254" s="12">
        <v>1</v>
      </c>
      <c r="F254" s="13">
        <v>44628</v>
      </c>
      <c r="G254" s="13">
        <v>44628</v>
      </c>
      <c r="J254" s="10"/>
    </row>
    <row r="255" spans="1:10" x14ac:dyDescent="0.25">
      <c r="A255" s="12">
        <v>253</v>
      </c>
      <c r="B255" s="12" t="s">
        <v>195</v>
      </c>
      <c r="C255" s="12" t="s">
        <v>693</v>
      </c>
      <c r="D255" s="12" t="s">
        <v>70</v>
      </c>
      <c r="E255" s="12">
        <v>1000</v>
      </c>
      <c r="F255" s="13">
        <v>44654</v>
      </c>
      <c r="G255" s="13">
        <v>44655</v>
      </c>
      <c r="J255" s="10"/>
    </row>
    <row r="256" spans="1:10" x14ac:dyDescent="0.25">
      <c r="A256" s="12">
        <v>254</v>
      </c>
      <c r="B256" s="12" t="s">
        <v>181</v>
      </c>
      <c r="C256" s="12" t="s">
        <v>694</v>
      </c>
      <c r="D256" s="12" t="s">
        <v>70</v>
      </c>
      <c r="E256" s="12">
        <v>200</v>
      </c>
      <c r="F256" s="13">
        <v>44656</v>
      </c>
      <c r="G256" s="13">
        <v>44657</v>
      </c>
      <c r="J256" s="10"/>
    </row>
    <row r="257" spans="1:10" x14ac:dyDescent="0.25">
      <c r="A257" s="12">
        <v>255</v>
      </c>
      <c r="B257" s="12" t="s">
        <v>164</v>
      </c>
      <c r="C257" s="12" t="s">
        <v>689</v>
      </c>
      <c r="D257" s="12" t="s">
        <v>135</v>
      </c>
      <c r="E257" s="12">
        <v>36</v>
      </c>
      <c r="F257" s="13">
        <v>44668</v>
      </c>
      <c r="G257" s="13">
        <v>44675</v>
      </c>
      <c r="J257" s="10"/>
    </row>
    <row r="258" spans="1:10" x14ac:dyDescent="0.25">
      <c r="A258" s="12">
        <v>256</v>
      </c>
      <c r="B258" s="12" t="s">
        <v>212</v>
      </c>
      <c r="C258" s="12" t="s">
        <v>692</v>
      </c>
      <c r="D258" s="12" t="s">
        <v>199</v>
      </c>
      <c r="E258" s="12">
        <v>1</v>
      </c>
      <c r="F258" s="13">
        <v>44629</v>
      </c>
      <c r="G258" s="13">
        <v>44629</v>
      </c>
      <c r="J258" s="10"/>
    </row>
    <row r="259" spans="1:10" x14ac:dyDescent="0.25">
      <c r="A259" s="12">
        <v>257</v>
      </c>
      <c r="B259" s="12" t="s">
        <v>226</v>
      </c>
      <c r="C259" s="12" t="s">
        <v>693</v>
      </c>
      <c r="D259" s="12" t="s">
        <v>70</v>
      </c>
      <c r="E259" s="12">
        <v>1000</v>
      </c>
      <c r="F259" s="13">
        <v>44657</v>
      </c>
      <c r="G259" s="13">
        <v>44658</v>
      </c>
      <c r="J259" s="10"/>
    </row>
    <row r="260" spans="1:10" x14ac:dyDescent="0.25">
      <c r="A260" s="12">
        <v>258</v>
      </c>
      <c r="B260" s="12" t="s">
        <v>181</v>
      </c>
      <c r="C260" s="12" t="s">
        <v>694</v>
      </c>
      <c r="D260" s="12" t="s">
        <v>70</v>
      </c>
      <c r="E260" s="12">
        <v>200</v>
      </c>
      <c r="F260" s="13">
        <v>44659</v>
      </c>
      <c r="G260" s="13">
        <v>44661</v>
      </c>
      <c r="J260" s="10"/>
    </row>
    <row r="261" spans="1:10" x14ac:dyDescent="0.25">
      <c r="A261" s="12">
        <v>259</v>
      </c>
      <c r="B261" s="12" t="s">
        <v>164</v>
      </c>
      <c r="C261" s="12" t="s">
        <v>689</v>
      </c>
      <c r="D261" s="12" t="s">
        <v>135</v>
      </c>
      <c r="E261" s="12">
        <v>36</v>
      </c>
      <c r="F261" s="13">
        <v>44670</v>
      </c>
      <c r="G261" s="13">
        <v>44672</v>
      </c>
      <c r="J261" s="10"/>
    </row>
    <row r="262" spans="1:10" x14ac:dyDescent="0.25">
      <c r="A262" s="12">
        <v>260</v>
      </c>
      <c r="B262" s="12" t="s">
        <v>212</v>
      </c>
      <c r="C262" s="12" t="s">
        <v>692</v>
      </c>
      <c r="D262" s="12" t="s">
        <v>199</v>
      </c>
      <c r="E262" s="12">
        <v>1</v>
      </c>
      <c r="F262" s="13">
        <v>44629</v>
      </c>
      <c r="G262" s="13">
        <v>44629</v>
      </c>
      <c r="J262" s="10"/>
    </row>
    <row r="263" spans="1:10" x14ac:dyDescent="0.25">
      <c r="A263" s="12">
        <v>261</v>
      </c>
      <c r="B263" s="12" t="s">
        <v>195</v>
      </c>
      <c r="C263" s="12" t="s">
        <v>707</v>
      </c>
      <c r="D263" s="12" t="s">
        <v>70</v>
      </c>
      <c r="E263" s="12">
        <v>1000</v>
      </c>
      <c r="F263" s="13">
        <v>44626</v>
      </c>
      <c r="G263" s="13">
        <v>44631</v>
      </c>
      <c r="J263" s="10"/>
    </row>
    <row r="264" spans="1:10" x14ac:dyDescent="0.25">
      <c r="A264" s="12">
        <v>262</v>
      </c>
      <c r="B264" s="12" t="s">
        <v>181</v>
      </c>
      <c r="C264" s="12" t="s">
        <v>688</v>
      </c>
      <c r="D264" s="12" t="s">
        <v>70</v>
      </c>
      <c r="E264" s="12">
        <v>200</v>
      </c>
      <c r="F264" s="13">
        <v>44632</v>
      </c>
      <c r="G264" s="13">
        <v>44635</v>
      </c>
      <c r="J264" s="10"/>
    </row>
    <row r="265" spans="1:10" x14ac:dyDescent="0.25">
      <c r="A265" s="12">
        <v>263</v>
      </c>
      <c r="B265" s="12" t="s">
        <v>164</v>
      </c>
      <c r="C265" s="12" t="s">
        <v>708</v>
      </c>
      <c r="D265" s="12" t="s">
        <v>135</v>
      </c>
      <c r="E265" s="12">
        <v>36</v>
      </c>
      <c r="F265" s="13">
        <v>44665</v>
      </c>
      <c r="G265" s="13">
        <v>44665</v>
      </c>
      <c r="J265" s="10"/>
    </row>
    <row r="266" spans="1:10" x14ac:dyDescent="0.25">
      <c r="A266" s="12">
        <v>264</v>
      </c>
      <c r="B266" s="12" t="s">
        <v>195</v>
      </c>
      <c r="C266" s="12" t="s">
        <v>709</v>
      </c>
      <c r="D266" s="12" t="s">
        <v>70</v>
      </c>
      <c r="E266" s="12">
        <v>300</v>
      </c>
      <c r="F266" s="14">
        <v>44546</v>
      </c>
      <c r="G266" s="14">
        <v>44552</v>
      </c>
      <c r="J266" s="10"/>
    </row>
    <row r="267" spans="1:10" x14ac:dyDescent="0.25">
      <c r="A267" s="12">
        <v>265</v>
      </c>
      <c r="B267" s="12" t="s">
        <v>181</v>
      </c>
      <c r="C267" s="12" t="s">
        <v>688</v>
      </c>
      <c r="D267" s="12" t="s">
        <v>70</v>
      </c>
      <c r="E267" s="12">
        <v>300</v>
      </c>
      <c r="F267" s="14">
        <v>44550</v>
      </c>
      <c r="G267" s="14">
        <v>44560</v>
      </c>
      <c r="J267" s="10"/>
    </row>
    <row r="268" spans="1:10" x14ac:dyDescent="0.25">
      <c r="A268" s="12">
        <v>266</v>
      </c>
      <c r="B268" s="12" t="s">
        <v>195</v>
      </c>
      <c r="C268" s="12" t="s">
        <v>710</v>
      </c>
      <c r="D268" s="12" t="s">
        <v>70</v>
      </c>
      <c r="E268" s="12">
        <v>300</v>
      </c>
      <c r="F268" s="14">
        <v>44638</v>
      </c>
      <c r="G268" s="14">
        <v>44642</v>
      </c>
      <c r="J268" s="10"/>
    </row>
    <row r="269" spans="1:10" x14ac:dyDescent="0.25">
      <c r="A269" s="12">
        <v>267</v>
      </c>
      <c r="B269" s="12" t="s">
        <v>181</v>
      </c>
      <c r="C269" s="12" t="s">
        <v>694</v>
      </c>
      <c r="D269" s="12" t="s">
        <v>70</v>
      </c>
      <c r="E269" s="12">
        <v>300</v>
      </c>
      <c r="F269" s="14">
        <v>44640</v>
      </c>
      <c r="G269" s="14">
        <v>44645</v>
      </c>
      <c r="J269" s="10"/>
    </row>
    <row r="270" spans="1:10" x14ac:dyDescent="0.25">
      <c r="A270" s="12">
        <v>268</v>
      </c>
      <c r="C270" s="12" t="s">
        <v>711</v>
      </c>
      <c r="F270" s="14">
        <v>44640</v>
      </c>
      <c r="G270" s="14">
        <v>44645</v>
      </c>
      <c r="J270" s="10"/>
    </row>
    <row r="271" spans="1:10" x14ac:dyDescent="0.25">
      <c r="A271" s="12">
        <v>269</v>
      </c>
      <c r="C271" s="12" t="s">
        <v>712</v>
      </c>
      <c r="F271" s="14">
        <v>44640</v>
      </c>
      <c r="G271" s="14">
        <v>44645</v>
      </c>
      <c r="J271" s="10"/>
    </row>
    <row r="272" spans="1:10" x14ac:dyDescent="0.25">
      <c r="A272" s="12">
        <v>270</v>
      </c>
      <c r="C272" s="12" t="s">
        <v>713</v>
      </c>
      <c r="F272" s="14">
        <v>44640</v>
      </c>
      <c r="G272" s="14">
        <v>44645</v>
      </c>
      <c r="J272" s="10"/>
    </row>
    <row r="273" spans="1:10" x14ac:dyDescent="0.25">
      <c r="A273" s="12">
        <v>271</v>
      </c>
      <c r="C273" s="12" t="s">
        <v>714</v>
      </c>
      <c r="F273" s="14">
        <v>44643</v>
      </c>
      <c r="G273" s="14">
        <v>44645</v>
      </c>
      <c r="J273" s="10"/>
    </row>
    <row r="274" spans="1:10" x14ac:dyDescent="0.25">
      <c r="A274" s="12">
        <v>272</v>
      </c>
      <c r="C274" s="12" t="s">
        <v>715</v>
      </c>
      <c r="F274" s="14">
        <v>44646</v>
      </c>
      <c r="G274" s="14">
        <v>44646</v>
      </c>
      <c r="J274" s="10"/>
    </row>
    <row r="275" spans="1:10" x14ac:dyDescent="0.25">
      <c r="A275" s="12">
        <v>273</v>
      </c>
      <c r="C275" s="12" t="s">
        <v>716</v>
      </c>
      <c r="F275" s="37">
        <v>44646</v>
      </c>
      <c r="G275" s="37">
        <v>44646</v>
      </c>
      <c r="J275" s="10"/>
    </row>
    <row r="276" spans="1:10" x14ac:dyDescent="0.25">
      <c r="A276" s="12">
        <v>274</v>
      </c>
      <c r="C276" s="12" t="s">
        <v>717</v>
      </c>
      <c r="F276" s="37">
        <v>44646</v>
      </c>
      <c r="G276" s="37">
        <v>44646</v>
      </c>
      <c r="J276" s="10"/>
    </row>
    <row r="277" spans="1:10" x14ac:dyDescent="0.25">
      <c r="A277" s="12">
        <v>275</v>
      </c>
      <c r="B277" s="12" t="s">
        <v>308</v>
      </c>
      <c r="C277" s="12" t="s">
        <v>718</v>
      </c>
      <c r="D277" s="44" t="s">
        <v>16</v>
      </c>
      <c r="E277" s="12">
        <v>2</v>
      </c>
      <c r="F277" s="13">
        <v>44602</v>
      </c>
      <c r="G277" s="13">
        <v>44612</v>
      </c>
      <c r="J277" s="10"/>
    </row>
    <row r="278" spans="1:10" x14ac:dyDescent="0.25">
      <c r="A278" s="12">
        <v>276</v>
      </c>
      <c r="B278" s="12" t="s">
        <v>383</v>
      </c>
      <c r="C278" s="12" t="s">
        <v>719</v>
      </c>
      <c r="D278" s="44" t="s">
        <v>16</v>
      </c>
      <c r="E278" s="12">
        <v>2</v>
      </c>
      <c r="F278" s="13">
        <v>44610</v>
      </c>
      <c r="G278" s="13">
        <v>44618</v>
      </c>
      <c r="J278" s="10"/>
    </row>
    <row r="279" spans="1:10" x14ac:dyDescent="0.25">
      <c r="A279" s="12">
        <v>277</v>
      </c>
      <c r="B279" s="12" t="s">
        <v>100</v>
      </c>
      <c r="C279" s="12" t="s">
        <v>720</v>
      </c>
      <c r="D279" s="12" t="s">
        <v>9</v>
      </c>
      <c r="E279" s="12">
        <v>15</v>
      </c>
      <c r="F279" s="13">
        <v>44622</v>
      </c>
      <c r="G279" s="13">
        <v>44623</v>
      </c>
      <c r="J279" s="10"/>
    </row>
    <row r="280" spans="1:10" x14ac:dyDescent="0.25">
      <c r="A280" s="12">
        <v>278</v>
      </c>
      <c r="B280" s="12" t="s">
        <v>379</v>
      </c>
      <c r="C280" s="12" t="s">
        <v>721</v>
      </c>
      <c r="D280" s="12" t="s">
        <v>381</v>
      </c>
      <c r="E280" s="12">
        <v>2</v>
      </c>
      <c r="F280" s="13">
        <v>44653</v>
      </c>
      <c r="G280" s="13">
        <v>44653</v>
      </c>
      <c r="J280" s="10"/>
    </row>
    <row r="281" spans="1:10" x14ac:dyDescent="0.25">
      <c r="A281" s="12">
        <v>279</v>
      </c>
      <c r="B281" s="12" t="s">
        <v>362</v>
      </c>
      <c r="C281" s="12" t="s">
        <v>722</v>
      </c>
      <c r="D281" s="12" t="s">
        <v>135</v>
      </c>
      <c r="E281" s="12">
        <v>30</v>
      </c>
      <c r="F281" s="13">
        <v>44667</v>
      </c>
      <c r="G281" s="13">
        <v>44675</v>
      </c>
      <c r="J281" s="10"/>
    </row>
    <row r="282" spans="1:10" x14ac:dyDescent="0.25">
      <c r="A282" s="12">
        <v>280</v>
      </c>
      <c r="C282" s="12" t="s">
        <v>723</v>
      </c>
      <c r="F282" s="37">
        <v>44671</v>
      </c>
      <c r="G282" s="37">
        <v>44671</v>
      </c>
      <c r="J282" s="10"/>
    </row>
    <row r="283" spans="1:10" x14ac:dyDescent="0.25">
      <c r="A283" s="12">
        <v>281</v>
      </c>
      <c r="C283" t="s">
        <v>724</v>
      </c>
      <c r="F283" s="13">
        <v>44675</v>
      </c>
      <c r="G283" s="13">
        <v>44677</v>
      </c>
      <c r="J283" s="10"/>
    </row>
    <row r="284" spans="1:10" x14ac:dyDescent="0.25">
      <c r="A284" s="12">
        <v>282</v>
      </c>
      <c r="C284" s="12" t="s">
        <v>470</v>
      </c>
      <c r="F284" s="38">
        <v>44526</v>
      </c>
      <c r="G284" s="38">
        <v>44527</v>
      </c>
      <c r="J284" s="10"/>
    </row>
    <row r="285" spans="1:10" x14ac:dyDescent="0.25">
      <c r="A285" s="12">
        <v>283</v>
      </c>
      <c r="C285" s="12" t="s">
        <v>499</v>
      </c>
      <c r="F285" s="38">
        <v>44536</v>
      </c>
      <c r="G285" s="38">
        <v>44537</v>
      </c>
      <c r="J285" s="10"/>
    </row>
    <row r="286" spans="1:10" x14ac:dyDescent="0.25">
      <c r="A286" s="12">
        <v>284</v>
      </c>
      <c r="C286" s="12" t="s">
        <v>887</v>
      </c>
      <c r="F286" s="38">
        <v>44549</v>
      </c>
      <c r="G286" s="38">
        <v>44551</v>
      </c>
      <c r="J286" s="10"/>
    </row>
    <row r="287" spans="1:10" x14ac:dyDescent="0.25">
      <c r="A287" s="12">
        <v>285</v>
      </c>
      <c r="C287" s="12" t="s">
        <v>560</v>
      </c>
      <c r="F287" s="38">
        <v>44565</v>
      </c>
      <c r="G287" s="38">
        <v>44569</v>
      </c>
      <c r="J287" s="10"/>
    </row>
    <row r="288" spans="1:10" x14ac:dyDescent="0.25">
      <c r="A288" s="12">
        <v>286</v>
      </c>
      <c r="C288" s="12" t="s">
        <v>512</v>
      </c>
      <c r="F288" s="38">
        <v>44547</v>
      </c>
      <c r="G288" s="38">
        <v>44548</v>
      </c>
      <c r="J288" s="10"/>
    </row>
    <row r="289" spans="1:10" x14ac:dyDescent="0.25">
      <c r="A289" s="12">
        <v>287</v>
      </c>
      <c r="C289" s="12" t="s">
        <v>530</v>
      </c>
      <c r="F289" s="38">
        <v>44559</v>
      </c>
      <c r="G289" s="38">
        <v>44560</v>
      </c>
      <c r="J289" s="10"/>
    </row>
    <row r="290" spans="1:10" x14ac:dyDescent="0.25">
      <c r="A290" s="12">
        <v>288</v>
      </c>
      <c r="C290" s="12" t="s">
        <v>888</v>
      </c>
      <c r="F290" s="38">
        <v>44581</v>
      </c>
      <c r="G290" s="38">
        <v>44582</v>
      </c>
      <c r="J290" s="10"/>
    </row>
    <row r="291" spans="1:10" x14ac:dyDescent="0.25">
      <c r="A291" s="12">
        <v>289</v>
      </c>
      <c r="C291" s="12" t="s">
        <v>578</v>
      </c>
      <c r="F291" s="38">
        <v>44588</v>
      </c>
      <c r="G291" s="38">
        <v>44588</v>
      </c>
      <c r="J291" s="10"/>
    </row>
    <row r="292" spans="1:10" x14ac:dyDescent="0.25">
      <c r="A292" s="12">
        <v>290</v>
      </c>
      <c r="C292" s="12" t="s">
        <v>891</v>
      </c>
      <c r="F292" s="38">
        <v>44541</v>
      </c>
      <c r="G292" s="38">
        <v>44541</v>
      </c>
      <c r="J292" s="10"/>
    </row>
    <row r="293" spans="1:10" x14ac:dyDescent="0.25">
      <c r="A293" s="12">
        <v>291</v>
      </c>
      <c r="C293" s="12" t="s">
        <v>889</v>
      </c>
      <c r="F293" s="38">
        <v>44547</v>
      </c>
      <c r="G293" s="38">
        <v>44547</v>
      </c>
      <c r="J293" s="10"/>
    </row>
    <row r="294" spans="1:10" x14ac:dyDescent="0.25">
      <c r="A294" s="12">
        <v>292</v>
      </c>
      <c r="C294" s="12" t="s">
        <v>546</v>
      </c>
      <c r="F294" s="38">
        <v>44559</v>
      </c>
      <c r="G294" s="38">
        <v>44559</v>
      </c>
      <c r="J294" s="10"/>
    </row>
    <row r="295" spans="1:10" x14ac:dyDescent="0.25">
      <c r="A295" s="12">
        <v>293</v>
      </c>
      <c r="C295" s="12" t="s">
        <v>890</v>
      </c>
      <c r="F295" s="38">
        <v>44554</v>
      </c>
      <c r="G295" s="38">
        <v>44554</v>
      </c>
      <c r="J295" s="10"/>
    </row>
    <row r="296" spans="1:10" x14ac:dyDescent="0.25">
      <c r="A296" s="12">
        <v>294</v>
      </c>
      <c r="C296" s="12" t="s">
        <v>895</v>
      </c>
      <c r="F296" s="38">
        <v>44560</v>
      </c>
      <c r="G296" s="38">
        <v>44561</v>
      </c>
      <c r="J296" s="10"/>
    </row>
    <row r="297" spans="1:10" x14ac:dyDescent="0.25">
      <c r="A297" s="12">
        <v>295</v>
      </c>
      <c r="C297" s="12" t="s">
        <v>892</v>
      </c>
      <c r="F297" s="38">
        <v>44577</v>
      </c>
      <c r="G297" s="38">
        <v>44579</v>
      </c>
      <c r="J297" s="10"/>
    </row>
    <row r="298" spans="1:10" x14ac:dyDescent="0.25">
      <c r="A298" s="12">
        <v>296</v>
      </c>
      <c r="C298" s="12" t="s">
        <v>893</v>
      </c>
      <c r="F298" s="38">
        <v>44605</v>
      </c>
      <c r="G298" s="38">
        <v>44609</v>
      </c>
      <c r="J298" s="10"/>
    </row>
    <row r="299" spans="1:10" x14ac:dyDescent="0.25">
      <c r="A299" s="12">
        <v>297</v>
      </c>
      <c r="C299" s="12" t="s">
        <v>894</v>
      </c>
      <c r="F299" s="38">
        <v>44610</v>
      </c>
      <c r="G299" s="38">
        <v>44612</v>
      </c>
    </row>
  </sheetData>
  <autoFilter ref="A1:G1" xr:uid="{2C2539A6-87C9-4B63-8597-871B4F130A9B}">
    <sortState xmlns:xlrd2="http://schemas.microsoft.com/office/spreadsheetml/2017/richdata2" ref="A2:G299">
      <sortCondition ref="A1"/>
    </sortState>
  </autoFilter>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5856-30DE-4BF7-B05B-8094276E4235}">
  <sheetPr codeName="Sheet4"/>
  <dimension ref="A1:C193"/>
  <sheetViews>
    <sheetView workbookViewId="0">
      <selection activeCell="B50" sqref="B50"/>
    </sheetView>
    <sheetView workbookViewId="1"/>
  </sheetViews>
  <sheetFormatPr defaultRowHeight="15" x14ac:dyDescent="0.25"/>
  <cols>
    <col min="2" max="2" width="132.85546875" bestFit="1" customWidth="1"/>
    <col min="3" max="3" width="10.140625" bestFit="1" customWidth="1"/>
  </cols>
  <sheetData>
    <row r="1" spans="1:3" x14ac:dyDescent="0.25">
      <c r="A1" t="s">
        <v>0</v>
      </c>
      <c r="B1" t="s">
        <v>1</v>
      </c>
      <c r="C1" t="s">
        <v>7</v>
      </c>
    </row>
    <row r="2" spans="1:3" x14ac:dyDescent="0.25">
      <c r="A2">
        <v>0</v>
      </c>
      <c r="B2" t="s">
        <v>939</v>
      </c>
      <c r="C2" s="1">
        <v>44630</v>
      </c>
    </row>
    <row r="3" spans="1:3" x14ac:dyDescent="0.25">
      <c r="A3">
        <v>1</v>
      </c>
      <c r="B3" t="s">
        <v>940</v>
      </c>
      <c r="C3" s="1">
        <v>44630</v>
      </c>
    </row>
    <row r="4" spans="1:3" x14ac:dyDescent="0.25">
      <c r="A4">
        <v>2</v>
      </c>
      <c r="B4" t="s">
        <v>941</v>
      </c>
      <c r="C4" s="1">
        <v>44630</v>
      </c>
    </row>
    <row r="5" spans="1:3" x14ac:dyDescent="0.25">
      <c r="A5">
        <v>3</v>
      </c>
      <c r="B5" t="s">
        <v>942</v>
      </c>
      <c r="C5" s="1">
        <v>44630</v>
      </c>
    </row>
    <row r="6" spans="1:3" x14ac:dyDescent="0.25">
      <c r="A6">
        <v>4</v>
      </c>
      <c r="B6" t="s">
        <v>943</v>
      </c>
      <c r="C6" s="1">
        <v>44630</v>
      </c>
    </row>
    <row r="7" spans="1:3" x14ac:dyDescent="0.25">
      <c r="A7">
        <v>5</v>
      </c>
      <c r="B7" t="s">
        <v>944</v>
      </c>
      <c r="C7" s="1">
        <v>44630</v>
      </c>
    </row>
    <row r="8" spans="1:3" x14ac:dyDescent="0.25">
      <c r="A8">
        <v>6</v>
      </c>
      <c r="B8" t="s">
        <v>945</v>
      </c>
      <c r="C8" s="1">
        <v>44630</v>
      </c>
    </row>
    <row r="9" spans="1:3" x14ac:dyDescent="0.25">
      <c r="A9">
        <v>7</v>
      </c>
      <c r="B9" t="s">
        <v>946</v>
      </c>
      <c r="C9" s="1">
        <v>44630</v>
      </c>
    </row>
    <row r="10" spans="1:3" x14ac:dyDescent="0.25">
      <c r="A10">
        <v>8</v>
      </c>
      <c r="B10" t="s">
        <v>947</v>
      </c>
      <c r="C10" s="1">
        <v>44630</v>
      </c>
    </row>
    <row r="11" spans="1:3" x14ac:dyDescent="0.25">
      <c r="A11">
        <v>9</v>
      </c>
      <c r="B11" t="s">
        <v>948</v>
      </c>
      <c r="C11" s="1">
        <v>44630</v>
      </c>
    </row>
    <row r="12" spans="1:3" x14ac:dyDescent="0.25">
      <c r="A12">
        <v>10</v>
      </c>
      <c r="B12" t="s">
        <v>949</v>
      </c>
      <c r="C12" s="1">
        <v>44630</v>
      </c>
    </row>
    <row r="13" spans="1:3" x14ac:dyDescent="0.25">
      <c r="A13">
        <v>11</v>
      </c>
      <c r="B13" t="s">
        <v>950</v>
      </c>
      <c r="C13" s="1">
        <v>44638</v>
      </c>
    </row>
    <row r="14" spans="1:3" x14ac:dyDescent="0.25">
      <c r="A14">
        <v>12</v>
      </c>
      <c r="B14" t="s">
        <v>951</v>
      </c>
      <c r="C14" s="1">
        <v>44638</v>
      </c>
    </row>
    <row r="15" spans="1:3" x14ac:dyDescent="0.25">
      <c r="A15">
        <v>13</v>
      </c>
      <c r="B15" t="s">
        <v>952</v>
      </c>
      <c r="C15" s="1">
        <v>44630</v>
      </c>
    </row>
    <row r="16" spans="1:3" x14ac:dyDescent="0.25">
      <c r="A16">
        <v>14</v>
      </c>
      <c r="B16" t="s">
        <v>953</v>
      </c>
      <c r="C16" s="1">
        <v>44665</v>
      </c>
    </row>
    <row r="17" spans="1:3" x14ac:dyDescent="0.25">
      <c r="A17">
        <v>15</v>
      </c>
      <c r="B17" t="s">
        <v>954</v>
      </c>
      <c r="C17" s="1">
        <v>44665</v>
      </c>
    </row>
    <row r="18" spans="1:3" x14ac:dyDescent="0.25">
      <c r="A18">
        <v>16</v>
      </c>
      <c r="B18" t="s">
        <v>955</v>
      </c>
      <c r="C18" s="1">
        <v>44665</v>
      </c>
    </row>
    <row r="19" spans="1:3" x14ac:dyDescent="0.25">
      <c r="A19">
        <v>17</v>
      </c>
      <c r="B19" t="s">
        <v>956</v>
      </c>
      <c r="C19" s="1">
        <v>44665</v>
      </c>
    </row>
    <row r="20" spans="1:3" x14ac:dyDescent="0.25">
      <c r="A20">
        <v>18</v>
      </c>
      <c r="B20" t="s">
        <v>957</v>
      </c>
      <c r="C20" s="1">
        <v>44665</v>
      </c>
    </row>
    <row r="21" spans="1:3" x14ac:dyDescent="0.25">
      <c r="A21">
        <v>19</v>
      </c>
      <c r="B21" t="s">
        <v>958</v>
      </c>
      <c r="C21" s="1">
        <v>44665</v>
      </c>
    </row>
    <row r="22" spans="1:3" x14ac:dyDescent="0.25">
      <c r="A22">
        <v>20</v>
      </c>
      <c r="B22" t="s">
        <v>959</v>
      </c>
      <c r="C22" s="1">
        <v>44601</v>
      </c>
    </row>
    <row r="23" spans="1:3" x14ac:dyDescent="0.25">
      <c r="A23">
        <v>21</v>
      </c>
      <c r="B23" t="s">
        <v>960</v>
      </c>
      <c r="C23" s="1">
        <v>44601</v>
      </c>
    </row>
    <row r="24" spans="1:3" x14ac:dyDescent="0.25">
      <c r="A24">
        <v>22</v>
      </c>
      <c r="B24" t="s">
        <v>961</v>
      </c>
      <c r="C24" s="1">
        <v>44601</v>
      </c>
    </row>
    <row r="25" spans="1:3" x14ac:dyDescent="0.25">
      <c r="A25">
        <v>23</v>
      </c>
      <c r="B25" t="s">
        <v>962</v>
      </c>
      <c r="C25" s="1">
        <v>44601</v>
      </c>
    </row>
    <row r="26" spans="1:3" x14ac:dyDescent="0.25">
      <c r="A26">
        <v>24</v>
      </c>
      <c r="B26" t="s">
        <v>963</v>
      </c>
      <c r="C26" s="1">
        <v>44601</v>
      </c>
    </row>
    <row r="27" spans="1:3" x14ac:dyDescent="0.25">
      <c r="A27">
        <v>25</v>
      </c>
      <c r="B27" t="s">
        <v>964</v>
      </c>
      <c r="C27" s="1">
        <v>44601</v>
      </c>
    </row>
    <row r="28" spans="1:3" x14ac:dyDescent="0.25">
      <c r="A28">
        <v>26</v>
      </c>
      <c r="B28" t="s">
        <v>965</v>
      </c>
      <c r="C28" s="1">
        <v>44601</v>
      </c>
    </row>
    <row r="29" spans="1:3" x14ac:dyDescent="0.25">
      <c r="A29">
        <v>27</v>
      </c>
      <c r="B29" t="s">
        <v>966</v>
      </c>
      <c r="C29" s="1">
        <v>44601</v>
      </c>
    </row>
    <row r="30" spans="1:3" x14ac:dyDescent="0.25">
      <c r="A30">
        <v>28</v>
      </c>
      <c r="B30" t="s">
        <v>967</v>
      </c>
      <c r="C30" s="1">
        <v>44601</v>
      </c>
    </row>
    <row r="31" spans="1:3" x14ac:dyDescent="0.25">
      <c r="A31">
        <v>29</v>
      </c>
      <c r="B31" t="s">
        <v>968</v>
      </c>
      <c r="C31" s="1">
        <v>44601</v>
      </c>
    </row>
    <row r="32" spans="1:3" x14ac:dyDescent="0.25">
      <c r="A32">
        <v>30</v>
      </c>
      <c r="B32" t="s">
        <v>969</v>
      </c>
      <c r="C32" s="1">
        <v>44601</v>
      </c>
    </row>
    <row r="33" spans="1:3" x14ac:dyDescent="0.25">
      <c r="A33">
        <v>31</v>
      </c>
      <c r="B33" t="s">
        <v>970</v>
      </c>
      <c r="C33" s="1">
        <v>44601</v>
      </c>
    </row>
    <row r="34" spans="1:3" x14ac:dyDescent="0.25">
      <c r="A34">
        <v>32</v>
      </c>
      <c r="B34" t="s">
        <v>971</v>
      </c>
      <c r="C34" s="1">
        <v>44601</v>
      </c>
    </row>
    <row r="35" spans="1:3" x14ac:dyDescent="0.25">
      <c r="A35">
        <v>33</v>
      </c>
      <c r="B35" t="s">
        <v>972</v>
      </c>
      <c r="C35" s="1">
        <v>44601</v>
      </c>
    </row>
    <row r="36" spans="1:3" x14ac:dyDescent="0.25">
      <c r="A36">
        <v>34</v>
      </c>
      <c r="B36" t="s">
        <v>973</v>
      </c>
      <c r="C36" s="1">
        <v>44601</v>
      </c>
    </row>
    <row r="37" spans="1:3" x14ac:dyDescent="0.25">
      <c r="A37">
        <v>35</v>
      </c>
      <c r="B37" t="s">
        <v>974</v>
      </c>
      <c r="C37" s="1">
        <v>44601</v>
      </c>
    </row>
    <row r="38" spans="1:3" x14ac:dyDescent="0.25">
      <c r="A38">
        <v>36</v>
      </c>
      <c r="B38" t="s">
        <v>975</v>
      </c>
      <c r="C38" s="1">
        <v>44601</v>
      </c>
    </row>
    <row r="39" spans="1:3" x14ac:dyDescent="0.25">
      <c r="A39">
        <v>37</v>
      </c>
      <c r="B39" t="s">
        <v>976</v>
      </c>
      <c r="C39" s="1">
        <v>44627</v>
      </c>
    </row>
    <row r="40" spans="1:3" x14ac:dyDescent="0.25">
      <c r="A40">
        <v>38</v>
      </c>
      <c r="B40" t="s">
        <v>977</v>
      </c>
      <c r="C40" s="1">
        <v>44627</v>
      </c>
    </row>
    <row r="41" spans="1:3" x14ac:dyDescent="0.25">
      <c r="A41">
        <v>39</v>
      </c>
      <c r="B41" t="s">
        <v>978</v>
      </c>
      <c r="C41" s="1">
        <v>44627</v>
      </c>
    </row>
    <row r="42" spans="1:3" x14ac:dyDescent="0.25">
      <c r="A42">
        <v>40</v>
      </c>
      <c r="B42" t="s">
        <v>979</v>
      </c>
      <c r="C42" s="1">
        <v>44627</v>
      </c>
    </row>
    <row r="43" spans="1:3" x14ac:dyDescent="0.25">
      <c r="A43">
        <v>41</v>
      </c>
      <c r="B43" t="s">
        <v>980</v>
      </c>
      <c r="C43" s="1">
        <v>44627</v>
      </c>
    </row>
    <row r="44" spans="1:3" x14ac:dyDescent="0.25">
      <c r="A44">
        <v>42</v>
      </c>
      <c r="B44" t="s">
        <v>981</v>
      </c>
      <c r="C44" s="1">
        <v>44627</v>
      </c>
    </row>
    <row r="45" spans="1:3" x14ac:dyDescent="0.25">
      <c r="A45">
        <v>43</v>
      </c>
      <c r="B45" t="s">
        <v>982</v>
      </c>
      <c r="C45" s="1">
        <v>44627</v>
      </c>
    </row>
    <row r="46" spans="1:3" x14ac:dyDescent="0.25">
      <c r="A46">
        <v>44</v>
      </c>
      <c r="B46" t="s">
        <v>983</v>
      </c>
      <c r="C46" s="1">
        <v>44627</v>
      </c>
    </row>
    <row r="47" spans="1:3" x14ac:dyDescent="0.25">
      <c r="A47">
        <v>45</v>
      </c>
      <c r="B47" t="s">
        <v>984</v>
      </c>
      <c r="C47" s="1">
        <v>44627</v>
      </c>
    </row>
    <row r="48" spans="1:3" x14ac:dyDescent="0.25">
      <c r="A48">
        <v>46</v>
      </c>
      <c r="B48" t="s">
        <v>985</v>
      </c>
      <c r="C48" s="1">
        <v>44627</v>
      </c>
    </row>
    <row r="49" spans="1:3" x14ac:dyDescent="0.25">
      <c r="A49">
        <v>47</v>
      </c>
      <c r="B49" t="s">
        <v>986</v>
      </c>
      <c r="C49" s="1">
        <v>44627</v>
      </c>
    </row>
    <row r="50" spans="1:3" x14ac:dyDescent="0.25">
      <c r="A50">
        <v>48</v>
      </c>
      <c r="B50" t="s">
        <v>987</v>
      </c>
      <c r="C50" s="1">
        <v>44627</v>
      </c>
    </row>
    <row r="51" spans="1:3" x14ac:dyDescent="0.25">
      <c r="A51">
        <v>49</v>
      </c>
      <c r="B51" t="s">
        <v>988</v>
      </c>
      <c r="C51" s="1">
        <v>44627</v>
      </c>
    </row>
    <row r="52" spans="1:3" x14ac:dyDescent="0.25">
      <c r="A52">
        <v>50</v>
      </c>
      <c r="B52" t="s">
        <v>989</v>
      </c>
      <c r="C52" s="1">
        <v>44627</v>
      </c>
    </row>
    <row r="53" spans="1:3" x14ac:dyDescent="0.25">
      <c r="A53">
        <v>51</v>
      </c>
      <c r="B53" t="s">
        <v>990</v>
      </c>
      <c r="C53" s="1">
        <v>44627</v>
      </c>
    </row>
    <row r="54" spans="1:3" x14ac:dyDescent="0.25">
      <c r="A54">
        <v>52</v>
      </c>
      <c r="B54" t="s">
        <v>991</v>
      </c>
      <c r="C54" s="1">
        <v>44627</v>
      </c>
    </row>
    <row r="55" spans="1:3" x14ac:dyDescent="0.25">
      <c r="A55">
        <v>53</v>
      </c>
      <c r="B55" t="s">
        <v>992</v>
      </c>
      <c r="C55" s="1">
        <v>44627</v>
      </c>
    </row>
    <row r="56" spans="1:3" x14ac:dyDescent="0.25">
      <c r="A56">
        <v>54</v>
      </c>
      <c r="B56" t="s">
        <v>993</v>
      </c>
      <c r="C56" s="1">
        <v>44665</v>
      </c>
    </row>
    <row r="57" spans="1:3" x14ac:dyDescent="0.25">
      <c r="A57">
        <v>55</v>
      </c>
      <c r="B57" t="s">
        <v>994</v>
      </c>
      <c r="C57" s="1">
        <v>44665</v>
      </c>
    </row>
    <row r="58" spans="1:3" x14ac:dyDescent="0.25">
      <c r="A58">
        <v>56</v>
      </c>
      <c r="B58" t="s">
        <v>995</v>
      </c>
      <c r="C58" s="1">
        <v>44665</v>
      </c>
    </row>
    <row r="59" spans="1:3" x14ac:dyDescent="0.25">
      <c r="A59">
        <v>57</v>
      </c>
      <c r="B59" t="s">
        <v>996</v>
      </c>
      <c r="C59" s="1">
        <v>44665</v>
      </c>
    </row>
    <row r="60" spans="1:3" x14ac:dyDescent="0.25">
      <c r="A60">
        <v>58</v>
      </c>
      <c r="B60" t="s">
        <v>997</v>
      </c>
      <c r="C60" s="1">
        <v>44634</v>
      </c>
    </row>
    <row r="61" spans="1:3" x14ac:dyDescent="0.25">
      <c r="A61">
        <v>59</v>
      </c>
      <c r="B61" t="s">
        <v>998</v>
      </c>
      <c r="C61" s="1">
        <v>44634</v>
      </c>
    </row>
    <row r="62" spans="1:3" x14ac:dyDescent="0.25">
      <c r="A62">
        <v>60</v>
      </c>
      <c r="B62" t="s">
        <v>999</v>
      </c>
      <c r="C62" s="1">
        <v>44634</v>
      </c>
    </row>
    <row r="63" spans="1:3" x14ac:dyDescent="0.25">
      <c r="A63">
        <v>61</v>
      </c>
      <c r="B63" t="s">
        <v>1000</v>
      </c>
      <c r="C63" s="1">
        <v>44634</v>
      </c>
    </row>
    <row r="64" spans="1:3" x14ac:dyDescent="0.25">
      <c r="A64">
        <v>62</v>
      </c>
      <c r="B64" t="s">
        <v>1001</v>
      </c>
      <c r="C64" s="1">
        <v>44634</v>
      </c>
    </row>
    <row r="65" spans="1:3" x14ac:dyDescent="0.25">
      <c r="A65">
        <v>63</v>
      </c>
      <c r="B65" t="s">
        <v>1001</v>
      </c>
      <c r="C65" s="1">
        <v>44634</v>
      </c>
    </row>
    <row r="66" spans="1:3" x14ac:dyDescent="0.25">
      <c r="A66">
        <v>64</v>
      </c>
      <c r="B66" t="s">
        <v>1002</v>
      </c>
      <c r="C66" s="1">
        <v>44634</v>
      </c>
    </row>
    <row r="67" spans="1:3" x14ac:dyDescent="0.25">
      <c r="A67">
        <v>65</v>
      </c>
      <c r="B67" s="39" t="s">
        <v>1089</v>
      </c>
      <c r="C67" s="1">
        <v>44634</v>
      </c>
    </row>
    <row r="68" spans="1:3" x14ac:dyDescent="0.25">
      <c r="A68">
        <v>66</v>
      </c>
      <c r="B68" t="s">
        <v>375</v>
      </c>
      <c r="C68" s="1">
        <v>44665</v>
      </c>
    </row>
    <row r="69" spans="1:3" x14ac:dyDescent="0.25">
      <c r="A69">
        <v>67</v>
      </c>
      <c r="B69" t="s">
        <v>374</v>
      </c>
      <c r="C69" s="1">
        <v>44665</v>
      </c>
    </row>
    <row r="70" spans="1:3" x14ac:dyDescent="0.25">
      <c r="A70">
        <v>68</v>
      </c>
      <c r="B70" t="s">
        <v>373</v>
      </c>
      <c r="C70" s="1">
        <v>44665</v>
      </c>
    </row>
    <row r="71" spans="1:3" x14ac:dyDescent="0.25">
      <c r="A71">
        <v>69</v>
      </c>
      <c r="B71" t="s">
        <v>1003</v>
      </c>
      <c r="C71" s="1">
        <v>44665</v>
      </c>
    </row>
    <row r="72" spans="1:3" x14ac:dyDescent="0.25">
      <c r="A72">
        <v>70</v>
      </c>
      <c r="B72" t="s">
        <v>377</v>
      </c>
      <c r="C72" s="1">
        <v>44665</v>
      </c>
    </row>
    <row r="73" spans="1:3" x14ac:dyDescent="0.25">
      <c r="A73">
        <v>71</v>
      </c>
      <c r="B73" t="s">
        <v>1004</v>
      </c>
      <c r="C73" s="1">
        <v>44665</v>
      </c>
    </row>
    <row r="74" spans="1:3" x14ac:dyDescent="0.25">
      <c r="A74">
        <v>72</v>
      </c>
      <c r="B74" t="s">
        <v>1005</v>
      </c>
      <c r="C74" s="1">
        <v>44638</v>
      </c>
    </row>
    <row r="75" spans="1:3" x14ac:dyDescent="0.25">
      <c r="A75">
        <v>73</v>
      </c>
      <c r="B75" t="s">
        <v>1006</v>
      </c>
      <c r="C75" s="1">
        <v>44638</v>
      </c>
    </row>
    <row r="76" spans="1:3" x14ac:dyDescent="0.25">
      <c r="A76">
        <v>74</v>
      </c>
      <c r="B76" t="s">
        <v>1007</v>
      </c>
      <c r="C76" s="1">
        <v>44638</v>
      </c>
    </row>
    <row r="77" spans="1:3" x14ac:dyDescent="0.25">
      <c r="A77">
        <v>75</v>
      </c>
      <c r="B77" t="s">
        <v>1008</v>
      </c>
      <c r="C77" s="1">
        <v>44638</v>
      </c>
    </row>
    <row r="78" spans="1:3" x14ac:dyDescent="0.25">
      <c r="A78">
        <v>76</v>
      </c>
      <c r="B78" t="s">
        <v>1009</v>
      </c>
      <c r="C78" s="1">
        <v>44638</v>
      </c>
    </row>
    <row r="79" spans="1:3" x14ac:dyDescent="0.25">
      <c r="A79">
        <v>77</v>
      </c>
      <c r="B79" t="s">
        <v>1010</v>
      </c>
      <c r="C79" s="1">
        <v>44544</v>
      </c>
    </row>
    <row r="80" spans="1:3" x14ac:dyDescent="0.25">
      <c r="A80">
        <v>78</v>
      </c>
      <c r="B80" t="s">
        <v>1011</v>
      </c>
      <c r="C80" s="1">
        <v>44544</v>
      </c>
    </row>
    <row r="81" spans="1:3" x14ac:dyDescent="0.25">
      <c r="A81">
        <v>79</v>
      </c>
      <c r="B81" t="s">
        <v>1012</v>
      </c>
      <c r="C81" s="1">
        <v>44544</v>
      </c>
    </row>
    <row r="82" spans="1:3" x14ac:dyDescent="0.25">
      <c r="A82">
        <v>80</v>
      </c>
      <c r="B82" t="s">
        <v>1013</v>
      </c>
      <c r="C82" s="1">
        <v>44544</v>
      </c>
    </row>
    <row r="83" spans="1:3" x14ac:dyDescent="0.25">
      <c r="A83">
        <v>81</v>
      </c>
      <c r="B83" t="s">
        <v>1014</v>
      </c>
      <c r="C83" s="1">
        <v>44544</v>
      </c>
    </row>
    <row r="84" spans="1:3" x14ac:dyDescent="0.25">
      <c r="A84">
        <v>82</v>
      </c>
      <c r="B84" t="s">
        <v>1015</v>
      </c>
      <c r="C84" s="1">
        <v>44544</v>
      </c>
    </row>
    <row r="85" spans="1:3" x14ac:dyDescent="0.25">
      <c r="A85">
        <v>83</v>
      </c>
      <c r="B85" t="s">
        <v>1016</v>
      </c>
      <c r="C85" s="1">
        <v>44544</v>
      </c>
    </row>
    <row r="86" spans="1:3" x14ac:dyDescent="0.25">
      <c r="A86">
        <v>84</v>
      </c>
      <c r="B86" t="s">
        <v>1017</v>
      </c>
      <c r="C86" s="1">
        <v>44601</v>
      </c>
    </row>
    <row r="87" spans="1:3" x14ac:dyDescent="0.25">
      <c r="A87">
        <v>85</v>
      </c>
      <c r="B87" t="s">
        <v>1018</v>
      </c>
      <c r="C87" s="1">
        <v>44601</v>
      </c>
    </row>
    <row r="88" spans="1:3" x14ac:dyDescent="0.25">
      <c r="A88">
        <v>86</v>
      </c>
      <c r="B88" t="s">
        <v>1019</v>
      </c>
      <c r="C88" s="1">
        <v>44601</v>
      </c>
    </row>
    <row r="89" spans="1:3" x14ac:dyDescent="0.25">
      <c r="A89">
        <v>87</v>
      </c>
      <c r="B89" t="s">
        <v>1020</v>
      </c>
      <c r="C89" s="1">
        <v>44601</v>
      </c>
    </row>
    <row r="90" spans="1:3" x14ac:dyDescent="0.25">
      <c r="A90">
        <v>88</v>
      </c>
      <c r="B90" t="s">
        <v>1021</v>
      </c>
      <c r="C90" s="1">
        <v>44601</v>
      </c>
    </row>
    <row r="91" spans="1:3" x14ac:dyDescent="0.25">
      <c r="A91">
        <v>89</v>
      </c>
      <c r="B91" t="s">
        <v>1022</v>
      </c>
      <c r="C91" s="1">
        <v>44601</v>
      </c>
    </row>
    <row r="92" spans="1:3" x14ac:dyDescent="0.25">
      <c r="A92">
        <v>90</v>
      </c>
      <c r="B92" t="s">
        <v>1023</v>
      </c>
      <c r="C92" s="1">
        <v>44601</v>
      </c>
    </row>
    <row r="93" spans="1:3" x14ac:dyDescent="0.25">
      <c r="A93">
        <v>91</v>
      </c>
      <c r="B93" t="s">
        <v>1024</v>
      </c>
      <c r="C93" s="1">
        <v>44665</v>
      </c>
    </row>
    <row r="94" spans="1:3" x14ac:dyDescent="0.25">
      <c r="A94">
        <v>92</v>
      </c>
      <c r="B94" t="s">
        <v>1025</v>
      </c>
      <c r="C94" s="1">
        <v>44656</v>
      </c>
    </row>
    <row r="95" spans="1:3" x14ac:dyDescent="0.25">
      <c r="A95">
        <v>93</v>
      </c>
      <c r="B95" t="s">
        <v>1026</v>
      </c>
      <c r="C95" s="1">
        <v>44666</v>
      </c>
    </row>
    <row r="96" spans="1:3" x14ac:dyDescent="0.25">
      <c r="A96">
        <v>94</v>
      </c>
      <c r="B96" t="s">
        <v>1027</v>
      </c>
      <c r="C96" s="1">
        <v>44666</v>
      </c>
    </row>
    <row r="97" spans="1:3" x14ac:dyDescent="0.25">
      <c r="A97">
        <v>95</v>
      </c>
      <c r="B97" t="s">
        <v>1028</v>
      </c>
      <c r="C97" s="1">
        <v>44666</v>
      </c>
    </row>
    <row r="98" spans="1:3" x14ac:dyDescent="0.25">
      <c r="A98">
        <v>96</v>
      </c>
      <c r="B98" t="s">
        <v>1029</v>
      </c>
      <c r="C98" s="1">
        <v>44666</v>
      </c>
    </row>
    <row r="99" spans="1:3" x14ac:dyDescent="0.25">
      <c r="A99">
        <v>97</v>
      </c>
      <c r="B99" t="s">
        <v>1030</v>
      </c>
      <c r="C99" s="1">
        <v>44666</v>
      </c>
    </row>
    <row r="100" spans="1:3" x14ac:dyDescent="0.25">
      <c r="A100">
        <v>98</v>
      </c>
      <c r="B100" t="s">
        <v>1031</v>
      </c>
      <c r="C100" s="1">
        <v>44639</v>
      </c>
    </row>
    <row r="101" spans="1:3" x14ac:dyDescent="0.25">
      <c r="A101">
        <v>99</v>
      </c>
      <c r="B101" t="s">
        <v>1032</v>
      </c>
      <c r="C101" s="1">
        <v>44649</v>
      </c>
    </row>
    <row r="102" spans="1:3" x14ac:dyDescent="0.25">
      <c r="A102">
        <v>100</v>
      </c>
      <c r="B102" t="s">
        <v>1033</v>
      </c>
      <c r="C102" s="1">
        <v>44649</v>
      </c>
    </row>
    <row r="103" spans="1:3" x14ac:dyDescent="0.25">
      <c r="A103">
        <v>101</v>
      </c>
      <c r="B103" t="s">
        <v>1034</v>
      </c>
      <c r="C103" s="1">
        <v>44649</v>
      </c>
    </row>
    <row r="104" spans="1:3" x14ac:dyDescent="0.25">
      <c r="A104">
        <v>102</v>
      </c>
      <c r="B104" t="s">
        <v>1035</v>
      </c>
      <c r="C104" s="1">
        <v>44648</v>
      </c>
    </row>
    <row r="105" spans="1:3" x14ac:dyDescent="0.25">
      <c r="A105">
        <v>103</v>
      </c>
      <c r="B105" t="s">
        <v>1036</v>
      </c>
      <c r="C105" s="1">
        <v>44544</v>
      </c>
    </row>
    <row r="106" spans="1:3" x14ac:dyDescent="0.25">
      <c r="A106">
        <v>104</v>
      </c>
      <c r="B106" t="s">
        <v>1037</v>
      </c>
      <c r="C106" s="1">
        <v>44601</v>
      </c>
    </row>
    <row r="107" spans="1:3" x14ac:dyDescent="0.25">
      <c r="A107">
        <v>105</v>
      </c>
      <c r="B107" t="s">
        <v>1038</v>
      </c>
      <c r="C107" s="1">
        <v>44601</v>
      </c>
    </row>
    <row r="108" spans="1:3" x14ac:dyDescent="0.25">
      <c r="A108">
        <v>106</v>
      </c>
      <c r="B108" t="s">
        <v>1039</v>
      </c>
      <c r="C108" s="1">
        <v>44601</v>
      </c>
    </row>
    <row r="109" spans="1:3" x14ac:dyDescent="0.25">
      <c r="A109">
        <v>107</v>
      </c>
      <c r="B109" t="s">
        <v>1040</v>
      </c>
      <c r="C109" s="1">
        <v>44601</v>
      </c>
    </row>
    <row r="110" spans="1:3" x14ac:dyDescent="0.25">
      <c r="A110">
        <v>108</v>
      </c>
      <c r="B110" t="s">
        <v>1041</v>
      </c>
      <c r="C110" s="1">
        <v>44601</v>
      </c>
    </row>
    <row r="111" spans="1:3" x14ac:dyDescent="0.25">
      <c r="A111">
        <v>109</v>
      </c>
      <c r="B111" t="s">
        <v>1042</v>
      </c>
      <c r="C111" s="1">
        <v>44601</v>
      </c>
    </row>
    <row r="112" spans="1:3" x14ac:dyDescent="0.25">
      <c r="A112">
        <v>110</v>
      </c>
      <c r="B112" t="s">
        <v>1043</v>
      </c>
      <c r="C112" s="1">
        <v>44601</v>
      </c>
    </row>
    <row r="113" spans="1:3" x14ac:dyDescent="0.25">
      <c r="A113">
        <v>111</v>
      </c>
      <c r="B113" t="s">
        <v>1044</v>
      </c>
      <c r="C113" s="1">
        <v>44601</v>
      </c>
    </row>
    <row r="114" spans="1:3" x14ac:dyDescent="0.25">
      <c r="A114">
        <v>112</v>
      </c>
      <c r="B114" t="s">
        <v>1045</v>
      </c>
      <c r="C114" s="1">
        <v>44601</v>
      </c>
    </row>
    <row r="115" spans="1:3" x14ac:dyDescent="0.25">
      <c r="A115">
        <v>113</v>
      </c>
      <c r="B115" t="s">
        <v>1046</v>
      </c>
      <c r="C115" s="1">
        <v>44601</v>
      </c>
    </row>
    <row r="116" spans="1:3" x14ac:dyDescent="0.25">
      <c r="A116">
        <v>114</v>
      </c>
      <c r="B116" t="s">
        <v>1047</v>
      </c>
      <c r="C116" s="1">
        <v>44601</v>
      </c>
    </row>
    <row r="117" spans="1:3" x14ac:dyDescent="0.25">
      <c r="A117">
        <v>115</v>
      </c>
      <c r="B117" t="s">
        <v>1048</v>
      </c>
      <c r="C117" s="1">
        <v>44601</v>
      </c>
    </row>
    <row r="118" spans="1:3" x14ac:dyDescent="0.25">
      <c r="A118">
        <v>116</v>
      </c>
      <c r="B118" t="s">
        <v>1049</v>
      </c>
      <c r="C118" s="1">
        <v>44601</v>
      </c>
    </row>
    <row r="119" spans="1:3" x14ac:dyDescent="0.25">
      <c r="A119">
        <v>117</v>
      </c>
      <c r="B119" t="s">
        <v>1050</v>
      </c>
      <c r="C119" s="1">
        <v>44601</v>
      </c>
    </row>
    <row r="120" spans="1:3" x14ac:dyDescent="0.25">
      <c r="A120">
        <v>118</v>
      </c>
      <c r="B120" t="s">
        <v>1051</v>
      </c>
      <c r="C120" s="1">
        <v>44601</v>
      </c>
    </row>
    <row r="121" spans="1:3" x14ac:dyDescent="0.25">
      <c r="A121">
        <v>119</v>
      </c>
      <c r="B121" t="s">
        <v>1052</v>
      </c>
      <c r="C121" s="1">
        <v>44601</v>
      </c>
    </row>
    <row r="122" spans="1:3" x14ac:dyDescent="0.25">
      <c r="A122">
        <v>120</v>
      </c>
      <c r="B122" t="s">
        <v>1053</v>
      </c>
      <c r="C122" s="1">
        <v>44601</v>
      </c>
    </row>
    <row r="123" spans="1:3" x14ac:dyDescent="0.25">
      <c r="A123">
        <v>121</v>
      </c>
      <c r="B123" t="s">
        <v>1054</v>
      </c>
      <c r="C123" s="1">
        <v>44601</v>
      </c>
    </row>
    <row r="124" spans="1:3" x14ac:dyDescent="0.25">
      <c r="A124">
        <v>122</v>
      </c>
      <c r="B124" t="s">
        <v>1055</v>
      </c>
      <c r="C124" s="1">
        <v>44601</v>
      </c>
    </row>
    <row r="125" spans="1:3" x14ac:dyDescent="0.25">
      <c r="A125">
        <v>123</v>
      </c>
      <c r="B125" t="s">
        <v>1056</v>
      </c>
      <c r="C125" s="1">
        <v>44601</v>
      </c>
    </row>
    <row r="126" spans="1:3" x14ac:dyDescent="0.25">
      <c r="A126">
        <v>124</v>
      </c>
      <c r="B126" t="s">
        <v>1057</v>
      </c>
      <c r="C126" s="1">
        <v>44601</v>
      </c>
    </row>
    <row r="127" spans="1:3" x14ac:dyDescent="0.25">
      <c r="A127">
        <v>125</v>
      </c>
      <c r="B127" t="s">
        <v>1058</v>
      </c>
      <c r="C127" s="1">
        <v>44601</v>
      </c>
    </row>
    <row r="128" spans="1:3" x14ac:dyDescent="0.25">
      <c r="A128">
        <v>126</v>
      </c>
      <c r="B128" t="s">
        <v>1059</v>
      </c>
      <c r="C128" s="1">
        <v>44601</v>
      </c>
    </row>
    <row r="129" spans="1:3" x14ac:dyDescent="0.25">
      <c r="A129">
        <v>127</v>
      </c>
      <c r="B129" t="s">
        <v>1060</v>
      </c>
      <c r="C129" s="1">
        <v>44601</v>
      </c>
    </row>
    <row r="130" spans="1:3" x14ac:dyDescent="0.25">
      <c r="A130">
        <v>128</v>
      </c>
      <c r="B130" t="s">
        <v>1061</v>
      </c>
      <c r="C130" s="1">
        <v>44601</v>
      </c>
    </row>
    <row r="131" spans="1:3" x14ac:dyDescent="0.25">
      <c r="A131">
        <v>129</v>
      </c>
      <c r="B131" t="s">
        <v>1062</v>
      </c>
      <c r="C131" s="1">
        <v>44601</v>
      </c>
    </row>
    <row r="132" spans="1:3" x14ac:dyDescent="0.25">
      <c r="A132">
        <v>130</v>
      </c>
      <c r="B132" t="s">
        <v>1063</v>
      </c>
      <c r="C132" s="1">
        <v>44601</v>
      </c>
    </row>
    <row r="133" spans="1:3" x14ac:dyDescent="0.25">
      <c r="A133">
        <v>131</v>
      </c>
      <c r="B133" t="s">
        <v>1064</v>
      </c>
      <c r="C133" s="1">
        <v>44601</v>
      </c>
    </row>
    <row r="134" spans="1:3" x14ac:dyDescent="0.25">
      <c r="A134">
        <v>132</v>
      </c>
      <c r="B134" t="s">
        <v>1065</v>
      </c>
      <c r="C134" s="1">
        <v>44601</v>
      </c>
    </row>
    <row r="135" spans="1:3" x14ac:dyDescent="0.25">
      <c r="A135">
        <v>133</v>
      </c>
      <c r="B135" t="s">
        <v>1066</v>
      </c>
      <c r="C135" s="1">
        <v>44601</v>
      </c>
    </row>
    <row r="136" spans="1:3" x14ac:dyDescent="0.25">
      <c r="A136">
        <v>134</v>
      </c>
      <c r="B136" t="s">
        <v>1067</v>
      </c>
      <c r="C136" s="1">
        <v>44601</v>
      </c>
    </row>
    <row r="137" spans="1:3" x14ac:dyDescent="0.25">
      <c r="A137">
        <v>135</v>
      </c>
      <c r="B137" t="s">
        <v>1068</v>
      </c>
      <c r="C137" s="1">
        <v>44601</v>
      </c>
    </row>
    <row r="138" spans="1:3" x14ac:dyDescent="0.25">
      <c r="A138">
        <v>136</v>
      </c>
      <c r="B138" t="s">
        <v>130</v>
      </c>
      <c r="C138" s="1">
        <v>44665</v>
      </c>
    </row>
    <row r="139" spans="1:3" x14ac:dyDescent="0.25">
      <c r="A139">
        <v>137</v>
      </c>
      <c r="B139" t="s">
        <v>131</v>
      </c>
      <c r="C139" s="1">
        <v>44665</v>
      </c>
    </row>
    <row r="140" spans="1:3" x14ac:dyDescent="0.25">
      <c r="A140">
        <v>138</v>
      </c>
      <c r="B140" t="s">
        <v>129</v>
      </c>
      <c r="C140" s="1">
        <v>44622</v>
      </c>
    </row>
    <row r="141" spans="1:3" x14ac:dyDescent="0.25">
      <c r="A141">
        <v>139</v>
      </c>
      <c r="B141" t="s">
        <v>1069</v>
      </c>
      <c r="C141" s="1">
        <v>44639</v>
      </c>
    </row>
    <row r="142" spans="1:3" x14ac:dyDescent="0.25">
      <c r="A142">
        <v>140</v>
      </c>
      <c r="B142" t="s">
        <v>1070</v>
      </c>
      <c r="C142" s="1">
        <v>44634</v>
      </c>
    </row>
    <row r="143" spans="1:3" x14ac:dyDescent="0.25">
      <c r="A143">
        <v>141</v>
      </c>
      <c r="B143" t="s">
        <v>1071</v>
      </c>
      <c r="C143" s="1">
        <v>44668</v>
      </c>
    </row>
    <row r="144" spans="1:3" x14ac:dyDescent="0.25">
      <c r="A144">
        <v>142</v>
      </c>
      <c r="B144" t="s">
        <v>1072</v>
      </c>
      <c r="C144" s="1">
        <v>44668</v>
      </c>
    </row>
    <row r="145" spans="1:3" x14ac:dyDescent="0.25">
      <c r="A145">
        <v>143</v>
      </c>
      <c r="B145" t="s">
        <v>136</v>
      </c>
      <c r="C145" s="1">
        <v>44666</v>
      </c>
    </row>
    <row r="146" spans="1:3" x14ac:dyDescent="0.25">
      <c r="A146">
        <v>144</v>
      </c>
      <c r="B146" t="s">
        <v>1073</v>
      </c>
      <c r="C146" s="1">
        <v>44666</v>
      </c>
    </row>
    <row r="147" spans="1:3" x14ac:dyDescent="0.25">
      <c r="A147">
        <v>145</v>
      </c>
      <c r="B147" t="s">
        <v>1074</v>
      </c>
      <c r="C147" s="1">
        <v>44634</v>
      </c>
    </row>
    <row r="148" spans="1:3" x14ac:dyDescent="0.25">
      <c r="A148">
        <v>146</v>
      </c>
      <c r="B148" t="s">
        <v>1075</v>
      </c>
      <c r="C148" s="1">
        <v>44666</v>
      </c>
    </row>
    <row r="149" spans="1:3" x14ac:dyDescent="0.25">
      <c r="A149">
        <v>147</v>
      </c>
      <c r="B149" t="s">
        <v>1076</v>
      </c>
      <c r="C149" s="1">
        <v>44663</v>
      </c>
    </row>
    <row r="150" spans="1:3" x14ac:dyDescent="0.25">
      <c r="A150">
        <v>148</v>
      </c>
      <c r="B150" t="s">
        <v>1077</v>
      </c>
      <c r="C150" s="1">
        <v>44634</v>
      </c>
    </row>
    <row r="151" spans="1:3" x14ac:dyDescent="0.25">
      <c r="A151">
        <v>149</v>
      </c>
      <c r="B151" t="s">
        <v>1078</v>
      </c>
      <c r="C151" s="1">
        <v>44634</v>
      </c>
    </row>
    <row r="152" spans="1:3" x14ac:dyDescent="0.25">
      <c r="A152">
        <v>150</v>
      </c>
      <c r="B152" t="s">
        <v>1079</v>
      </c>
      <c r="C152" s="1">
        <v>44634</v>
      </c>
    </row>
    <row r="153" spans="1:3" x14ac:dyDescent="0.25">
      <c r="A153">
        <v>151</v>
      </c>
      <c r="B153" t="s">
        <v>1080</v>
      </c>
      <c r="C153" s="1">
        <v>44634</v>
      </c>
    </row>
    <row r="154" spans="1:3" x14ac:dyDescent="0.25">
      <c r="A154">
        <v>152</v>
      </c>
      <c r="B154" t="s">
        <v>1081</v>
      </c>
      <c r="C154" s="1">
        <v>44634</v>
      </c>
    </row>
    <row r="155" spans="1:3" x14ac:dyDescent="0.25">
      <c r="A155">
        <v>153</v>
      </c>
      <c r="B155" t="s">
        <v>124</v>
      </c>
      <c r="C155" s="1">
        <v>44634</v>
      </c>
    </row>
    <row r="156" spans="1:3" x14ac:dyDescent="0.25">
      <c r="A156">
        <v>154</v>
      </c>
      <c r="B156" t="s">
        <v>125</v>
      </c>
      <c r="C156" s="1">
        <v>44634</v>
      </c>
    </row>
    <row r="157" spans="1:3" x14ac:dyDescent="0.25">
      <c r="A157">
        <v>155</v>
      </c>
      <c r="B157" t="s">
        <v>126</v>
      </c>
      <c r="C157" s="1">
        <v>44634</v>
      </c>
    </row>
    <row r="158" spans="1:3" x14ac:dyDescent="0.25">
      <c r="A158">
        <v>156</v>
      </c>
      <c r="B158" t="s">
        <v>1082</v>
      </c>
      <c r="C158" s="1">
        <v>44634</v>
      </c>
    </row>
    <row r="159" spans="1:3" x14ac:dyDescent="0.25">
      <c r="A159">
        <v>157</v>
      </c>
      <c r="B159" t="s">
        <v>143</v>
      </c>
      <c r="C159" s="1">
        <v>44667</v>
      </c>
    </row>
    <row r="160" spans="1:3" x14ac:dyDescent="0.25">
      <c r="A160">
        <v>158</v>
      </c>
      <c r="B160" t="s">
        <v>142</v>
      </c>
      <c r="C160" s="1">
        <v>44667</v>
      </c>
    </row>
    <row r="161" spans="1:3" x14ac:dyDescent="0.25">
      <c r="A161">
        <v>159</v>
      </c>
      <c r="B161" t="s">
        <v>147</v>
      </c>
      <c r="C161" s="1">
        <v>44667</v>
      </c>
    </row>
    <row r="162" spans="1:3" x14ac:dyDescent="0.25">
      <c r="A162">
        <v>160</v>
      </c>
      <c r="B162" t="s">
        <v>144</v>
      </c>
      <c r="C162" s="1">
        <v>44667</v>
      </c>
    </row>
    <row r="163" spans="1:3" x14ac:dyDescent="0.25">
      <c r="A163">
        <v>161</v>
      </c>
      <c r="B163" t="s">
        <v>146</v>
      </c>
      <c r="C163" s="1">
        <v>44667</v>
      </c>
    </row>
    <row r="164" spans="1:3" x14ac:dyDescent="0.25">
      <c r="A164">
        <v>162</v>
      </c>
      <c r="B164" t="s">
        <v>145</v>
      </c>
      <c r="C164" s="1">
        <v>44667</v>
      </c>
    </row>
    <row r="165" spans="1:3" x14ac:dyDescent="0.25">
      <c r="A165">
        <v>163</v>
      </c>
      <c r="B165" t="s">
        <v>139</v>
      </c>
      <c r="C165" s="1">
        <v>44667</v>
      </c>
    </row>
    <row r="166" spans="1:3" x14ac:dyDescent="0.25">
      <c r="A166">
        <v>164</v>
      </c>
      <c r="B166" t="s">
        <v>140</v>
      </c>
      <c r="C166" s="1">
        <v>44667</v>
      </c>
    </row>
    <row r="167" spans="1:3" x14ac:dyDescent="0.25">
      <c r="A167">
        <v>165</v>
      </c>
      <c r="B167" t="s">
        <v>1083</v>
      </c>
      <c r="C167" s="1">
        <v>44667</v>
      </c>
    </row>
    <row r="168" spans="1:3" x14ac:dyDescent="0.25">
      <c r="A168">
        <v>166</v>
      </c>
      <c r="B168" t="s">
        <v>141</v>
      </c>
      <c r="C168" s="1">
        <v>44667</v>
      </c>
    </row>
    <row r="169" spans="1:3" x14ac:dyDescent="0.25">
      <c r="A169">
        <v>167</v>
      </c>
      <c r="B169" t="s">
        <v>128</v>
      </c>
      <c r="C169" s="1">
        <v>44671</v>
      </c>
    </row>
    <row r="170" spans="1:3" x14ac:dyDescent="0.25">
      <c r="A170">
        <v>168</v>
      </c>
      <c r="B170" t="s">
        <v>306</v>
      </c>
      <c r="C170" s="1">
        <v>44639</v>
      </c>
    </row>
    <row r="171" spans="1:3" x14ac:dyDescent="0.25">
      <c r="A171">
        <v>169</v>
      </c>
      <c r="B171" t="s">
        <v>138</v>
      </c>
      <c r="C171" s="1">
        <v>44665</v>
      </c>
    </row>
    <row r="172" spans="1:3" x14ac:dyDescent="0.25">
      <c r="A172">
        <v>170</v>
      </c>
      <c r="B172" t="s">
        <v>1084</v>
      </c>
      <c r="C172" s="1">
        <v>44665</v>
      </c>
    </row>
    <row r="173" spans="1:3" x14ac:dyDescent="0.25">
      <c r="A173">
        <v>171</v>
      </c>
      <c r="B173" t="s">
        <v>290</v>
      </c>
      <c r="C173" s="1">
        <v>44640</v>
      </c>
    </row>
    <row r="174" spans="1:3" x14ac:dyDescent="0.25">
      <c r="A174">
        <v>172</v>
      </c>
      <c r="B174" t="s">
        <v>180</v>
      </c>
      <c r="C174" s="1">
        <v>44628</v>
      </c>
    </row>
    <row r="175" spans="1:3" x14ac:dyDescent="0.25">
      <c r="A175">
        <v>173</v>
      </c>
      <c r="B175" t="s">
        <v>300</v>
      </c>
      <c r="C175" s="1">
        <v>44640</v>
      </c>
    </row>
    <row r="176" spans="1:3" x14ac:dyDescent="0.25">
      <c r="A176">
        <v>174</v>
      </c>
      <c r="B176" t="s">
        <v>1085</v>
      </c>
      <c r="C176" s="1">
        <v>44664</v>
      </c>
    </row>
    <row r="177" spans="1:3" x14ac:dyDescent="0.25">
      <c r="A177">
        <v>175</v>
      </c>
      <c r="B177" t="s">
        <v>279</v>
      </c>
      <c r="C177" s="1">
        <v>44640</v>
      </c>
    </row>
    <row r="178" spans="1:3" x14ac:dyDescent="0.25">
      <c r="A178">
        <v>176</v>
      </c>
      <c r="B178" t="s">
        <v>289</v>
      </c>
      <c r="C178" s="1">
        <v>44640</v>
      </c>
    </row>
    <row r="179" spans="1:3" x14ac:dyDescent="0.25">
      <c r="A179">
        <v>177</v>
      </c>
      <c r="B179" t="s">
        <v>296</v>
      </c>
      <c r="C179" s="1">
        <v>44640</v>
      </c>
    </row>
    <row r="180" spans="1:3" x14ac:dyDescent="0.25">
      <c r="A180">
        <v>178</v>
      </c>
      <c r="B180" t="s">
        <v>292</v>
      </c>
      <c r="C180" s="1">
        <v>44640</v>
      </c>
    </row>
    <row r="181" spans="1:3" x14ac:dyDescent="0.25">
      <c r="A181">
        <v>179</v>
      </c>
      <c r="B181" t="s">
        <v>137</v>
      </c>
      <c r="C181" s="1">
        <v>44666</v>
      </c>
    </row>
    <row r="182" spans="1:3" x14ac:dyDescent="0.25">
      <c r="A182">
        <v>180</v>
      </c>
      <c r="B182" t="s">
        <v>291</v>
      </c>
      <c r="C182" s="1">
        <v>44640</v>
      </c>
    </row>
    <row r="183" spans="1:3" x14ac:dyDescent="0.25">
      <c r="A183">
        <v>181</v>
      </c>
      <c r="B183" t="s">
        <v>382</v>
      </c>
      <c r="C183" s="1">
        <v>44667</v>
      </c>
    </row>
    <row r="184" spans="1:3" x14ac:dyDescent="0.25">
      <c r="A184">
        <v>182</v>
      </c>
      <c r="B184" t="s">
        <v>1090</v>
      </c>
      <c r="C184" s="1">
        <v>44667</v>
      </c>
    </row>
    <row r="185" spans="1:3" x14ac:dyDescent="0.25">
      <c r="A185">
        <v>183</v>
      </c>
      <c r="B185" t="s">
        <v>378</v>
      </c>
      <c r="C185" s="1">
        <v>44667</v>
      </c>
    </row>
    <row r="186" spans="1:3" x14ac:dyDescent="0.25">
      <c r="A186">
        <v>184</v>
      </c>
      <c r="B186" t="s">
        <v>397</v>
      </c>
      <c r="C186" s="1">
        <v>44633</v>
      </c>
    </row>
    <row r="187" spans="1:3" x14ac:dyDescent="0.25">
      <c r="A187">
        <v>185</v>
      </c>
      <c r="B187" t="s">
        <v>409</v>
      </c>
      <c r="C187" s="1">
        <v>44665</v>
      </c>
    </row>
    <row r="188" spans="1:3" x14ac:dyDescent="0.25">
      <c r="A188">
        <v>186</v>
      </c>
      <c r="B188" t="s">
        <v>122</v>
      </c>
      <c r="C188" s="1">
        <v>44663</v>
      </c>
    </row>
    <row r="189" spans="1:3" x14ac:dyDescent="0.25">
      <c r="A189">
        <v>187</v>
      </c>
      <c r="B189" t="s">
        <v>1086</v>
      </c>
      <c r="C189" s="1">
        <v>44665</v>
      </c>
    </row>
    <row r="190" spans="1:3" x14ac:dyDescent="0.25">
      <c r="A190">
        <v>188</v>
      </c>
      <c r="B190" t="s">
        <v>1087</v>
      </c>
      <c r="C190" s="1">
        <v>44659</v>
      </c>
    </row>
    <row r="191" spans="1:3" x14ac:dyDescent="0.25">
      <c r="A191">
        <v>189</v>
      </c>
      <c r="B191" t="s">
        <v>89</v>
      </c>
      <c r="C191" s="1">
        <v>44669</v>
      </c>
    </row>
    <row r="192" spans="1:3" x14ac:dyDescent="0.25">
      <c r="A192">
        <v>190</v>
      </c>
      <c r="B192" t="s">
        <v>1088</v>
      </c>
      <c r="C192" s="1">
        <v>44665</v>
      </c>
    </row>
    <row r="193" spans="1:3" x14ac:dyDescent="0.25">
      <c r="A193">
        <v>191</v>
      </c>
      <c r="B193" t="s">
        <v>361</v>
      </c>
      <c r="C193" s="1">
        <v>44665</v>
      </c>
    </row>
  </sheetData>
  <autoFilter ref="A1:C1" xr:uid="{A93D5856-30DE-4BF7-B05B-8094276E4235}">
    <sortState xmlns:xlrd2="http://schemas.microsoft.com/office/spreadsheetml/2017/richdata2" ref="A2:C193">
      <sortCondition ref="A1"/>
    </sortState>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C52B-6FE0-4324-B0EF-2C240079E9D0}">
  <sheetPr codeName="Sheet5"/>
  <dimension ref="A1:D285"/>
  <sheetViews>
    <sheetView workbookViewId="0">
      <selection activeCell="A6" sqref="A6"/>
    </sheetView>
    <sheetView workbookViewId="1"/>
  </sheetViews>
  <sheetFormatPr defaultRowHeight="15" x14ac:dyDescent="0.25"/>
  <cols>
    <col min="1" max="1" width="62.85546875" style="12" customWidth="1"/>
    <col min="2" max="2" width="7.85546875" style="13" bestFit="1" customWidth="1"/>
    <col min="3" max="3" width="6.7109375" style="13" bestFit="1" customWidth="1"/>
  </cols>
  <sheetData>
    <row r="1" spans="1:4" x14ac:dyDescent="0.25">
      <c r="A1" s="22" t="s">
        <v>448</v>
      </c>
      <c r="B1" s="23" t="s">
        <v>449</v>
      </c>
      <c r="C1" s="23" t="s">
        <v>450</v>
      </c>
    </row>
    <row r="2" spans="1:4" x14ac:dyDescent="0.25">
      <c r="A2" s="24" t="s">
        <v>451</v>
      </c>
      <c r="B2" s="14">
        <v>44470</v>
      </c>
      <c r="C2" s="14">
        <v>44470</v>
      </c>
      <c r="D2">
        <f>C2-B2</f>
        <v>0</v>
      </c>
    </row>
    <row r="3" spans="1:4" x14ac:dyDescent="0.25">
      <c r="A3" s="24" t="s">
        <v>452</v>
      </c>
      <c r="B3" s="14">
        <v>44471</v>
      </c>
      <c r="C3" s="14">
        <v>44475</v>
      </c>
      <c r="D3">
        <f t="shared" ref="D3:D66" si="0">C3-B3</f>
        <v>4</v>
      </c>
    </row>
    <row r="4" spans="1:4" x14ac:dyDescent="0.25">
      <c r="A4" s="24" t="s">
        <v>453</v>
      </c>
      <c r="B4" s="14">
        <v>44476</v>
      </c>
      <c r="C4" s="14">
        <v>44476</v>
      </c>
      <c r="D4">
        <f t="shared" si="0"/>
        <v>0</v>
      </c>
    </row>
    <row r="5" spans="1:4" x14ac:dyDescent="0.25">
      <c r="A5" s="24" t="s">
        <v>454</v>
      </c>
      <c r="B5" s="14">
        <v>44477</v>
      </c>
      <c r="C5" s="14">
        <v>44477</v>
      </c>
      <c r="D5">
        <f t="shared" si="0"/>
        <v>0</v>
      </c>
    </row>
    <row r="6" spans="1:4" x14ac:dyDescent="0.25">
      <c r="A6" s="24" t="s">
        <v>455</v>
      </c>
      <c r="B6" s="14">
        <v>44477</v>
      </c>
      <c r="C6" s="14">
        <v>44477</v>
      </c>
      <c r="D6">
        <f t="shared" si="0"/>
        <v>0</v>
      </c>
    </row>
    <row r="7" spans="1:4" x14ac:dyDescent="0.25">
      <c r="A7" s="24" t="s">
        <v>456</v>
      </c>
      <c r="B7" s="14">
        <v>44484</v>
      </c>
      <c r="C7" s="14">
        <v>44484</v>
      </c>
      <c r="D7">
        <f t="shared" si="0"/>
        <v>0</v>
      </c>
    </row>
    <row r="8" spans="1:4" x14ac:dyDescent="0.25">
      <c r="A8" s="24" t="s">
        <v>457</v>
      </c>
      <c r="B8" s="14">
        <v>44471</v>
      </c>
      <c r="C8" s="14">
        <v>44485</v>
      </c>
      <c r="D8">
        <f t="shared" si="0"/>
        <v>14</v>
      </c>
    </row>
    <row r="9" spans="1:4" x14ac:dyDescent="0.25">
      <c r="A9" s="24" t="s">
        <v>458</v>
      </c>
      <c r="B9" s="14">
        <v>44473</v>
      </c>
      <c r="C9" s="14">
        <v>44488</v>
      </c>
      <c r="D9">
        <f t="shared" si="0"/>
        <v>15</v>
      </c>
    </row>
    <row r="10" spans="1:4" x14ac:dyDescent="0.25">
      <c r="A10" s="24" t="s">
        <v>459</v>
      </c>
      <c r="B10" s="14">
        <v>44477</v>
      </c>
      <c r="C10" s="14">
        <v>44488</v>
      </c>
      <c r="D10">
        <f t="shared" si="0"/>
        <v>11</v>
      </c>
    </row>
    <row r="11" spans="1:4" x14ac:dyDescent="0.25">
      <c r="A11" s="24" t="s">
        <v>460</v>
      </c>
      <c r="B11" s="14">
        <v>44501</v>
      </c>
      <c r="C11" s="14">
        <v>44504</v>
      </c>
      <c r="D11">
        <f t="shared" si="0"/>
        <v>3</v>
      </c>
    </row>
    <row r="12" spans="1:4" x14ac:dyDescent="0.25">
      <c r="A12" s="24" t="s">
        <v>461</v>
      </c>
      <c r="B12" s="14">
        <v>44505</v>
      </c>
      <c r="C12" s="14">
        <v>44518</v>
      </c>
      <c r="D12">
        <f t="shared" si="0"/>
        <v>13</v>
      </c>
    </row>
    <row r="13" spans="1:4" x14ac:dyDescent="0.25">
      <c r="A13" s="31" t="s">
        <v>462</v>
      </c>
      <c r="B13" s="14">
        <v>44519</v>
      </c>
      <c r="C13" s="14">
        <v>44520</v>
      </c>
      <c r="D13">
        <f t="shared" si="0"/>
        <v>1</v>
      </c>
    </row>
    <row r="14" spans="1:4" x14ac:dyDescent="0.25">
      <c r="A14" s="24" t="s">
        <v>463</v>
      </c>
      <c r="B14" s="14">
        <v>44519</v>
      </c>
      <c r="C14" s="14">
        <v>44520</v>
      </c>
      <c r="D14">
        <f t="shared" si="0"/>
        <v>1</v>
      </c>
    </row>
    <row r="15" spans="1:4" x14ac:dyDescent="0.25">
      <c r="A15" s="24" t="s">
        <v>464</v>
      </c>
      <c r="B15" s="14">
        <v>44521</v>
      </c>
      <c r="C15" s="14">
        <v>44521</v>
      </c>
      <c r="D15">
        <f t="shared" si="0"/>
        <v>0</v>
      </c>
    </row>
    <row r="16" spans="1:4" x14ac:dyDescent="0.25">
      <c r="A16" s="24" t="s">
        <v>465</v>
      </c>
      <c r="B16" s="14">
        <v>44521</v>
      </c>
      <c r="C16" s="14">
        <v>44521</v>
      </c>
      <c r="D16">
        <f t="shared" si="0"/>
        <v>0</v>
      </c>
    </row>
    <row r="17" spans="1:4" x14ac:dyDescent="0.25">
      <c r="A17" s="24" t="s">
        <v>466</v>
      </c>
      <c r="B17" s="14">
        <v>44517</v>
      </c>
      <c r="C17" s="14">
        <v>44524</v>
      </c>
      <c r="D17">
        <f t="shared" si="0"/>
        <v>7</v>
      </c>
    </row>
    <row r="18" spans="1:4" x14ac:dyDescent="0.25">
      <c r="A18" s="24" t="s">
        <v>467</v>
      </c>
      <c r="B18" s="14">
        <v>44522</v>
      </c>
      <c r="C18" s="14">
        <v>44524</v>
      </c>
      <c r="D18">
        <f t="shared" si="0"/>
        <v>2</v>
      </c>
    </row>
    <row r="19" spans="1:4" x14ac:dyDescent="0.25">
      <c r="A19" s="24" t="s">
        <v>468</v>
      </c>
      <c r="B19" s="14">
        <v>44522</v>
      </c>
      <c r="C19" s="14">
        <v>44524</v>
      </c>
      <c r="D19">
        <f t="shared" si="0"/>
        <v>2</v>
      </c>
    </row>
    <row r="20" spans="1:4" x14ac:dyDescent="0.25">
      <c r="A20" s="24" t="s">
        <v>469</v>
      </c>
      <c r="B20" s="14">
        <v>44525</v>
      </c>
      <c r="C20" s="14">
        <v>44525</v>
      </c>
      <c r="D20">
        <f t="shared" si="0"/>
        <v>0</v>
      </c>
    </row>
    <row r="21" spans="1:4" x14ac:dyDescent="0.25">
      <c r="A21" s="24" t="s">
        <v>470</v>
      </c>
      <c r="B21" s="14">
        <v>44526</v>
      </c>
      <c r="C21" s="14">
        <v>44527</v>
      </c>
      <c r="D21">
        <f t="shared" si="0"/>
        <v>1</v>
      </c>
    </row>
    <row r="22" spans="1:4" x14ac:dyDescent="0.25">
      <c r="A22" s="24" t="s">
        <v>471</v>
      </c>
      <c r="B22" s="14">
        <v>44527</v>
      </c>
      <c r="C22" s="14">
        <v>44528</v>
      </c>
      <c r="D22">
        <f t="shared" si="0"/>
        <v>1</v>
      </c>
    </row>
    <row r="23" spans="1:4" x14ac:dyDescent="0.25">
      <c r="A23" s="24" t="s">
        <v>472</v>
      </c>
      <c r="B23" s="14">
        <v>44530</v>
      </c>
      <c r="C23" s="14">
        <v>44530</v>
      </c>
      <c r="D23">
        <f t="shared" si="0"/>
        <v>0</v>
      </c>
    </row>
    <row r="24" spans="1:4" x14ac:dyDescent="0.25">
      <c r="A24" s="24" t="s">
        <v>473</v>
      </c>
      <c r="B24" s="14">
        <v>44526</v>
      </c>
      <c r="C24" s="14">
        <v>44527</v>
      </c>
      <c r="D24">
        <f t="shared" si="0"/>
        <v>1</v>
      </c>
    </row>
    <row r="25" spans="1:4" x14ac:dyDescent="0.25">
      <c r="A25" s="24" t="s">
        <v>474</v>
      </c>
      <c r="B25" s="14">
        <v>44527</v>
      </c>
      <c r="C25" s="14">
        <v>44528</v>
      </c>
      <c r="D25">
        <f t="shared" si="0"/>
        <v>1</v>
      </c>
    </row>
    <row r="26" spans="1:4" x14ac:dyDescent="0.25">
      <c r="A26" s="24" t="s">
        <v>475</v>
      </c>
      <c r="B26" s="14">
        <v>44527</v>
      </c>
      <c r="C26" s="14">
        <v>44528</v>
      </c>
      <c r="D26">
        <f t="shared" si="0"/>
        <v>1</v>
      </c>
    </row>
    <row r="27" spans="1:4" x14ac:dyDescent="0.25">
      <c r="A27" s="24" t="s">
        <v>476</v>
      </c>
      <c r="B27" s="14">
        <v>44529</v>
      </c>
      <c r="C27" s="14">
        <v>44531</v>
      </c>
      <c r="D27">
        <f t="shared" si="0"/>
        <v>2</v>
      </c>
    </row>
    <row r="28" spans="1:4" x14ac:dyDescent="0.25">
      <c r="A28" s="24" t="s">
        <v>477</v>
      </c>
      <c r="B28" s="14">
        <v>44531</v>
      </c>
      <c r="C28" s="14">
        <v>44531</v>
      </c>
      <c r="D28">
        <f t="shared" si="0"/>
        <v>0</v>
      </c>
    </row>
    <row r="29" spans="1:4" x14ac:dyDescent="0.25">
      <c r="A29" s="24" t="s">
        <v>478</v>
      </c>
      <c r="B29" s="14">
        <v>44532</v>
      </c>
      <c r="C29" s="14">
        <v>44532</v>
      </c>
      <c r="D29">
        <f t="shared" si="0"/>
        <v>0</v>
      </c>
    </row>
    <row r="30" spans="1:4" x14ac:dyDescent="0.25">
      <c r="A30" s="24" t="s">
        <v>479</v>
      </c>
      <c r="B30" s="14">
        <v>44532</v>
      </c>
      <c r="C30" s="14">
        <v>44532</v>
      </c>
      <c r="D30">
        <f t="shared" si="0"/>
        <v>0</v>
      </c>
    </row>
    <row r="31" spans="1:4" x14ac:dyDescent="0.25">
      <c r="A31" s="24" t="s">
        <v>480</v>
      </c>
      <c r="B31" s="14">
        <v>44533</v>
      </c>
      <c r="C31" s="14">
        <v>44534</v>
      </c>
      <c r="D31">
        <f t="shared" si="0"/>
        <v>1</v>
      </c>
    </row>
    <row r="32" spans="1:4" x14ac:dyDescent="0.25">
      <c r="A32" s="31" t="s">
        <v>481</v>
      </c>
      <c r="B32" s="14">
        <v>44520</v>
      </c>
      <c r="C32" s="14">
        <v>44520</v>
      </c>
      <c r="D32">
        <f t="shared" si="0"/>
        <v>0</v>
      </c>
    </row>
    <row r="33" spans="1:4" x14ac:dyDescent="0.25">
      <c r="A33" s="24" t="s">
        <v>482</v>
      </c>
      <c r="B33" s="14">
        <v>44521</v>
      </c>
      <c r="C33" s="14">
        <v>44521</v>
      </c>
      <c r="D33">
        <f t="shared" si="0"/>
        <v>0</v>
      </c>
    </row>
    <row r="34" spans="1:4" x14ac:dyDescent="0.25">
      <c r="A34" s="24" t="s">
        <v>483</v>
      </c>
      <c r="B34" s="14">
        <v>44517</v>
      </c>
      <c r="C34" s="14">
        <v>44517</v>
      </c>
      <c r="D34">
        <f t="shared" si="0"/>
        <v>0</v>
      </c>
    </row>
    <row r="35" spans="1:4" x14ac:dyDescent="0.25">
      <c r="A35" s="24" t="s">
        <v>484</v>
      </c>
      <c r="B35" s="14">
        <v>44517</v>
      </c>
      <c r="C35" s="14">
        <v>44517</v>
      </c>
      <c r="D35">
        <f t="shared" si="0"/>
        <v>0</v>
      </c>
    </row>
    <row r="36" spans="1:4" x14ac:dyDescent="0.25">
      <c r="A36" s="24" t="s">
        <v>485</v>
      </c>
      <c r="B36" s="14">
        <v>44523</v>
      </c>
      <c r="C36" s="14">
        <v>44523</v>
      </c>
      <c r="D36">
        <f t="shared" si="0"/>
        <v>0</v>
      </c>
    </row>
    <row r="37" spans="1:4" x14ac:dyDescent="0.25">
      <c r="A37" s="24" t="s">
        <v>486</v>
      </c>
      <c r="B37" s="14">
        <v>44524</v>
      </c>
      <c r="C37" s="14">
        <v>44524</v>
      </c>
      <c r="D37">
        <f t="shared" si="0"/>
        <v>0</v>
      </c>
    </row>
    <row r="38" spans="1:4" x14ac:dyDescent="0.25">
      <c r="A38" s="24" t="s">
        <v>487</v>
      </c>
      <c r="B38" s="14">
        <v>44525</v>
      </c>
      <c r="C38" s="14">
        <v>44525</v>
      </c>
      <c r="D38">
        <f t="shared" si="0"/>
        <v>0</v>
      </c>
    </row>
    <row r="39" spans="1:4" x14ac:dyDescent="0.25">
      <c r="A39" s="24" t="s">
        <v>488</v>
      </c>
      <c r="B39" s="14">
        <v>44528</v>
      </c>
      <c r="C39" s="14">
        <v>44528</v>
      </c>
      <c r="D39">
        <f t="shared" si="0"/>
        <v>0</v>
      </c>
    </row>
    <row r="40" spans="1:4" x14ac:dyDescent="0.25">
      <c r="A40" s="24" t="s">
        <v>489</v>
      </c>
      <c r="B40" s="14">
        <v>44530</v>
      </c>
      <c r="C40" s="14">
        <v>44530</v>
      </c>
      <c r="D40">
        <f t="shared" si="0"/>
        <v>0</v>
      </c>
    </row>
    <row r="41" spans="1:4" x14ac:dyDescent="0.25">
      <c r="A41" s="24" t="s">
        <v>490</v>
      </c>
      <c r="B41" s="14">
        <v>44531</v>
      </c>
      <c r="C41" s="14">
        <v>44531</v>
      </c>
      <c r="D41">
        <f t="shared" si="0"/>
        <v>0</v>
      </c>
    </row>
    <row r="42" spans="1:4" x14ac:dyDescent="0.25">
      <c r="A42" s="24" t="s">
        <v>491</v>
      </c>
      <c r="B42" s="14">
        <v>44533</v>
      </c>
      <c r="C42" s="14">
        <v>44533</v>
      </c>
      <c r="D42">
        <f t="shared" si="0"/>
        <v>0</v>
      </c>
    </row>
    <row r="43" spans="1:4" x14ac:dyDescent="0.25">
      <c r="A43" s="12" t="s">
        <v>492</v>
      </c>
      <c r="B43" s="13">
        <v>44531</v>
      </c>
      <c r="C43" s="13">
        <v>44536</v>
      </c>
      <c r="D43">
        <f t="shared" si="0"/>
        <v>5</v>
      </c>
    </row>
    <row r="44" spans="1:4" x14ac:dyDescent="0.25">
      <c r="A44" s="12" t="s">
        <v>493</v>
      </c>
      <c r="B44" s="13">
        <v>44534</v>
      </c>
      <c r="C44" s="13">
        <v>44534</v>
      </c>
      <c r="D44">
        <f t="shared" si="0"/>
        <v>0</v>
      </c>
    </row>
    <row r="45" spans="1:4" x14ac:dyDescent="0.25">
      <c r="A45" s="24" t="s">
        <v>494</v>
      </c>
      <c r="B45" s="14">
        <v>44534</v>
      </c>
      <c r="C45" s="14">
        <v>44534</v>
      </c>
      <c r="D45">
        <f t="shared" si="0"/>
        <v>0</v>
      </c>
    </row>
    <row r="46" spans="1:4" x14ac:dyDescent="0.25">
      <c r="A46" s="12" t="s">
        <v>495</v>
      </c>
      <c r="B46" s="13">
        <v>44535</v>
      </c>
      <c r="C46" s="13">
        <v>44535</v>
      </c>
      <c r="D46">
        <f t="shared" si="0"/>
        <v>0</v>
      </c>
    </row>
    <row r="47" spans="1:4" x14ac:dyDescent="0.25">
      <c r="A47" s="24" t="s">
        <v>496</v>
      </c>
      <c r="B47" s="14">
        <v>44535</v>
      </c>
      <c r="C47" s="14">
        <v>44535</v>
      </c>
      <c r="D47">
        <f t="shared" si="0"/>
        <v>0</v>
      </c>
    </row>
    <row r="48" spans="1:4" x14ac:dyDescent="0.25">
      <c r="A48" s="12" t="s">
        <v>497</v>
      </c>
      <c r="B48" s="13">
        <v>44536</v>
      </c>
      <c r="C48" s="13">
        <v>44536</v>
      </c>
      <c r="D48">
        <f t="shared" si="0"/>
        <v>0</v>
      </c>
    </row>
    <row r="49" spans="1:4" x14ac:dyDescent="0.25">
      <c r="A49" s="24" t="s">
        <v>498</v>
      </c>
      <c r="B49" s="14">
        <v>44536</v>
      </c>
      <c r="C49" s="14">
        <v>44536</v>
      </c>
      <c r="D49">
        <f t="shared" si="0"/>
        <v>0</v>
      </c>
    </row>
    <row r="50" spans="1:4" x14ac:dyDescent="0.25">
      <c r="A50" s="12" t="s">
        <v>499</v>
      </c>
      <c r="B50" s="13">
        <v>44536</v>
      </c>
      <c r="C50" s="13">
        <v>44537</v>
      </c>
      <c r="D50">
        <f t="shared" si="0"/>
        <v>1</v>
      </c>
    </row>
    <row r="51" spans="1:4" x14ac:dyDescent="0.25">
      <c r="A51" s="12" t="s">
        <v>500</v>
      </c>
      <c r="B51" s="13">
        <v>44536</v>
      </c>
      <c r="C51" s="13">
        <v>44537</v>
      </c>
      <c r="D51">
        <f t="shared" si="0"/>
        <v>1</v>
      </c>
    </row>
    <row r="52" spans="1:4" x14ac:dyDescent="0.25">
      <c r="A52" s="12" t="s">
        <v>501</v>
      </c>
      <c r="B52" s="13">
        <v>44538</v>
      </c>
      <c r="C52" s="13">
        <v>44539</v>
      </c>
      <c r="D52">
        <f t="shared" si="0"/>
        <v>1</v>
      </c>
    </row>
    <row r="53" spans="1:4" x14ac:dyDescent="0.25">
      <c r="A53" s="12" t="s">
        <v>502</v>
      </c>
      <c r="B53" s="13">
        <v>44538</v>
      </c>
      <c r="C53" s="13">
        <v>44539</v>
      </c>
      <c r="D53">
        <f t="shared" si="0"/>
        <v>1</v>
      </c>
    </row>
    <row r="54" spans="1:4" x14ac:dyDescent="0.25">
      <c r="A54" s="24" t="s">
        <v>503</v>
      </c>
      <c r="B54" s="14">
        <v>44539</v>
      </c>
      <c r="C54" s="14">
        <v>44539</v>
      </c>
      <c r="D54">
        <f t="shared" si="0"/>
        <v>0</v>
      </c>
    </row>
    <row r="55" spans="1:4" x14ac:dyDescent="0.25">
      <c r="A55" s="12" t="s">
        <v>504</v>
      </c>
      <c r="B55" s="13">
        <v>44540</v>
      </c>
      <c r="C55" s="13">
        <v>44540</v>
      </c>
      <c r="D55">
        <f t="shared" si="0"/>
        <v>0</v>
      </c>
    </row>
    <row r="56" spans="1:4" x14ac:dyDescent="0.25">
      <c r="A56" s="12" t="s">
        <v>505</v>
      </c>
      <c r="B56" s="13">
        <v>44541</v>
      </c>
      <c r="C56" s="13">
        <v>44541</v>
      </c>
      <c r="D56">
        <f t="shared" si="0"/>
        <v>0</v>
      </c>
    </row>
    <row r="57" spans="1:4" x14ac:dyDescent="0.25">
      <c r="A57" s="12" t="s">
        <v>506</v>
      </c>
      <c r="B57" s="13">
        <v>44541</v>
      </c>
      <c r="C57" s="13">
        <v>44541</v>
      </c>
      <c r="D57">
        <f t="shared" si="0"/>
        <v>0</v>
      </c>
    </row>
    <row r="58" spans="1:4" x14ac:dyDescent="0.25">
      <c r="A58" s="12" t="s">
        <v>507</v>
      </c>
      <c r="B58" s="13">
        <v>44542</v>
      </c>
      <c r="C58" s="13">
        <v>44542</v>
      </c>
      <c r="D58">
        <f t="shared" si="0"/>
        <v>0</v>
      </c>
    </row>
    <row r="59" spans="1:4" x14ac:dyDescent="0.25">
      <c r="A59" s="12" t="s">
        <v>508</v>
      </c>
      <c r="B59" s="13">
        <v>44537</v>
      </c>
      <c r="C59" s="13">
        <v>44545</v>
      </c>
      <c r="D59">
        <f t="shared" si="0"/>
        <v>8</v>
      </c>
    </row>
    <row r="60" spans="1:4" x14ac:dyDescent="0.25">
      <c r="A60" s="35" t="s">
        <v>509</v>
      </c>
      <c r="B60" s="36">
        <v>44543</v>
      </c>
      <c r="C60" s="36">
        <v>44545</v>
      </c>
      <c r="D60">
        <f t="shared" si="0"/>
        <v>2</v>
      </c>
    </row>
    <row r="61" spans="1:4" x14ac:dyDescent="0.25">
      <c r="A61" s="12" t="s">
        <v>510</v>
      </c>
      <c r="B61" s="13">
        <v>44545</v>
      </c>
      <c r="C61" s="13">
        <v>44545</v>
      </c>
      <c r="D61">
        <f t="shared" si="0"/>
        <v>0</v>
      </c>
    </row>
    <row r="62" spans="1:4" x14ac:dyDescent="0.25">
      <c r="A62" s="12" t="s">
        <v>511</v>
      </c>
      <c r="B62" s="13">
        <v>44546</v>
      </c>
      <c r="C62" s="13">
        <v>44546</v>
      </c>
      <c r="D62">
        <f t="shared" si="0"/>
        <v>0</v>
      </c>
    </row>
    <row r="63" spans="1:4" x14ac:dyDescent="0.25">
      <c r="A63" s="12" t="s">
        <v>512</v>
      </c>
      <c r="B63" s="13">
        <v>44547</v>
      </c>
      <c r="C63" s="13">
        <v>44548</v>
      </c>
      <c r="D63">
        <f t="shared" si="0"/>
        <v>1</v>
      </c>
    </row>
    <row r="64" spans="1:4" x14ac:dyDescent="0.25">
      <c r="A64" s="12" t="s">
        <v>513</v>
      </c>
      <c r="B64" s="13">
        <v>44545</v>
      </c>
      <c r="C64" s="13">
        <v>44548</v>
      </c>
      <c r="D64">
        <f t="shared" si="0"/>
        <v>3</v>
      </c>
    </row>
    <row r="65" spans="1:4" x14ac:dyDescent="0.25">
      <c r="A65" s="12" t="s">
        <v>514</v>
      </c>
      <c r="B65" s="13">
        <v>44548</v>
      </c>
      <c r="C65" s="13">
        <v>44548</v>
      </c>
      <c r="D65">
        <f t="shared" si="0"/>
        <v>0</v>
      </c>
    </row>
    <row r="66" spans="1:4" x14ac:dyDescent="0.25">
      <c r="A66" s="24" t="s">
        <v>515</v>
      </c>
      <c r="B66" s="14">
        <v>44548</v>
      </c>
      <c r="C66" s="14">
        <v>44548</v>
      </c>
      <c r="D66">
        <f t="shared" si="0"/>
        <v>0</v>
      </c>
    </row>
    <row r="67" spans="1:4" x14ac:dyDescent="0.25">
      <c r="A67" s="12" t="s">
        <v>516</v>
      </c>
      <c r="B67" s="13">
        <v>44549</v>
      </c>
      <c r="C67" s="13">
        <v>44549</v>
      </c>
      <c r="D67">
        <f t="shared" ref="D67:D130" si="1">C67-B67</f>
        <v>0</v>
      </c>
    </row>
    <row r="68" spans="1:4" x14ac:dyDescent="0.25">
      <c r="A68" s="24" t="s">
        <v>517</v>
      </c>
      <c r="B68" s="14">
        <v>44549</v>
      </c>
      <c r="C68" s="14">
        <v>44549</v>
      </c>
      <c r="D68">
        <f t="shared" si="1"/>
        <v>0</v>
      </c>
    </row>
    <row r="69" spans="1:4" x14ac:dyDescent="0.25">
      <c r="A69" s="12" t="s">
        <v>518</v>
      </c>
      <c r="B69" s="13">
        <v>44550</v>
      </c>
      <c r="C69" s="13">
        <v>44550</v>
      </c>
      <c r="D69">
        <f t="shared" si="1"/>
        <v>0</v>
      </c>
    </row>
    <row r="70" spans="1:4" x14ac:dyDescent="0.25">
      <c r="A70" s="24" t="s">
        <v>519</v>
      </c>
      <c r="B70" s="14">
        <v>44550</v>
      </c>
      <c r="C70" s="14">
        <v>44550</v>
      </c>
      <c r="D70">
        <f t="shared" si="1"/>
        <v>0</v>
      </c>
    </row>
    <row r="71" spans="1:4" x14ac:dyDescent="0.25">
      <c r="A71" s="12" t="s">
        <v>520</v>
      </c>
      <c r="B71" s="13">
        <v>44549</v>
      </c>
      <c r="C71" s="13">
        <v>44551</v>
      </c>
      <c r="D71">
        <f t="shared" si="1"/>
        <v>2</v>
      </c>
    </row>
    <row r="72" spans="1:4" x14ac:dyDescent="0.25">
      <c r="A72" s="12" t="s">
        <v>521</v>
      </c>
      <c r="B72" s="13">
        <v>44550</v>
      </c>
      <c r="C72" s="13">
        <v>44551</v>
      </c>
      <c r="D72">
        <f t="shared" si="1"/>
        <v>1</v>
      </c>
    </row>
    <row r="73" spans="1:4" x14ac:dyDescent="0.25">
      <c r="A73" s="12" t="s">
        <v>522</v>
      </c>
      <c r="B73" s="13">
        <v>44552</v>
      </c>
      <c r="C73" s="13">
        <v>44553</v>
      </c>
      <c r="D73">
        <f t="shared" si="1"/>
        <v>1</v>
      </c>
    </row>
    <row r="74" spans="1:4" x14ac:dyDescent="0.25">
      <c r="A74" s="12" t="s">
        <v>523</v>
      </c>
      <c r="B74" s="13">
        <v>44553</v>
      </c>
      <c r="C74" s="13">
        <v>44553</v>
      </c>
      <c r="D74">
        <f t="shared" si="1"/>
        <v>0</v>
      </c>
    </row>
    <row r="75" spans="1:4" x14ac:dyDescent="0.25">
      <c r="A75" s="24" t="s">
        <v>524</v>
      </c>
      <c r="B75" s="14">
        <v>44553</v>
      </c>
      <c r="C75" s="14">
        <v>44553</v>
      </c>
      <c r="D75">
        <f t="shared" si="1"/>
        <v>0</v>
      </c>
    </row>
    <row r="76" spans="1:4" x14ac:dyDescent="0.25">
      <c r="A76" s="12" t="s">
        <v>525</v>
      </c>
      <c r="B76" s="13">
        <v>44554</v>
      </c>
      <c r="C76" s="13">
        <v>44554</v>
      </c>
      <c r="D76">
        <f t="shared" si="1"/>
        <v>0</v>
      </c>
    </row>
    <row r="77" spans="1:4" x14ac:dyDescent="0.25">
      <c r="A77" s="12" t="s">
        <v>526</v>
      </c>
      <c r="B77" s="13">
        <v>44554</v>
      </c>
      <c r="C77" s="13">
        <v>44557</v>
      </c>
      <c r="D77">
        <f t="shared" si="1"/>
        <v>3</v>
      </c>
    </row>
    <row r="78" spans="1:4" x14ac:dyDescent="0.25">
      <c r="A78" s="35" t="s">
        <v>527</v>
      </c>
      <c r="B78" s="36">
        <v>44555</v>
      </c>
      <c r="C78" s="36">
        <v>44557</v>
      </c>
      <c r="D78">
        <f t="shared" si="1"/>
        <v>2</v>
      </c>
    </row>
    <row r="79" spans="1:4" x14ac:dyDescent="0.25">
      <c r="A79" s="12" t="s">
        <v>528</v>
      </c>
      <c r="B79" s="13">
        <v>44557</v>
      </c>
      <c r="C79" s="13">
        <v>44557</v>
      </c>
      <c r="D79">
        <f t="shared" si="1"/>
        <v>0</v>
      </c>
    </row>
    <row r="80" spans="1:4" x14ac:dyDescent="0.25">
      <c r="A80" s="12" t="s">
        <v>529</v>
      </c>
      <c r="B80" s="13">
        <v>44558</v>
      </c>
      <c r="C80" s="13">
        <v>44558</v>
      </c>
      <c r="D80">
        <f t="shared" si="1"/>
        <v>0</v>
      </c>
    </row>
    <row r="81" spans="1:4" x14ac:dyDescent="0.25">
      <c r="A81" s="12" t="s">
        <v>530</v>
      </c>
      <c r="B81" s="13">
        <v>44559</v>
      </c>
      <c r="C81" s="13">
        <v>44560</v>
      </c>
      <c r="D81">
        <f t="shared" si="1"/>
        <v>1</v>
      </c>
    </row>
    <row r="82" spans="1:4" x14ac:dyDescent="0.25">
      <c r="A82" s="12" t="s">
        <v>531</v>
      </c>
      <c r="B82" s="13">
        <v>44547</v>
      </c>
      <c r="C82" s="13">
        <v>44547</v>
      </c>
      <c r="D82">
        <f t="shared" si="1"/>
        <v>0</v>
      </c>
    </row>
    <row r="83" spans="1:4" x14ac:dyDescent="0.25">
      <c r="A83" s="12" t="s">
        <v>532</v>
      </c>
      <c r="B83" s="13">
        <v>44547</v>
      </c>
      <c r="C83" s="13">
        <v>44548</v>
      </c>
      <c r="D83">
        <f t="shared" si="1"/>
        <v>1</v>
      </c>
    </row>
    <row r="84" spans="1:4" x14ac:dyDescent="0.25">
      <c r="A84" s="12" t="s">
        <v>533</v>
      </c>
      <c r="B84" s="13">
        <v>44553</v>
      </c>
      <c r="C84" s="13">
        <v>44553</v>
      </c>
      <c r="D84">
        <f t="shared" si="1"/>
        <v>0</v>
      </c>
    </row>
    <row r="85" spans="1:4" x14ac:dyDescent="0.25">
      <c r="A85" s="12" t="s">
        <v>534</v>
      </c>
      <c r="B85" s="13">
        <v>44537</v>
      </c>
      <c r="C85" s="13">
        <v>44539</v>
      </c>
      <c r="D85">
        <f t="shared" si="1"/>
        <v>2</v>
      </c>
    </row>
    <row r="86" spans="1:4" x14ac:dyDescent="0.25">
      <c r="A86" s="24" t="s">
        <v>535</v>
      </c>
      <c r="B86" s="14">
        <v>44540</v>
      </c>
      <c r="C86" s="14">
        <v>44540</v>
      </c>
      <c r="D86">
        <f t="shared" si="1"/>
        <v>0</v>
      </c>
    </row>
    <row r="87" spans="1:4" x14ac:dyDescent="0.25">
      <c r="A87" s="12" t="s">
        <v>536</v>
      </c>
      <c r="B87" s="13">
        <v>44541</v>
      </c>
      <c r="C87" s="13">
        <v>44541</v>
      </c>
      <c r="D87">
        <f t="shared" si="1"/>
        <v>0</v>
      </c>
    </row>
    <row r="88" spans="1:4" x14ac:dyDescent="0.25">
      <c r="A88" s="12" t="s">
        <v>537</v>
      </c>
      <c r="B88" s="13">
        <v>44543</v>
      </c>
      <c r="C88" s="13">
        <v>44545</v>
      </c>
      <c r="D88">
        <f t="shared" si="1"/>
        <v>2</v>
      </c>
    </row>
    <row r="89" spans="1:4" x14ac:dyDescent="0.25">
      <c r="A89" s="24" t="s">
        <v>538</v>
      </c>
      <c r="B89" s="14">
        <v>44546</v>
      </c>
      <c r="C89" s="14">
        <v>44546</v>
      </c>
      <c r="D89">
        <f t="shared" si="1"/>
        <v>0</v>
      </c>
    </row>
    <row r="90" spans="1:4" x14ac:dyDescent="0.25">
      <c r="A90" s="12" t="s">
        <v>539</v>
      </c>
      <c r="B90" s="13">
        <v>44547</v>
      </c>
      <c r="C90" s="13">
        <v>44547</v>
      </c>
      <c r="D90">
        <f t="shared" si="1"/>
        <v>0</v>
      </c>
    </row>
    <row r="91" spans="1:4" x14ac:dyDescent="0.25">
      <c r="A91" s="12" t="s">
        <v>540</v>
      </c>
      <c r="B91" s="13">
        <v>44551</v>
      </c>
      <c r="C91" s="13">
        <v>44551</v>
      </c>
      <c r="D91">
        <f t="shared" si="1"/>
        <v>0</v>
      </c>
    </row>
    <row r="92" spans="1:4" x14ac:dyDescent="0.25">
      <c r="A92" s="12" t="s">
        <v>541</v>
      </c>
      <c r="B92" s="13">
        <v>44551</v>
      </c>
      <c r="C92" s="13">
        <v>44552</v>
      </c>
      <c r="D92">
        <f t="shared" si="1"/>
        <v>1</v>
      </c>
    </row>
    <row r="93" spans="1:4" x14ac:dyDescent="0.25">
      <c r="A93" s="24" t="s">
        <v>542</v>
      </c>
      <c r="B93" s="14">
        <v>44553</v>
      </c>
      <c r="C93" s="14">
        <v>44553</v>
      </c>
      <c r="D93">
        <f t="shared" si="1"/>
        <v>0</v>
      </c>
    </row>
    <row r="94" spans="1:4" x14ac:dyDescent="0.25">
      <c r="A94" s="12" t="s">
        <v>543</v>
      </c>
      <c r="B94" s="13">
        <v>44554</v>
      </c>
      <c r="C94" s="13">
        <v>44554</v>
      </c>
      <c r="D94">
        <f t="shared" si="1"/>
        <v>0</v>
      </c>
    </row>
    <row r="95" spans="1:4" x14ac:dyDescent="0.25">
      <c r="A95" s="12" t="s">
        <v>544</v>
      </c>
      <c r="B95" s="13">
        <v>44556</v>
      </c>
      <c r="C95" s="13">
        <v>44557</v>
      </c>
      <c r="D95">
        <f t="shared" si="1"/>
        <v>1</v>
      </c>
    </row>
    <row r="96" spans="1:4" x14ac:dyDescent="0.25">
      <c r="A96" s="24" t="s">
        <v>545</v>
      </c>
      <c r="B96" s="14">
        <v>44558</v>
      </c>
      <c r="C96" s="14">
        <v>44558</v>
      </c>
      <c r="D96">
        <f t="shared" si="1"/>
        <v>0</v>
      </c>
    </row>
    <row r="97" spans="1:4" x14ac:dyDescent="0.25">
      <c r="A97" s="12" t="s">
        <v>546</v>
      </c>
      <c r="B97" s="13">
        <v>44559</v>
      </c>
      <c r="C97" s="13">
        <v>44559</v>
      </c>
      <c r="D97">
        <f t="shared" si="1"/>
        <v>0</v>
      </c>
    </row>
    <row r="98" spans="1:4" x14ac:dyDescent="0.25">
      <c r="A98" s="12" t="s">
        <v>547</v>
      </c>
      <c r="B98" s="13">
        <v>44559</v>
      </c>
      <c r="C98" s="13">
        <v>44560</v>
      </c>
      <c r="D98">
        <f t="shared" si="1"/>
        <v>1</v>
      </c>
    </row>
    <row r="99" spans="1:4" x14ac:dyDescent="0.25">
      <c r="A99" s="12" t="s">
        <v>548</v>
      </c>
      <c r="B99" s="13">
        <v>44560</v>
      </c>
      <c r="C99" s="13">
        <v>44560</v>
      </c>
      <c r="D99">
        <f t="shared" si="1"/>
        <v>0</v>
      </c>
    </row>
    <row r="100" spans="1:4" x14ac:dyDescent="0.25">
      <c r="A100" s="12" t="s">
        <v>549</v>
      </c>
      <c r="B100" s="13">
        <v>44560</v>
      </c>
      <c r="C100" s="13">
        <v>44560</v>
      </c>
      <c r="D100">
        <f t="shared" si="1"/>
        <v>0</v>
      </c>
    </row>
    <row r="101" spans="1:4" x14ac:dyDescent="0.25">
      <c r="A101" s="12" t="s">
        <v>550</v>
      </c>
      <c r="B101" s="13">
        <v>44560</v>
      </c>
      <c r="C101" s="13">
        <v>44560</v>
      </c>
      <c r="D101">
        <f t="shared" si="1"/>
        <v>0</v>
      </c>
    </row>
    <row r="102" spans="1:4" x14ac:dyDescent="0.25">
      <c r="A102" s="12" t="s">
        <v>551</v>
      </c>
      <c r="B102" s="13">
        <v>44560</v>
      </c>
      <c r="C102" s="13">
        <v>44560</v>
      </c>
      <c r="D102">
        <f t="shared" si="1"/>
        <v>0</v>
      </c>
    </row>
    <row r="103" spans="1:4" x14ac:dyDescent="0.25">
      <c r="A103" s="12" t="s">
        <v>552</v>
      </c>
      <c r="B103" s="13">
        <v>44562</v>
      </c>
      <c r="C103" s="13">
        <v>44562</v>
      </c>
      <c r="D103">
        <f t="shared" si="1"/>
        <v>0</v>
      </c>
    </row>
    <row r="104" spans="1:4" x14ac:dyDescent="0.25">
      <c r="A104" s="12" t="s">
        <v>553</v>
      </c>
      <c r="B104" s="13">
        <v>44563</v>
      </c>
      <c r="C104" s="13">
        <v>44565</v>
      </c>
      <c r="D104">
        <f t="shared" si="1"/>
        <v>2</v>
      </c>
    </row>
    <row r="105" spans="1:4" x14ac:dyDescent="0.25">
      <c r="A105" s="12" t="s">
        <v>554</v>
      </c>
      <c r="B105" s="13">
        <v>44563</v>
      </c>
      <c r="C105" s="13">
        <v>44563</v>
      </c>
      <c r="D105">
        <f t="shared" si="1"/>
        <v>0</v>
      </c>
    </row>
    <row r="106" spans="1:4" x14ac:dyDescent="0.25">
      <c r="A106" s="24" t="s">
        <v>555</v>
      </c>
      <c r="B106" s="13">
        <v>44564</v>
      </c>
      <c r="C106" s="13">
        <v>44564</v>
      </c>
      <c r="D106">
        <f t="shared" si="1"/>
        <v>0</v>
      </c>
    </row>
    <row r="107" spans="1:4" x14ac:dyDescent="0.25">
      <c r="A107" s="12" t="s">
        <v>556</v>
      </c>
      <c r="B107" s="13">
        <v>44565</v>
      </c>
      <c r="C107" s="13">
        <v>44565</v>
      </c>
      <c r="D107">
        <f t="shared" si="1"/>
        <v>0</v>
      </c>
    </row>
    <row r="108" spans="1:4" x14ac:dyDescent="0.25">
      <c r="A108" s="24" t="s">
        <v>557</v>
      </c>
      <c r="B108" s="13">
        <v>44566</v>
      </c>
      <c r="C108" s="13">
        <v>44566</v>
      </c>
      <c r="D108">
        <f t="shared" si="1"/>
        <v>0</v>
      </c>
    </row>
    <row r="109" spans="1:4" x14ac:dyDescent="0.25">
      <c r="A109" s="12" t="s">
        <v>558</v>
      </c>
      <c r="B109" s="13">
        <v>44567</v>
      </c>
      <c r="C109" s="13">
        <v>44567</v>
      </c>
      <c r="D109">
        <f t="shared" si="1"/>
        <v>0</v>
      </c>
    </row>
    <row r="110" spans="1:4" x14ac:dyDescent="0.25">
      <c r="A110" s="24" t="s">
        <v>559</v>
      </c>
      <c r="B110" s="13">
        <v>44568</v>
      </c>
      <c r="C110" s="13">
        <v>44568</v>
      </c>
      <c r="D110">
        <f t="shared" si="1"/>
        <v>0</v>
      </c>
    </row>
    <row r="111" spans="1:4" x14ac:dyDescent="0.25">
      <c r="A111" s="12" t="s">
        <v>560</v>
      </c>
      <c r="B111" s="13">
        <v>44565</v>
      </c>
      <c r="C111" s="13">
        <v>44569</v>
      </c>
      <c r="D111">
        <f t="shared" si="1"/>
        <v>4</v>
      </c>
    </row>
    <row r="112" spans="1:4" x14ac:dyDescent="0.25">
      <c r="A112" s="12" t="s">
        <v>561</v>
      </c>
      <c r="B112" s="13">
        <v>44569</v>
      </c>
      <c r="C112" s="13">
        <v>44572</v>
      </c>
      <c r="D112">
        <f t="shared" si="1"/>
        <v>3</v>
      </c>
    </row>
    <row r="113" spans="1:4" x14ac:dyDescent="0.25">
      <c r="A113" s="12" t="s">
        <v>562</v>
      </c>
      <c r="B113" s="13">
        <v>44571</v>
      </c>
      <c r="C113" s="13">
        <v>44572</v>
      </c>
      <c r="D113">
        <f t="shared" si="1"/>
        <v>1</v>
      </c>
    </row>
    <row r="114" spans="1:4" x14ac:dyDescent="0.25">
      <c r="A114" s="12" t="s">
        <v>563</v>
      </c>
      <c r="B114" s="13">
        <v>44573</v>
      </c>
      <c r="C114" s="13">
        <v>44573</v>
      </c>
      <c r="D114">
        <f t="shared" si="1"/>
        <v>0</v>
      </c>
    </row>
    <row r="115" spans="1:4" x14ac:dyDescent="0.25">
      <c r="A115" s="24" t="s">
        <v>564</v>
      </c>
      <c r="B115" s="14">
        <v>44574</v>
      </c>
      <c r="C115" s="14">
        <v>44574</v>
      </c>
      <c r="D115">
        <f t="shared" si="1"/>
        <v>0</v>
      </c>
    </row>
    <row r="116" spans="1:4" x14ac:dyDescent="0.25">
      <c r="A116" s="12" t="s">
        <v>565</v>
      </c>
      <c r="B116" s="13">
        <v>44574</v>
      </c>
      <c r="C116" s="13">
        <v>44574</v>
      </c>
      <c r="D116">
        <f t="shared" si="1"/>
        <v>0</v>
      </c>
    </row>
    <row r="117" spans="1:4" x14ac:dyDescent="0.25">
      <c r="A117" s="12" t="s">
        <v>566</v>
      </c>
      <c r="B117" s="13">
        <v>44574</v>
      </c>
      <c r="C117" s="13">
        <v>44574</v>
      </c>
      <c r="D117">
        <f t="shared" si="1"/>
        <v>0</v>
      </c>
    </row>
    <row r="118" spans="1:4" x14ac:dyDescent="0.25">
      <c r="A118" s="12" t="s">
        <v>567</v>
      </c>
      <c r="B118" s="13">
        <v>44574</v>
      </c>
      <c r="C118" s="13">
        <v>44574</v>
      </c>
      <c r="D118">
        <f t="shared" si="1"/>
        <v>0</v>
      </c>
    </row>
    <row r="119" spans="1:4" x14ac:dyDescent="0.25">
      <c r="A119" s="12" t="s">
        <v>568</v>
      </c>
      <c r="B119" s="13">
        <v>44608</v>
      </c>
      <c r="C119" s="13">
        <v>44610</v>
      </c>
      <c r="D119">
        <f t="shared" si="1"/>
        <v>2</v>
      </c>
    </row>
    <row r="120" spans="1:4" x14ac:dyDescent="0.25">
      <c r="A120" s="12" t="s">
        <v>569</v>
      </c>
      <c r="B120" s="13">
        <v>44570</v>
      </c>
      <c r="C120" s="13">
        <v>44579</v>
      </c>
      <c r="D120">
        <f t="shared" si="1"/>
        <v>9</v>
      </c>
    </row>
    <row r="121" spans="1:4" x14ac:dyDescent="0.25">
      <c r="A121" s="24" t="s">
        <v>570</v>
      </c>
      <c r="B121" s="14">
        <v>44575</v>
      </c>
      <c r="C121" s="14">
        <v>44579</v>
      </c>
      <c r="D121">
        <f t="shared" si="1"/>
        <v>4</v>
      </c>
    </row>
    <row r="122" spans="1:4" x14ac:dyDescent="0.25">
      <c r="A122" s="12" t="s">
        <v>571</v>
      </c>
      <c r="B122" s="13">
        <v>44575</v>
      </c>
      <c r="C122" s="13">
        <v>44579</v>
      </c>
      <c r="D122">
        <f t="shared" si="1"/>
        <v>4</v>
      </c>
    </row>
    <row r="123" spans="1:4" x14ac:dyDescent="0.25">
      <c r="A123" s="12" t="s">
        <v>572</v>
      </c>
      <c r="B123" s="13">
        <v>44579</v>
      </c>
      <c r="C123" s="13">
        <v>44579</v>
      </c>
      <c r="D123">
        <f t="shared" si="1"/>
        <v>0</v>
      </c>
    </row>
    <row r="124" spans="1:4" x14ac:dyDescent="0.25">
      <c r="A124" s="12" t="s">
        <v>573</v>
      </c>
      <c r="B124" s="13">
        <v>44580</v>
      </c>
      <c r="C124" s="13">
        <v>44580</v>
      </c>
      <c r="D124">
        <f t="shared" si="1"/>
        <v>0</v>
      </c>
    </row>
    <row r="125" spans="1:4" x14ac:dyDescent="0.25">
      <c r="A125" s="12" t="s">
        <v>574</v>
      </c>
      <c r="B125" s="13">
        <v>44581</v>
      </c>
      <c r="C125" s="13">
        <v>44582</v>
      </c>
      <c r="D125">
        <f t="shared" si="1"/>
        <v>1</v>
      </c>
    </row>
    <row r="126" spans="1:4" x14ac:dyDescent="0.25">
      <c r="A126" s="12" t="s">
        <v>575</v>
      </c>
      <c r="B126" s="13">
        <v>44582</v>
      </c>
      <c r="C126" s="13">
        <v>44584</v>
      </c>
      <c r="D126">
        <f t="shared" si="1"/>
        <v>2</v>
      </c>
    </row>
    <row r="127" spans="1:4" x14ac:dyDescent="0.25">
      <c r="A127" s="12" t="s">
        <v>576</v>
      </c>
      <c r="B127" s="13">
        <v>44585</v>
      </c>
      <c r="C127" s="13">
        <v>44586</v>
      </c>
      <c r="D127">
        <f t="shared" si="1"/>
        <v>1</v>
      </c>
    </row>
    <row r="128" spans="1:4" x14ac:dyDescent="0.25">
      <c r="A128" s="12" t="s">
        <v>577</v>
      </c>
      <c r="B128" s="13">
        <v>44587</v>
      </c>
      <c r="C128" s="13">
        <v>44587</v>
      </c>
      <c r="D128">
        <f t="shared" si="1"/>
        <v>0</v>
      </c>
    </row>
    <row r="129" spans="1:4" x14ac:dyDescent="0.25">
      <c r="A129" s="12" t="s">
        <v>578</v>
      </c>
      <c r="B129" s="13">
        <v>44588</v>
      </c>
      <c r="C129" s="13">
        <v>44588</v>
      </c>
      <c r="D129">
        <f t="shared" si="1"/>
        <v>0</v>
      </c>
    </row>
    <row r="130" spans="1:4" x14ac:dyDescent="0.25">
      <c r="A130" s="12" t="s">
        <v>579</v>
      </c>
      <c r="B130" s="13">
        <v>44586</v>
      </c>
      <c r="C130" s="13">
        <v>44588</v>
      </c>
      <c r="D130">
        <f t="shared" si="1"/>
        <v>2</v>
      </c>
    </row>
    <row r="131" spans="1:4" x14ac:dyDescent="0.25">
      <c r="A131" s="24" t="s">
        <v>580</v>
      </c>
      <c r="B131" s="14">
        <v>44587</v>
      </c>
      <c r="C131" s="14">
        <v>44588</v>
      </c>
      <c r="D131">
        <f t="shared" ref="D131:D194" si="2">C131-B131</f>
        <v>1</v>
      </c>
    </row>
    <row r="132" spans="1:4" x14ac:dyDescent="0.25">
      <c r="A132" s="12" t="s">
        <v>581</v>
      </c>
      <c r="B132" s="13">
        <v>44589</v>
      </c>
      <c r="C132" s="13">
        <v>44589</v>
      </c>
      <c r="D132">
        <f t="shared" si="2"/>
        <v>0</v>
      </c>
    </row>
    <row r="133" spans="1:4" x14ac:dyDescent="0.25">
      <c r="A133" s="12" t="s">
        <v>582</v>
      </c>
      <c r="B133" s="13">
        <v>44590</v>
      </c>
      <c r="C133" s="13">
        <v>44590</v>
      </c>
      <c r="D133">
        <f t="shared" si="2"/>
        <v>0</v>
      </c>
    </row>
    <row r="134" spans="1:4" x14ac:dyDescent="0.25">
      <c r="A134" s="12" t="s">
        <v>583</v>
      </c>
      <c r="B134" s="13">
        <v>44592</v>
      </c>
      <c r="C134" s="13">
        <v>44598</v>
      </c>
      <c r="D134">
        <f t="shared" si="2"/>
        <v>6</v>
      </c>
    </row>
    <row r="135" spans="1:4" x14ac:dyDescent="0.25">
      <c r="A135" s="12" t="s">
        <v>101</v>
      </c>
      <c r="B135" s="13">
        <v>44599</v>
      </c>
      <c r="C135" s="13">
        <v>44601</v>
      </c>
      <c r="D135">
        <f t="shared" si="2"/>
        <v>2</v>
      </c>
    </row>
    <row r="136" spans="1:4" x14ac:dyDescent="0.25">
      <c r="A136" s="12" t="s">
        <v>584</v>
      </c>
      <c r="B136" s="13">
        <v>44600</v>
      </c>
      <c r="C136" s="13">
        <v>44605</v>
      </c>
      <c r="D136">
        <f t="shared" si="2"/>
        <v>5</v>
      </c>
    </row>
    <row r="137" spans="1:4" x14ac:dyDescent="0.25">
      <c r="A137" s="12" t="s">
        <v>585</v>
      </c>
      <c r="B137" s="13">
        <v>44602</v>
      </c>
      <c r="C137" s="13">
        <v>44607</v>
      </c>
      <c r="D137">
        <f t="shared" si="2"/>
        <v>5</v>
      </c>
    </row>
    <row r="138" spans="1:4" x14ac:dyDescent="0.25">
      <c r="A138" s="12" t="s">
        <v>586</v>
      </c>
      <c r="B138" s="13">
        <v>44591</v>
      </c>
      <c r="C138" s="13">
        <v>44591</v>
      </c>
      <c r="D138">
        <f t="shared" si="2"/>
        <v>0</v>
      </c>
    </row>
    <row r="139" spans="1:4" x14ac:dyDescent="0.25">
      <c r="A139" s="12" t="s">
        <v>587</v>
      </c>
      <c r="B139" s="13">
        <v>44607</v>
      </c>
      <c r="C139" s="13">
        <v>44607</v>
      </c>
      <c r="D139">
        <f t="shared" si="2"/>
        <v>0</v>
      </c>
    </row>
    <row r="140" spans="1:4" x14ac:dyDescent="0.25">
      <c r="A140" s="12" t="s">
        <v>588</v>
      </c>
      <c r="B140" s="13">
        <v>44626</v>
      </c>
      <c r="C140" s="13">
        <v>44626</v>
      </c>
      <c r="D140">
        <f t="shared" si="2"/>
        <v>0</v>
      </c>
    </row>
    <row r="141" spans="1:4" x14ac:dyDescent="0.25">
      <c r="A141" s="12" t="s">
        <v>589</v>
      </c>
      <c r="B141" s="13">
        <v>44628</v>
      </c>
      <c r="C141" s="13">
        <v>44628</v>
      </c>
      <c r="D141">
        <f t="shared" si="2"/>
        <v>0</v>
      </c>
    </row>
    <row r="142" spans="1:4" x14ac:dyDescent="0.25">
      <c r="A142" s="12" t="s">
        <v>590</v>
      </c>
      <c r="B142" s="13">
        <v>44577</v>
      </c>
      <c r="C142" s="13">
        <v>44579</v>
      </c>
      <c r="D142">
        <f t="shared" si="2"/>
        <v>2</v>
      </c>
    </row>
    <row r="143" spans="1:4" x14ac:dyDescent="0.25">
      <c r="A143" s="12" t="s">
        <v>591</v>
      </c>
      <c r="B143" s="13">
        <v>44599</v>
      </c>
      <c r="C143" s="13">
        <v>44614</v>
      </c>
      <c r="D143">
        <f t="shared" si="2"/>
        <v>15</v>
      </c>
    </row>
    <row r="144" spans="1:4" x14ac:dyDescent="0.25">
      <c r="A144" s="12" t="s">
        <v>592</v>
      </c>
      <c r="B144" s="13">
        <v>44599</v>
      </c>
      <c r="C144" s="13">
        <v>44616</v>
      </c>
      <c r="D144">
        <f t="shared" si="2"/>
        <v>17</v>
      </c>
    </row>
    <row r="145" spans="1:4" x14ac:dyDescent="0.25">
      <c r="A145" s="12" t="s">
        <v>593</v>
      </c>
      <c r="B145" s="13">
        <v>44602</v>
      </c>
      <c r="C145" s="13">
        <v>5</v>
      </c>
      <c r="D145">
        <f t="shared" si="2"/>
        <v>-44597</v>
      </c>
    </row>
    <row r="146" spans="1:4" x14ac:dyDescent="0.25">
      <c r="A146" s="12" t="s">
        <v>594</v>
      </c>
      <c r="B146" s="13">
        <v>44599</v>
      </c>
      <c r="C146" s="13">
        <v>44616</v>
      </c>
      <c r="D146">
        <f t="shared" si="2"/>
        <v>17</v>
      </c>
    </row>
    <row r="147" spans="1:4" x14ac:dyDescent="0.25">
      <c r="A147" s="12" t="s">
        <v>595</v>
      </c>
      <c r="B147" s="13">
        <v>44605</v>
      </c>
      <c r="C147" s="13">
        <v>44609</v>
      </c>
      <c r="D147">
        <f t="shared" si="2"/>
        <v>4</v>
      </c>
    </row>
    <row r="148" spans="1:4" x14ac:dyDescent="0.25">
      <c r="A148" s="12" t="s">
        <v>596</v>
      </c>
      <c r="B148" s="13">
        <v>44611</v>
      </c>
      <c r="C148" s="13">
        <v>44623</v>
      </c>
      <c r="D148">
        <f t="shared" si="2"/>
        <v>12</v>
      </c>
    </row>
    <row r="149" spans="1:4" x14ac:dyDescent="0.25">
      <c r="A149" s="12" t="s">
        <v>597</v>
      </c>
      <c r="B149" s="13">
        <v>44612</v>
      </c>
      <c r="C149" s="13">
        <v>44628</v>
      </c>
      <c r="D149">
        <f t="shared" si="2"/>
        <v>16</v>
      </c>
    </row>
    <row r="150" spans="1:4" x14ac:dyDescent="0.25">
      <c r="A150" s="12" t="s">
        <v>598</v>
      </c>
      <c r="B150" s="13">
        <v>44624</v>
      </c>
      <c r="C150" s="13">
        <v>44626</v>
      </c>
      <c r="D150">
        <f t="shared" si="2"/>
        <v>2</v>
      </c>
    </row>
    <row r="151" spans="1:4" x14ac:dyDescent="0.25">
      <c r="A151" s="12" t="s">
        <v>599</v>
      </c>
      <c r="B151" s="13">
        <v>44612</v>
      </c>
      <c r="C151" s="13">
        <v>44628</v>
      </c>
      <c r="D151">
        <f t="shared" si="2"/>
        <v>16</v>
      </c>
    </row>
    <row r="152" spans="1:4" x14ac:dyDescent="0.25">
      <c r="A152" s="12" t="s">
        <v>600</v>
      </c>
      <c r="B152" s="13">
        <v>44610</v>
      </c>
      <c r="C152" s="13">
        <v>44612</v>
      </c>
      <c r="D152">
        <f t="shared" si="2"/>
        <v>2</v>
      </c>
    </row>
    <row r="153" spans="1:4" x14ac:dyDescent="0.25">
      <c r="A153" s="12" t="s">
        <v>601</v>
      </c>
      <c r="B153" s="13">
        <v>44621</v>
      </c>
      <c r="C153" s="13">
        <v>44630</v>
      </c>
      <c r="D153">
        <f t="shared" si="2"/>
        <v>9</v>
      </c>
    </row>
    <row r="154" spans="1:4" x14ac:dyDescent="0.25">
      <c r="A154" s="12" t="s">
        <v>602</v>
      </c>
      <c r="B154" s="13">
        <v>44621</v>
      </c>
      <c r="C154" s="13">
        <v>44633</v>
      </c>
      <c r="D154">
        <f t="shared" si="2"/>
        <v>12</v>
      </c>
    </row>
    <row r="155" spans="1:4" x14ac:dyDescent="0.25">
      <c r="A155" s="12" t="s">
        <v>603</v>
      </c>
      <c r="B155" s="13">
        <v>44621</v>
      </c>
      <c r="C155" s="13">
        <v>44633</v>
      </c>
      <c r="D155">
        <f t="shared" si="2"/>
        <v>12</v>
      </c>
    </row>
    <row r="156" spans="1:4" x14ac:dyDescent="0.25">
      <c r="A156" s="12" t="s">
        <v>604</v>
      </c>
      <c r="B156" s="13">
        <v>44610</v>
      </c>
      <c r="C156" s="13">
        <v>44623</v>
      </c>
      <c r="D156">
        <f t="shared" si="2"/>
        <v>13</v>
      </c>
    </row>
    <row r="157" spans="1:4" x14ac:dyDescent="0.25">
      <c r="A157" s="12" t="s">
        <v>605</v>
      </c>
      <c r="B157" s="13">
        <v>44610</v>
      </c>
      <c r="C157" s="13">
        <v>44623</v>
      </c>
      <c r="D157">
        <f t="shared" si="2"/>
        <v>13</v>
      </c>
    </row>
    <row r="158" spans="1:4" x14ac:dyDescent="0.25">
      <c r="A158" s="12" t="s">
        <v>606</v>
      </c>
      <c r="B158" s="13">
        <v>44610</v>
      </c>
      <c r="C158" s="13">
        <v>44623</v>
      </c>
      <c r="D158">
        <f t="shared" si="2"/>
        <v>13</v>
      </c>
    </row>
    <row r="159" spans="1:4" x14ac:dyDescent="0.25">
      <c r="A159" s="12" t="s">
        <v>607</v>
      </c>
      <c r="B159" s="13">
        <v>44622</v>
      </c>
      <c r="C159" s="13">
        <v>44636</v>
      </c>
      <c r="D159">
        <f t="shared" si="2"/>
        <v>14</v>
      </c>
    </row>
    <row r="160" spans="1:4" x14ac:dyDescent="0.25">
      <c r="A160" s="12" t="s">
        <v>608</v>
      </c>
      <c r="B160" s="13">
        <v>44622</v>
      </c>
      <c r="C160" s="13">
        <v>44636</v>
      </c>
      <c r="D160">
        <f t="shared" si="2"/>
        <v>14</v>
      </c>
    </row>
    <row r="161" spans="1:4" x14ac:dyDescent="0.25">
      <c r="A161" s="12" t="s">
        <v>609</v>
      </c>
      <c r="B161" s="13">
        <v>44622</v>
      </c>
      <c r="C161" s="13">
        <v>44636</v>
      </c>
      <c r="D161">
        <f t="shared" si="2"/>
        <v>14</v>
      </c>
    </row>
    <row r="162" spans="1:4" x14ac:dyDescent="0.25">
      <c r="A162" s="12" t="s">
        <v>610</v>
      </c>
      <c r="B162" s="13">
        <v>44635</v>
      </c>
      <c r="C162" s="13">
        <v>44648</v>
      </c>
      <c r="D162">
        <f t="shared" si="2"/>
        <v>13</v>
      </c>
    </row>
    <row r="163" spans="1:4" x14ac:dyDescent="0.25">
      <c r="A163" s="12" t="s">
        <v>611</v>
      </c>
      <c r="B163" s="13">
        <v>44635</v>
      </c>
      <c r="C163" s="13">
        <v>44648</v>
      </c>
      <c r="D163">
        <f t="shared" si="2"/>
        <v>13</v>
      </c>
    </row>
    <row r="164" spans="1:4" x14ac:dyDescent="0.25">
      <c r="A164" s="12" t="s">
        <v>612</v>
      </c>
      <c r="B164" s="13">
        <v>44635</v>
      </c>
      <c r="C164" s="13">
        <v>44648</v>
      </c>
      <c r="D164">
        <f t="shared" si="2"/>
        <v>13</v>
      </c>
    </row>
    <row r="165" spans="1:4" x14ac:dyDescent="0.25">
      <c r="A165" s="12" t="s">
        <v>613</v>
      </c>
      <c r="B165" s="13">
        <v>44649</v>
      </c>
      <c r="C165" s="13">
        <v>44650</v>
      </c>
      <c r="D165">
        <f t="shared" si="2"/>
        <v>1</v>
      </c>
    </row>
    <row r="166" spans="1:4" x14ac:dyDescent="0.25">
      <c r="A166" s="12" t="s">
        <v>614</v>
      </c>
      <c r="B166" s="13">
        <v>44634</v>
      </c>
      <c r="C166" s="13">
        <v>44638</v>
      </c>
      <c r="D166">
        <f t="shared" si="2"/>
        <v>4</v>
      </c>
    </row>
    <row r="167" spans="1:4" x14ac:dyDescent="0.25">
      <c r="A167" s="12" t="s">
        <v>615</v>
      </c>
      <c r="B167" s="13">
        <v>44637</v>
      </c>
      <c r="C167" s="13">
        <v>44639</v>
      </c>
      <c r="D167">
        <f t="shared" si="2"/>
        <v>2</v>
      </c>
    </row>
    <row r="168" spans="1:4" x14ac:dyDescent="0.25">
      <c r="A168" s="12" t="s">
        <v>616</v>
      </c>
      <c r="B168" s="13">
        <v>44639</v>
      </c>
      <c r="C168" s="13">
        <v>44645</v>
      </c>
      <c r="D168">
        <f t="shared" si="2"/>
        <v>6</v>
      </c>
    </row>
    <row r="169" spans="1:4" x14ac:dyDescent="0.25">
      <c r="A169" s="12" t="s">
        <v>617</v>
      </c>
      <c r="B169" s="13">
        <v>44644</v>
      </c>
      <c r="C169" s="13">
        <v>44646</v>
      </c>
      <c r="D169">
        <f t="shared" si="2"/>
        <v>2</v>
      </c>
    </row>
    <row r="170" spans="1:4" x14ac:dyDescent="0.25">
      <c r="A170" s="12" t="s">
        <v>618</v>
      </c>
      <c r="B170" s="13">
        <v>44645</v>
      </c>
      <c r="C170" s="13">
        <v>44652</v>
      </c>
      <c r="D170">
        <f t="shared" si="2"/>
        <v>7</v>
      </c>
    </row>
    <row r="171" spans="1:4" x14ac:dyDescent="0.25">
      <c r="A171" s="12" t="s">
        <v>619</v>
      </c>
      <c r="B171" s="13">
        <v>44651</v>
      </c>
      <c r="C171" s="13">
        <v>44653</v>
      </c>
      <c r="D171">
        <f t="shared" si="2"/>
        <v>2</v>
      </c>
    </row>
    <row r="172" spans="1:4" x14ac:dyDescent="0.25">
      <c r="A172" s="12" t="s">
        <v>620</v>
      </c>
      <c r="B172" s="13">
        <v>44642</v>
      </c>
      <c r="C172" s="13">
        <v>44649</v>
      </c>
      <c r="D172">
        <f t="shared" si="2"/>
        <v>7</v>
      </c>
    </row>
    <row r="173" spans="1:4" x14ac:dyDescent="0.25">
      <c r="A173" s="12" t="s">
        <v>621</v>
      </c>
      <c r="B173" s="13">
        <v>44648</v>
      </c>
      <c r="C173" s="13">
        <v>44650</v>
      </c>
      <c r="D173">
        <f t="shared" si="2"/>
        <v>2</v>
      </c>
    </row>
    <row r="174" spans="1:4" x14ac:dyDescent="0.25">
      <c r="A174" s="12" t="s">
        <v>622</v>
      </c>
      <c r="B174" s="13">
        <v>44649</v>
      </c>
      <c r="C174" s="13">
        <v>44656</v>
      </c>
      <c r="D174">
        <f t="shared" si="2"/>
        <v>7</v>
      </c>
    </row>
    <row r="175" spans="1:4" x14ac:dyDescent="0.25">
      <c r="A175" s="12" t="s">
        <v>623</v>
      </c>
      <c r="B175" s="13">
        <v>44654</v>
      </c>
      <c r="C175" s="13">
        <v>44657</v>
      </c>
      <c r="D175">
        <f t="shared" si="2"/>
        <v>3</v>
      </c>
    </row>
    <row r="176" spans="1:4" x14ac:dyDescent="0.25">
      <c r="A176" s="12" t="s">
        <v>624</v>
      </c>
      <c r="B176" s="13">
        <v>44656</v>
      </c>
      <c r="C176" s="13">
        <v>44661</v>
      </c>
      <c r="D176">
        <f t="shared" si="2"/>
        <v>5</v>
      </c>
    </row>
    <row r="177" spans="1:4" x14ac:dyDescent="0.25">
      <c r="A177" s="12" t="s">
        <v>625</v>
      </c>
      <c r="B177" s="13">
        <v>44660</v>
      </c>
      <c r="C177" s="13">
        <v>44661</v>
      </c>
      <c r="D177">
        <f t="shared" si="2"/>
        <v>1</v>
      </c>
    </row>
    <row r="178" spans="1:4" x14ac:dyDescent="0.25">
      <c r="A178" s="12" t="s">
        <v>626</v>
      </c>
      <c r="B178" s="13">
        <v>44653</v>
      </c>
      <c r="C178" s="13">
        <v>44657</v>
      </c>
      <c r="D178">
        <f t="shared" si="2"/>
        <v>4</v>
      </c>
    </row>
    <row r="179" spans="1:4" x14ac:dyDescent="0.25">
      <c r="A179" s="12" t="s">
        <v>627</v>
      </c>
      <c r="B179" s="13">
        <v>44656</v>
      </c>
      <c r="C179" s="13">
        <v>44662</v>
      </c>
      <c r="D179">
        <f t="shared" si="2"/>
        <v>6</v>
      </c>
    </row>
    <row r="180" spans="1:4" x14ac:dyDescent="0.25">
      <c r="A180" s="12" t="s">
        <v>628</v>
      </c>
      <c r="B180" s="13">
        <v>44659</v>
      </c>
      <c r="C180" s="13">
        <v>44664</v>
      </c>
      <c r="D180">
        <f t="shared" si="2"/>
        <v>5</v>
      </c>
    </row>
    <row r="181" spans="1:4" x14ac:dyDescent="0.25">
      <c r="A181" s="12" t="s">
        <v>629</v>
      </c>
      <c r="B181" s="13">
        <v>44664</v>
      </c>
      <c r="C181" s="13">
        <v>44665</v>
      </c>
      <c r="D181">
        <f t="shared" si="2"/>
        <v>1</v>
      </c>
    </row>
    <row r="182" spans="1:4" x14ac:dyDescent="0.25">
      <c r="A182" s="12" t="s">
        <v>630</v>
      </c>
      <c r="B182" s="13">
        <v>44639</v>
      </c>
      <c r="C182" s="13">
        <v>44647</v>
      </c>
      <c r="D182">
        <f t="shared" si="2"/>
        <v>8</v>
      </c>
    </row>
    <row r="183" spans="1:4" x14ac:dyDescent="0.25">
      <c r="A183" s="12" t="s">
        <v>631</v>
      </c>
      <c r="B183" s="13">
        <v>44644</v>
      </c>
      <c r="C183" s="13">
        <v>44652</v>
      </c>
      <c r="D183">
        <f t="shared" si="2"/>
        <v>8</v>
      </c>
    </row>
    <row r="184" spans="1:4" x14ac:dyDescent="0.25">
      <c r="A184" s="12" t="s">
        <v>632</v>
      </c>
      <c r="B184" s="13">
        <v>44652</v>
      </c>
      <c r="C184" s="13">
        <v>44658</v>
      </c>
      <c r="D184">
        <f t="shared" si="2"/>
        <v>6</v>
      </c>
    </row>
    <row r="185" spans="1:4" x14ac:dyDescent="0.25">
      <c r="A185" s="12" t="s">
        <v>633</v>
      </c>
      <c r="B185" s="13">
        <v>44653</v>
      </c>
      <c r="C185" s="13">
        <v>44661</v>
      </c>
      <c r="D185">
        <f t="shared" si="2"/>
        <v>8</v>
      </c>
    </row>
    <row r="186" spans="1:4" x14ac:dyDescent="0.25">
      <c r="A186" s="12" t="s">
        <v>634</v>
      </c>
      <c r="B186" s="13">
        <v>44650</v>
      </c>
      <c r="C186" s="13">
        <v>44652</v>
      </c>
      <c r="D186">
        <f t="shared" si="2"/>
        <v>2</v>
      </c>
    </row>
    <row r="187" spans="1:4" x14ac:dyDescent="0.25">
      <c r="A187" s="12" t="s">
        <v>635</v>
      </c>
      <c r="B187" s="13">
        <v>44654</v>
      </c>
      <c r="C187" s="13">
        <v>44656</v>
      </c>
      <c r="D187">
        <f t="shared" si="2"/>
        <v>2</v>
      </c>
    </row>
    <row r="188" spans="1:4" x14ac:dyDescent="0.25">
      <c r="A188" s="12" t="s">
        <v>636</v>
      </c>
      <c r="B188" s="13">
        <v>44659</v>
      </c>
      <c r="C188" s="13">
        <v>44661</v>
      </c>
      <c r="D188">
        <f t="shared" si="2"/>
        <v>2</v>
      </c>
    </row>
    <row r="189" spans="1:4" x14ac:dyDescent="0.25">
      <c r="A189" s="12" t="s">
        <v>637</v>
      </c>
      <c r="B189" s="13">
        <v>44653</v>
      </c>
      <c r="C189" s="13">
        <v>44657</v>
      </c>
      <c r="D189">
        <f t="shared" si="2"/>
        <v>4</v>
      </c>
    </row>
    <row r="190" spans="1:4" x14ac:dyDescent="0.25">
      <c r="A190" s="12" t="s">
        <v>638</v>
      </c>
      <c r="B190" s="13">
        <v>44658</v>
      </c>
      <c r="C190" s="13">
        <v>44661</v>
      </c>
      <c r="D190">
        <f t="shared" si="2"/>
        <v>3</v>
      </c>
    </row>
    <row r="191" spans="1:4" x14ac:dyDescent="0.25">
      <c r="A191" s="12" t="s">
        <v>639</v>
      </c>
      <c r="B191" s="13">
        <v>44662</v>
      </c>
      <c r="C191" s="13">
        <v>44666</v>
      </c>
      <c r="D191">
        <f t="shared" si="2"/>
        <v>4</v>
      </c>
    </row>
    <row r="192" spans="1:4" x14ac:dyDescent="0.25">
      <c r="A192" s="12" t="s">
        <v>640</v>
      </c>
      <c r="B192" s="13">
        <v>44662</v>
      </c>
      <c r="C192" s="13">
        <v>44665</v>
      </c>
      <c r="D192">
        <f t="shared" si="2"/>
        <v>3</v>
      </c>
    </row>
    <row r="193" spans="1:4" x14ac:dyDescent="0.25">
      <c r="A193" s="12" t="s">
        <v>641</v>
      </c>
      <c r="B193" s="13">
        <v>44666</v>
      </c>
      <c r="C193" s="13">
        <v>44674</v>
      </c>
      <c r="D193">
        <f t="shared" si="2"/>
        <v>8</v>
      </c>
    </row>
    <row r="194" spans="1:4" x14ac:dyDescent="0.25">
      <c r="A194" s="12" t="s">
        <v>642</v>
      </c>
      <c r="B194" s="13">
        <v>44623</v>
      </c>
      <c r="C194" s="13">
        <v>44624</v>
      </c>
      <c r="D194">
        <f t="shared" si="2"/>
        <v>1</v>
      </c>
    </row>
    <row r="195" spans="1:4" x14ac:dyDescent="0.25">
      <c r="A195" s="12" t="s">
        <v>643</v>
      </c>
      <c r="B195" s="13">
        <v>44666</v>
      </c>
      <c r="C195" s="13">
        <v>44667</v>
      </c>
      <c r="D195">
        <f t="shared" ref="D195:D258" si="3">C195-B195</f>
        <v>1</v>
      </c>
    </row>
    <row r="196" spans="1:4" x14ac:dyDescent="0.25">
      <c r="A196" s="12" t="s">
        <v>644</v>
      </c>
      <c r="B196" s="13">
        <v>44668</v>
      </c>
      <c r="C196" s="13">
        <v>44668</v>
      </c>
      <c r="D196">
        <f t="shared" si="3"/>
        <v>0</v>
      </c>
    </row>
    <row r="197" spans="1:4" x14ac:dyDescent="0.25">
      <c r="A197" s="12" t="s">
        <v>645</v>
      </c>
      <c r="B197" s="13">
        <v>44668</v>
      </c>
      <c r="C197" s="13">
        <v>44668</v>
      </c>
      <c r="D197">
        <f t="shared" si="3"/>
        <v>0</v>
      </c>
    </row>
    <row r="198" spans="1:4" x14ac:dyDescent="0.25">
      <c r="A198" s="12" t="s">
        <v>646</v>
      </c>
      <c r="B198" s="13">
        <v>44669</v>
      </c>
      <c r="C198" s="13">
        <v>44669</v>
      </c>
      <c r="D198">
        <f t="shared" si="3"/>
        <v>0</v>
      </c>
    </row>
    <row r="199" spans="1:4" x14ac:dyDescent="0.25">
      <c r="A199" s="12" t="s">
        <v>647</v>
      </c>
      <c r="B199" s="13">
        <v>44670</v>
      </c>
      <c r="C199" s="13">
        <v>44670</v>
      </c>
      <c r="D199">
        <f t="shared" si="3"/>
        <v>0</v>
      </c>
    </row>
    <row r="200" spans="1:4" x14ac:dyDescent="0.25">
      <c r="A200" s="12" t="s">
        <v>648</v>
      </c>
      <c r="B200" s="13">
        <v>44670</v>
      </c>
      <c r="C200" s="13">
        <v>44670</v>
      </c>
      <c r="D200">
        <f t="shared" si="3"/>
        <v>0</v>
      </c>
    </row>
    <row r="201" spans="1:4" x14ac:dyDescent="0.25">
      <c r="A201" s="12" t="s">
        <v>649</v>
      </c>
      <c r="B201" s="13">
        <v>44668</v>
      </c>
      <c r="C201" s="13">
        <v>44670</v>
      </c>
      <c r="D201">
        <f t="shared" si="3"/>
        <v>2</v>
      </c>
    </row>
    <row r="202" spans="1:4" x14ac:dyDescent="0.25">
      <c r="A202" s="12" t="s">
        <v>650</v>
      </c>
      <c r="B202" s="13">
        <v>44670</v>
      </c>
      <c r="C202" s="13">
        <v>44672</v>
      </c>
      <c r="D202">
        <f t="shared" si="3"/>
        <v>2</v>
      </c>
    </row>
    <row r="203" spans="1:4" x14ac:dyDescent="0.25">
      <c r="A203" s="12" t="s">
        <v>651</v>
      </c>
      <c r="B203" s="13">
        <v>44672</v>
      </c>
      <c r="C203" s="13">
        <v>44674</v>
      </c>
      <c r="D203">
        <f t="shared" si="3"/>
        <v>2</v>
      </c>
    </row>
    <row r="204" spans="1:4" x14ac:dyDescent="0.25">
      <c r="A204" s="12" t="s">
        <v>652</v>
      </c>
      <c r="B204" s="13">
        <v>44674</v>
      </c>
      <c r="C204" s="13">
        <v>44674</v>
      </c>
      <c r="D204">
        <f t="shared" si="3"/>
        <v>0</v>
      </c>
    </row>
    <row r="205" spans="1:4" x14ac:dyDescent="0.25">
      <c r="A205" s="12" t="s">
        <v>653</v>
      </c>
      <c r="B205" s="13">
        <v>44662</v>
      </c>
      <c r="C205" s="13">
        <v>44665</v>
      </c>
      <c r="D205">
        <f t="shared" si="3"/>
        <v>3</v>
      </c>
    </row>
    <row r="206" spans="1:4" x14ac:dyDescent="0.25">
      <c r="A206" s="12" t="s">
        <v>654</v>
      </c>
      <c r="B206" s="13">
        <v>44664</v>
      </c>
      <c r="C206" s="13">
        <v>44665</v>
      </c>
      <c r="D206">
        <f t="shared" si="3"/>
        <v>1</v>
      </c>
    </row>
    <row r="207" spans="1:4" x14ac:dyDescent="0.25">
      <c r="A207" s="12" t="s">
        <v>655</v>
      </c>
      <c r="B207" s="13">
        <v>44664</v>
      </c>
      <c r="C207" s="13">
        <v>44669</v>
      </c>
      <c r="D207">
        <f t="shared" si="3"/>
        <v>5</v>
      </c>
    </row>
    <row r="208" spans="1:4" x14ac:dyDescent="0.25">
      <c r="A208" s="12" t="s">
        <v>656</v>
      </c>
      <c r="B208" s="13">
        <v>44669</v>
      </c>
      <c r="C208" s="13">
        <v>44669</v>
      </c>
      <c r="D208">
        <f t="shared" si="3"/>
        <v>0</v>
      </c>
    </row>
    <row r="209" spans="1:4" x14ac:dyDescent="0.25">
      <c r="A209" s="12" t="s">
        <v>657</v>
      </c>
      <c r="B209" s="13">
        <v>44672</v>
      </c>
      <c r="C209" s="13">
        <v>44672</v>
      </c>
      <c r="D209">
        <f t="shared" si="3"/>
        <v>0</v>
      </c>
    </row>
    <row r="210" spans="1:4" x14ac:dyDescent="0.25">
      <c r="A210" s="12" t="s">
        <v>658</v>
      </c>
      <c r="B210" s="13">
        <v>44672</v>
      </c>
      <c r="C210" s="13">
        <v>44673</v>
      </c>
      <c r="D210">
        <f t="shared" si="3"/>
        <v>1</v>
      </c>
    </row>
    <row r="211" spans="1:4" x14ac:dyDescent="0.25">
      <c r="A211" s="12" t="s">
        <v>659</v>
      </c>
      <c r="B211" s="13">
        <v>44673</v>
      </c>
      <c r="C211" s="13">
        <v>44674</v>
      </c>
      <c r="D211">
        <f t="shared" si="3"/>
        <v>1</v>
      </c>
    </row>
    <row r="212" spans="1:4" x14ac:dyDescent="0.25">
      <c r="A212" s="12" t="s">
        <v>660</v>
      </c>
      <c r="B212" s="13">
        <v>44635</v>
      </c>
      <c r="C212" s="13">
        <v>44639</v>
      </c>
      <c r="D212">
        <f t="shared" si="3"/>
        <v>4</v>
      </c>
    </row>
    <row r="213" spans="1:4" x14ac:dyDescent="0.25">
      <c r="A213" s="12" t="s">
        <v>661</v>
      </c>
      <c r="B213" s="13">
        <v>44636</v>
      </c>
      <c r="C213" s="13">
        <v>44639</v>
      </c>
      <c r="D213">
        <f t="shared" si="3"/>
        <v>3</v>
      </c>
    </row>
    <row r="214" spans="1:4" x14ac:dyDescent="0.25">
      <c r="A214" s="12" t="s">
        <v>662</v>
      </c>
      <c r="B214" s="13">
        <v>44640</v>
      </c>
      <c r="C214" s="13">
        <v>44640</v>
      </c>
      <c r="D214">
        <f t="shared" si="3"/>
        <v>0</v>
      </c>
    </row>
    <row r="215" spans="1:4" x14ac:dyDescent="0.25">
      <c r="A215" s="12" t="s">
        <v>663</v>
      </c>
      <c r="B215" s="13">
        <v>44640</v>
      </c>
      <c r="C215" s="13">
        <v>44642</v>
      </c>
      <c r="D215">
        <f t="shared" si="3"/>
        <v>2</v>
      </c>
    </row>
    <row r="216" spans="1:4" x14ac:dyDescent="0.25">
      <c r="A216" s="12" t="s">
        <v>664</v>
      </c>
      <c r="B216" s="13">
        <v>44640</v>
      </c>
      <c r="C216" s="13">
        <v>44640</v>
      </c>
      <c r="D216">
        <f t="shared" si="3"/>
        <v>0</v>
      </c>
    </row>
    <row r="217" spans="1:4" x14ac:dyDescent="0.25">
      <c r="A217" s="12" t="s">
        <v>665</v>
      </c>
      <c r="B217" s="13">
        <v>44640</v>
      </c>
      <c r="C217" s="13">
        <v>44646</v>
      </c>
      <c r="D217">
        <f t="shared" si="3"/>
        <v>6</v>
      </c>
    </row>
    <row r="218" spans="1:4" x14ac:dyDescent="0.25">
      <c r="A218" s="12" t="s">
        <v>666</v>
      </c>
      <c r="B218" s="13">
        <v>44641</v>
      </c>
      <c r="C218" s="13">
        <v>44647</v>
      </c>
      <c r="D218">
        <f t="shared" si="3"/>
        <v>6</v>
      </c>
    </row>
    <row r="219" spans="1:4" x14ac:dyDescent="0.25">
      <c r="A219" s="12" t="s">
        <v>667</v>
      </c>
      <c r="B219" s="13">
        <v>44645</v>
      </c>
      <c r="C219" s="13">
        <v>44645</v>
      </c>
      <c r="D219">
        <f t="shared" si="3"/>
        <v>0</v>
      </c>
    </row>
    <row r="220" spans="1:4" x14ac:dyDescent="0.25">
      <c r="A220" s="12" t="s">
        <v>668</v>
      </c>
      <c r="B220" s="13">
        <v>44646</v>
      </c>
      <c r="C220" s="13">
        <v>44646</v>
      </c>
      <c r="D220">
        <f t="shared" si="3"/>
        <v>0</v>
      </c>
    </row>
    <row r="221" spans="1:4" x14ac:dyDescent="0.25">
      <c r="A221" s="12" t="s">
        <v>669</v>
      </c>
      <c r="B221" s="13">
        <v>44648</v>
      </c>
      <c r="C221" s="13">
        <v>44650</v>
      </c>
      <c r="D221">
        <f t="shared" si="3"/>
        <v>2</v>
      </c>
    </row>
    <row r="222" spans="1:4" x14ac:dyDescent="0.25">
      <c r="A222" s="12" t="s">
        <v>670</v>
      </c>
      <c r="B222" s="13">
        <v>44647</v>
      </c>
      <c r="C222" s="13">
        <v>44647</v>
      </c>
      <c r="D222">
        <f t="shared" si="3"/>
        <v>0</v>
      </c>
    </row>
    <row r="223" spans="1:4" x14ac:dyDescent="0.25">
      <c r="A223" s="12" t="s">
        <v>671</v>
      </c>
      <c r="B223" s="13">
        <v>44646</v>
      </c>
      <c r="C223" s="13">
        <v>44654</v>
      </c>
      <c r="D223">
        <f t="shared" si="3"/>
        <v>8</v>
      </c>
    </row>
    <row r="224" spans="1:4" x14ac:dyDescent="0.25">
      <c r="A224" s="12" t="s">
        <v>672</v>
      </c>
      <c r="B224" s="13">
        <v>44653</v>
      </c>
      <c r="C224" s="13">
        <v>44653</v>
      </c>
      <c r="D224">
        <f t="shared" si="3"/>
        <v>0</v>
      </c>
    </row>
    <row r="225" spans="1:4" x14ac:dyDescent="0.25">
      <c r="A225" s="12" t="s">
        <v>673</v>
      </c>
      <c r="B225" s="13">
        <v>44654</v>
      </c>
      <c r="C225" s="13">
        <v>44654</v>
      </c>
      <c r="D225">
        <f t="shared" si="3"/>
        <v>0</v>
      </c>
    </row>
    <row r="226" spans="1:4" x14ac:dyDescent="0.25">
      <c r="A226" s="12" t="s">
        <v>674</v>
      </c>
      <c r="B226" s="13">
        <v>44655</v>
      </c>
      <c r="C226" s="13">
        <v>44657</v>
      </c>
      <c r="D226">
        <f t="shared" si="3"/>
        <v>2</v>
      </c>
    </row>
    <row r="227" spans="1:4" x14ac:dyDescent="0.25">
      <c r="A227" s="12" t="s">
        <v>675</v>
      </c>
      <c r="B227" s="13">
        <v>44655</v>
      </c>
      <c r="C227" s="13">
        <v>44655</v>
      </c>
      <c r="D227">
        <f t="shared" si="3"/>
        <v>0</v>
      </c>
    </row>
    <row r="228" spans="1:4" x14ac:dyDescent="0.25">
      <c r="A228" s="12" t="s">
        <v>676</v>
      </c>
      <c r="B228" s="13">
        <v>44663</v>
      </c>
      <c r="C228" s="13">
        <v>44669</v>
      </c>
      <c r="D228">
        <f t="shared" si="3"/>
        <v>6</v>
      </c>
    </row>
    <row r="229" spans="1:4" x14ac:dyDescent="0.25">
      <c r="A229" s="12" t="s">
        <v>677</v>
      </c>
      <c r="B229" s="13">
        <v>44822</v>
      </c>
      <c r="C229" s="13">
        <v>44669</v>
      </c>
      <c r="D229">
        <f t="shared" si="3"/>
        <v>-153</v>
      </c>
    </row>
    <row r="230" spans="1:4" x14ac:dyDescent="0.25">
      <c r="A230" s="12" t="s">
        <v>678</v>
      </c>
      <c r="B230" s="13">
        <v>44670</v>
      </c>
      <c r="C230" s="13">
        <v>44670</v>
      </c>
      <c r="D230">
        <f t="shared" si="3"/>
        <v>0</v>
      </c>
    </row>
    <row r="231" spans="1:4" x14ac:dyDescent="0.25">
      <c r="A231" s="12" t="s">
        <v>679</v>
      </c>
      <c r="B231" s="13">
        <v>44670</v>
      </c>
      <c r="C231" s="13">
        <v>44670</v>
      </c>
      <c r="D231">
        <f t="shared" si="3"/>
        <v>0</v>
      </c>
    </row>
    <row r="232" spans="1:4" x14ac:dyDescent="0.25">
      <c r="A232" s="12" t="s">
        <v>680</v>
      </c>
      <c r="B232" s="13">
        <v>44670</v>
      </c>
      <c r="C232" s="13">
        <v>44671</v>
      </c>
      <c r="D232">
        <f t="shared" si="3"/>
        <v>1</v>
      </c>
    </row>
    <row r="233" spans="1:4" x14ac:dyDescent="0.25">
      <c r="A233" s="12" t="s">
        <v>681</v>
      </c>
      <c r="B233" s="13">
        <v>44671</v>
      </c>
      <c r="C233" s="13">
        <v>44671</v>
      </c>
      <c r="D233">
        <f t="shared" si="3"/>
        <v>0</v>
      </c>
    </row>
    <row r="234" spans="1:4" x14ac:dyDescent="0.25">
      <c r="A234" s="12" t="s">
        <v>682</v>
      </c>
      <c r="B234" s="13">
        <v>44671</v>
      </c>
      <c r="C234" s="13">
        <v>44672</v>
      </c>
      <c r="D234">
        <f t="shared" si="3"/>
        <v>1</v>
      </c>
    </row>
    <row r="235" spans="1:4" x14ac:dyDescent="0.25">
      <c r="A235" s="12" t="s">
        <v>683</v>
      </c>
      <c r="B235" s="13">
        <v>44672</v>
      </c>
      <c r="C235" s="13">
        <v>44672</v>
      </c>
      <c r="D235">
        <f t="shared" si="3"/>
        <v>0</v>
      </c>
    </row>
    <row r="236" spans="1:4" x14ac:dyDescent="0.25">
      <c r="A236" s="12" t="s">
        <v>684</v>
      </c>
      <c r="B236" s="13">
        <v>44669</v>
      </c>
      <c r="C236" s="13">
        <v>44674</v>
      </c>
      <c r="D236">
        <f t="shared" si="3"/>
        <v>5</v>
      </c>
    </row>
    <row r="237" spans="1:4" x14ac:dyDescent="0.25">
      <c r="A237" s="12" t="s">
        <v>685</v>
      </c>
      <c r="B237" s="13">
        <v>44669</v>
      </c>
      <c r="C237" s="13">
        <v>44674</v>
      </c>
      <c r="D237">
        <f t="shared" si="3"/>
        <v>5</v>
      </c>
    </row>
    <row r="238" spans="1:4" x14ac:dyDescent="0.25">
      <c r="A238" s="12" t="s">
        <v>686</v>
      </c>
      <c r="B238" s="13">
        <v>44631</v>
      </c>
      <c r="C238" s="13">
        <v>44633</v>
      </c>
      <c r="D238">
        <f t="shared" si="3"/>
        <v>2</v>
      </c>
    </row>
    <row r="239" spans="1:4" x14ac:dyDescent="0.25">
      <c r="A239" s="12" t="s">
        <v>687</v>
      </c>
      <c r="B239" s="13">
        <v>44614</v>
      </c>
      <c r="C239" s="13">
        <v>44633</v>
      </c>
      <c r="D239">
        <f t="shared" si="3"/>
        <v>19</v>
      </c>
    </row>
    <row r="240" spans="1:4" x14ac:dyDescent="0.25">
      <c r="A240" s="12" t="s">
        <v>688</v>
      </c>
      <c r="B240" s="13">
        <v>44641</v>
      </c>
      <c r="C240" s="13">
        <v>44647</v>
      </c>
      <c r="D240">
        <f t="shared" si="3"/>
        <v>6</v>
      </c>
    </row>
    <row r="241" spans="1:4" x14ac:dyDescent="0.25">
      <c r="A241" s="12" t="s">
        <v>689</v>
      </c>
      <c r="B241" s="13">
        <v>44668</v>
      </c>
      <c r="C241" s="13">
        <v>44675</v>
      </c>
      <c r="D241">
        <f t="shared" si="3"/>
        <v>7</v>
      </c>
    </row>
    <row r="242" spans="1:4" x14ac:dyDescent="0.25">
      <c r="A242" s="12" t="s">
        <v>690</v>
      </c>
      <c r="B242" s="13">
        <v>44673</v>
      </c>
      <c r="C242" s="13">
        <v>44674</v>
      </c>
      <c r="D242">
        <f t="shared" si="3"/>
        <v>1</v>
      </c>
    </row>
    <row r="243" spans="1:4" x14ac:dyDescent="0.25">
      <c r="A243" s="12" t="s">
        <v>691</v>
      </c>
      <c r="B243" s="13">
        <v>44674</v>
      </c>
      <c r="C243" s="13">
        <v>44674</v>
      </c>
      <c r="D243">
        <f t="shared" si="3"/>
        <v>0</v>
      </c>
    </row>
    <row r="244" spans="1:4" x14ac:dyDescent="0.25">
      <c r="A244" s="12" t="s">
        <v>692</v>
      </c>
      <c r="B244" s="13">
        <v>44628</v>
      </c>
      <c r="C244" s="13">
        <v>44628</v>
      </c>
      <c r="D244">
        <f t="shared" si="3"/>
        <v>0</v>
      </c>
    </row>
    <row r="245" spans="1:4" x14ac:dyDescent="0.25">
      <c r="A245" s="12" t="s">
        <v>693</v>
      </c>
      <c r="B245" s="13">
        <v>44654</v>
      </c>
      <c r="C245" s="13">
        <v>44655</v>
      </c>
      <c r="D245">
        <f t="shared" si="3"/>
        <v>1</v>
      </c>
    </row>
    <row r="246" spans="1:4" x14ac:dyDescent="0.25">
      <c r="A246" s="12" t="s">
        <v>694</v>
      </c>
      <c r="B246" s="13">
        <v>44656</v>
      </c>
      <c r="C246" s="13">
        <v>44657</v>
      </c>
      <c r="D246">
        <f t="shared" si="3"/>
        <v>1</v>
      </c>
    </row>
    <row r="247" spans="1:4" x14ac:dyDescent="0.25">
      <c r="A247" s="12" t="s">
        <v>689</v>
      </c>
      <c r="B247" s="13">
        <v>44668</v>
      </c>
      <c r="C247" s="13">
        <v>44675</v>
      </c>
      <c r="D247">
        <f t="shared" si="3"/>
        <v>7</v>
      </c>
    </row>
    <row r="248" spans="1:4" x14ac:dyDescent="0.25">
      <c r="A248" s="12" t="s">
        <v>692</v>
      </c>
      <c r="B248" s="13">
        <v>44629</v>
      </c>
      <c r="C248" s="13">
        <v>44629</v>
      </c>
      <c r="D248">
        <f t="shared" si="3"/>
        <v>0</v>
      </c>
    </row>
    <row r="249" spans="1:4" x14ac:dyDescent="0.25">
      <c r="A249" s="12" t="s">
        <v>693</v>
      </c>
      <c r="B249" s="13">
        <v>44657</v>
      </c>
      <c r="C249" s="13">
        <v>44658</v>
      </c>
      <c r="D249">
        <f t="shared" si="3"/>
        <v>1</v>
      </c>
    </row>
    <row r="250" spans="1:4" x14ac:dyDescent="0.25">
      <c r="A250" s="12" t="s">
        <v>694</v>
      </c>
      <c r="B250" s="13">
        <v>44659</v>
      </c>
      <c r="C250" s="13">
        <v>44661</v>
      </c>
      <c r="D250">
        <f t="shared" si="3"/>
        <v>2</v>
      </c>
    </row>
    <row r="251" spans="1:4" x14ac:dyDescent="0.25">
      <c r="A251" s="12" t="s">
        <v>689</v>
      </c>
      <c r="B251" s="13">
        <v>44670</v>
      </c>
      <c r="C251" s="13">
        <v>44672</v>
      </c>
      <c r="D251">
        <f t="shared" si="3"/>
        <v>2</v>
      </c>
    </row>
    <row r="252" spans="1:4" x14ac:dyDescent="0.25">
      <c r="A252" s="12" t="s">
        <v>695</v>
      </c>
      <c r="B252" s="13">
        <v>44646</v>
      </c>
      <c r="C252" s="13">
        <v>44646</v>
      </c>
      <c r="D252">
        <f t="shared" si="3"/>
        <v>0</v>
      </c>
    </row>
    <row r="253" spans="1:4" x14ac:dyDescent="0.25">
      <c r="A253" s="12" t="s">
        <v>696</v>
      </c>
      <c r="B253" s="13">
        <v>44659</v>
      </c>
      <c r="C253" s="13">
        <v>44659</v>
      </c>
      <c r="D253">
        <f t="shared" si="3"/>
        <v>0</v>
      </c>
    </row>
    <row r="254" spans="1:4" x14ac:dyDescent="0.25">
      <c r="A254" s="12" t="s">
        <v>697</v>
      </c>
      <c r="B254" s="13">
        <v>44640</v>
      </c>
      <c r="C254" s="13">
        <v>44656</v>
      </c>
      <c r="D254">
        <f t="shared" si="3"/>
        <v>16</v>
      </c>
    </row>
    <row r="255" spans="1:4" x14ac:dyDescent="0.25">
      <c r="A255" s="12" t="s">
        <v>698</v>
      </c>
      <c r="B255" s="13">
        <v>44657</v>
      </c>
      <c r="C255" s="13">
        <v>44659</v>
      </c>
      <c r="D255">
        <f t="shared" si="3"/>
        <v>2</v>
      </c>
    </row>
    <row r="256" spans="1:4" x14ac:dyDescent="0.25">
      <c r="A256" s="12" t="s">
        <v>699</v>
      </c>
      <c r="B256" s="13">
        <v>44658</v>
      </c>
      <c r="C256" s="13">
        <v>44659</v>
      </c>
      <c r="D256">
        <f t="shared" si="3"/>
        <v>1</v>
      </c>
    </row>
    <row r="257" spans="1:4" x14ac:dyDescent="0.25">
      <c r="A257" s="12" t="s">
        <v>700</v>
      </c>
      <c r="B257" s="13">
        <v>44659</v>
      </c>
      <c r="C257" s="13">
        <v>44661</v>
      </c>
      <c r="D257">
        <f t="shared" si="3"/>
        <v>2</v>
      </c>
    </row>
    <row r="258" spans="1:4" x14ac:dyDescent="0.25">
      <c r="A258" s="12" t="s">
        <v>701</v>
      </c>
      <c r="B258" s="13">
        <v>44661</v>
      </c>
      <c r="C258" s="13">
        <v>44661</v>
      </c>
      <c r="D258">
        <f t="shared" si="3"/>
        <v>0</v>
      </c>
    </row>
    <row r="259" spans="1:4" x14ac:dyDescent="0.25">
      <c r="A259" s="12" t="s">
        <v>702</v>
      </c>
      <c r="B259" s="13">
        <v>44661</v>
      </c>
      <c r="C259" s="13">
        <v>44661</v>
      </c>
      <c r="D259">
        <f t="shared" ref="D259:D285" si="4">C259-B259</f>
        <v>0</v>
      </c>
    </row>
    <row r="260" spans="1:4" x14ac:dyDescent="0.25">
      <c r="A260" s="12" t="s">
        <v>703</v>
      </c>
      <c r="B260" s="13">
        <v>44661</v>
      </c>
      <c r="C260" s="13">
        <v>44663</v>
      </c>
      <c r="D260">
        <f t="shared" si="4"/>
        <v>2</v>
      </c>
    </row>
    <row r="261" spans="1:4" x14ac:dyDescent="0.25">
      <c r="A261" s="12" t="s">
        <v>704</v>
      </c>
      <c r="B261" s="13">
        <v>44663</v>
      </c>
      <c r="C261" s="13">
        <v>44663</v>
      </c>
      <c r="D261">
        <f t="shared" si="4"/>
        <v>0</v>
      </c>
    </row>
    <row r="262" spans="1:4" x14ac:dyDescent="0.25">
      <c r="A262" s="12" t="s">
        <v>705</v>
      </c>
      <c r="B262" s="13">
        <v>44664</v>
      </c>
      <c r="C262" s="13">
        <v>44664</v>
      </c>
      <c r="D262">
        <f t="shared" si="4"/>
        <v>0</v>
      </c>
    </row>
    <row r="263" spans="1:4" x14ac:dyDescent="0.25">
      <c r="A263" s="12" t="s">
        <v>706</v>
      </c>
      <c r="B263" s="13">
        <v>44663</v>
      </c>
      <c r="C263" s="13">
        <v>44664</v>
      </c>
      <c r="D263">
        <f t="shared" si="4"/>
        <v>1</v>
      </c>
    </row>
    <row r="264" spans="1:4" x14ac:dyDescent="0.25">
      <c r="A264" s="12" t="s">
        <v>692</v>
      </c>
      <c r="B264" s="13">
        <v>44629</v>
      </c>
      <c r="C264" s="13">
        <v>44629</v>
      </c>
      <c r="D264">
        <f t="shared" si="4"/>
        <v>0</v>
      </c>
    </row>
    <row r="265" spans="1:4" x14ac:dyDescent="0.25">
      <c r="A265" s="12" t="s">
        <v>707</v>
      </c>
      <c r="B265" s="13">
        <v>44626</v>
      </c>
      <c r="C265" s="13">
        <v>44631</v>
      </c>
      <c r="D265">
        <f t="shared" si="4"/>
        <v>5</v>
      </c>
    </row>
    <row r="266" spans="1:4" x14ac:dyDescent="0.25">
      <c r="A266" s="12" t="s">
        <v>688</v>
      </c>
      <c r="B266" s="13">
        <v>44632</v>
      </c>
      <c r="C266" s="13">
        <v>44635</v>
      </c>
      <c r="D266">
        <f t="shared" si="4"/>
        <v>3</v>
      </c>
    </row>
    <row r="267" spans="1:4" x14ac:dyDescent="0.25">
      <c r="A267" s="12" t="s">
        <v>708</v>
      </c>
      <c r="B267" s="13">
        <v>44665</v>
      </c>
      <c r="C267" s="13">
        <v>44665</v>
      </c>
      <c r="D267">
        <f t="shared" si="4"/>
        <v>0</v>
      </c>
    </row>
    <row r="268" spans="1:4" x14ac:dyDescent="0.25">
      <c r="A268" s="12" t="s">
        <v>709</v>
      </c>
      <c r="B268" s="13">
        <v>44546</v>
      </c>
      <c r="C268" s="13">
        <v>44552</v>
      </c>
      <c r="D268">
        <f t="shared" si="4"/>
        <v>6</v>
      </c>
    </row>
    <row r="269" spans="1:4" x14ac:dyDescent="0.25">
      <c r="A269" s="12" t="s">
        <v>688</v>
      </c>
      <c r="B269" s="13">
        <v>44550</v>
      </c>
      <c r="C269" s="13">
        <v>44560</v>
      </c>
      <c r="D269">
        <f t="shared" si="4"/>
        <v>10</v>
      </c>
    </row>
    <row r="270" spans="1:4" x14ac:dyDescent="0.25">
      <c r="A270" s="12" t="s">
        <v>710</v>
      </c>
      <c r="B270" s="13">
        <v>44638</v>
      </c>
      <c r="C270" s="13">
        <v>44642</v>
      </c>
      <c r="D270">
        <f t="shared" si="4"/>
        <v>4</v>
      </c>
    </row>
    <row r="271" spans="1:4" x14ac:dyDescent="0.25">
      <c r="A271" s="12" t="s">
        <v>694</v>
      </c>
      <c r="B271" s="13">
        <v>44640</v>
      </c>
      <c r="C271" s="13">
        <v>44645</v>
      </c>
      <c r="D271">
        <f t="shared" si="4"/>
        <v>5</v>
      </c>
    </row>
    <row r="272" spans="1:4" x14ac:dyDescent="0.25">
      <c r="A272" s="12" t="s">
        <v>711</v>
      </c>
      <c r="B272" s="13">
        <v>44640</v>
      </c>
      <c r="C272" s="13">
        <v>44645</v>
      </c>
      <c r="D272">
        <f t="shared" si="4"/>
        <v>5</v>
      </c>
    </row>
    <row r="273" spans="1:4" x14ac:dyDescent="0.25">
      <c r="A273" s="12" t="s">
        <v>712</v>
      </c>
      <c r="B273" s="13">
        <v>44640</v>
      </c>
      <c r="C273" s="13">
        <v>44645</v>
      </c>
      <c r="D273">
        <f t="shared" si="4"/>
        <v>5</v>
      </c>
    </row>
    <row r="274" spans="1:4" x14ac:dyDescent="0.25">
      <c r="A274" s="12" t="s">
        <v>713</v>
      </c>
      <c r="B274" s="13">
        <v>44640</v>
      </c>
      <c r="C274" s="13">
        <v>44645</v>
      </c>
      <c r="D274">
        <f t="shared" si="4"/>
        <v>5</v>
      </c>
    </row>
    <row r="275" spans="1:4" x14ac:dyDescent="0.25">
      <c r="A275" s="12" t="s">
        <v>714</v>
      </c>
      <c r="B275" s="13">
        <v>44643</v>
      </c>
      <c r="C275" s="13">
        <v>44645</v>
      </c>
      <c r="D275">
        <f t="shared" si="4"/>
        <v>2</v>
      </c>
    </row>
    <row r="276" spans="1:4" x14ac:dyDescent="0.25">
      <c r="A276" s="12" t="s">
        <v>715</v>
      </c>
      <c r="B276" s="13">
        <v>44646</v>
      </c>
      <c r="C276" s="13">
        <v>44646</v>
      </c>
      <c r="D276">
        <f t="shared" si="4"/>
        <v>0</v>
      </c>
    </row>
    <row r="277" spans="1:4" x14ac:dyDescent="0.25">
      <c r="A277" s="12" t="s">
        <v>716</v>
      </c>
      <c r="B277" s="13">
        <v>44646</v>
      </c>
      <c r="C277" s="13">
        <v>44646</v>
      </c>
      <c r="D277">
        <f t="shared" si="4"/>
        <v>0</v>
      </c>
    </row>
    <row r="278" spans="1:4" x14ac:dyDescent="0.25">
      <c r="A278" s="12" t="s">
        <v>717</v>
      </c>
      <c r="B278" s="13">
        <v>44646</v>
      </c>
      <c r="C278" s="13">
        <v>44646</v>
      </c>
      <c r="D278">
        <f t="shared" si="4"/>
        <v>0</v>
      </c>
    </row>
    <row r="279" spans="1:4" x14ac:dyDescent="0.25">
      <c r="A279" s="12" t="s">
        <v>718</v>
      </c>
      <c r="B279" s="13">
        <v>44602</v>
      </c>
      <c r="C279" s="13">
        <v>44612</v>
      </c>
      <c r="D279">
        <f t="shared" si="4"/>
        <v>10</v>
      </c>
    </row>
    <row r="280" spans="1:4" x14ac:dyDescent="0.25">
      <c r="A280" s="12" t="s">
        <v>719</v>
      </c>
      <c r="B280" s="13">
        <v>44610</v>
      </c>
      <c r="C280" s="13">
        <v>44618</v>
      </c>
      <c r="D280">
        <f t="shared" si="4"/>
        <v>8</v>
      </c>
    </row>
    <row r="281" spans="1:4" x14ac:dyDescent="0.25">
      <c r="A281" s="12" t="s">
        <v>720</v>
      </c>
      <c r="B281" s="13">
        <v>44622</v>
      </c>
      <c r="C281" s="13">
        <v>44623</v>
      </c>
      <c r="D281">
        <f t="shared" si="4"/>
        <v>1</v>
      </c>
    </row>
    <row r="282" spans="1:4" x14ac:dyDescent="0.25">
      <c r="A282" s="12" t="s">
        <v>721</v>
      </c>
      <c r="B282" s="13">
        <v>44653</v>
      </c>
      <c r="C282" s="13">
        <v>44653</v>
      </c>
      <c r="D282">
        <f t="shared" si="4"/>
        <v>0</v>
      </c>
    </row>
    <row r="283" spans="1:4" x14ac:dyDescent="0.25">
      <c r="A283" s="12" t="s">
        <v>722</v>
      </c>
      <c r="B283" s="13">
        <v>44667</v>
      </c>
      <c r="C283" s="13">
        <v>44675</v>
      </c>
      <c r="D283">
        <f t="shared" si="4"/>
        <v>8</v>
      </c>
    </row>
    <row r="284" spans="1:4" x14ac:dyDescent="0.25">
      <c r="A284" s="12" t="s">
        <v>723</v>
      </c>
      <c r="B284" s="13">
        <v>44671</v>
      </c>
      <c r="C284" s="13">
        <v>44671</v>
      </c>
      <c r="D284">
        <f t="shared" si="4"/>
        <v>0</v>
      </c>
    </row>
    <row r="285" spans="1:4" x14ac:dyDescent="0.25">
      <c r="A285" s="12" t="s">
        <v>724</v>
      </c>
      <c r="B285" s="13">
        <v>44675</v>
      </c>
      <c r="C285" s="13">
        <v>44677</v>
      </c>
      <c r="D285">
        <f t="shared" si="4"/>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EEA09-A718-4662-84DA-F38E93D71591}">
  <dimension ref="A1:F190"/>
  <sheetViews>
    <sheetView workbookViewId="0">
      <selection sqref="A1:F190"/>
    </sheetView>
    <sheetView workbookViewId="1"/>
  </sheetViews>
  <sheetFormatPr defaultRowHeight="15" x14ac:dyDescent="0.25"/>
  <sheetData>
    <row r="1" spans="1:6" x14ac:dyDescent="0.25">
      <c r="A1" s="12" t="s">
        <v>164</v>
      </c>
      <c r="B1" s="12" t="s">
        <v>165</v>
      </c>
      <c r="C1" s="29"/>
      <c r="D1" s="29"/>
      <c r="E1" s="12" t="s">
        <v>135</v>
      </c>
      <c r="F1" s="12">
        <v>36</v>
      </c>
    </row>
    <row r="2" spans="1:6" x14ac:dyDescent="0.25">
      <c r="A2" s="12" t="s">
        <v>166</v>
      </c>
      <c r="B2" s="12" t="s">
        <v>167</v>
      </c>
      <c r="C2" s="29"/>
      <c r="D2" s="29"/>
      <c r="E2" s="12" t="s">
        <v>135</v>
      </c>
      <c r="F2" s="12">
        <v>59</v>
      </c>
    </row>
    <row r="3" spans="1:6" x14ac:dyDescent="0.25">
      <c r="A3" s="12" t="s">
        <v>168</v>
      </c>
      <c r="B3" s="12" t="s">
        <v>169</v>
      </c>
      <c r="C3" s="29"/>
      <c r="D3" s="29"/>
      <c r="E3" s="12" t="s">
        <v>90</v>
      </c>
      <c r="F3" s="12">
        <v>23</v>
      </c>
    </row>
    <row r="4" spans="1:6" x14ac:dyDescent="0.25">
      <c r="A4" s="12" t="s">
        <v>88</v>
      </c>
      <c r="B4" s="12" t="s">
        <v>170</v>
      </c>
      <c r="C4" s="29"/>
      <c r="D4" s="29"/>
      <c r="E4" s="12" t="s">
        <v>90</v>
      </c>
      <c r="F4" s="12">
        <v>3</v>
      </c>
    </row>
    <row r="5" spans="1:6" x14ac:dyDescent="0.25">
      <c r="A5" s="12" t="s">
        <v>171</v>
      </c>
      <c r="B5" s="12" t="s">
        <v>172</v>
      </c>
      <c r="C5" s="29"/>
      <c r="D5" s="29"/>
      <c r="E5" s="12" t="s">
        <v>90</v>
      </c>
      <c r="F5" s="12">
        <v>4</v>
      </c>
    </row>
    <row r="6" spans="1:6" x14ac:dyDescent="0.25">
      <c r="A6" s="12" t="s">
        <v>173</v>
      </c>
      <c r="B6" s="12" t="s">
        <v>174</v>
      </c>
      <c r="C6" s="29"/>
      <c r="D6" s="29"/>
      <c r="E6" s="12" t="s">
        <v>90</v>
      </c>
      <c r="F6" s="12">
        <v>36</v>
      </c>
    </row>
    <row r="7" spans="1:6" x14ac:dyDescent="0.25">
      <c r="A7" s="12" t="s">
        <v>175</v>
      </c>
      <c r="B7" s="12" t="s">
        <v>176</v>
      </c>
      <c r="C7" s="29"/>
      <c r="D7" s="29"/>
      <c r="E7" s="12" t="s">
        <v>90</v>
      </c>
      <c r="F7" s="12">
        <v>9</v>
      </c>
    </row>
    <row r="8" spans="1:6" x14ac:dyDescent="0.25">
      <c r="A8" s="12" t="s">
        <v>175</v>
      </c>
      <c r="B8" s="12" t="s">
        <v>177</v>
      </c>
      <c r="C8" s="29"/>
      <c r="D8" s="29"/>
      <c r="E8" s="12" t="s">
        <v>90</v>
      </c>
      <c r="F8" s="12">
        <v>6</v>
      </c>
    </row>
    <row r="9" spans="1:6" x14ac:dyDescent="0.25">
      <c r="A9" s="12" t="s">
        <v>178</v>
      </c>
      <c r="B9" s="12" t="s">
        <v>179</v>
      </c>
      <c r="C9" s="29"/>
      <c r="D9" s="29"/>
      <c r="E9" s="12" t="s">
        <v>90</v>
      </c>
      <c r="F9" s="12">
        <v>119</v>
      </c>
    </row>
    <row r="10" spans="1:6" x14ac:dyDescent="0.25">
      <c r="A10" s="12" t="s">
        <v>88</v>
      </c>
      <c r="B10" s="12" t="s">
        <v>180</v>
      </c>
      <c r="C10" s="29"/>
      <c r="D10" s="29"/>
      <c r="E10" s="12" t="s">
        <v>90</v>
      </c>
      <c r="F10" s="12">
        <v>193</v>
      </c>
    </row>
    <row r="11" spans="1:6" x14ac:dyDescent="0.25">
      <c r="A11" s="12" t="s">
        <v>181</v>
      </c>
      <c r="B11" s="12" t="s">
        <v>182</v>
      </c>
      <c r="C11" s="29"/>
      <c r="D11" s="29"/>
      <c r="E11" s="12" t="s">
        <v>70</v>
      </c>
      <c r="F11" s="12">
        <v>1600</v>
      </c>
    </row>
    <row r="12" spans="1:6" x14ac:dyDescent="0.25">
      <c r="A12" s="12" t="s">
        <v>181</v>
      </c>
      <c r="B12" s="12" t="s">
        <v>183</v>
      </c>
      <c r="C12" s="29"/>
      <c r="D12" s="29"/>
      <c r="E12" s="12" t="s">
        <v>70</v>
      </c>
      <c r="F12" s="12">
        <v>1100</v>
      </c>
    </row>
    <row r="13" spans="1:6" x14ac:dyDescent="0.25">
      <c r="A13" s="12" t="s">
        <v>184</v>
      </c>
      <c r="B13" s="12" t="s">
        <v>185</v>
      </c>
      <c r="C13" s="29"/>
      <c r="D13" s="29"/>
      <c r="E13" s="12" t="s">
        <v>70</v>
      </c>
      <c r="F13" s="12">
        <v>250</v>
      </c>
    </row>
    <row r="14" spans="1:6" x14ac:dyDescent="0.25">
      <c r="A14" s="12" t="s">
        <v>184</v>
      </c>
      <c r="B14" s="12" t="s">
        <v>186</v>
      </c>
      <c r="C14" s="29"/>
      <c r="D14" s="29"/>
      <c r="E14" s="12" t="s">
        <v>70</v>
      </c>
      <c r="F14" s="12">
        <v>185</v>
      </c>
    </row>
    <row r="15" spans="1:6" x14ac:dyDescent="0.25">
      <c r="A15" s="12" t="s">
        <v>187</v>
      </c>
      <c r="B15" s="12" t="s">
        <v>188</v>
      </c>
      <c r="C15" s="29"/>
      <c r="D15" s="29"/>
      <c r="E15" s="12" t="s">
        <v>70</v>
      </c>
      <c r="F15" s="12">
        <v>30</v>
      </c>
    </row>
    <row r="16" spans="1:6" x14ac:dyDescent="0.25">
      <c r="A16" s="12" t="s">
        <v>189</v>
      </c>
      <c r="B16" s="12" t="s">
        <v>190</v>
      </c>
      <c r="C16" s="29"/>
      <c r="D16" s="29"/>
      <c r="E16" s="12" t="s">
        <v>70</v>
      </c>
      <c r="F16" s="12">
        <v>20</v>
      </c>
    </row>
    <row r="17" spans="1:6" x14ac:dyDescent="0.25">
      <c r="A17" s="12" t="s">
        <v>191</v>
      </c>
      <c r="B17" s="12" t="s">
        <v>192</v>
      </c>
      <c r="C17" s="29"/>
      <c r="D17" s="29"/>
      <c r="E17" s="12" t="s">
        <v>70</v>
      </c>
      <c r="F17" s="12">
        <v>85</v>
      </c>
    </row>
    <row r="18" spans="1:6" x14ac:dyDescent="0.25">
      <c r="A18" s="12" t="s">
        <v>193</v>
      </c>
      <c r="B18" s="12" t="s">
        <v>194</v>
      </c>
      <c r="C18" s="29"/>
      <c r="D18" s="29"/>
      <c r="E18" s="12" t="s">
        <v>70</v>
      </c>
      <c r="F18" s="12">
        <v>1500</v>
      </c>
    </row>
    <row r="19" spans="1:6" x14ac:dyDescent="0.25">
      <c r="A19" s="12" t="s">
        <v>195</v>
      </c>
      <c r="B19" s="12" t="s">
        <v>196</v>
      </c>
      <c r="C19" s="29"/>
      <c r="D19" s="29"/>
      <c r="E19" s="12" t="s">
        <v>70</v>
      </c>
      <c r="F19" s="12">
        <v>1200</v>
      </c>
    </row>
    <row r="20" spans="1:6" x14ac:dyDescent="0.25">
      <c r="A20" s="12" t="s">
        <v>197</v>
      </c>
      <c r="B20" s="12" t="s">
        <v>198</v>
      </c>
      <c r="C20" s="29"/>
      <c r="D20" s="29"/>
      <c r="E20" s="12" t="s">
        <v>199</v>
      </c>
      <c r="F20" s="12">
        <v>18</v>
      </c>
    </row>
    <row r="21" spans="1:6" x14ac:dyDescent="0.25">
      <c r="A21" s="12" t="s">
        <v>200</v>
      </c>
      <c r="B21" s="12" t="s">
        <v>201</v>
      </c>
      <c r="C21" s="29"/>
      <c r="D21" s="29"/>
      <c r="E21" s="12" t="s">
        <v>90</v>
      </c>
      <c r="F21" s="12">
        <v>1</v>
      </c>
    </row>
    <row r="22" spans="1:6" x14ac:dyDescent="0.25">
      <c r="A22" s="12" t="s">
        <v>200</v>
      </c>
      <c r="B22" s="12" t="s">
        <v>202</v>
      </c>
      <c r="C22" s="29"/>
      <c r="D22" s="29"/>
      <c r="E22" s="12" t="s">
        <v>90</v>
      </c>
      <c r="F22" s="12">
        <v>16</v>
      </c>
    </row>
    <row r="23" spans="1:6" x14ac:dyDescent="0.25">
      <c r="A23" s="12" t="s">
        <v>200</v>
      </c>
      <c r="B23" s="12" t="s">
        <v>203</v>
      </c>
      <c r="C23" s="29"/>
      <c r="D23" s="29"/>
      <c r="E23" s="12" t="s">
        <v>90</v>
      </c>
      <c r="F23" s="12">
        <v>2</v>
      </c>
    </row>
    <row r="24" spans="1:6" x14ac:dyDescent="0.25">
      <c r="A24" s="12" t="s">
        <v>204</v>
      </c>
      <c r="B24" s="12" t="s">
        <v>205</v>
      </c>
      <c r="C24" s="29"/>
      <c r="D24" s="29"/>
      <c r="E24" s="12" t="s">
        <v>90</v>
      </c>
      <c r="F24" s="12">
        <v>1</v>
      </c>
    </row>
    <row r="25" spans="1:6" x14ac:dyDescent="0.25">
      <c r="A25" s="12" t="s">
        <v>206</v>
      </c>
      <c r="B25" s="12" t="s">
        <v>207</v>
      </c>
      <c r="C25" s="29"/>
      <c r="D25" s="29"/>
      <c r="E25" s="12" t="s">
        <v>90</v>
      </c>
      <c r="F25" s="12">
        <v>3</v>
      </c>
    </row>
    <row r="26" spans="1:6" x14ac:dyDescent="0.25">
      <c r="A26" s="12" t="s">
        <v>208</v>
      </c>
      <c r="B26" s="12" t="s">
        <v>209</v>
      </c>
      <c r="C26" s="29"/>
      <c r="D26" s="29"/>
      <c r="E26" s="12" t="s">
        <v>90</v>
      </c>
      <c r="F26" s="12">
        <v>1</v>
      </c>
    </row>
    <row r="27" spans="1:6" x14ac:dyDescent="0.25">
      <c r="A27" s="12" t="s">
        <v>210</v>
      </c>
      <c r="B27" s="12" t="s">
        <v>211</v>
      </c>
      <c r="C27" s="29"/>
      <c r="D27" s="29"/>
      <c r="E27" s="12" t="s">
        <v>135</v>
      </c>
      <c r="F27" s="12">
        <v>1</v>
      </c>
    </row>
    <row r="28" spans="1:6" x14ac:dyDescent="0.25">
      <c r="A28" s="12" t="s">
        <v>212</v>
      </c>
      <c r="B28" s="12" t="s">
        <v>213</v>
      </c>
      <c r="C28" s="29"/>
      <c r="D28" s="29"/>
      <c r="E28" s="12" t="s">
        <v>199</v>
      </c>
      <c r="F28" s="12">
        <v>3</v>
      </c>
    </row>
    <row r="29" spans="1:6" x14ac:dyDescent="0.25">
      <c r="A29" s="12" t="s">
        <v>212</v>
      </c>
      <c r="B29" s="12" t="s">
        <v>214</v>
      </c>
      <c r="C29" s="29"/>
      <c r="D29" s="29"/>
      <c r="E29" s="12" t="s">
        <v>199</v>
      </c>
      <c r="F29" s="12">
        <v>1</v>
      </c>
    </row>
    <row r="30" spans="1:6" x14ac:dyDescent="0.25">
      <c r="A30" s="12" t="s">
        <v>88</v>
      </c>
      <c r="B30" s="12" t="s">
        <v>215</v>
      </c>
      <c r="C30" s="29"/>
      <c r="D30" s="29"/>
      <c r="E30" s="12" t="s">
        <v>90</v>
      </c>
      <c r="F30" s="12">
        <v>23</v>
      </c>
    </row>
    <row r="31" spans="1:6" x14ac:dyDescent="0.25">
      <c r="A31" s="12" t="s">
        <v>216</v>
      </c>
      <c r="B31" s="12" t="s">
        <v>217</v>
      </c>
      <c r="C31" s="29"/>
      <c r="D31" s="29"/>
      <c r="E31" s="12" t="s">
        <v>218</v>
      </c>
      <c r="F31" s="12">
        <v>1</v>
      </c>
    </row>
    <row r="32" spans="1:6" x14ac:dyDescent="0.25">
      <c r="A32" s="12" t="s">
        <v>219</v>
      </c>
      <c r="B32" s="12" t="s">
        <v>220</v>
      </c>
      <c r="C32" s="29"/>
      <c r="D32" s="29"/>
      <c r="E32" s="12" t="s">
        <v>135</v>
      </c>
      <c r="F32" s="12">
        <v>36</v>
      </c>
    </row>
    <row r="33" spans="1:6" x14ac:dyDescent="0.25">
      <c r="A33" s="12" t="s">
        <v>166</v>
      </c>
      <c r="B33" s="12" t="s">
        <v>221</v>
      </c>
      <c r="C33" s="29"/>
      <c r="D33" s="29"/>
      <c r="E33" s="12" t="s">
        <v>135</v>
      </c>
      <c r="F33" s="12">
        <v>66</v>
      </c>
    </row>
    <row r="34" spans="1:6" x14ac:dyDescent="0.25">
      <c r="A34" s="12" t="s">
        <v>222</v>
      </c>
      <c r="B34" s="12" t="s">
        <v>223</v>
      </c>
      <c r="C34" s="29"/>
      <c r="D34" s="29"/>
      <c r="E34" s="12" t="s">
        <v>70</v>
      </c>
      <c r="F34" s="12">
        <v>350</v>
      </c>
    </row>
    <row r="35" spans="1:6" x14ac:dyDescent="0.25">
      <c r="A35" s="12" t="s">
        <v>200</v>
      </c>
      <c r="B35" s="12" t="s">
        <v>201</v>
      </c>
      <c r="C35" s="29"/>
      <c r="D35" s="29"/>
      <c r="E35" s="12" t="s">
        <v>90</v>
      </c>
      <c r="F35" s="12">
        <v>6</v>
      </c>
    </row>
    <row r="36" spans="1:6" x14ac:dyDescent="0.25">
      <c r="A36" s="12" t="s">
        <v>200</v>
      </c>
      <c r="B36" s="12" t="s">
        <v>224</v>
      </c>
      <c r="C36" s="29"/>
      <c r="D36" s="29"/>
      <c r="E36" s="12" t="s">
        <v>90</v>
      </c>
      <c r="F36" s="12">
        <v>1</v>
      </c>
    </row>
    <row r="37" spans="1:6" x14ac:dyDescent="0.25">
      <c r="A37" s="12" t="s">
        <v>88</v>
      </c>
      <c r="B37" s="12" t="s">
        <v>180</v>
      </c>
      <c r="C37" s="29"/>
      <c r="D37" s="29"/>
      <c r="E37" s="12" t="s">
        <v>90</v>
      </c>
      <c r="F37" s="12">
        <v>6</v>
      </c>
    </row>
    <row r="38" spans="1:6" x14ac:dyDescent="0.25">
      <c r="A38" s="12" t="s">
        <v>181</v>
      </c>
      <c r="B38" s="12" t="s">
        <v>183</v>
      </c>
      <c r="C38" s="29"/>
      <c r="D38" s="29"/>
      <c r="E38" s="12" t="s">
        <v>70</v>
      </c>
      <c r="F38" s="12">
        <v>600</v>
      </c>
    </row>
    <row r="39" spans="1:6" x14ac:dyDescent="0.25">
      <c r="A39" s="12" t="s">
        <v>181</v>
      </c>
      <c r="B39" s="12" t="s">
        <v>225</v>
      </c>
      <c r="C39" s="29"/>
      <c r="D39" s="29"/>
      <c r="E39" s="12" t="s">
        <v>70</v>
      </c>
      <c r="F39" s="12">
        <v>190</v>
      </c>
    </row>
    <row r="40" spans="1:6" x14ac:dyDescent="0.25">
      <c r="A40" s="12" t="s">
        <v>184</v>
      </c>
      <c r="B40" s="12" t="s">
        <v>185</v>
      </c>
      <c r="C40" s="29"/>
      <c r="D40" s="29"/>
      <c r="E40" s="12" t="s">
        <v>70</v>
      </c>
      <c r="F40" s="12">
        <v>105</v>
      </c>
    </row>
    <row r="41" spans="1:6" x14ac:dyDescent="0.25">
      <c r="A41" s="12" t="s">
        <v>191</v>
      </c>
      <c r="B41" s="12" t="s">
        <v>192</v>
      </c>
      <c r="C41" s="29"/>
      <c r="D41" s="29"/>
      <c r="E41" s="12" t="s">
        <v>70</v>
      </c>
      <c r="F41" s="12">
        <v>20</v>
      </c>
    </row>
    <row r="42" spans="1:6" x14ac:dyDescent="0.25">
      <c r="A42" s="12" t="s">
        <v>226</v>
      </c>
      <c r="B42" s="12" t="s">
        <v>227</v>
      </c>
      <c r="C42" s="29"/>
      <c r="D42" s="29"/>
      <c r="E42" s="12" t="s">
        <v>70</v>
      </c>
      <c r="F42" s="12">
        <v>500</v>
      </c>
    </row>
    <row r="43" spans="1:6" x14ac:dyDescent="0.25">
      <c r="A43" s="12" t="s">
        <v>228</v>
      </c>
      <c r="B43" s="12" t="s">
        <v>229</v>
      </c>
      <c r="C43" s="29"/>
      <c r="D43" s="29"/>
      <c r="E43" s="12" t="s">
        <v>70</v>
      </c>
      <c r="F43" s="12">
        <v>150</v>
      </c>
    </row>
    <row r="44" spans="1:6" x14ac:dyDescent="0.25">
      <c r="A44" s="12" t="s">
        <v>219</v>
      </c>
      <c r="B44" s="12" t="s">
        <v>220</v>
      </c>
      <c r="C44" s="29"/>
      <c r="D44" s="29"/>
      <c r="E44" s="12" t="s">
        <v>135</v>
      </c>
      <c r="F44" s="12">
        <v>10</v>
      </c>
    </row>
    <row r="45" spans="1:6" x14ac:dyDescent="0.25">
      <c r="A45" s="12" t="s">
        <v>166</v>
      </c>
      <c r="B45" s="12" t="s">
        <v>221</v>
      </c>
      <c r="C45" s="29"/>
      <c r="D45" s="29"/>
      <c r="E45" s="12" t="s">
        <v>135</v>
      </c>
      <c r="F45" s="12">
        <v>56</v>
      </c>
    </row>
    <row r="46" spans="1:6" x14ac:dyDescent="0.25">
      <c r="A46" s="12" t="s">
        <v>222</v>
      </c>
      <c r="B46" s="12" t="s">
        <v>223</v>
      </c>
      <c r="C46" s="29"/>
      <c r="D46" s="29"/>
      <c r="E46" s="12" t="s">
        <v>70</v>
      </c>
      <c r="F46" s="12">
        <v>60</v>
      </c>
    </row>
    <row r="47" spans="1:6" x14ac:dyDescent="0.25">
      <c r="A47" s="12" t="s">
        <v>200</v>
      </c>
      <c r="B47" s="12" t="s">
        <v>201</v>
      </c>
      <c r="C47" s="29"/>
      <c r="D47" s="29"/>
      <c r="E47" s="12" t="s">
        <v>90</v>
      </c>
      <c r="F47" s="12">
        <v>8</v>
      </c>
    </row>
    <row r="48" spans="1:6" x14ac:dyDescent="0.25">
      <c r="A48" s="12" t="s">
        <v>200</v>
      </c>
      <c r="B48" s="12" t="s">
        <v>203</v>
      </c>
      <c r="C48" s="29"/>
      <c r="D48" s="29"/>
      <c r="E48" s="12" t="s">
        <v>90</v>
      </c>
      <c r="F48" s="12">
        <v>2</v>
      </c>
    </row>
    <row r="49" spans="1:6" x14ac:dyDescent="0.25">
      <c r="A49" s="12" t="s">
        <v>88</v>
      </c>
      <c r="B49" s="12" t="s">
        <v>180</v>
      </c>
      <c r="C49" s="29"/>
      <c r="D49" s="29"/>
      <c r="E49" s="12" t="s">
        <v>90</v>
      </c>
      <c r="F49" s="12">
        <v>10</v>
      </c>
    </row>
    <row r="50" spans="1:6" x14ac:dyDescent="0.25">
      <c r="A50" s="12" t="s">
        <v>181</v>
      </c>
      <c r="B50" s="12" t="s">
        <v>182</v>
      </c>
      <c r="C50" s="29"/>
      <c r="D50" s="29"/>
      <c r="E50" s="12" t="s">
        <v>70</v>
      </c>
      <c r="F50" s="12">
        <v>90</v>
      </c>
    </row>
    <row r="51" spans="1:6" x14ac:dyDescent="0.25">
      <c r="A51" s="12" t="s">
        <v>181</v>
      </c>
      <c r="B51" s="12" t="s">
        <v>183</v>
      </c>
      <c r="C51" s="29"/>
      <c r="D51" s="29"/>
      <c r="E51" s="12" t="s">
        <v>70</v>
      </c>
      <c r="F51" s="12">
        <v>140</v>
      </c>
    </row>
    <row r="52" spans="1:6" x14ac:dyDescent="0.25">
      <c r="A52" s="12" t="s">
        <v>181</v>
      </c>
      <c r="B52" s="12" t="s">
        <v>225</v>
      </c>
      <c r="C52" s="29"/>
      <c r="D52" s="29"/>
      <c r="E52" s="12" t="s">
        <v>70</v>
      </c>
      <c r="F52" s="12">
        <v>100</v>
      </c>
    </row>
    <row r="53" spans="1:6" x14ac:dyDescent="0.25">
      <c r="A53" s="12" t="s">
        <v>184</v>
      </c>
      <c r="B53" s="12" t="s">
        <v>185</v>
      </c>
      <c r="C53" s="29"/>
      <c r="D53" s="29"/>
      <c r="E53" s="12" t="s">
        <v>70</v>
      </c>
      <c r="F53" s="12">
        <v>80</v>
      </c>
    </row>
    <row r="54" spans="1:6" x14ac:dyDescent="0.25">
      <c r="A54" s="12" t="s">
        <v>191</v>
      </c>
      <c r="B54" s="12" t="s">
        <v>192</v>
      </c>
      <c r="C54" s="29"/>
      <c r="D54" s="29"/>
      <c r="E54" s="12" t="s">
        <v>70</v>
      </c>
      <c r="F54" s="12">
        <v>40</v>
      </c>
    </row>
    <row r="55" spans="1:6" x14ac:dyDescent="0.25">
      <c r="A55" s="12" t="s">
        <v>226</v>
      </c>
      <c r="B55" s="12" t="s">
        <v>227</v>
      </c>
      <c r="C55" s="29"/>
      <c r="D55" s="29"/>
      <c r="E55" s="12" t="s">
        <v>70</v>
      </c>
      <c r="F55" s="12">
        <v>300</v>
      </c>
    </row>
    <row r="56" spans="1:6" x14ac:dyDescent="0.25">
      <c r="A56" s="12" t="s">
        <v>228</v>
      </c>
      <c r="B56" s="12" t="s">
        <v>229</v>
      </c>
      <c r="C56" s="29"/>
      <c r="D56" s="29"/>
      <c r="E56" s="12" t="s">
        <v>70</v>
      </c>
      <c r="F56" s="12">
        <v>100</v>
      </c>
    </row>
    <row r="57" spans="1:6" x14ac:dyDescent="0.25">
      <c r="A57" s="12" t="s">
        <v>230</v>
      </c>
      <c r="B57" s="12" t="s">
        <v>862</v>
      </c>
      <c r="C57" s="29">
        <v>44659</v>
      </c>
      <c r="D57" s="29">
        <v>44659</v>
      </c>
      <c r="E57" s="12" t="s">
        <v>23</v>
      </c>
      <c r="F57" s="12">
        <v>16.32</v>
      </c>
    </row>
    <row r="58" spans="1:6" x14ac:dyDescent="0.25">
      <c r="A58" s="12" t="s">
        <v>95</v>
      </c>
      <c r="B58" s="12" t="s">
        <v>863</v>
      </c>
      <c r="C58" s="29">
        <v>44664</v>
      </c>
      <c r="D58" s="29">
        <v>44664</v>
      </c>
      <c r="E58" s="12" t="s">
        <v>9</v>
      </c>
      <c r="F58" s="12">
        <v>16.32</v>
      </c>
    </row>
    <row r="59" spans="1:6" x14ac:dyDescent="0.25">
      <c r="A59" s="12" t="s">
        <v>231</v>
      </c>
      <c r="B59" s="12" t="s">
        <v>232</v>
      </c>
      <c r="C59" s="29"/>
      <c r="D59" s="29"/>
      <c r="E59" s="12" t="s">
        <v>90</v>
      </c>
      <c r="F59" s="12">
        <v>8</v>
      </c>
    </row>
    <row r="60" spans="1:6" x14ac:dyDescent="0.25">
      <c r="A60" s="12" t="s">
        <v>233</v>
      </c>
      <c r="B60" s="12" t="s">
        <v>234</v>
      </c>
      <c r="C60" s="29">
        <v>44663</v>
      </c>
      <c r="D60" s="29">
        <v>44663</v>
      </c>
      <c r="E60" s="12" t="s">
        <v>90</v>
      </c>
      <c r="F60" s="12">
        <v>8</v>
      </c>
    </row>
    <row r="61" spans="1:6" x14ac:dyDescent="0.25">
      <c r="A61" s="12" t="s">
        <v>235</v>
      </c>
      <c r="B61" s="12" t="s">
        <v>236</v>
      </c>
      <c r="C61" s="29">
        <v>44661</v>
      </c>
      <c r="D61" s="29">
        <v>44661</v>
      </c>
      <c r="E61" s="12" t="s">
        <v>70</v>
      </c>
      <c r="F61" s="12">
        <v>115</v>
      </c>
    </row>
    <row r="62" spans="1:6" x14ac:dyDescent="0.25">
      <c r="A62" s="12" t="s">
        <v>237</v>
      </c>
      <c r="B62" s="12" t="s">
        <v>238</v>
      </c>
      <c r="C62" s="29">
        <v>44661</v>
      </c>
      <c r="D62" s="29">
        <v>44661</v>
      </c>
      <c r="E62" s="12" t="s">
        <v>70</v>
      </c>
      <c r="F62" s="12">
        <v>68</v>
      </c>
    </row>
    <row r="63" spans="1:6" x14ac:dyDescent="0.25">
      <c r="A63" s="12" t="s">
        <v>239</v>
      </c>
      <c r="B63" s="12" t="s">
        <v>240</v>
      </c>
      <c r="C63" s="29">
        <v>44661</v>
      </c>
      <c r="D63" s="29">
        <v>44661</v>
      </c>
      <c r="E63" s="12" t="s">
        <v>241</v>
      </c>
      <c r="F63" s="12">
        <v>8</v>
      </c>
    </row>
    <row r="64" spans="1:6" x14ac:dyDescent="0.25">
      <c r="A64" s="12" t="s">
        <v>216</v>
      </c>
      <c r="B64" s="12" t="s">
        <v>217</v>
      </c>
      <c r="C64" s="29"/>
      <c r="D64" s="29"/>
      <c r="E64" s="12" t="s">
        <v>218</v>
      </c>
      <c r="F64" s="12">
        <v>2</v>
      </c>
    </row>
    <row r="65" spans="1:6" x14ac:dyDescent="0.25">
      <c r="A65" s="12" t="s">
        <v>181</v>
      </c>
      <c r="B65" s="12" t="s">
        <v>225</v>
      </c>
      <c r="C65" s="29"/>
      <c r="D65" s="29"/>
      <c r="E65" s="12" t="s">
        <v>70</v>
      </c>
      <c r="F65" s="12">
        <v>70</v>
      </c>
    </row>
    <row r="66" spans="1:6" x14ac:dyDescent="0.25">
      <c r="A66" s="12" t="s">
        <v>184</v>
      </c>
      <c r="B66" s="12" t="s">
        <v>185</v>
      </c>
      <c r="C66" s="29"/>
      <c r="D66" s="29"/>
      <c r="E66" s="12" t="s">
        <v>70</v>
      </c>
      <c r="F66" s="12">
        <v>170</v>
      </c>
    </row>
    <row r="67" spans="1:6" x14ac:dyDescent="0.25">
      <c r="A67" s="12" t="s">
        <v>88</v>
      </c>
      <c r="B67" s="12" t="s">
        <v>180</v>
      </c>
      <c r="C67" s="29"/>
      <c r="D67" s="29"/>
      <c r="E67" s="12" t="s">
        <v>90</v>
      </c>
      <c r="F67" s="12">
        <v>17</v>
      </c>
    </row>
    <row r="68" spans="1:6" x14ac:dyDescent="0.25">
      <c r="A68" s="12" t="s">
        <v>189</v>
      </c>
      <c r="B68" s="12" t="s">
        <v>242</v>
      </c>
      <c r="C68" s="29"/>
      <c r="D68" s="29"/>
      <c r="E68" s="12" t="s">
        <v>70</v>
      </c>
      <c r="F68" s="12">
        <v>70</v>
      </c>
    </row>
    <row r="69" spans="1:6" x14ac:dyDescent="0.25">
      <c r="A69" s="12" t="s">
        <v>243</v>
      </c>
      <c r="B69" s="12" t="s">
        <v>244</v>
      </c>
      <c r="C69" s="29"/>
      <c r="D69" s="29"/>
      <c r="E69" s="12" t="s">
        <v>70</v>
      </c>
      <c r="F69" s="12">
        <v>120</v>
      </c>
    </row>
    <row r="70" spans="1:6" x14ac:dyDescent="0.25">
      <c r="A70" s="12" t="s">
        <v>245</v>
      </c>
      <c r="B70" s="12" t="s">
        <v>246</v>
      </c>
      <c r="C70" s="29"/>
      <c r="D70" s="29"/>
      <c r="E70" s="12" t="s">
        <v>70</v>
      </c>
      <c r="F70" s="12">
        <v>40</v>
      </c>
    </row>
    <row r="71" spans="1:6" x14ac:dyDescent="0.25">
      <c r="A71" s="12" t="s">
        <v>195</v>
      </c>
      <c r="B71" s="12" t="s">
        <v>247</v>
      </c>
      <c r="C71" s="29"/>
      <c r="D71" s="29"/>
      <c r="E71" s="12" t="s">
        <v>70</v>
      </c>
      <c r="F71" s="12">
        <v>270</v>
      </c>
    </row>
    <row r="72" spans="1:6" x14ac:dyDescent="0.25">
      <c r="A72" s="12" t="s">
        <v>248</v>
      </c>
      <c r="B72" s="12" t="s">
        <v>249</v>
      </c>
      <c r="C72" s="29"/>
      <c r="D72" s="29"/>
      <c r="E72" s="12" t="s">
        <v>70</v>
      </c>
      <c r="F72" s="12">
        <v>180</v>
      </c>
    </row>
    <row r="73" spans="1:6" x14ac:dyDescent="0.25">
      <c r="A73" s="12" t="s">
        <v>197</v>
      </c>
      <c r="B73" s="12" t="s">
        <v>198</v>
      </c>
      <c r="C73" s="29"/>
      <c r="D73" s="29"/>
      <c r="E73" s="12" t="s">
        <v>199</v>
      </c>
      <c r="F73" s="12">
        <v>14</v>
      </c>
    </row>
    <row r="74" spans="1:6" x14ac:dyDescent="0.25">
      <c r="A74" s="12" t="s">
        <v>200</v>
      </c>
      <c r="B74" s="12" t="s">
        <v>250</v>
      </c>
      <c r="C74" s="29"/>
      <c r="D74" s="29"/>
      <c r="E74" s="12" t="s">
        <v>90</v>
      </c>
      <c r="F74" s="12">
        <v>17</v>
      </c>
    </row>
    <row r="75" spans="1:6" x14ac:dyDescent="0.25">
      <c r="A75" s="12" t="s">
        <v>251</v>
      </c>
      <c r="B75" s="12" t="s">
        <v>252</v>
      </c>
      <c r="C75" s="29"/>
      <c r="D75" s="29"/>
      <c r="E75" s="12" t="s">
        <v>90</v>
      </c>
      <c r="F75" s="12">
        <v>4</v>
      </c>
    </row>
    <row r="76" spans="1:6" x14ac:dyDescent="0.25">
      <c r="A76" s="12" t="s">
        <v>253</v>
      </c>
      <c r="B76" s="12" t="s">
        <v>254</v>
      </c>
      <c r="C76" s="29"/>
      <c r="D76" s="29"/>
      <c r="E76" s="12" t="s">
        <v>255</v>
      </c>
      <c r="F76" s="12">
        <v>1</v>
      </c>
    </row>
    <row r="77" spans="1:6" x14ac:dyDescent="0.25">
      <c r="A77" s="12" t="s">
        <v>88</v>
      </c>
      <c r="B77" s="12" t="s">
        <v>256</v>
      </c>
      <c r="C77" s="29"/>
      <c r="D77" s="29"/>
      <c r="E77" s="12" t="s">
        <v>255</v>
      </c>
      <c r="F77" s="12">
        <v>6</v>
      </c>
    </row>
    <row r="78" spans="1:6" x14ac:dyDescent="0.25">
      <c r="A78" s="12" t="s">
        <v>181</v>
      </c>
      <c r="B78" s="12" t="s">
        <v>182</v>
      </c>
      <c r="C78" s="29"/>
      <c r="D78" s="29"/>
      <c r="E78" s="12" t="s">
        <v>70</v>
      </c>
      <c r="F78" s="12">
        <v>240</v>
      </c>
    </row>
    <row r="79" spans="1:6" x14ac:dyDescent="0.25">
      <c r="A79" s="12" t="s">
        <v>181</v>
      </c>
      <c r="B79" s="12" t="s">
        <v>257</v>
      </c>
      <c r="C79" s="29"/>
      <c r="D79" s="29"/>
      <c r="E79" s="12" t="s">
        <v>70</v>
      </c>
      <c r="F79" s="12">
        <v>120</v>
      </c>
    </row>
    <row r="80" spans="1:6" x14ac:dyDescent="0.25">
      <c r="A80" s="12" t="s">
        <v>258</v>
      </c>
      <c r="B80" s="12" t="s">
        <v>259</v>
      </c>
      <c r="C80" s="29"/>
      <c r="D80" s="29"/>
      <c r="E80" s="12" t="s">
        <v>70</v>
      </c>
      <c r="F80" s="12">
        <v>220</v>
      </c>
    </row>
    <row r="81" spans="1:6" x14ac:dyDescent="0.25">
      <c r="A81" s="12" t="s">
        <v>243</v>
      </c>
      <c r="B81" s="12" t="s">
        <v>260</v>
      </c>
      <c r="C81" s="29"/>
      <c r="D81" s="29"/>
      <c r="E81" s="12" t="s">
        <v>70</v>
      </c>
      <c r="F81" s="12">
        <v>180</v>
      </c>
    </row>
    <row r="82" spans="1:6" x14ac:dyDescent="0.25">
      <c r="A82" s="12" t="s">
        <v>189</v>
      </c>
      <c r="B82" s="12" t="s">
        <v>242</v>
      </c>
      <c r="C82" s="29"/>
      <c r="D82" s="29"/>
      <c r="E82" s="12" t="s">
        <v>70</v>
      </c>
      <c r="F82" s="12">
        <v>50</v>
      </c>
    </row>
    <row r="83" spans="1:6" x14ac:dyDescent="0.25">
      <c r="A83" s="12" t="s">
        <v>261</v>
      </c>
      <c r="B83" s="12" t="s">
        <v>262</v>
      </c>
      <c r="C83" s="29"/>
      <c r="D83" s="29"/>
      <c r="E83" s="12" t="s">
        <v>70</v>
      </c>
      <c r="F83" s="12">
        <v>40</v>
      </c>
    </row>
    <row r="84" spans="1:6" x14ac:dyDescent="0.25">
      <c r="A84" s="12" t="s">
        <v>226</v>
      </c>
      <c r="B84" s="12" t="s">
        <v>263</v>
      </c>
      <c r="C84" s="29"/>
      <c r="D84" s="29"/>
      <c r="E84" s="12" t="s">
        <v>70</v>
      </c>
      <c r="F84" s="12">
        <v>240</v>
      </c>
    </row>
    <row r="85" spans="1:6" x14ac:dyDescent="0.25">
      <c r="A85" s="12" t="s">
        <v>228</v>
      </c>
      <c r="B85" s="12" t="s">
        <v>264</v>
      </c>
      <c r="C85" s="29"/>
      <c r="D85" s="29"/>
      <c r="E85" s="12" t="s">
        <v>70</v>
      </c>
      <c r="F85" s="12">
        <v>180</v>
      </c>
    </row>
    <row r="86" spans="1:6" x14ac:dyDescent="0.25">
      <c r="A86" s="12" t="s">
        <v>193</v>
      </c>
      <c r="B86" s="12" t="s">
        <v>194</v>
      </c>
      <c r="C86" s="29"/>
      <c r="D86" s="29"/>
      <c r="E86" s="12" t="s">
        <v>70</v>
      </c>
      <c r="F86" s="12">
        <v>220</v>
      </c>
    </row>
    <row r="87" spans="1:6" x14ac:dyDescent="0.25">
      <c r="A87" s="12" t="s">
        <v>195</v>
      </c>
      <c r="B87" s="12" t="s">
        <v>265</v>
      </c>
      <c r="C87" s="29"/>
      <c r="D87" s="29"/>
      <c r="E87" s="12" t="s">
        <v>70</v>
      </c>
      <c r="F87" s="12">
        <v>150</v>
      </c>
    </row>
    <row r="88" spans="1:6" x14ac:dyDescent="0.25">
      <c r="A88" s="12" t="s">
        <v>266</v>
      </c>
      <c r="B88" s="12" t="s">
        <v>267</v>
      </c>
      <c r="C88" s="29"/>
      <c r="D88" s="29"/>
      <c r="E88" s="12" t="s">
        <v>90</v>
      </c>
      <c r="F88" s="12">
        <v>6</v>
      </c>
    </row>
    <row r="89" spans="1:6" x14ac:dyDescent="0.25">
      <c r="A89" s="12" t="s">
        <v>266</v>
      </c>
      <c r="B89" s="12" t="s">
        <v>268</v>
      </c>
      <c r="C89" s="29"/>
      <c r="D89" s="29"/>
      <c r="E89" s="12" t="s">
        <v>90</v>
      </c>
      <c r="F89" s="12">
        <v>1</v>
      </c>
    </row>
    <row r="90" spans="1:6" x14ac:dyDescent="0.25">
      <c r="A90" s="12" t="s">
        <v>269</v>
      </c>
      <c r="B90" s="12" t="s">
        <v>270</v>
      </c>
      <c r="C90" s="29"/>
      <c r="D90" s="29"/>
      <c r="E90" s="12" t="s">
        <v>16</v>
      </c>
      <c r="F90" s="12">
        <v>0.26</v>
      </c>
    </row>
    <row r="91" spans="1:6" x14ac:dyDescent="0.25">
      <c r="A91" s="12" t="s">
        <v>271</v>
      </c>
      <c r="B91" s="12" t="s">
        <v>272</v>
      </c>
      <c r="C91" s="29"/>
      <c r="D91" s="29"/>
      <c r="E91" s="12" t="s">
        <v>16</v>
      </c>
      <c r="F91" s="12">
        <v>0.18</v>
      </c>
    </row>
    <row r="92" spans="1:6" x14ac:dyDescent="0.25">
      <c r="A92" s="12" t="s">
        <v>273</v>
      </c>
      <c r="B92" s="12" t="s">
        <v>274</v>
      </c>
      <c r="C92" s="29"/>
      <c r="D92" s="29"/>
      <c r="E92" s="12" t="s">
        <v>16</v>
      </c>
      <c r="F92" s="12">
        <v>0.38</v>
      </c>
    </row>
    <row r="93" spans="1:6" x14ac:dyDescent="0.25">
      <c r="A93" s="12" t="s">
        <v>275</v>
      </c>
      <c r="B93" s="12" t="s">
        <v>276</v>
      </c>
      <c r="C93" s="29"/>
      <c r="D93" s="29"/>
      <c r="E93" s="12" t="s">
        <v>16</v>
      </c>
      <c r="F93" s="12">
        <v>0.92</v>
      </c>
    </row>
    <row r="94" spans="1:6" x14ac:dyDescent="0.25">
      <c r="A94" s="12" t="s">
        <v>277</v>
      </c>
      <c r="B94" s="12" t="s">
        <v>278</v>
      </c>
      <c r="C94" s="29"/>
      <c r="D94" s="29"/>
      <c r="E94" s="12" t="s">
        <v>16</v>
      </c>
      <c r="F94" s="12">
        <v>0.8</v>
      </c>
    </row>
    <row r="95" spans="1:6" x14ac:dyDescent="0.25">
      <c r="A95" s="12" t="s">
        <v>88</v>
      </c>
      <c r="B95" s="12" t="s">
        <v>279</v>
      </c>
      <c r="C95" s="29"/>
      <c r="D95" s="29"/>
      <c r="E95" s="12" t="s">
        <v>90</v>
      </c>
      <c r="F95" s="12">
        <v>40</v>
      </c>
    </row>
    <row r="96" spans="1:6" x14ac:dyDescent="0.25">
      <c r="A96" s="12" t="s">
        <v>280</v>
      </c>
      <c r="B96" s="12" t="s">
        <v>281</v>
      </c>
      <c r="C96" s="29"/>
      <c r="D96" s="29"/>
      <c r="E96" s="12" t="s">
        <v>16</v>
      </c>
      <c r="F96" s="12">
        <v>0.84</v>
      </c>
    </row>
    <row r="97" spans="1:6" x14ac:dyDescent="0.25">
      <c r="A97" s="12" t="s">
        <v>282</v>
      </c>
      <c r="B97" s="12" t="s">
        <v>283</v>
      </c>
      <c r="C97" s="29"/>
      <c r="D97" s="29"/>
      <c r="E97" s="12" t="s">
        <v>16</v>
      </c>
      <c r="F97" s="12">
        <v>0.4</v>
      </c>
    </row>
    <row r="98" spans="1:6" x14ac:dyDescent="0.25">
      <c r="A98" s="12" t="s">
        <v>284</v>
      </c>
      <c r="B98" s="12" t="s">
        <v>285</v>
      </c>
      <c r="C98" s="29"/>
      <c r="D98" s="29"/>
      <c r="E98" s="12" t="s">
        <v>90</v>
      </c>
      <c r="F98" s="12">
        <v>48</v>
      </c>
    </row>
    <row r="99" spans="1:6" x14ac:dyDescent="0.25">
      <c r="A99" s="12" t="s">
        <v>286</v>
      </c>
      <c r="B99" s="12" t="s">
        <v>287</v>
      </c>
      <c r="C99" s="29"/>
      <c r="D99" s="29"/>
      <c r="E99" s="12" t="s">
        <v>90</v>
      </c>
      <c r="F99" s="12">
        <v>24</v>
      </c>
    </row>
    <row r="100" spans="1:6" x14ac:dyDescent="0.25">
      <c r="A100" s="12" t="s">
        <v>286</v>
      </c>
      <c r="B100" s="12" t="s">
        <v>288</v>
      </c>
      <c r="C100" s="29"/>
      <c r="D100" s="29"/>
      <c r="E100" s="12" t="s">
        <v>90</v>
      </c>
      <c r="F100" s="12">
        <v>16</v>
      </c>
    </row>
    <row r="101" spans="1:6" x14ac:dyDescent="0.25">
      <c r="A101" s="12" t="s">
        <v>88</v>
      </c>
      <c r="B101" s="12" t="s">
        <v>289</v>
      </c>
      <c r="C101" s="29"/>
      <c r="D101" s="29"/>
      <c r="E101" s="12" t="s">
        <v>135</v>
      </c>
      <c r="F101" s="12">
        <v>24</v>
      </c>
    </row>
    <row r="102" spans="1:6" x14ac:dyDescent="0.25">
      <c r="A102" s="12" t="s">
        <v>88</v>
      </c>
      <c r="B102" s="12" t="s">
        <v>290</v>
      </c>
      <c r="C102" s="29"/>
      <c r="D102" s="29"/>
      <c r="E102" s="12" t="s">
        <v>90</v>
      </c>
      <c r="F102" s="12">
        <v>24</v>
      </c>
    </row>
    <row r="103" spans="1:6" x14ac:dyDescent="0.25">
      <c r="A103" s="12" t="s">
        <v>88</v>
      </c>
      <c r="B103" s="12" t="s">
        <v>291</v>
      </c>
      <c r="C103" s="29"/>
      <c r="D103" s="29"/>
      <c r="E103" s="12" t="s">
        <v>90</v>
      </c>
      <c r="F103" s="12">
        <v>12</v>
      </c>
    </row>
    <row r="104" spans="1:6" x14ac:dyDescent="0.25">
      <c r="A104" s="12" t="s">
        <v>88</v>
      </c>
      <c r="B104" s="12" t="s">
        <v>292</v>
      </c>
      <c r="C104" s="29"/>
      <c r="D104" s="29"/>
      <c r="E104" s="12" t="s">
        <v>293</v>
      </c>
      <c r="F104" s="12">
        <v>12</v>
      </c>
    </row>
    <row r="105" spans="1:6" x14ac:dyDescent="0.25">
      <c r="A105" s="12" t="s">
        <v>88</v>
      </c>
      <c r="B105" s="12" t="s">
        <v>294</v>
      </c>
      <c r="C105" s="29"/>
      <c r="D105" s="29"/>
      <c r="E105" s="12" t="s">
        <v>293</v>
      </c>
      <c r="F105" s="12">
        <v>6</v>
      </c>
    </row>
    <row r="106" spans="1:6" x14ac:dyDescent="0.25">
      <c r="A106" s="12" t="s">
        <v>88</v>
      </c>
      <c r="B106" s="12" t="s">
        <v>295</v>
      </c>
      <c r="C106" s="29"/>
      <c r="D106" s="29"/>
      <c r="E106" s="12" t="s">
        <v>293</v>
      </c>
      <c r="F106" s="12">
        <v>6</v>
      </c>
    </row>
    <row r="107" spans="1:6" x14ac:dyDescent="0.25">
      <c r="A107" s="12" t="s">
        <v>88</v>
      </c>
      <c r="B107" s="12" t="s">
        <v>296</v>
      </c>
      <c r="C107" s="29"/>
      <c r="D107" s="29"/>
      <c r="E107" s="12" t="s">
        <v>135</v>
      </c>
      <c r="F107" s="12">
        <v>36</v>
      </c>
    </row>
    <row r="108" spans="1:6" x14ac:dyDescent="0.25">
      <c r="A108" s="12" t="s">
        <v>88</v>
      </c>
      <c r="B108" s="12" t="s">
        <v>297</v>
      </c>
      <c r="C108" s="29"/>
      <c r="D108" s="29"/>
      <c r="E108" s="12" t="s">
        <v>47</v>
      </c>
      <c r="F108" s="12">
        <v>90</v>
      </c>
    </row>
    <row r="109" spans="1:6" x14ac:dyDescent="0.25">
      <c r="A109" s="12" t="s">
        <v>88</v>
      </c>
      <c r="B109" s="12" t="s">
        <v>298</v>
      </c>
      <c r="C109" s="29"/>
      <c r="D109" s="29"/>
      <c r="E109" s="12" t="s">
        <v>70</v>
      </c>
      <c r="F109" s="12">
        <v>120</v>
      </c>
    </row>
    <row r="110" spans="1:6" x14ac:dyDescent="0.25">
      <c r="A110" s="12" t="s">
        <v>88</v>
      </c>
      <c r="B110" s="12" t="s">
        <v>299</v>
      </c>
      <c r="C110" s="29"/>
      <c r="D110" s="29"/>
      <c r="E110" s="12" t="s">
        <v>135</v>
      </c>
      <c r="F110" s="12">
        <v>1</v>
      </c>
    </row>
    <row r="111" spans="1:6" x14ac:dyDescent="0.25">
      <c r="A111" s="12" t="s">
        <v>88</v>
      </c>
      <c r="B111" s="12" t="s">
        <v>300</v>
      </c>
      <c r="C111" s="29"/>
      <c r="D111" s="29"/>
      <c r="E111" s="12" t="s">
        <v>135</v>
      </c>
      <c r="F111" s="12">
        <v>6</v>
      </c>
    </row>
    <row r="112" spans="1:6" x14ac:dyDescent="0.25">
      <c r="A112" s="12" t="s">
        <v>88</v>
      </c>
      <c r="B112" s="12" t="s">
        <v>301</v>
      </c>
      <c r="C112" s="29"/>
      <c r="D112" s="29"/>
      <c r="E112" s="12" t="s">
        <v>302</v>
      </c>
      <c r="F112" s="12">
        <v>4</v>
      </c>
    </row>
    <row r="113" spans="1:6" x14ac:dyDescent="0.25">
      <c r="A113" s="12" t="s">
        <v>88</v>
      </c>
      <c r="B113" s="12" t="s">
        <v>303</v>
      </c>
      <c r="C113" s="29"/>
      <c r="D113" s="29"/>
      <c r="E113" s="12" t="s">
        <v>304</v>
      </c>
      <c r="F113" s="12">
        <v>9</v>
      </c>
    </row>
    <row r="114" spans="1:6" x14ac:dyDescent="0.25">
      <c r="A114" s="12" t="s">
        <v>88</v>
      </c>
      <c r="B114" s="12" t="s">
        <v>305</v>
      </c>
      <c r="C114" s="29"/>
      <c r="D114" s="29"/>
      <c r="E114" s="12" t="s">
        <v>304</v>
      </c>
      <c r="F114" s="12">
        <v>9</v>
      </c>
    </row>
    <row r="115" spans="1:6" x14ac:dyDescent="0.25">
      <c r="A115" s="12" t="s">
        <v>88</v>
      </c>
      <c r="B115" s="12" t="s">
        <v>306</v>
      </c>
      <c r="C115" s="29"/>
      <c r="D115" s="29"/>
      <c r="E115" s="12" t="s">
        <v>156</v>
      </c>
      <c r="F115" s="12">
        <v>30</v>
      </c>
    </row>
    <row r="116" spans="1:6" x14ac:dyDescent="0.25">
      <c r="A116" s="12" t="s">
        <v>88</v>
      </c>
      <c r="B116" s="12" t="s">
        <v>307</v>
      </c>
      <c r="C116" s="29"/>
      <c r="D116" s="29"/>
      <c r="E116" s="12" t="s">
        <v>70</v>
      </c>
      <c r="F116" s="12">
        <v>30</v>
      </c>
    </row>
    <row r="117" spans="1:6" x14ac:dyDescent="0.25">
      <c r="A117" s="12" t="s">
        <v>308</v>
      </c>
      <c r="B117" s="12" t="s">
        <v>309</v>
      </c>
      <c r="C117" s="29"/>
      <c r="D117" s="29"/>
      <c r="E117" s="12" t="s">
        <v>16</v>
      </c>
      <c r="F117" s="12">
        <v>0.9</v>
      </c>
    </row>
    <row r="118" spans="1:6" x14ac:dyDescent="0.25">
      <c r="A118" s="12" t="s">
        <v>310</v>
      </c>
      <c r="B118" s="12" t="s">
        <v>311</v>
      </c>
      <c r="C118" s="29"/>
      <c r="D118" s="29"/>
      <c r="E118" s="12" t="s">
        <v>16</v>
      </c>
      <c r="F118" s="12">
        <v>0.7</v>
      </c>
    </row>
    <row r="119" spans="1:6" x14ac:dyDescent="0.25">
      <c r="A119" s="12" t="s">
        <v>312</v>
      </c>
      <c r="B119" s="12" t="s">
        <v>313</v>
      </c>
      <c r="C119" s="29"/>
      <c r="D119" s="29"/>
      <c r="E119" s="12" t="s">
        <v>16</v>
      </c>
      <c r="F119" s="12">
        <v>0.6</v>
      </c>
    </row>
    <row r="120" spans="1:6" x14ac:dyDescent="0.25">
      <c r="A120" s="12" t="s">
        <v>314</v>
      </c>
      <c r="B120" s="12" t="s">
        <v>315</v>
      </c>
      <c r="C120" s="29"/>
      <c r="D120" s="29"/>
      <c r="E120" s="12" t="s">
        <v>16</v>
      </c>
      <c r="F120" s="12">
        <v>0.42</v>
      </c>
    </row>
    <row r="121" spans="1:6" x14ac:dyDescent="0.25">
      <c r="A121" s="12" t="s">
        <v>316</v>
      </c>
      <c r="B121" s="12" t="s">
        <v>317</v>
      </c>
      <c r="C121" s="29"/>
      <c r="D121" s="29"/>
      <c r="E121" s="12" t="s">
        <v>16</v>
      </c>
      <c r="F121" s="12">
        <v>0.75</v>
      </c>
    </row>
    <row r="122" spans="1:6" x14ac:dyDescent="0.25">
      <c r="A122" s="12" t="s">
        <v>318</v>
      </c>
      <c r="B122" s="12" t="s">
        <v>319</v>
      </c>
      <c r="C122" s="29"/>
      <c r="D122" s="29"/>
      <c r="E122" s="12" t="s">
        <v>16</v>
      </c>
      <c r="F122" s="12">
        <v>0.16</v>
      </c>
    </row>
    <row r="123" spans="1:6" x14ac:dyDescent="0.25">
      <c r="A123" s="12" t="s">
        <v>320</v>
      </c>
      <c r="B123" s="12" t="s">
        <v>321</v>
      </c>
      <c r="C123" s="29"/>
      <c r="D123" s="29"/>
      <c r="E123" s="12" t="s">
        <v>90</v>
      </c>
      <c r="F123" s="12">
        <v>136</v>
      </c>
    </row>
    <row r="124" spans="1:6" x14ac:dyDescent="0.25">
      <c r="A124" s="12" t="s">
        <v>322</v>
      </c>
      <c r="B124" s="12" t="s">
        <v>323</v>
      </c>
      <c r="C124" s="29"/>
      <c r="D124" s="29"/>
      <c r="E124" s="12" t="s">
        <v>90</v>
      </c>
      <c r="F124" s="12">
        <v>70</v>
      </c>
    </row>
    <row r="125" spans="1:6" x14ac:dyDescent="0.25">
      <c r="A125" s="12" t="s">
        <v>324</v>
      </c>
      <c r="B125" s="12" t="s">
        <v>325</v>
      </c>
      <c r="C125" s="29"/>
      <c r="D125" s="29"/>
      <c r="E125" s="12" t="s">
        <v>90</v>
      </c>
      <c r="F125" s="12">
        <v>34</v>
      </c>
    </row>
    <row r="126" spans="1:6" x14ac:dyDescent="0.25">
      <c r="A126" s="12" t="s">
        <v>326</v>
      </c>
      <c r="B126" s="12" t="s">
        <v>327</v>
      </c>
      <c r="C126" s="29"/>
      <c r="D126" s="29"/>
      <c r="E126" s="12" t="s">
        <v>90</v>
      </c>
      <c r="F126" s="12">
        <v>28</v>
      </c>
    </row>
    <row r="127" spans="1:6" x14ac:dyDescent="0.25">
      <c r="A127" s="12" t="s">
        <v>328</v>
      </c>
      <c r="B127" s="12" t="s">
        <v>329</v>
      </c>
      <c r="C127" s="29"/>
      <c r="D127" s="29"/>
      <c r="E127" s="12" t="s">
        <v>90</v>
      </c>
      <c r="F127" s="12">
        <v>20</v>
      </c>
    </row>
    <row r="128" spans="1:6" x14ac:dyDescent="0.25">
      <c r="A128" s="12" t="s">
        <v>330</v>
      </c>
      <c r="B128" s="12" t="s">
        <v>331</v>
      </c>
      <c r="C128" s="29"/>
      <c r="D128" s="29"/>
      <c r="E128" s="12" t="s">
        <v>90</v>
      </c>
      <c r="F128" s="12">
        <v>6</v>
      </c>
    </row>
    <row r="129" spans="1:6" x14ac:dyDescent="0.25">
      <c r="A129" s="12" t="s">
        <v>320</v>
      </c>
      <c r="B129" s="12" t="s">
        <v>332</v>
      </c>
      <c r="C129" s="29"/>
      <c r="D129" s="29"/>
      <c r="E129" s="12" t="s">
        <v>90</v>
      </c>
      <c r="F129" s="12">
        <v>136</v>
      </c>
    </row>
    <row r="130" spans="1:6" x14ac:dyDescent="0.25">
      <c r="A130" s="12" t="s">
        <v>322</v>
      </c>
      <c r="B130" s="12" t="s">
        <v>333</v>
      </c>
      <c r="C130" s="29"/>
      <c r="D130" s="29"/>
      <c r="E130" s="12" t="s">
        <v>90</v>
      </c>
      <c r="F130" s="12">
        <v>70</v>
      </c>
    </row>
    <row r="131" spans="1:6" x14ac:dyDescent="0.25">
      <c r="A131" s="12" t="s">
        <v>322</v>
      </c>
      <c r="B131" s="12" t="s">
        <v>334</v>
      </c>
      <c r="C131" s="29"/>
      <c r="D131" s="29"/>
      <c r="E131" s="12" t="s">
        <v>90</v>
      </c>
      <c r="F131" s="12">
        <v>27</v>
      </c>
    </row>
    <row r="132" spans="1:6" x14ac:dyDescent="0.25">
      <c r="A132" s="12" t="s">
        <v>324</v>
      </c>
      <c r="B132" s="12" t="s">
        <v>335</v>
      </c>
      <c r="C132" s="29"/>
      <c r="D132" s="29"/>
      <c r="E132" s="12" t="s">
        <v>90</v>
      </c>
      <c r="F132" s="12">
        <v>22</v>
      </c>
    </row>
    <row r="133" spans="1:6" x14ac:dyDescent="0.25">
      <c r="A133" s="12" t="s">
        <v>324</v>
      </c>
      <c r="B133" s="12" t="s">
        <v>336</v>
      </c>
      <c r="C133" s="29"/>
      <c r="D133" s="29"/>
      <c r="E133" s="12" t="s">
        <v>90</v>
      </c>
      <c r="F133" s="12">
        <v>12</v>
      </c>
    </row>
    <row r="134" spans="1:6" x14ac:dyDescent="0.25">
      <c r="A134" s="12" t="s">
        <v>326</v>
      </c>
      <c r="B134" s="12" t="s">
        <v>337</v>
      </c>
      <c r="C134" s="29"/>
      <c r="D134" s="29"/>
      <c r="E134" s="12" t="s">
        <v>90</v>
      </c>
      <c r="F134" s="12">
        <v>12</v>
      </c>
    </row>
    <row r="135" spans="1:6" x14ac:dyDescent="0.25">
      <c r="A135" s="12" t="s">
        <v>326</v>
      </c>
      <c r="B135" s="12" t="s">
        <v>338</v>
      </c>
      <c r="C135" s="29"/>
      <c r="D135" s="29"/>
      <c r="E135" s="12" t="s">
        <v>90</v>
      </c>
      <c r="F135" s="12">
        <v>2</v>
      </c>
    </row>
    <row r="136" spans="1:6" x14ac:dyDescent="0.25">
      <c r="A136" s="12" t="s">
        <v>326</v>
      </c>
      <c r="B136" s="12" t="s">
        <v>339</v>
      </c>
      <c r="C136" s="29"/>
      <c r="D136" s="29"/>
      <c r="E136" s="12" t="s">
        <v>90</v>
      </c>
      <c r="F136" s="12">
        <v>14</v>
      </c>
    </row>
    <row r="137" spans="1:6" x14ac:dyDescent="0.25">
      <c r="A137" s="12" t="s">
        <v>328</v>
      </c>
      <c r="B137" s="12" t="s">
        <v>340</v>
      </c>
      <c r="C137" s="29"/>
      <c r="D137" s="29"/>
      <c r="E137" s="12" t="s">
        <v>90</v>
      </c>
      <c r="F137" s="12">
        <v>14</v>
      </c>
    </row>
    <row r="138" spans="1:6" x14ac:dyDescent="0.25">
      <c r="A138" s="12" t="s">
        <v>330</v>
      </c>
      <c r="B138" s="12" t="s">
        <v>341</v>
      </c>
      <c r="C138" s="29"/>
      <c r="D138" s="29"/>
      <c r="E138" s="12" t="s">
        <v>90</v>
      </c>
      <c r="F138" s="12">
        <v>4</v>
      </c>
    </row>
    <row r="139" spans="1:6" x14ac:dyDescent="0.25">
      <c r="A139" s="12" t="s">
        <v>322</v>
      </c>
      <c r="B139" s="12" t="s">
        <v>342</v>
      </c>
      <c r="C139" s="29"/>
      <c r="D139" s="29"/>
      <c r="E139" s="12" t="s">
        <v>90</v>
      </c>
      <c r="F139" s="12">
        <v>27</v>
      </c>
    </row>
    <row r="140" spans="1:6" x14ac:dyDescent="0.25">
      <c r="A140" s="12" t="s">
        <v>324</v>
      </c>
      <c r="B140" s="12" t="s">
        <v>343</v>
      </c>
      <c r="C140" s="29"/>
      <c r="D140" s="29"/>
      <c r="E140" s="12" t="s">
        <v>90</v>
      </c>
      <c r="F140" s="12">
        <v>22</v>
      </c>
    </row>
    <row r="141" spans="1:6" x14ac:dyDescent="0.25">
      <c r="A141" s="12" t="s">
        <v>324</v>
      </c>
      <c r="B141" s="12" t="s">
        <v>344</v>
      </c>
      <c r="C141" s="29"/>
      <c r="D141" s="29"/>
      <c r="E141" s="12" t="s">
        <v>90</v>
      </c>
      <c r="F141" s="12">
        <v>12</v>
      </c>
    </row>
    <row r="142" spans="1:6" x14ac:dyDescent="0.25">
      <c r="A142" s="12" t="s">
        <v>326</v>
      </c>
      <c r="B142" s="12" t="s">
        <v>345</v>
      </c>
      <c r="C142" s="29"/>
      <c r="D142" s="29"/>
      <c r="E142" s="12" t="s">
        <v>90</v>
      </c>
      <c r="F142" s="12">
        <v>14</v>
      </c>
    </row>
    <row r="143" spans="1:6" x14ac:dyDescent="0.25">
      <c r="A143" s="12" t="s">
        <v>328</v>
      </c>
      <c r="B143" s="12" t="s">
        <v>346</v>
      </c>
      <c r="C143" s="29"/>
      <c r="D143" s="29"/>
      <c r="E143" s="12" t="s">
        <v>90</v>
      </c>
      <c r="F143" s="12">
        <v>14</v>
      </c>
    </row>
    <row r="144" spans="1:6" x14ac:dyDescent="0.25">
      <c r="A144" s="12" t="s">
        <v>330</v>
      </c>
      <c r="B144" s="12" t="s">
        <v>347</v>
      </c>
      <c r="C144" s="29"/>
      <c r="D144" s="29"/>
      <c r="E144" s="12" t="s">
        <v>90</v>
      </c>
      <c r="F144" s="12">
        <v>4</v>
      </c>
    </row>
    <row r="145" spans="1:6" x14ac:dyDescent="0.25">
      <c r="A145" s="12" t="s">
        <v>320</v>
      </c>
      <c r="B145" s="12" t="s">
        <v>348</v>
      </c>
      <c r="C145" s="29"/>
      <c r="D145" s="29"/>
      <c r="E145" s="12" t="s">
        <v>90</v>
      </c>
      <c r="F145" s="12">
        <v>27</v>
      </c>
    </row>
    <row r="146" spans="1:6" x14ac:dyDescent="0.25">
      <c r="A146" s="12" t="s">
        <v>324</v>
      </c>
      <c r="B146" s="12" t="s">
        <v>349</v>
      </c>
      <c r="C146" s="29"/>
      <c r="D146" s="29"/>
      <c r="E146" s="12" t="s">
        <v>90</v>
      </c>
      <c r="F146" s="12">
        <v>12</v>
      </c>
    </row>
    <row r="147" spans="1:6" x14ac:dyDescent="0.25">
      <c r="A147" s="12" t="s">
        <v>350</v>
      </c>
      <c r="B147" s="12" t="s">
        <v>351</v>
      </c>
      <c r="C147" s="29"/>
      <c r="D147" s="29"/>
      <c r="E147" s="12" t="s">
        <v>90</v>
      </c>
      <c r="F147" s="12">
        <v>2</v>
      </c>
    </row>
    <row r="148" spans="1:6" x14ac:dyDescent="0.25">
      <c r="A148" s="12" t="s">
        <v>352</v>
      </c>
      <c r="B148" s="12" t="s">
        <v>353</v>
      </c>
      <c r="C148" s="29"/>
      <c r="D148" s="29"/>
      <c r="E148" s="12" t="s">
        <v>90</v>
      </c>
      <c r="F148" s="12">
        <v>14</v>
      </c>
    </row>
    <row r="149" spans="1:6" x14ac:dyDescent="0.25">
      <c r="A149" s="12" t="s">
        <v>352</v>
      </c>
      <c r="B149" s="12" t="s">
        <v>354</v>
      </c>
      <c r="C149" s="29"/>
      <c r="D149" s="29"/>
      <c r="E149" s="12" t="s">
        <v>90</v>
      </c>
      <c r="F149" s="12">
        <v>3</v>
      </c>
    </row>
    <row r="150" spans="1:6" x14ac:dyDescent="0.25">
      <c r="A150" s="12" t="s">
        <v>352</v>
      </c>
      <c r="B150" s="12" t="s">
        <v>355</v>
      </c>
      <c r="C150" s="29"/>
      <c r="D150" s="29"/>
      <c r="E150" s="12" t="s">
        <v>90</v>
      </c>
      <c r="F150" s="12">
        <v>1</v>
      </c>
    </row>
    <row r="151" spans="1:6" x14ac:dyDescent="0.25">
      <c r="A151" s="12" t="s">
        <v>356</v>
      </c>
      <c r="B151" s="12" t="s">
        <v>357</v>
      </c>
      <c r="C151" s="29"/>
      <c r="D151" s="29"/>
      <c r="E151" s="12" t="s">
        <v>135</v>
      </c>
      <c r="F151" s="12">
        <v>9</v>
      </c>
    </row>
    <row r="152" spans="1:6" x14ac:dyDescent="0.25">
      <c r="A152" s="12" t="s">
        <v>356</v>
      </c>
      <c r="B152" s="12" t="s">
        <v>358</v>
      </c>
      <c r="C152" s="29"/>
      <c r="D152" s="29"/>
      <c r="E152" s="12" t="s">
        <v>135</v>
      </c>
      <c r="F152" s="12">
        <v>8</v>
      </c>
    </row>
    <row r="153" spans="1:6" x14ac:dyDescent="0.25">
      <c r="A153" s="12" t="s">
        <v>359</v>
      </c>
      <c r="B153" s="12" t="s">
        <v>360</v>
      </c>
      <c r="C153" s="29"/>
      <c r="D153" s="29"/>
      <c r="E153" s="12" t="s">
        <v>135</v>
      </c>
      <c r="F153" s="12">
        <v>17</v>
      </c>
    </row>
    <row r="154" spans="1:6" x14ac:dyDescent="0.25">
      <c r="A154" s="12" t="s">
        <v>88</v>
      </c>
      <c r="B154" s="12" t="s">
        <v>361</v>
      </c>
      <c r="C154" s="29"/>
      <c r="D154" s="29"/>
      <c r="E154" s="12" t="s">
        <v>135</v>
      </c>
      <c r="F154" s="12">
        <v>16</v>
      </c>
    </row>
    <row r="155" spans="1:6" x14ac:dyDescent="0.25">
      <c r="A155" s="12" t="s">
        <v>362</v>
      </c>
      <c r="B155" s="12" t="s">
        <v>363</v>
      </c>
      <c r="C155" s="29"/>
      <c r="D155" s="29"/>
      <c r="E155" s="12" t="s">
        <v>135</v>
      </c>
      <c r="F155" s="12">
        <v>4</v>
      </c>
    </row>
    <row r="156" spans="1:6" x14ac:dyDescent="0.25">
      <c r="A156" s="12" t="s">
        <v>362</v>
      </c>
      <c r="B156" s="12" t="s">
        <v>364</v>
      </c>
      <c r="C156" s="29"/>
      <c r="D156" s="29"/>
      <c r="E156" s="12" t="s">
        <v>135</v>
      </c>
      <c r="F156" s="12">
        <v>14</v>
      </c>
    </row>
    <row r="157" spans="1:6" x14ac:dyDescent="0.25">
      <c r="A157" s="12" t="s">
        <v>365</v>
      </c>
      <c r="B157" s="12" t="s">
        <v>366</v>
      </c>
      <c r="C157" s="29"/>
      <c r="D157" s="29"/>
      <c r="E157" s="12" t="s">
        <v>135</v>
      </c>
      <c r="F157" s="12">
        <v>6</v>
      </c>
    </row>
    <row r="158" spans="1:6" x14ac:dyDescent="0.25">
      <c r="A158" s="12" t="s">
        <v>359</v>
      </c>
      <c r="B158" s="12" t="s">
        <v>367</v>
      </c>
      <c r="C158" s="29"/>
      <c r="D158" s="29"/>
      <c r="E158" s="12" t="s">
        <v>135</v>
      </c>
      <c r="F158" s="12">
        <v>6</v>
      </c>
    </row>
    <row r="159" spans="1:6" x14ac:dyDescent="0.25">
      <c r="A159" s="12" t="s">
        <v>365</v>
      </c>
      <c r="B159" s="12" t="s">
        <v>368</v>
      </c>
      <c r="C159" s="29"/>
      <c r="D159" s="29"/>
      <c r="E159" s="12" t="s">
        <v>135</v>
      </c>
      <c r="F159" s="12">
        <v>3</v>
      </c>
    </row>
    <row r="160" spans="1:6" x14ac:dyDescent="0.25">
      <c r="A160" s="12" t="s">
        <v>359</v>
      </c>
      <c r="B160" s="12" t="s">
        <v>369</v>
      </c>
      <c r="C160" s="29"/>
      <c r="D160" s="29"/>
      <c r="E160" s="12" t="s">
        <v>135</v>
      </c>
      <c r="F160" s="12">
        <v>3</v>
      </c>
    </row>
    <row r="161" spans="1:6" x14ac:dyDescent="0.25">
      <c r="A161" s="12" t="s">
        <v>359</v>
      </c>
      <c r="B161" s="12" t="s">
        <v>370</v>
      </c>
      <c r="C161" s="29"/>
      <c r="D161" s="29"/>
      <c r="E161" s="12" t="s">
        <v>135</v>
      </c>
      <c r="F161" s="12">
        <v>18</v>
      </c>
    </row>
    <row r="162" spans="1:6" x14ac:dyDescent="0.25">
      <c r="A162" s="12" t="s">
        <v>359</v>
      </c>
      <c r="B162" s="12" t="s">
        <v>371</v>
      </c>
      <c r="C162" s="29"/>
      <c r="D162" s="29"/>
      <c r="E162" s="12" t="s">
        <v>135</v>
      </c>
      <c r="F162" s="12">
        <v>14</v>
      </c>
    </row>
    <row r="163" spans="1:6" x14ac:dyDescent="0.25">
      <c r="A163" s="12" t="s">
        <v>372</v>
      </c>
      <c r="B163" s="12" t="s">
        <v>373</v>
      </c>
      <c r="C163" s="29"/>
      <c r="D163" s="29"/>
      <c r="E163" s="12" t="s">
        <v>90</v>
      </c>
      <c r="F163" s="12">
        <v>1</v>
      </c>
    </row>
    <row r="164" spans="1:6" x14ac:dyDescent="0.25">
      <c r="A164" s="12" t="s">
        <v>372</v>
      </c>
      <c r="B164" s="12" t="s">
        <v>374</v>
      </c>
      <c r="C164" s="29"/>
      <c r="D164" s="29"/>
      <c r="E164" s="12" t="s">
        <v>90</v>
      </c>
      <c r="F164" s="12">
        <v>1</v>
      </c>
    </row>
    <row r="165" spans="1:6" x14ac:dyDescent="0.25">
      <c r="A165" s="12" t="s">
        <v>372</v>
      </c>
      <c r="B165" s="12" t="s">
        <v>375</v>
      </c>
      <c r="C165" s="29"/>
      <c r="D165" s="29"/>
      <c r="E165" s="12" t="s">
        <v>90</v>
      </c>
      <c r="F165" s="12">
        <v>1</v>
      </c>
    </row>
    <row r="166" spans="1:6" x14ac:dyDescent="0.25">
      <c r="A166" s="12" t="s">
        <v>372</v>
      </c>
      <c r="B166" s="12" t="s">
        <v>376</v>
      </c>
      <c r="C166" s="29"/>
      <c r="D166" s="29"/>
      <c r="E166" s="12" t="s">
        <v>90</v>
      </c>
      <c r="F166" s="12">
        <v>4</v>
      </c>
    </row>
    <row r="167" spans="1:6" x14ac:dyDescent="0.25">
      <c r="A167" s="12" t="s">
        <v>372</v>
      </c>
      <c r="B167" s="12" t="s">
        <v>377</v>
      </c>
      <c r="C167" s="29"/>
      <c r="D167" s="29"/>
      <c r="E167" s="12" t="s">
        <v>90</v>
      </c>
      <c r="F167" s="12">
        <v>8</v>
      </c>
    </row>
    <row r="168" spans="1:6" x14ac:dyDescent="0.25">
      <c r="A168" s="12" t="s">
        <v>88</v>
      </c>
      <c r="B168" s="12" t="s">
        <v>378</v>
      </c>
      <c r="C168" s="29"/>
      <c r="D168" s="29"/>
      <c r="E168" s="12" t="s">
        <v>90</v>
      </c>
      <c r="F168" s="12">
        <v>18</v>
      </c>
    </row>
    <row r="169" spans="1:6" x14ac:dyDescent="0.25">
      <c r="A169" s="12" t="s">
        <v>379</v>
      </c>
      <c r="B169" s="12" t="s">
        <v>380</v>
      </c>
      <c r="C169" s="29"/>
      <c r="D169" s="29"/>
      <c r="E169" s="12" t="s">
        <v>381</v>
      </c>
      <c r="F169" s="12">
        <v>2</v>
      </c>
    </row>
    <row r="170" spans="1:6" x14ac:dyDescent="0.25">
      <c r="A170" s="12" t="s">
        <v>88</v>
      </c>
      <c r="B170" s="12" t="s">
        <v>382</v>
      </c>
      <c r="C170" s="29"/>
      <c r="D170" s="29"/>
      <c r="E170" s="12" t="s">
        <v>90</v>
      </c>
      <c r="F170" s="12">
        <v>1</v>
      </c>
    </row>
    <row r="171" spans="1:6" x14ac:dyDescent="0.25">
      <c r="A171" s="12" t="s">
        <v>383</v>
      </c>
      <c r="B171" s="12" t="s">
        <v>384</v>
      </c>
      <c r="C171" s="29"/>
      <c r="D171" s="29"/>
      <c r="E171" s="12" t="s">
        <v>16</v>
      </c>
      <c r="F171" s="12">
        <v>1.3</v>
      </c>
    </row>
    <row r="172" spans="1:6" x14ac:dyDescent="0.25">
      <c r="A172" s="12" t="s">
        <v>118</v>
      </c>
      <c r="B172" s="12" t="s">
        <v>385</v>
      </c>
      <c r="C172" s="29"/>
      <c r="D172" s="29"/>
      <c r="E172" s="12" t="s">
        <v>16</v>
      </c>
      <c r="F172" s="12">
        <v>1.8</v>
      </c>
    </row>
    <row r="173" spans="1:6" x14ac:dyDescent="0.25">
      <c r="A173" s="12" t="s">
        <v>386</v>
      </c>
      <c r="B173" s="12" t="s">
        <v>387</v>
      </c>
      <c r="C173" s="29"/>
      <c r="D173" s="29"/>
      <c r="E173" s="12" t="s">
        <v>16</v>
      </c>
      <c r="F173" s="12">
        <v>0.27</v>
      </c>
    </row>
    <row r="174" spans="1:6" x14ac:dyDescent="0.25">
      <c r="A174" s="12" t="s">
        <v>388</v>
      </c>
      <c r="B174" s="12" t="s">
        <v>389</v>
      </c>
      <c r="C174" s="29"/>
      <c r="D174" s="29"/>
      <c r="E174" s="12" t="s">
        <v>16</v>
      </c>
      <c r="F174" s="12">
        <v>0.17</v>
      </c>
    </row>
    <row r="175" spans="1:6" x14ac:dyDescent="0.25">
      <c r="A175" s="12" t="s">
        <v>120</v>
      </c>
      <c r="B175" s="12" t="s">
        <v>390</v>
      </c>
      <c r="C175" s="29"/>
      <c r="D175" s="29"/>
      <c r="E175" s="12" t="s">
        <v>90</v>
      </c>
      <c r="F175" s="12">
        <v>65</v>
      </c>
    </row>
    <row r="176" spans="1:6" x14ac:dyDescent="0.25">
      <c r="A176" s="12" t="s">
        <v>391</v>
      </c>
      <c r="B176" s="12" t="s">
        <v>392</v>
      </c>
      <c r="C176" s="29"/>
      <c r="D176" s="29"/>
      <c r="E176" s="12" t="s">
        <v>90</v>
      </c>
      <c r="F176" s="12">
        <v>65</v>
      </c>
    </row>
    <row r="177" spans="1:6" x14ac:dyDescent="0.25">
      <c r="A177" s="12" t="s">
        <v>120</v>
      </c>
      <c r="B177" s="12" t="s">
        <v>393</v>
      </c>
      <c r="C177" s="29"/>
      <c r="D177" s="29"/>
      <c r="E177" s="12" t="s">
        <v>90</v>
      </c>
      <c r="F177" s="12">
        <v>8</v>
      </c>
    </row>
    <row r="178" spans="1:6" x14ac:dyDescent="0.25">
      <c r="A178" s="12" t="s">
        <v>120</v>
      </c>
      <c r="B178" s="12" t="s">
        <v>394</v>
      </c>
      <c r="C178" s="29"/>
      <c r="D178" s="29"/>
      <c r="E178" s="12" t="s">
        <v>90</v>
      </c>
      <c r="F178" s="12">
        <v>27</v>
      </c>
    </row>
    <row r="179" spans="1:6" x14ac:dyDescent="0.25">
      <c r="A179" s="12" t="s">
        <v>120</v>
      </c>
      <c r="B179" s="12" t="s">
        <v>395</v>
      </c>
      <c r="C179" s="29"/>
      <c r="D179" s="29"/>
      <c r="E179" s="12" t="s">
        <v>90</v>
      </c>
      <c r="F179" s="12">
        <v>17</v>
      </c>
    </row>
    <row r="180" spans="1:6" x14ac:dyDescent="0.25">
      <c r="A180" s="12" t="s">
        <v>88</v>
      </c>
      <c r="B180" s="12" t="s">
        <v>396</v>
      </c>
      <c r="C180" s="29"/>
      <c r="D180" s="29"/>
      <c r="E180" s="12" t="s">
        <v>90</v>
      </c>
      <c r="F180" s="12">
        <v>14</v>
      </c>
    </row>
    <row r="181" spans="1:6" x14ac:dyDescent="0.25">
      <c r="A181" s="12" t="s">
        <v>88</v>
      </c>
      <c r="B181" s="12" t="s">
        <v>397</v>
      </c>
      <c r="C181" s="29"/>
      <c r="D181" s="29"/>
      <c r="E181" s="12" t="s">
        <v>90</v>
      </c>
      <c r="F181" s="12">
        <v>21</v>
      </c>
    </row>
    <row r="182" spans="1:6" x14ac:dyDescent="0.25">
      <c r="A182" s="12" t="s">
        <v>398</v>
      </c>
      <c r="B182" s="12" t="s">
        <v>399</v>
      </c>
      <c r="C182" s="29"/>
      <c r="D182" s="29"/>
      <c r="E182" s="12" t="s">
        <v>90</v>
      </c>
      <c r="F182" s="12">
        <v>65</v>
      </c>
    </row>
    <row r="183" spans="1:6" x14ac:dyDescent="0.25">
      <c r="A183" s="12" t="s">
        <v>120</v>
      </c>
      <c r="B183" s="12" t="s">
        <v>400</v>
      </c>
      <c r="C183" s="29"/>
      <c r="D183" s="29"/>
      <c r="E183" s="12" t="s">
        <v>90</v>
      </c>
      <c r="F183" s="12">
        <v>60</v>
      </c>
    </row>
    <row r="184" spans="1:6" x14ac:dyDescent="0.25">
      <c r="A184" s="12" t="s">
        <v>401</v>
      </c>
      <c r="B184" s="12" t="s">
        <v>402</v>
      </c>
      <c r="C184" s="29"/>
      <c r="D184" s="29"/>
      <c r="E184" s="12" t="s">
        <v>90</v>
      </c>
      <c r="F184" s="12">
        <v>27</v>
      </c>
    </row>
    <row r="185" spans="1:6" x14ac:dyDescent="0.25">
      <c r="A185" s="12" t="s">
        <v>403</v>
      </c>
      <c r="B185" s="12" t="s">
        <v>404</v>
      </c>
      <c r="C185" s="29"/>
      <c r="D185" s="29"/>
      <c r="E185" s="12" t="s">
        <v>90</v>
      </c>
      <c r="F185" s="12">
        <v>17</v>
      </c>
    </row>
    <row r="186" spans="1:6" x14ac:dyDescent="0.25">
      <c r="A186" s="12" t="s">
        <v>391</v>
      </c>
      <c r="B186" s="12" t="s">
        <v>405</v>
      </c>
      <c r="C186" s="29"/>
      <c r="D186" s="29"/>
      <c r="E186" s="12" t="s">
        <v>90</v>
      </c>
      <c r="F186" s="12">
        <v>33</v>
      </c>
    </row>
    <row r="187" spans="1:6" x14ac:dyDescent="0.25">
      <c r="A187" s="12" t="s">
        <v>120</v>
      </c>
      <c r="B187" s="12" t="s">
        <v>406</v>
      </c>
      <c r="C187" s="29"/>
      <c r="D187" s="29"/>
      <c r="E187" s="12" t="s">
        <v>90</v>
      </c>
      <c r="F187" s="12">
        <v>45</v>
      </c>
    </row>
    <row r="188" spans="1:6" x14ac:dyDescent="0.25">
      <c r="A188" s="12" t="s">
        <v>401</v>
      </c>
      <c r="B188" s="12" t="s">
        <v>407</v>
      </c>
      <c r="C188" s="29"/>
      <c r="D188" s="29"/>
      <c r="E188" s="12" t="s">
        <v>90</v>
      </c>
      <c r="F188" s="12">
        <v>8</v>
      </c>
    </row>
    <row r="189" spans="1:6" x14ac:dyDescent="0.25">
      <c r="A189" s="12" t="s">
        <v>403</v>
      </c>
      <c r="B189" s="12" t="s">
        <v>408</v>
      </c>
      <c r="C189" s="29"/>
      <c r="D189" s="29"/>
      <c r="E189" s="12" t="s">
        <v>90</v>
      </c>
      <c r="F189" s="12">
        <v>4</v>
      </c>
    </row>
    <row r="190" spans="1:6" x14ac:dyDescent="0.25">
      <c r="A190" s="12" t="s">
        <v>88</v>
      </c>
      <c r="B190" s="12" t="s">
        <v>409</v>
      </c>
      <c r="C190" s="29"/>
      <c r="D190" s="29"/>
      <c r="E190" s="12" t="s">
        <v>90</v>
      </c>
      <c r="F190" s="1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vt:lpstr>
      <vt:lpstr>ntcv</vt:lpstr>
      <vt:lpstr>lmtn</vt:lpstr>
      <vt:lpstr>ntvl</vt:lpstr>
      <vt:lpstr>w1</vt:lpstr>
      <vt:lpstr>ntvl1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Trinh</dc:creator>
  <cp:lastModifiedBy>Quan Trinh</cp:lastModifiedBy>
  <dcterms:created xsi:type="dcterms:W3CDTF">2022-11-15T00:45:38Z</dcterms:created>
  <dcterms:modified xsi:type="dcterms:W3CDTF">2022-11-28T01:11:42Z</dcterms:modified>
</cp:coreProperties>
</file>