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adro de Cotizaciones" sheetId="1" r:id="rId4"/>
    <sheet state="visible" name="Administrador" sheetId="2" r:id="rId5"/>
    <sheet state="visible" name="Desarrolladores" sheetId="3" r:id="rId6"/>
    <sheet state="visible" name="Usuarios" sheetId="4" r:id="rId7"/>
    <sheet state="visible" name="Sotfware Office 365" sheetId="5" r:id="rId8"/>
    <sheet state="visible" name="Sotfware Licencia" sheetId="6" r:id="rId9"/>
    <sheet state="visible" name="Sotfware Antivirus" sheetId="7" r:id="rId10"/>
    <sheet state="visible" name="Hosting" sheetId="8" r:id="rId11"/>
    <sheet state="visible" name="Hosting (2)" sheetId="9" r:id="rId12"/>
  </sheets>
  <definedNames/>
  <calcPr/>
  <extLst>
    <ext uri="GoogleSheetsCustomDataVersion2">
      <go:sheetsCustomData xmlns:go="http://customooxmlschemas.google.com/" r:id="rId13" roundtripDataChecksum="5uA0esLyJg5VHGXq84NHmAhmo1AZRLRxafFhwouwMPk="/>
    </ext>
  </extLst>
</workbook>
</file>

<file path=xl/sharedStrings.xml><?xml version="1.0" encoding="utf-8"?>
<sst xmlns="http://schemas.openxmlformats.org/spreadsheetml/2006/main" count="338" uniqueCount="227">
  <si>
    <t>CUADRO DE COTIZACIONES</t>
  </si>
  <si>
    <t xml:space="preserve">Cuadro Comparativo de Cotizaciones </t>
  </si>
  <si>
    <t xml:space="preserve">Presupuestos (a)
</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</si>
  <si>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</si>
  <si>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</si>
  <si>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</si>
  <si>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</si>
  <si>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Importe Total</t>
    </r>
    <r>
      <rPr>
        <rFont val="Trebuchet MS"/>
        <b/>
        <color theme="1"/>
        <sz val="10.0"/>
        <u/>
      </rPr>
      <t xml:space="preserve">
 IVA incluido
</t>
    </r>
    <r>
      <rPr>
        <rFont val="Trebuchet MS"/>
        <b val="0"/>
        <i/>
        <color theme="1"/>
        <sz val="8.0"/>
        <u/>
      </rPr>
      <t>(moneda nacional)</t>
    </r>
  </si>
  <si>
    <r>
      <rPr>
        <rFont val="Arial"/>
        <b/>
        <color theme="1"/>
        <sz val="10.0"/>
      </rPr>
      <t xml:space="preserve">Importe Total
</t>
    </r>
    <r>
      <rPr>
        <rFont val="Arial"/>
        <b val="0"/>
        <i/>
        <color theme="1"/>
        <sz val="8.0"/>
      </rPr>
      <t>(moneda extranjera)</t>
    </r>
  </si>
  <si>
    <t>Tipo de cambio</t>
  </si>
  <si>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</si>
  <si>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</si>
  <si>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Nº 1</t>
  </si>
  <si>
    <t xml:space="preserve">Nº2 </t>
  </si>
  <si>
    <t>Nº 3</t>
  </si>
  <si>
    <r>
      <rPr>
        <rFont val="Arial"/>
        <b/>
        <color theme="1"/>
        <sz val="10.0"/>
      </rPr>
      <t xml:space="preserve">(a) Se deben presentar tres (3) presupuestos cuando:   
   </t>
    </r>
    <r>
      <rPr>
        <rFont val="Arial"/>
        <b val="0"/>
        <color theme="1"/>
        <sz val="10.0"/>
      </rPr>
      <t>El valor del gasto supere el monto de pesos un mil ($ 1.000,00). 
     Se pueden presentar al menos tres (3)</t>
    </r>
    <r>
      <rPr>
        <rFont val="Arial"/>
        <b val="0"/>
        <color theme="1"/>
        <sz val="10.0"/>
      </rPr>
      <t xml:space="preserve"> solicitudes de cotización (del bien o servicio a contratar) cursadas</t>
    </r>
    <r>
      <rPr>
        <rFont val="Arial"/>
        <b val="0"/>
        <color theme="1"/>
        <sz val="10.0"/>
      </rPr>
      <t xml:space="preserve"> a tres o más empresas oferentes.
     L</t>
    </r>
    <r>
      <rPr>
        <rFont val="Arial"/>
        <b val="0"/>
        <color theme="1"/>
        <sz val="10.0"/>
      </rPr>
      <t xml:space="preserve">a selección del proveedor se hará con el criterio del más bajo precio.
     </t>
    </r>
    <r>
      <rPr>
        <rFont val="Arial"/>
        <b/>
        <color theme="1"/>
        <sz val="10.0"/>
      </rPr>
      <t>En caso de no contar con tres (3) presupuestos, o no poder seleccionar al proveedor que ofrece menor precio, presentar este cuadro una nota de justificación siguiendo las pautas del ítem    (XX)</t>
    </r>
    <r>
      <rPr>
        <rFont val="Arial"/>
        <b val="0"/>
        <color theme="1"/>
        <sz val="10.0"/>
      </rPr>
      <t xml:space="preserve">
</t>
    </r>
  </si>
  <si>
    <r>
      <rPr>
        <rFont val="Arial"/>
        <b/>
        <color theme="1"/>
        <sz val="10.0"/>
      </rPr>
      <t>(b) Ejemplos:</t>
    </r>
    <r>
      <rPr>
        <rFont val="Arial"/>
        <b val="0"/>
        <color theme="1"/>
        <sz val="10.0"/>
      </rPr>
      <t xml:space="preserve">
        En el caso de viajes, indicar Origen/Destino (si corresponde también escalas)
        Si se tratara de servicios tipo catering, indicar las cantidades de asistentes, así como los días en que se demanda la prestación del servicio.
        Si fuera papelería indicar, cantidades de afiches, trípticos, etc.</t>
    </r>
  </si>
  <si>
    <t>Monitor</t>
  </si>
  <si>
    <t>Cuadro Comparativo de Cotizaciones - Monitor</t>
  </si>
  <si>
    <r>
      <rPr>
        <rFont val="Trebuchet MS"/>
        <b/>
        <color rgb="FF000000"/>
      </rPr>
      <t>Empresa</t>
    </r>
    <r>
      <rPr>
        <rFont val="Trebuchet MS"/>
        <b val="0"/>
        <i/>
        <color rgb="FF000000"/>
        <sz val="8.0"/>
      </rPr>
      <t xml:space="preserve">
(Nombre fiscal de la empresa)</t>
    </r>
  </si>
  <si>
    <r>
      <rPr>
        <rFont val="Trebuchet MS"/>
        <b/>
        <color rgb="FF000000"/>
      </rPr>
      <t>Nº de CUIT, Dirección, Teléfono</t>
    </r>
    <r>
      <rPr>
        <rFont val="Trebuchet MS"/>
        <b val="0"/>
        <i/>
        <color rgb="FF000000"/>
      </rPr>
      <t xml:space="preserve">
</t>
    </r>
    <r>
      <rPr>
        <rFont val="Trebuchet MS"/>
        <b val="0"/>
        <i/>
        <color rgb="FF000000"/>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</si>
  <si>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</si>
  <si>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</si>
  <si>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 xml:space="preserve">Importe Total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</si>
  <si>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</si>
  <si>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</si>
  <si>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</si>
  <si>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LG Electronics</t>
  </si>
  <si>
    <t>https://www.lg.com/co/monitores/gaming/24gq50f-b/?utm_source=google&amp;utm_medium=search&amp;utm_campaign=google_search_co_mntgamerjunio_mnt_cpc_po-17316&amp;utm_content=google_cpc_c1_text_po-17316&amp;gad_source=1&amp;gclid=CjwKCAjwps-zBhAiEiwALwsVYRlghHeg6_Bki7oH0SjCSyB8ZSoqsJySJIxohQS2XSKqgHdBJ4S1mhoCDJgQAvD_BwE</t>
  </si>
  <si>
    <t>Monitor Gamer 24 Pulgadas FHD LG UltraGear de 165 Hz 1ms con Gaming IU</t>
  </si>
  <si>
    <t>$ 669.900</t>
  </si>
  <si>
    <t xml:space="preserve">        N/A</t>
  </si>
  <si>
    <t xml:space="preserve">  N/A</t>
  </si>
  <si>
    <t>Contado</t>
  </si>
  <si>
    <t xml:space="preserve">Tamaño (cm)
60,3 cm Tamaño (pulgadas)
23,8"
Tamaño (cm)
60,3 cm
Resolución
1920 x 1080
Tipo de panel
VA
Ratio de aspecto
16:9 </t>
  </si>
  <si>
    <t>No aplica</t>
  </si>
  <si>
    <t>TAURET computadores</t>
  </si>
  <si>
    <t>https://tauretcomputadores.com/product/monitor-gamer-lg-24-ultragear-fhd-va-165hz-1ms-mbr-24gq50f-b</t>
  </si>
  <si>
    <t>Monitor Gamer LG 24" UltraGear FHD VA 165Hz 1ms (MBR) 24GQ50F-B</t>
  </si>
  <si>
    <t>COP 599,000</t>
  </si>
  <si>
    <t>N/A</t>
  </si>
  <si>
    <t>Modelo: 24GQ50F-B
Tamaño: 24 pulgadas
Panel: VA
Profundidad de color: 8 bitResolución: 1920 x 1080 
Conectividad:
1x HDMI 1.4
1x DisplayPort 1.2
1x 3.5mm Audio-        Dimensiones:
Ancho: 539.5 mm
Alto: 414.2 mm
Profundidad: 196.0 mm
Peso: 3.57kg</t>
  </si>
  <si>
    <t>Mercado  Libre S.A</t>
  </si>
  <si>
    <t>https://www.mercadolibre.com.co/monitor-gamer-lg-ultragear-24gq50f-24-fhd-165hz-freesync-negro/p/MCO20508055?item_id=MCO2426998638&amp;from=gshop&amp;matt_tool=56249061&amp;matt_word=&amp;matt_source=google&amp;matt_campaign_id=14634237764&amp;matt_ad_group_id=153732147068&amp;matt_match_type=&amp;matt_network=g&amp;matt_device=c&amp;matt_creative=644988712033&amp;matt_keyword=&amp;matt_ad_position=&amp;matt_ad_type=pla&amp;matt_merchant_id=735127761&amp;matt_product_id=MCO20508055-product&amp;matt_product_partition_id=2265590047140&amp;matt_target_id=pla-2265590047140&amp;cq_src=google_ads&amp;cq_cmp=14634237764&amp;cq_net=g&amp;cq_plt=gp&amp;cq_med=pla&amp;gad_source=1&amp;gclid=CjwKCAjwps-zBhAiEiwALwsVYZTpBvqGfQQbvE1UEKwBW33vtDS19rqX_fhoovLrrVQaNFodEFaXyBoCMM0QAvD_BwE</t>
  </si>
  <si>
    <t>Monitor Gamer LG Ultragear 24gq50f 24 Fhd 165hz, Freesync, Negro</t>
  </si>
  <si>
    <t>$
584.000</t>
  </si>
  <si>
    <t xml:space="preserve">Tamaño de la pantalla
24 "
Resolución de la pantalla
1920 px x 1080 px
Frecuencia de actualización recomendada
165 Hz
Frecuencia máxima de actualización
75 Hz
Tipo de resolución
Full HDMarca
LG
Línea
UltraGear
Modelo
24GQ50F
Color
Negro
Modelo detallado
24GQ50F-B
</t>
  </si>
  <si>
    <t xml:space="preserve"> </t>
  </si>
  <si>
    <t>Torre</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</si>
  <si>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</si>
  <si>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</si>
  <si>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</si>
  <si>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</si>
  <si>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Importe Total</t>
    </r>
    <r>
      <rPr>
        <rFont val="Trebuchet MS"/>
        <b/>
        <color theme="1"/>
        <sz val="10.0"/>
        <u/>
      </rPr>
      <t xml:space="preserve">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</si>
  <si>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</si>
  <si>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</si>
  <si>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</si>
  <si>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Lasus</t>
  </si>
  <si>
    <t>https://lasus.com.co/es/servidor-ml110-gen11-con-procesador-intel-xeon-3408u-y-4tb-de-almacenamiento?utm_campaign=10042635084&amp;utm_source=google&amp;utm_medium=cpc&amp;utm_content=434823455242&amp;utm_term=&amp;adgroupid=102764644444&amp;gad_source=1&amp;gclid=CjwKCAjwps-zBhAiEiwALwsVYaXju1KBcITrn8lHgdU0tZEAXUh3MgFnr2wL3RsOvOFhj-X24y5UvBoCmyYQAvD_BwE</t>
  </si>
  <si>
    <t>Servidor Potente ML110 Gen11 con Procesador Intel Xeon 3408u y 4TB de Almacenamiento</t>
  </si>
  <si>
    <t>Formato
Torre
Capacidad De Disco en Gb
4TB
Procesador
Intel Xeon S
Generacion del Procesador
11va Generacion</t>
  </si>
  <si>
    <t>Mercado Libre</t>
  </si>
  <si>
    <t>https://articulo.mercadolibre.com.co/MCO-1305143699-hpe-server-prolin-ml110-g10-xeonb3204-6core-190ghz-16gb-4tb-_JM#position=1&amp;search_layout=stack&amp;type=item&amp;tracking_id=709a36ec-ddf0-4188-b415-37f7e8ca03c6</t>
  </si>
  <si>
    <t>Hpe Server Prolin Ml110 G10 Xeonb3204 6core 1.90ghz 16gb 4tb</t>
  </si>
  <si>
    <t>Marca
HP
Modelo
ML110 G10
Tipo de procesador
Intel Xeon Bronze 3204 6-core (1.90GHz 8.25MB))
Tamaño del disco duro
4 TB
Marca del procesador
Intel
Línea del procesador
Xeon
Modelo del procesador
B3204</t>
  </si>
  <si>
    <t>Digital World Colombia</t>
  </si>
  <si>
    <t>https://digitalworld.com.co/servidores/1372-servidor-hpe-proliant-ml110-gen10-3204-1p.html</t>
  </si>
  <si>
    <t>Servidor HPE ProLiant ML110 Gen10 3204 1P</t>
  </si>
  <si>
    <t>Procesador
Procesador Xeon Bronze 3204 Six Core 1.9 Ghz 8.25MB Cache 6 Nùcleos
Memoria Ram
16GB Ddr4 2666mhz
Capacidad Disco 4 Tb
Interfaz de Conexión
Sata 6gb/s
Velocidad Rotación
7.200 rpm
ECC
SiSistema Operativo
Sin Sistema Operativo</t>
  </si>
  <si>
    <t>Mouse y teclado</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</si>
  <si>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</si>
  <si>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</si>
  <si>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</si>
  <si>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</si>
  <si>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Importe Total</t>
    </r>
    <r>
      <rPr>
        <rFont val="Trebuchet MS"/>
        <b/>
        <color theme="1"/>
        <sz val="10.0"/>
        <u/>
      </rPr>
      <t xml:space="preserve">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</si>
  <si>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</si>
  <si>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</si>
  <si>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</si>
  <si>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https://www.mercadolibre.com.co/combo-alambrico-tecladomouse-star-tec-st-cb-81-negro/p/MCO19758380?item_id=MCO1391649665&amp;from=gshop&amp;matt_tool=56249061&amp;matt_word=&amp;matt_source=google&amp;matt_campaign_id=14634237764&amp;matt_ad_group_id=153732147068&amp;matt_match_type=&amp;matt_network=g&amp;matt_device=c&amp;matt_creative=644988712033&amp;matt_keyword=&amp;matt_ad_position=&amp;matt_ad_type=pla&amp;matt_merchant_id=735127770&amp;matt_product_id=MCO19758380-product&amp;matt_product_partition_id=2265590047140&amp;matt_target_id=pla-2265590047140&amp;cq_src=google_ads&amp;cq_cmp=14634237764&amp;cq_net=g&amp;cq_plt=gp&amp;cq_med=pla&amp;gad_source=1&amp;gclid=CjwKCAjwps-zBhAiEiwALwsVYaFW2mcC4Ie1TMxaVATKRck9M4DKSjVcAcWTGU6rknY9toun4foJ-hoCnN8QAvD_BwE</t>
  </si>
  <si>
    <t>Combo Alambrico Teclado+mouse Star Tec St-cb-81 Negro</t>
  </si>
  <si>
    <t>Marca
Startec
Modelo
St-cb-81
Color
Negro</t>
  </si>
  <si>
    <t>Homecenter</t>
  </si>
  <si>
    <t>https://www.homecenter.com.co/homecenter-co/product/395375/combo-alambrico-teclado-mouse-st-cb-81-negro/395375/?kid=goosho_1161562&amp;shop=googleShopping&amp;gad_source=1&amp;gclid=CjwKCAjwps-zBhAiEiwALwsVYSyk1fEQjfju7OhQeSJCW5yxWfaEy1rgrftBsTs9Wxm9R3enc-3W1BoCDzYQAvD_BwE</t>
  </si>
  <si>
    <t>Combo Alámbrico Teclado + Mouse St-Cb-81 Negro</t>
  </si>
  <si>
    <t>•Alto : 17 cm
•Ancho : 4 cm
•Características : Teclado con diseño de prevención de salpicaduras, Delgado teclas de impresión láser para mayor durabilidad, Mouse óptico de conexión USB de alta precisión de 1000 dpi
•Color : Negro
•Garantía : 3 meses</t>
  </si>
  <si>
    <t>Panamericana</t>
  </si>
  <si>
    <t>https://www.panamericana.com.co/combo-teclado-mouse-alambrico-st-cb-81-blanco-672989/p?idsku=672989&amp;utm_source=googleshopping&amp;utm_source=google&amp;utm_medium=cpa&amp;utm_campaign=Co_Panamericana_google__conversion_tecnologia__aon_max_performance&amp;utm_id=conversion&amp;gad_source=1&amp;gclid=CjwKCAjwps-zBhAiEiwALwsVYcqBbkGE2jYzGGalk-Kp8tb50IyoZPCXjPYY232ObRmN-GNP080OVRoCfzUQAvD_BwE</t>
  </si>
  <si>
    <t>COMBO DE TECLADO + MOUSE ALÁMBRICO STARTEC ST-CB-81 BLANCO</t>
  </si>
  <si>
    <t>Respuesta rápida, conectar y reproduce
• Refuerza el enchufe del conector, no es fácil que se caiga.
• El cable de datos tiene una longitud de hasta 1.5 metros, más largo y más libre.
• Plug and play de respuesta rápida</t>
  </si>
  <si>
    <t>Cuadro Comparativo de Cotizaciones - Programador</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</si>
  <si>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</si>
  <si>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</si>
  <si>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</si>
  <si>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</si>
  <si>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 xml:space="preserve">Importe Total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</si>
  <si>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</si>
  <si>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</si>
  <si>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</si>
  <si>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Carrera 17 Numero 93 - 09 Piso 3, Bogotá D.C.                   telefono:9584752</t>
  </si>
  <si>
    <r>
      <rPr>
        <rFont val="Trebuchet MS"/>
        <color rgb="FF1155CC"/>
        <u/>
      </rPr>
      <t>https://articulo.mercadolibre.com.co/MCO-2029297350-lenovo-legion-pro-5-16irx8-1tb-sdd-16gb-ddr5-rtx-4070-8gb-_JM#position=3&amp;search_layout=stack&amp;type=item&amp;tracking_id=22698d8e-111f-4e19-93a0-789db8ccdf55Lenovo</t>
    </r>
    <r>
      <rPr>
        <rFont val="Trebuchet MS"/>
      </rPr>
      <t xml:space="preserve"> Legion Pro 5 16irx8 1tb Sdd 16gb Ddr5 Rtx 4070 8gb</t>
    </r>
  </si>
  <si>
    <t>Memoria RAM
32 GB 
Capacidad de Disco
Estado Solido SSD 1 TB 
Tipos de Discos que Incluye
Disco Estado Solido (SSD) 
Sistema Operativo
Windows 
Version Sistema Operativo
Windows 11 Home - ASUS recommends Windows 11 Pro for business 
Procesador
Intel Core I9 
Velocidad del Procesador
2.3 GHz (24MB Cache, up to 5.1 GHz, 16 cores, 22 Threads) 
Número de Núcleos (más núcleos más multitareas)
16  Nucleos
Marca del Procesador
INTEL 
Modelo del Procesador
Intel Core Ultra 9 Ultra 9 Processor 185H 2.3 GHz 
Marca Tarjeta de Video/Grafica
NVIDIA 
Tarjeta Grafica
GeForce® RTX 4070 
Modelo Tarjeta de Video/Grafica
RTX 4070 
Imagen y Pantalla
Tamaño Pantalla
16  Pulgadas
Resolucion Pantalla
WQXGA 
Conectividad
Opciones de Conectividad
Bluetooth 
USB 
WiFi 
Tipos de Puertos Entradas y Salidas
Entrada Tarjeta Micro SD 
Puerto HDMI 2.1 
Puerto USB 3.2 
Puerto USB Tipo C 
Salida de Audífonos 
Thunderbolt 4 
No. Puertos USB
2  Puertos
No. Puertos HDMI
1  Puertos
Fuentes de Alimentacion de Energia
Batería Recargable Interna 
Energía Eléctrica 
No. Puertos LAN Ethernet
-1  Puertos
No. Puertos VGA
-1  Puertos
No. Puertos Mini HDMI
-1  Puertos
No. Puertos USB tipo C
2  Puertos
No. Puertos SD
1  Puertos
No. Salidas de Audio
1  Puertos
Características Técnicas
Duracion de la Bateria
8  Horas Aproximadas
Características Físicas
Caracteristicas del Teclado
Alfanumérico 
Retroiluminado 
Peso
1.85  Kilogramos
Resolucion Camara WEB
1080P FHD 
Unidad CD/DVD Integrada
No tiene Unidad de CD/DVD Integrada 
Detalles del Producto
Caracteristicas Especiales
Cámara WEB Integrada 
Reconocimiento Facial 
Información Adicional Relevante
Garantía
24  Meses
Qué incluye el producto
ROG Chakram Core mouse y funda ROG Zephyrus gaming 
Aviso Legal
En Los computadores PORTATILES La duración de la batería es un valor aproximado y depende del uso que se le de al equipo. (Los computadores De escritorio NO tienen batería) 
Software Incluidos
Pantone Validated/McAfee® 30 days free trial. Xbox Game Pass Ultimate_3 meses (*Se aplican términos y exclusiones. Oferta solo disponible en mercados elegibles para Xbox Game Pass Ultimate. Los mercados elegibles se determinan en el momento de la activaci</t>
  </si>
  <si>
    <t>Falabella</t>
  </si>
  <si>
    <r>
      <rPr>
        <rFont val="Arial"/>
        <color rgb="FF000000"/>
        <sz val="10.0"/>
        <u/>
      </rPr>
      <t>Empresa:</t>
    </r>
    <r>
      <rPr>
        <rFont val="Arial"/>
        <color rgb="FF0000FF"/>
        <sz val="10.0"/>
        <u/>
      </rPr>
      <t xml:space="preserve">
Falabella.com S.A.S.
</t>
    </r>
    <r>
      <rPr>
        <rFont val="Arial"/>
        <color rgb="FF000000"/>
        <sz val="10.0"/>
        <u/>
      </rPr>
      <t xml:space="preserve">
NIT:</t>
    </r>
    <r>
      <rPr>
        <rFont val="Arial"/>
        <color rgb="FF0000FF"/>
        <sz val="10.0"/>
        <u/>
      </rPr>
      <t xml:space="preserve">
900.499.362-8
</t>
    </r>
    <r>
      <rPr>
        <rFont val="Arial"/>
        <color rgb="FF000000"/>
        <sz val="10.0"/>
        <u/>
      </rPr>
      <t>Dirección:</t>
    </r>
    <r>
      <rPr>
        <rFont val="Arial"/>
        <color rgb="FF0000FF"/>
        <sz val="10.0"/>
        <u/>
      </rPr>
      <t xml:space="preserve">
Calle 99 #14-49 Piso 9, Bogotá, Colombia
</t>
    </r>
    <r>
      <rPr>
        <rFont val="Arial"/>
        <color rgb="FF000000"/>
        <sz val="10.0"/>
        <u/>
      </rPr>
      <t>Teléfono:</t>
    </r>
    <r>
      <rPr>
        <rFont val="Arial"/>
        <color rgb="FF0000FF"/>
        <sz val="10.0"/>
        <u/>
      </rPr>
      <t xml:space="preserve">
601 587 8002</t>
    </r>
  </si>
  <si>
    <r>
      <rPr>
        <rFont val="Arial"/>
        <color rgb="FF0F1111"/>
        <sz val="8.0"/>
        <u/>
      </rPr>
      <t>https://www.falabella.com.co/falabella-co/product/72885340/Portatil-Gamer-ROG-Zephyrus-G16-GeForce-RTX-4070-Intel-Core-Ultra-9-32GB-de-RAM-1TB-SSD-de-almacenamiento-Windows-11-16-pulgadas-GU605MI-QR049W-Computador-portatil-Gamer/72885340</t>
    </r>
    <r>
      <rPr>
        <rFont val="Arial"/>
        <color rgb="FF000000"/>
        <sz val="8.0"/>
      </rPr>
      <t xml:space="preserve"> Portátil Gamer ROG Zephyrus G16 | GeForce RTX 4070 | Intel Core Ultra 9 | 32GB de RAM | 1TB SSD de almacenamiento Windows 11 | 16 pulgadas | GU605MI-QR049W | Computador portátil Gamer</t>
    </r>
  </si>
  <si>
    <t>Memoria RAM 32 GB Capacidad de Disco Estado Solido SSD 1 TB Tipos de Discos que Incluye Disco Estado Solido (SSD) Sistema Operativo Windows Version Sistema Operativo Windows 11 Home - ASUS recommends Windows 11 Pro for business Procesador Intel Core I9 Velocidad del Procesador 2.3 GHz (24MB Cache, up to 5.1 GHz, 16 cores, 22 Threads) Número de Núcleos (más núcleos más multitareas) 16 Nucleos Marca del Procesador INTEL Modelo del Procesador Intel Core Ultra 9 Ultra 9 Processor 185H 2.3 GHz Marca Tarjeta de Video/Grafica NVIDIA Tarjeta Grafica GeForce® RTX 4070 Modelo Tarjeta de Video/Grafica RTX 4070 Imagen y Pantalla Tamaño Pantalla 16 Pulgadas Resolucion Pantalla WQXGA Conectividad Opciones de Conectividad Bluetooth USB WiFi Tipos de Puertos Entradas y Salidas Entrada Tarjeta Micro SD Puerto HDMI 2.1 Puerto USB 3.2 Puerto USB Tipo C Salida de Audífonos Thunderbolt 4 No. Puertos USB 2 Puertos No. Puertos HDMI 1 Puertos Fuentes de Alimentacion de Energia Batería Recargable Interna Energía Eléctrica No. Puertos LAN Ethernet -1 Puertos No. Puertos VGA -1 Puertos No. Puertos Mini HDMI -1 Puertos No. Puertos USB tipo C</t>
  </si>
  <si>
    <t>Alkomprar</t>
  </si>
  <si>
    <t>Línea gratuita:
(604) 604 2323
    dirreccion:Cl. 22 Sur #28-74, Bogotá</t>
  </si>
  <si>
    <r>
      <rPr>
        <rFont val="Arial"/>
        <color rgb="FF0F1111"/>
        <sz val="8.0"/>
        <u/>
      </rPr>
      <t>Portátil Gamer Lenovo Legion Pro 5 | Geforce RTX 4060 | Intel Core i9 Serie HX | 16GB de RAM | 1TB SSD de Almacenamiento | Windows 11 | Pantalla 16 pulgadas | LP 5 | Computador Portátil</t>
    </r>
    <r>
      <rPr>
        <rFont val="Arial"/>
        <color rgb="FF000000"/>
        <sz val="8.0"/>
        <u/>
      </rPr>
      <t>https://www.falabella.com.co/falabella-co/product/72882389/Portatil-Gamer-Lenovo-Legion-Pro-5-Geforce-RTX-4060-Intel-Core-i9-Serie-HX-16GB-de-RAM-1TB-SSD-de-Almacenamiento-Windows-11-Pantalla-16-pulgadas-LP-5-Computador-Portatil/72882389?kid=shopp201fa&amp;pid=Google_w2a&amp;gad_source=1&amp;gclid=Cj0KCQjw4MSzBhC8ARIsAPFOuyW1hCYTV7Vy7GXYwEg0CZhxNBsgHsatpsop5Pubh_9SspaCXt7fn84aAjKoEALw_wcB</t>
    </r>
  </si>
  <si>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</si>
  <si>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</si>
  <si>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</si>
  <si>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</si>
  <si>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Importe Total</t>
    </r>
    <r>
      <rPr>
        <rFont val="Trebuchet MS"/>
        <b/>
        <color theme="1"/>
        <sz val="10.0"/>
        <u/>
      </rPr>
      <t xml:space="preserve">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</si>
  <si>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</si>
  <si>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</si>
  <si>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</si>
  <si>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HP</t>
  </si>
  <si>
    <r>
      <rPr>
        <rFont val="Trebuchet MS"/>
        <b/>
        <color rgb="FF000000"/>
        <sz val="10.0"/>
        <u/>
      </rPr>
      <t>Cuit</t>
    </r>
    <r>
      <rPr>
        <rFont val="Trebuchet MS"/>
        <color rgb="FF000000"/>
        <sz val="10.0"/>
        <u/>
      </rPr>
      <t xml:space="preserve">: 30-54203455-2, </t>
    </r>
    <r>
      <rPr>
        <rFont val="Trebuchet MS"/>
        <b/>
        <color rgb="FF000000"/>
        <sz val="10.0"/>
        <u/>
      </rPr>
      <t>Llamar</t>
    </r>
    <r>
      <rPr>
        <rFont val="Trebuchet MS"/>
        <color rgb="FF000000"/>
        <sz val="10.0"/>
        <u/>
      </rPr>
      <t xml:space="preserve">: 601-380-8246 ó 01-800-519-1293, </t>
    </r>
    <r>
      <rPr>
        <rFont val="Trebuchet MS"/>
        <b/>
        <color rgb="FF000000"/>
        <sz val="10.0"/>
        <u/>
      </rPr>
      <t xml:space="preserve">Direccion </t>
    </r>
    <r>
      <rPr>
        <rFont val="Trebuchet MS"/>
        <color rgb="FF000000"/>
        <sz val="10.0"/>
        <u/>
      </rPr>
      <t xml:space="preserve">Palo Alto, California, Estados Unidos  </t>
    </r>
  </si>
  <si>
    <r>
      <rPr>
        <rFont val="Trebuchet MS"/>
        <b/>
        <color rgb="FF000000"/>
        <sz val="10.0"/>
        <u/>
      </rPr>
      <t>Todo en Uno HP 24-cr0012la</t>
    </r>
    <r>
      <rPr>
        <rFont val="Trebuchet MS"/>
        <color rgb="FF000000"/>
        <sz val="10.0"/>
        <u/>
      </rPr>
      <t xml:space="preserve"> Procesador AMD Ryzen™ 5Windows 11 Home Single Language en modo S16 GB de RAM LPDDR5-5500 MHz (incorporada)Unidad de estado sólido de 512 GB PCIe® NVMe™ M.2Gráficos AMD Radeon™ </t>
    </r>
    <r>
      <rPr>
        <rFont val="Trebuchet MS"/>
        <color rgb="FF1155CC"/>
        <sz val="10.0"/>
        <u/>
      </rPr>
      <t>https://www.hp.com/co-es/shop/desktops/todo-en-uno-hp-24-cr0012la-7z2w3la.html?facetref=c04a816ba77d03bb</t>
    </r>
  </si>
  <si>
    <t>Rendimiento        
Sistema operativo        Windows 11 Home Single Language en modo S
Procesador        AMD Ryzen™ 5 7520U (velocidad máxima de hasta 4,3 GHz, 4 MB de caché L3, 4 núcleos y 8 subprocesos)
Memoria ram        16GB LPDDR5 5500
Almacenamiento        Unidad de estado sólido de 512 GB PCIe® NVMe™ M.2
Tarjeta gráfica        Integradas
Pantalla        
Tipo de pantalla        Pantalla FHD de 60,5 cm (23,8") en diagonal
Pantalla touch        No
Diseño        
Peso        5,53 kg
Dimensiones        54,05 x 18,63 x 48,49 cm
Otros        
Conectividad        Tarjeta inalámbrica Realtek Wi-Fi 6 (2x2) y Bluetooth® 5.3
Teclado        Conjunto de teclado y mouse inalámbricos HP 510SP en negro</t>
  </si>
  <si>
    <t xml:space="preserve">Nº 2 </t>
  </si>
  <si>
    <t>ALKOSTO</t>
  </si>
  <si>
    <r>
      <rPr>
        <rFont val="Arial"/>
        <b/>
        <color rgb="FF000000"/>
        <sz val="10.0"/>
        <u/>
      </rPr>
      <t>CUIT</t>
    </r>
    <r>
      <rPr>
        <rFont val="Arial"/>
        <color rgb="FF000000"/>
        <sz val="10.0"/>
        <u/>
      </rPr>
      <t xml:space="preserve">: 0 2 8 9 0 9 0 0 9 4 3 3 1 1, </t>
    </r>
    <r>
      <rPr>
        <rFont val="Arial"/>
        <b/>
        <color rgb="FF000000"/>
        <sz val="10.0"/>
        <u/>
      </rPr>
      <t xml:space="preserve">Llamar </t>
    </r>
    <r>
      <rPr>
        <rFont val="Arial"/>
        <color rgb="FF000000"/>
        <sz val="10.0"/>
        <u/>
      </rPr>
      <t xml:space="preserve">(601) 407 3033, </t>
    </r>
    <r>
      <rPr>
        <rFont val="Arial"/>
        <b/>
        <color rgb="FF000000"/>
        <sz val="10.0"/>
        <u/>
      </rPr>
      <t>Direccion</t>
    </r>
    <r>
      <rPr>
        <rFont val="Arial"/>
        <color rgb="FF000000"/>
        <sz val="10.0"/>
        <u/>
      </rPr>
      <t xml:space="preserve">: COLOMBIA. 1 6 9 1 1 Bogotá, D.C.. 0 0 1. CL 11 31 A 42 </t>
    </r>
  </si>
  <si>
    <r>
      <rPr>
        <rFont val="Trebuchet MS"/>
        <color theme="1"/>
        <sz val="10.0"/>
        <u/>
      </rPr>
      <t xml:space="preserve">Todo en Uno HP 24-cr0012la Computador All in One HP 23,8" Pulgadas Cr0012la - AMD Ryzen 5- RAM 16GB - Disco SSD 512 GB - Negro </t>
    </r>
    <r>
      <rPr>
        <rFont val="Trebuchet MS"/>
        <color rgb="FF1155CC"/>
        <sz val="10.0"/>
        <u/>
      </rPr>
      <t>https://www.alkosto.com/computador-all-in-one-hp-238-pulgadas-cr0012la-amd-ryzen-5-ram-16gb-disco-ssd-512-gb-negro/p/197497088809</t>
    </r>
  </si>
  <si>
    <t>Características destacadas
Mejor velocidad de alcenamiento con la unidad SSD
Mejores Graficos con su Tarjeta Integradas AMD Radeon
Tarjeta inalámbrica Realtek, mejor conexion WiFi 6
Bluetooth 5.3, para conexiones inhalambricas.
Certificación ENERGY STAR, ahorro de energia.Trabaja y disfruta al máximo con el poderoso All In One de HP, Se diseñó conscientemente pensando en el planeta comienza a usar estos equipos confiables que superan fácilmente la prueba de buena vibra. Los equipos HP están fabricados con tecnología confiable, potencia de primer nivel y desempeño sólido que convierte tu lista de tareas pendientes en una lista de tareas ya hechas. !Corre por el tuyo¡ !compralo aqui¡</t>
  </si>
  <si>
    <t>MERCADO LIBRE</t>
  </si>
  <si>
    <r>
      <rPr>
        <rFont val="Trebuchet MS"/>
        <b/>
        <color theme="1"/>
        <sz val="10.0"/>
        <u/>
      </rPr>
      <t>CUIT</t>
    </r>
    <r>
      <rPr>
        <rFont val="Trebuchet MS"/>
        <color theme="1"/>
        <sz val="10.0"/>
        <u/>
      </rPr>
      <t xml:space="preserve">: 30-70308853-4, </t>
    </r>
    <r>
      <rPr>
        <rFont val="Trebuchet MS"/>
        <b/>
        <color theme="1"/>
        <sz val="10.0"/>
        <u/>
      </rPr>
      <t xml:space="preserve">Llamar </t>
    </r>
    <r>
      <rPr>
        <rFont val="Trebuchet MS"/>
        <color theme="1"/>
        <sz val="10.0"/>
        <u/>
      </rPr>
      <t xml:space="preserve">(54 11) 4640-8000, </t>
    </r>
    <r>
      <rPr>
        <rFont val="Trebuchet MS"/>
        <b/>
        <color theme="1"/>
        <sz val="10.0"/>
        <u/>
      </rPr>
      <t>Direccion</t>
    </r>
    <r>
      <rPr>
        <rFont val="Trebuchet MS"/>
        <color theme="1"/>
        <sz val="10.0"/>
        <u/>
      </rPr>
      <t xml:space="preserve"> Carrera 17 No. 93-09, Piso 3, Bogotá D.C. </t>
    </r>
  </si>
  <si>
    <r>
      <rPr>
        <rFont val="Trebuchet MS"/>
        <b/>
        <color rgb="FF000000"/>
        <sz val="10.0"/>
      </rPr>
      <t>Todo en Uno Hp 24-cr0012la</t>
    </r>
    <r>
      <rPr>
        <rFont val="Trebuchet MS"/>
        <color rgb="FF000000"/>
        <sz val="10.0"/>
      </rPr>
      <t xml:space="preserve"> R5-7520u 16gb 512gb Ssd W11 </t>
    </r>
    <r>
      <rPr>
        <rFont val="Trebuchet MS"/>
        <color rgb="FF1155CC"/>
        <sz val="10.0"/>
        <u/>
      </rPr>
      <t>https://articulo.mercadolibre.com.co/MCO-2033825196-desktop-hp-24-cr0012la-r5-7520u-16gb-512gb-ssd-w11-_JM#position=26&amp;search_layout=stack&amp;type=item&amp;tracking_id=1a724999-1cfb-4b26-ba6f-0b570720a4bb</t>
    </r>
  </si>
  <si>
    <t xml:space="preserve">Detalles adicionales:
- Procesador: AMD RyzenTM 5 7520U (velocidad máxima de hasta 4,3 GHz, 4 MB de caché L3, 4 núcleos y 8 subprocesos)
- Tarjeta Gráfica: AMD Radeon
- RAM: 16GB LPDDR5 5500
- Almacenamiento: 512 GB PCIe® NVMeTM M.2
- Pantalla: Pantalla FHD de 60,5 cm (23,8") en diagonal 1920 x 1080
- Pantalla Táctil: No
- Sistema Operativo: Windows 11 Home
- Batería: Adaptador de alimentación de CA inteligente de 90 W
- Sonido: Altavoces dobles de 2 W
- Teclado: Conjunto de teclado y mouse inalámbricos HP 510SP en negro
- Puertos: 1 USB Tipo-C® con velocidad de señalización de 5 Gb/s; 2 USB Type-A con velocidad de señalización de 5 Gb/s; 2 USB 2.0 Tipo-A; 1 combinación de auriculares y micrófono; 1 RJ-45
- Cámara: Cámara de privacidad FHD HP True Vision de 1080p e infrarrojos con reducción de ruido temporal y micrófonos digitales integrados de doble matriz
- Conectividad: Tarjeta inalámbrica Realtek Wi-Fi 6 (2x2) y Bluetooth® 5.3
- Color: Negro
- Garantía: 1 año de garantía limitada de hardware con soporte técnico telefónico gratuito; 90 días de soporte técnico limitado para software (a partir de la fecha de compra)
</t>
  </si>
  <si>
    <t>Nº 4</t>
  </si>
  <si>
    <t>CUIT:
30-70308853-4
Teléfono:
Llamar al (54 11) 4640-8000
Dirección:
Carrera 17 No. 93-09, Piso 3, Bogotá D.C.</t>
  </si>
  <si>
    <r>
      <rPr>
        <rFont val="Trebuchet MS"/>
        <color theme="1"/>
        <sz val="10.0"/>
      </rPr>
      <t xml:space="preserve">Combo Alambrico Teclado+Mouse Star Tec St Cb 71 Multimedia Negro
</t>
    </r>
    <r>
      <rPr>
        <rFont val="Trebuchet MS"/>
        <color rgb="FF1155CC"/>
        <sz val="10.0"/>
        <u/>
      </rPr>
      <t>https://www.mercadolibre.com.co/combo-star-tec-mouse-teclado-st-cb-71-usb-color-del-mouse-negro-color-del-teclado-negro/p/MCO19782748?pdp_filters=category:MCO430630#searchVariation=MCO19782748&amp;position=3&amp;search_layout=stack&amp;type=product&amp;tracking_id=59b31f1d-a0be-44b6-bcfa-221faf187a37</t>
    </r>
  </si>
  <si>
    <t>El teclado ST-CB-71 es un teclado multimedia que incluye teclas adicionales para controlar funciones de multimedia como ajustar el volumen, pausar y reproducir música, y abrir el navegador web, entre otras funciones. El ratón incluido en el paquete también es negro y tiene un diseño ergonómico para mayor comodidad en su uso.</t>
  </si>
  <si>
    <t>Nº 5</t>
  </si>
  <si>
    <t>Linio</t>
  </si>
  <si>
    <t>Empresa:
Falabella.com S.A.S.
NIT:
900.499.362-8
Dirección:
Calle 99 #14-49, Piso 9
Bogotá, Colombia</t>
  </si>
  <si>
    <r>
      <rPr>
        <rFont val="Trebuchet MS"/>
        <color theme="1"/>
        <sz val="10.0"/>
      </rPr>
      <t xml:space="preserve">Combo Alambrico Teclado+Mouse Star Tec St Cb 71 Multimedia Negro
</t>
    </r>
    <r>
      <rPr>
        <rFont val="Trebuchet MS"/>
        <color rgb="FF1155CC"/>
        <sz val="10.0"/>
        <u/>
      </rPr>
      <t>https://www.falabella.com.co/falabella-co/product/117989027/Combo-alambrico-teclado-+mouse-star-tec-st-cb-81-alambrico-negro/117989028?exp=linio</t>
    </r>
  </si>
  <si>
    <t>El teclado ST-CB-71 ofrece una experiencia multimedia completa con teclas adicionales para controlar funciones como ajuste de volumen, reproducción de música y navegación web. El mouse negro incluido cuenta con un diseño ergonómico para garantizar comodidad durante su uso prolongado.</t>
  </si>
  <si>
    <t>Nº 6</t>
  </si>
  <si>
    <t>Exito</t>
  </si>
  <si>
    <t>Empresa: Exito
NIT:
890900608-9
Teléfono:
+1 800-042-8800</t>
  </si>
  <si>
    <r>
      <rPr>
        <rFont val="Trebuchet MS"/>
        <color theme="1"/>
        <sz val="10.0"/>
      </rPr>
      <t xml:space="preserve">Combo Alambrico Teclado+Mouse Star Tec St Cb 71 Multimedia Negro
</t>
    </r>
    <r>
      <rPr>
        <rFont val="Trebuchet MS"/>
        <color rgb="FF1155CC"/>
        <sz val="10.0"/>
        <u/>
      </rPr>
      <t>https://www.exito.com/combo-star-tec-mouse-teclado-stcb71-usb-100027028-mp/p</t>
    </r>
  </si>
  <si>
    <t>El teclado ST-CB-71 está diseñado para una experiencia multimedia optimizada, con teclas adicionales que facilitan el control del volumen, la reproducción de música y la navegación web. El mouse negro incluido en el paquete presenta un diseño ergonómico que garantiza una comodidad excepcional durante su uso.</t>
  </si>
  <si>
    <t>Cuadro Comparativo de Cotizaciones - Sotfware Office 365</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</si>
  <si>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</si>
  <si>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</si>
  <si>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</si>
  <si>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</si>
  <si>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Importe Total</t>
    </r>
    <r>
      <rPr>
        <rFont val="Trebuchet MS"/>
        <b/>
        <color theme="1"/>
        <sz val="10.0"/>
        <u/>
      </rPr>
      <t xml:space="preserve">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</si>
  <si>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</si>
  <si>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</si>
  <si>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</si>
  <si>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 xml:space="preserve">CUIT: 30-70308853-4, Llamar (54 11) 4640-8000, Direccion Carrera 17 No. 93-09, Piso 3, Bogotá D.C. </t>
  </si>
  <si>
    <r>
      <rPr>
        <rFont val="Trebuchet MS"/>
        <b/>
        <color rgb="FF000000"/>
        <sz val="10.0"/>
        <u/>
      </rPr>
      <t xml:space="preserve">MICROSOFT </t>
    </r>
    <r>
      <rPr>
        <rFont val="Trebuchet MS"/>
        <color rgb="FF000000"/>
        <sz val="10.0"/>
        <u/>
      </rPr>
      <t xml:space="preserve">Herramienta Office 365 Vitalicia </t>
    </r>
    <r>
      <rPr>
        <rFont val="Trebuchet MS"/>
        <color rgb="FF1155CC"/>
        <sz val="10.0"/>
        <u/>
      </rPr>
      <t>https://articulo.mercadolibre.com.co/MCO-2340692986-herramienta-office-365-5-pc-vitalicia-_JM#position=5&amp;search_layout=stack&amp;type=item&amp;tracking_id=d587232d-dc23-4002-87a1-7af9e5460f38</t>
    </r>
  </si>
  <si>
    <t>Con esta suscripcion podras acceder a las aplicaciones de productividad más recientes, como Teams, Word, Excel, PowerPoint, Outlook, OneDrive y mucho más.
Puede ser instalado en PC, Mac, tabletas y teléfonos.
1 TB de almacenamiento
Permanente</t>
  </si>
  <si>
    <t>FALABELLA</t>
  </si>
  <si>
    <t xml:space="preserve">CUIT: 30-65572582-9, Llamar 01-800-0113252, 601 587 8002, Direccion Av. Presidente Riesco 5685, Piso 4, Las Condes, Santiago, Chile </t>
  </si>
  <si>
    <r>
      <rPr>
        <rFont val="Trebuchet MS"/>
        <b/>
        <color theme="1"/>
        <sz val="10.0"/>
      </rPr>
      <t>MICROSOFT</t>
    </r>
    <r>
      <rPr>
        <rFont val="Trebuchet MS"/>
        <color theme="1"/>
        <sz val="10.0"/>
      </rPr>
      <t xml:space="preserve">
Microsoft 365 Personal (1 Persona, Suscripción 12 Meses, Word, Excel, Power Point, Outlook, Onedrive, Seguridad) </t>
    </r>
    <r>
      <rPr>
        <rFont val="Trebuchet MS"/>
        <color rgb="FF1155CC"/>
        <sz val="10.0"/>
      </rPr>
      <t>https://www.falabella.com/falabella-cl/product/4269135/Microsoft-365-Personal-(1-Persona,-Suscripcion-12-Meses,-Word,-Excel,-Power-Point,-Outlook,-Onedrive,-Seguridad)/4269135</t>
    </r>
  </si>
  <si>
    <t>Tipo	Membresía
Hecho en	Estados Unidos
Condicion del producto	Nuevo
País de origen	Estados Unidos
Modelo	Office 365 Personal
Compatible con	Microsoft Windows
Formato	Código de activación</t>
  </si>
  <si>
    <t>EXITO</t>
  </si>
  <si>
    <t xml:space="preserve">CUIT: 30-71073793-9, Direccion: Envigado (Colombia), Llamar: +1 800-042-8800, (1) 745 5444, </t>
  </si>
  <si>
    <r>
      <rPr>
        <rFont val="Trebuchet MS"/>
        <b/>
        <color theme="1"/>
        <sz val="10.0"/>
      </rPr>
      <t xml:space="preserve">Microsoft </t>
    </r>
    <r>
      <rPr>
        <rFont val="Trebuchet MS"/>
        <color theme="1"/>
        <sz val="10.0"/>
      </rPr>
      <t xml:space="preserve">365 Personal 15M 196742049381 </t>
    </r>
    <r>
      <rPr>
        <rFont val="Trebuchet MS"/>
        <color rgb="FF1155CC"/>
        <sz val="10.0"/>
        <u/>
      </rPr>
      <t xml:space="preserve">https://www.exito.com/microsoft-365-personal-15m-2024-microsoft-196742049381-3149001/p
</t>
    </r>
  </si>
  <si>
    <t>Office 365 Hogar Premium, una nueva versión de Office como servicio en la nube destinada al mercado de consumo, que puede ser utilizado en múltiples dispositivos, tanto con conexión a Internet como en modo offline, y que incorpora capacidades de comunicación e integración con redes sociales. El nuevo Office, que se puede instalar en hasta cinco dispositivos, ya sean PCs, Macs o tabletas x86, permite a los usuarios domésticos acceder en cualquier momento a su información (también en movilidad), utilizando múltiples dispositivos, así como de compartir esta información con otras personas. La nueva suite incorpora, además de Word, Excel, PowerPoint y OneNote, las aplicaciones Access, Publisher y Outlook. Office 365 Hogar Premium, que se comercializa a través de una suscripción anual, incluye 27 GB de almacenamiento en la nube con SkyDrive y 60 minutos gratis al mes de llamadas nacionales e internacionales con Skype.</t>
  </si>
  <si>
    <t>Cuadro Comparativo de Cotizaciones - Sotfware Licencia</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</si>
  <si>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</si>
  <si>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</si>
  <si>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</si>
  <si>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</si>
  <si>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theme="1"/>
        <sz val="10.0"/>
        <u/>
      </rPr>
      <t>Importe Total</t>
    </r>
    <r>
      <rPr>
        <rFont val="Trebuchet MS"/>
        <b/>
        <color theme="1"/>
        <sz val="10.0"/>
        <u/>
      </rPr>
      <t xml:space="preserve">
 IVA incluido
</t>
    </r>
    <r>
      <rPr>
        <rFont val="Trebuchet MS"/>
        <b val="0"/>
        <i/>
        <color theme="1"/>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</si>
  <si>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</si>
  <si>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</si>
  <si>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</si>
  <si>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r>
      <rPr>
        <rFont val="Trebuchet MS"/>
        <b/>
        <color theme="1"/>
        <sz val="10.0"/>
      </rPr>
      <t>CUIT:</t>
    </r>
    <r>
      <rPr>
        <rFont val="Trebuchet MS"/>
        <color theme="1"/>
        <sz val="10.0"/>
      </rPr>
      <t xml:space="preserve"> 30-70308853-4,</t>
    </r>
    <r>
      <rPr>
        <rFont val="Trebuchet MS"/>
        <b/>
        <color theme="1"/>
        <sz val="10.0"/>
      </rPr>
      <t xml:space="preserve"> Llamar</t>
    </r>
    <r>
      <rPr>
        <rFont val="Trebuchet MS"/>
        <color theme="1"/>
        <sz val="10.0"/>
      </rPr>
      <t xml:space="preserve"> (54 11) 4640-8000, </t>
    </r>
    <r>
      <rPr>
        <rFont val="Trebuchet MS"/>
        <b/>
        <color theme="1"/>
        <sz val="10.0"/>
      </rPr>
      <t xml:space="preserve">Direccion </t>
    </r>
    <r>
      <rPr>
        <rFont val="Trebuchet MS"/>
        <color theme="1"/>
        <sz val="10.0"/>
      </rPr>
      <t xml:space="preserve">Carrera 17 No. 93-09, Piso 3, Bogotá D.C. </t>
    </r>
  </si>
  <si>
    <r>
      <rPr>
        <rFont val="Trebuchet MS"/>
        <b/>
        <color rgb="FF000000"/>
        <sz val="10.0"/>
        <u/>
      </rPr>
      <t xml:space="preserve">Licencia </t>
    </r>
    <r>
      <rPr>
        <rFont val="Trebuchet MS"/>
        <color rgb="FF000000"/>
        <sz val="10.0"/>
        <u/>
      </rPr>
      <t xml:space="preserve">Original Windows - Pro </t>
    </r>
    <r>
      <rPr>
        <rFont val="Trebuchet MS"/>
        <color rgb="FF1155CC"/>
        <sz val="10.0"/>
        <u/>
      </rPr>
      <t>https://articulo.mercadolibre.com.co/MCO-2203035244-licencia-original-pro-_JM#position=2&amp;search_layout=stack&amp;type=item&amp;tracking_id=f4edb0b1-b43b-481a-9fc2-21c21fb82970</t>
    </r>
  </si>
  <si>
    <t xml:space="preserve">Características generales
Marca
FG
Otros
Nombres de los sistemas operativos compatibles
Windows 10 pro,Windows 11 pro
Versiones de los sistemas operativos compatibles
windows 10 pro,Windows 11 pro
Ediciones de los sistemas operativos compatibles
</t>
  </si>
  <si>
    <r>
      <rPr>
        <rFont val="Arial"/>
        <b/>
        <color rgb="FF000000"/>
        <sz val="10.0"/>
        <u/>
      </rPr>
      <t>CUIT</t>
    </r>
    <r>
      <rPr>
        <rFont val="Arial"/>
        <color rgb="FF000000"/>
        <sz val="10.0"/>
        <u/>
      </rPr>
      <t xml:space="preserve">: 30-65572582-9, </t>
    </r>
    <r>
      <rPr>
        <rFont val="Arial"/>
        <b/>
        <color rgb="FF000000"/>
        <sz val="10.0"/>
        <u/>
      </rPr>
      <t xml:space="preserve">Llamar </t>
    </r>
    <r>
      <rPr>
        <rFont val="Arial"/>
        <color rgb="FF000000"/>
        <sz val="10.0"/>
        <u/>
      </rPr>
      <t xml:space="preserve">01-800-0113252, 601 587 8002, </t>
    </r>
    <r>
      <rPr>
        <rFont val="Arial"/>
        <b/>
        <color rgb="FF000000"/>
        <sz val="10.0"/>
        <u/>
      </rPr>
      <t xml:space="preserve">Direccion </t>
    </r>
    <r>
      <rPr>
        <rFont val="Arial"/>
        <color rgb="FF000000"/>
        <sz val="10.0"/>
        <u/>
      </rPr>
      <t xml:space="preserve">Av. Presidente Riesco 5685, Piso 4, Las Condes, Santiago, Chile </t>
    </r>
  </si>
  <si>
    <r>
      <rPr>
        <rFont val="Trebuchet MS"/>
        <b/>
        <color theme="1"/>
        <sz val="10.0"/>
      </rPr>
      <t xml:space="preserve">Licencia </t>
    </r>
    <r>
      <rPr>
        <rFont val="Trebuchet MS"/>
        <color theme="1"/>
        <sz val="10.0"/>
      </rPr>
      <t xml:space="preserve">Windows 10 Pro OEM Etiqueta COA </t>
    </r>
    <r>
      <rPr>
        <rFont val="Trebuchet MS"/>
        <color rgb="FF1155CC"/>
        <sz val="10.0"/>
      </rPr>
      <t>https://www.falabella.com.co/falabella-co/product/127607065/Windows-10-Pro-OEM-Etiqueta-COA/127607066</t>
    </r>
  </si>
  <si>
    <t>Windows 10 Pro OEM
Este producto incluye:
Etiqueta Windows 10 Pro OEM
Stiker COA
Activación en linea o Telefónica
La licencia quedara vinculada a la Board para siempre
Actualizaciones automáticas directas de Microsoft
Licencia Vitalicia
Para Hogar y Empresas
Incluye Facturación electrónica DIAN con IVA incluido
Este producto es 100 % garantizado, Original</t>
  </si>
  <si>
    <r>
      <rPr>
        <rFont val="Trebuchet MS"/>
        <b/>
        <color rgb="FF000000"/>
        <sz val="10.0"/>
        <u/>
      </rPr>
      <t>CUIT</t>
    </r>
    <r>
      <rPr>
        <rFont val="Trebuchet MS"/>
        <color rgb="FF000000"/>
        <sz val="10.0"/>
        <u/>
      </rPr>
      <t xml:space="preserve">: 30-71073793-9, </t>
    </r>
    <r>
      <rPr>
        <rFont val="Trebuchet MS"/>
        <b/>
        <color rgb="FF000000"/>
        <sz val="10.0"/>
        <u/>
      </rPr>
      <t>Direccion</t>
    </r>
    <r>
      <rPr>
        <rFont val="Trebuchet MS"/>
        <color rgb="FF000000"/>
        <sz val="10.0"/>
        <u/>
      </rPr>
      <t xml:space="preserve">: Envigado (Colombia), </t>
    </r>
    <r>
      <rPr>
        <rFont val="Trebuchet MS"/>
        <b/>
        <color rgb="FF000000"/>
        <sz val="10.0"/>
        <u/>
      </rPr>
      <t>Llamar</t>
    </r>
    <r>
      <rPr>
        <rFont val="Trebuchet MS"/>
        <color rgb="FF000000"/>
        <sz val="10.0"/>
        <u/>
      </rPr>
      <t xml:space="preserve">: +1 800-042-8800, (1) 745 5444 </t>
    </r>
  </si>
  <si>
    <r>
      <rPr>
        <rFont val="Trebuchet MS"/>
        <b/>
        <color theme="1"/>
        <sz val="10.0"/>
      </rPr>
      <t xml:space="preserve">Licencia </t>
    </r>
    <r>
      <rPr>
        <rFont val="Trebuchet MS"/>
        <color theme="1"/>
        <sz val="10.0"/>
      </rPr>
      <t xml:space="preserve">Windows 10 Pro </t>
    </r>
    <r>
      <rPr>
        <rFont val="Trebuchet MS"/>
        <color rgb="FF1155CC"/>
        <sz val="10.0"/>
      </rPr>
      <t xml:space="preserve">https://www.exito.com/licencia-windows-10-pro-102561228-mp/p
</t>
    </r>
  </si>
  <si>
    <t>Notas Rápidas:
Las notas rápidas te permiten capturar y guardar un pensamiento brillante o anotar un detalle importante.
Controles de Música en la Pantalla de Bloqueo:
Si estas reproduciendo música cuando bloqueas el dispositivo, ahora podrás controlar la reproducción directamente desde la pantalla de bloqueo. Sigue escuchando sin perderte ningún compás.
La Seguridad más Completa:
Como el Windows más seguro de la historia, Windows 10 ofrece una protección total que incluye tecnologías antivirus, firewall, windows defender y protección contra suplantación de identidad (anti-phishing), todo de manera integrada, sin costo adicional para ti</t>
  </si>
  <si>
    <t>Cuadro Comparativo de Cotizaciones - Sotfware Antivirus</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</si>
  <si>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</si>
  <si>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</si>
  <si>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</si>
  <si>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</si>
  <si>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rgb="FF000000"/>
        <sz val="10.0"/>
        <u/>
      </rPr>
      <t xml:space="preserve">Importe Total
 IVA incluido
</t>
    </r>
    <r>
      <rPr>
        <rFont val="Trebuchet MS"/>
        <b val="0"/>
        <i/>
        <color rgb="FF000000"/>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</si>
  <si>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</si>
  <si>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</si>
  <si>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</si>
  <si>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r>
      <rPr>
        <rFont val="Trebuchet MS"/>
        <color rgb="FF000000"/>
        <sz val="10.0"/>
        <u/>
      </rPr>
      <t xml:space="preserve">Antivirus </t>
    </r>
    <r>
      <rPr>
        <rFont val="Trebuchet MS"/>
        <b/>
        <color rgb="FF000000"/>
        <sz val="10.0"/>
        <u/>
      </rPr>
      <t>Kaspersky</t>
    </r>
    <r>
      <rPr>
        <rFont val="Trebuchet MS"/>
        <color rgb="FF000000"/>
        <sz val="10.0"/>
        <u/>
      </rPr>
      <t xml:space="preserve"> Total Security 1 Año 1 Dispositivo </t>
    </r>
    <r>
      <rPr>
        <rFont val="Trebuchet MS"/>
        <color rgb="FF1155CC"/>
        <sz val="10.0"/>
        <u/>
      </rPr>
      <t>https://articulo.mercadolibre.com.co/MCO-1295945775-antivirus-kaspersky-total-security-1-ano-1-dispositivo-_JM#position=4&amp;search_layout=stack&amp;type=item&amp;tracking_id=a94c1ffc-c91d-4157-908d-863736a807f7</t>
    </r>
  </si>
  <si>
    <t>Marca
Kaspersky
Modelo
Total Security
Versión
2021-2022-2023
Formato
Digital
Tiempo de licencia
1 años
Con cantidad ilimitada de dispositivos protegidos
No
Cantidad de dispositivos protegidos
1</t>
  </si>
  <si>
    <r>
      <rPr>
        <rFont val="Trebuchet MS"/>
        <b/>
        <color rgb="FF000000"/>
        <sz val="10.0"/>
      </rPr>
      <t xml:space="preserve">KASPERSKY
</t>
    </r>
    <r>
      <rPr>
        <rFont val="Trebuchet MS"/>
        <color rgb="FF000000"/>
        <sz val="10.0"/>
      </rPr>
      <t xml:space="preserve">Kaspersky Antivirus 3 Pc 1 Año 2020 </t>
    </r>
    <r>
      <rPr>
        <rFont val="Trebuchet MS"/>
        <color rgb="FF1155CC"/>
        <sz val="10.0"/>
      </rPr>
      <t>https://www.falabella.com/falabella-cl/product/11560372/Kaspersky-Antivirus-3-Pc-1-Ano-2020/11560372</t>
    </r>
  </si>
  <si>
    <t xml:space="preserve">Inalámbrico	Sí
Información adicional	Sofware Original
Temporada	Toda temporada
Tipo	Accesorios
Incluye	Guía de Instalación y Código de Activación
Plataforma	PC
Garantía del proveedor	N/A
</t>
  </si>
  <si>
    <r>
      <rPr>
        <rFont val="Trebuchet MS"/>
        <b/>
        <color rgb="FF000000"/>
        <sz val="10.0"/>
      </rPr>
      <t xml:space="preserve">Kaspersky </t>
    </r>
    <r>
      <rPr>
        <rFont val="Trebuchet MS"/>
        <color rgb="FF000000"/>
        <sz val="10.0"/>
      </rPr>
      <t>Antivirus Plus 5 Dispositivos Por 1 Año</t>
    </r>
    <r>
      <rPr>
        <rFont val="Trebuchet MS"/>
        <color rgb="FF1155CC"/>
        <sz val="10.0"/>
      </rPr>
      <t xml:space="preserve"> https://www.exito.com/kaspersky-antivirus-plus-5-dispositivos-por-1-ano-102559533-mp/p
</t>
    </r>
  </si>
  <si>
    <t xml:space="preserve">Kaspersky Plus
Integra funciones de seguridad, rendimiento y privacidad en una sola aplicación. Privacidad total online.         
Nuestro plan de seguridad Plus incluye ciberseguridad de última generación contra nuevos virus, software maliciosos sin afectar tu rendimiento; también ofrece protección para pagos, administrador de contraseñas y VPN ilimitada para garantizar la privacidad y seguridad de tu vida digital.  
Se encarga de la seguridad de los dispositivos sin disminuir su velocidad
Ofrece VPN ILIMITADA                      
Supervisa tu red Wifi y te avisa cuando se conectan dispositivos nuevos                                                
Busca filtraciones de cuentas y proporciona consejos para actuar frente a los problemas                        
Genera y administra sus contraseñas.   </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</si>
  <si>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</si>
  <si>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</si>
  <si>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</si>
  <si>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</si>
  <si>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rgb="FF000000"/>
        <sz val="10.0"/>
        <u/>
      </rPr>
      <t xml:space="preserve">Importe Total
 IVA incluido
</t>
    </r>
    <r>
      <rPr>
        <rFont val="Trebuchet MS"/>
        <b val="0"/>
        <i/>
        <color rgb="FF000000"/>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</si>
  <si>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</si>
  <si>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</si>
  <si>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</si>
  <si>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Go Daddy</t>
  </si>
  <si>
    <t>ISIN: US3802371076                   Atencion al cliente:    +61 1300 351 076</t>
  </si>
  <si>
    <r>
      <rPr>
        <rFont val="Arial"/>
        <b/>
        <color rgb="FF0000FF"/>
        <sz val="10.0"/>
        <u/>
      </rPr>
      <t>GoDaddy</t>
    </r>
    <r>
      <rPr>
        <rFont val="Arial"/>
        <color rgb="FF0000FF"/>
        <sz val="10.0"/>
        <u/>
      </rPr>
      <t xml:space="preserve">   </t>
    </r>
    <r>
      <rPr>
        <rFont val="Arial"/>
        <i/>
        <color rgb="FF0000FF"/>
        <sz val="10.0"/>
        <u/>
      </rPr>
      <t>https://www.godaddy.com/es</t>
    </r>
  </si>
  <si>
    <t>Acepta tarjetas de crédito. Realiza cobros mediante PayPal, Apple Pay y más.
Establece tarifas de impuestos y envío. ...
Ofrece descuentos. ...
Recuperación de carrito abandonado. ...
Descargas digitales. ...
Recoger en persona.</t>
  </si>
  <si>
    <t>Host gator</t>
  </si>
  <si>
    <t xml:space="preserve">Atención al cliente:       +1 713-574-5287  </t>
  </si>
  <si>
    <t>Hostgator https://www.hostgator.co/web-hosting-quiero-mi-web?gad_source=1&amp;gclid=EAIaIQobChMI3Yvw77L6hQMVBqlaBR3ifA7EEAAYASAAEgK4X_D_BwE</t>
  </si>
  <si>
    <t xml:space="preserve">CMS Hub (gratuito) HubSpot te ofrece un web hosting gratuito que no necesitarás configurar: ¡comienza a usarlo cuanto antes! ...
Hostinger (de pago) Imagen de Hostinger. ...
SiteGround (de pago) Imagen de SiteGround. ...
GoDaddy (de pago) ...
HostGator (de pago) ...
Google Cloud (de pago) ...
Dinahosting (de pago) ...
Squarespace (de pago)
</t>
  </si>
  <si>
    <t>Dinahosting</t>
  </si>
  <si>
    <t>Atencion al cliente: 900 854 000</t>
  </si>
  <si>
    <t>Dinahosting-https://dinahosting.com/</t>
  </si>
  <si>
    <t>Características del Housing en dinahosting
El servicio de Housing incluye:
Alojamiento. Este espacio se contrata por bloques de 10 U.
Alimentación eléctrica. Cada bloque de 10 U incluirá una alimentación eléctrica de 5 Amperios.
Transferencia. Ilimitada.
Asignación de IP. Se asignan 27 direcciones IP por cada bloque de 10 U contratados.
Características de la red de dinahosting
BGP y 5 proveedoras independientes de conexión. Contamos con una red de alto rendimiento y disponibilidad, con nuestro propio Sistema Autónomo. Está redundada en todos los puntos, con salida hacia Internet con 5 proveedores diferentes y balanceada con BGP, para encaminar el tráfico siempre por la ruta más corta.
Máxima disponibilidad y mínimas latencias. Garantizamos la resolución de conflictos de enrutado en menos de 5 ms. Podemos ofrecer la mejor conectividad del Estado, latencias mínimas (valores medios por debajo de 0,2 ms) a nivel nacional e internacional y una disponibilidad real del 99,999%.
Monitorización independiente NetCraft™. Nuestra red está siendo auditada a tiempo real por NetCraft, quien publica continuamente los resultados de su monitorización.
Topologías de red redundadas. Te ayudamos a añadir los elementos necesarios para conseguir una red de alta disponibilidad en tu infraestructura.
Características del centro de datos
Localizado en Interxion, en Madrid. 233m² de superficie en tres salas independientes, planificadas para garantizar su crecimiento y la comodidad en el trabajo del equipo técnico. Más de 2000 servidores dispuestos en racks Open Frame con cerramiento en cubos.
Alimentación garantizada. Doble acometida eléctrica, baterías, SAI y grupos electrógenos redundantes. Tu web estará operativa aún en caso de caídas eléctricas prolongadas.
Control contra fugas e incendios. Disponemos de multitud de detectores dispuestos bajo el suelo de las salas y en los puntos más sensibles del CPD.
Certificación ISO. Nuestro CPD cumple las certificaciones más exigentes del sector: ISO 9001 de calidad, ISO 27001 de seguridad de la información, ISO 22301 para la continuidad de negocio, ISO 14001 de medio ambiente y LEED Gold de sostenibilidad.
Green hosting. Nuestro CPD está asociado a The Green Grid, un consorcio internacional que fomenta la implantación de estrategias efectivas de eficiencia energética entre las empresas más relevantes del sector.</t>
  </si>
  <si>
    <r>
      <rPr>
        <rFont val="Trebuchet MS"/>
        <b/>
        <color theme="1"/>
        <sz val="10.0"/>
      </rPr>
      <t>Empresa</t>
    </r>
    <r>
      <rPr>
        <rFont val="Trebuchet MS"/>
        <b val="0"/>
        <i/>
        <color theme="1"/>
        <sz val="8.0"/>
      </rPr>
      <t xml:space="preserve">
(Nombre fiscal de la empresa)</t>
    </r>
  </si>
  <si>
    <r>
      <rPr>
        <rFont val="Trebuchet MS"/>
        <b/>
        <color theme="1"/>
        <sz val="10.0"/>
      </rPr>
      <t>Nº de CUIT, Dirección, Teléfono</t>
    </r>
    <r>
      <rPr>
        <rFont val="Trebuchet MS"/>
        <b val="0"/>
        <i/>
        <color theme="1"/>
        <sz val="10.0"/>
      </rPr>
      <t xml:space="preserve">
</t>
    </r>
    <r>
      <rPr>
        <rFont val="Trebuchet MS"/>
        <b val="0"/>
        <i/>
        <color theme="1"/>
        <sz val="8.0"/>
      </rPr>
      <t>(Datos de la empresa)</t>
    </r>
  </si>
  <si>
    <r>
      <rPr>
        <rFont val="Trebuchet MS"/>
        <b/>
        <color theme="1"/>
        <sz val="10.0"/>
      </rPr>
      <t>Descripción del
bien/ servicio (b)</t>
    </r>
    <r>
      <rPr>
        <rFont val="Trebuchet MS"/>
        <b val="0"/>
        <i/>
        <color theme="1"/>
        <sz val="10.0"/>
      </rPr>
      <t xml:space="preserve">
</t>
    </r>
    <r>
      <rPr>
        <rFont val="Trebuchet MS"/>
        <b val="0"/>
        <i/>
        <color theme="1"/>
        <sz val="8.0"/>
      </rPr>
      <t>Características de los bienes/ servicios</t>
    </r>
  </si>
  <si>
    <r>
      <rPr>
        <rFont val="Trebuchet MS"/>
        <b/>
        <color theme="1"/>
        <sz val="10.0"/>
      </rPr>
      <t xml:space="preserve">Importe Unitario
</t>
    </r>
    <r>
      <rPr>
        <rFont val="Trebuchet MS"/>
        <b val="0"/>
        <i/>
        <color theme="1"/>
        <sz val="8.0"/>
      </rPr>
      <t>(moneda nacional)</t>
    </r>
  </si>
  <si>
    <r>
      <rPr>
        <rFont val="Trebuchet MS"/>
        <b/>
        <color rgb="FF000000"/>
        <sz val="10.0"/>
        <u/>
      </rPr>
      <t xml:space="preserve">Importe Total
 IVA incluido
</t>
    </r>
    <r>
      <rPr>
        <rFont val="Trebuchet MS"/>
        <b val="0"/>
        <i/>
        <color rgb="FF000000"/>
        <sz val="8.0"/>
        <u/>
      </rPr>
      <t>(moneda nacional)</t>
    </r>
  </si>
  <si>
    <r>
      <rPr>
        <rFont val="Arial"/>
        <b/>
        <color theme="1"/>
        <sz val="10.0"/>
      </rPr>
      <t xml:space="preserve">Importe Total
</t>
    </r>
    <r>
      <rPr>
        <rFont val="Arial"/>
        <b val="0"/>
        <i/>
        <color theme="1"/>
        <sz val="8.0"/>
      </rPr>
      <t>(moneda extranjera)</t>
    </r>
  </si>
  <si>
    <r>
      <rPr>
        <rFont val="Trebuchet MS"/>
        <b/>
        <color theme="1"/>
        <sz val="10.0"/>
      </rPr>
      <t xml:space="preserve">Forma de Pago 
</t>
    </r>
    <r>
      <rPr>
        <rFont val="Trebuchet MS"/>
        <b val="0"/>
        <i/>
        <color theme="1"/>
        <sz val="8.0"/>
      </rPr>
      <t>(Contado o Cheque)</t>
    </r>
  </si>
  <si>
    <r>
      <rPr>
        <rFont val="Trebuchet MS"/>
        <b/>
        <color theme="1"/>
        <sz val="10.0"/>
      </rPr>
      <t xml:space="preserve">Observaciones </t>
    </r>
    <r>
      <rPr>
        <rFont val="Trebuchet MS"/>
        <b val="0"/>
        <i/>
        <color theme="1"/>
        <sz val="10.0"/>
      </rPr>
      <t xml:space="preserve">
</t>
    </r>
    <r>
      <rPr>
        <rFont val="Trebuchet MS"/>
        <b val="0"/>
        <i/>
        <color theme="1"/>
        <sz val="8.0"/>
      </rPr>
      <t>(se debe incluir toda aquella característica que no ha sido posible incluir anteriormente)</t>
    </r>
  </si>
  <si>
    <t>Microsoft</t>
  </si>
  <si>
    <t xml:space="preserve"> Calle 92 # 11 – 51 Piso 10​. Bogotá. Colombia. Teléfono: (571) 326 4700. Fax: (571) 317 3494.</t>
  </si>
  <si>
    <t>https://www.microsoft.com/es-co/d/visual-studio-professional-2022/dg7gmgf0d3sj</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</si>
</sst>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240A]\ * #,##0.000_-;\-[$$-240A]\ * #,##0.000_-;_-[$$-240A]\ * &quot;-&quot;??_-;_-@"/>
    <numFmt numFmtId="165" formatCode="_-[$$-409]* #,##0.00_ ;_-[$$-409]* \-#,##0.00\ ;_-[$$-409]* &quot;-&quot;??_ ;_-@_ "/>
    <numFmt numFmtId="166" formatCode="_-[$$-1009]* #,##0.00000_-;\-[$$-1009]* #,##0.00000_-;_-[$$-1009]* &quot;-&quot;??_-;_-@"/>
    <numFmt numFmtId="167" formatCode="_-[$$-1009]* #,##0.00_-;\-[$$-1009]* #,##0.00_-;_-[$$-1009]* &quot;-&quot;??_-;_-@"/>
    <numFmt numFmtId="168" formatCode="[$ $]#,##0"/>
    <numFmt numFmtId="169" formatCode="_-[$$-240A]\ * #,##0.00_-;\-[$$-240A]\ * #,##0.00_-;_-[$$-240A]\ * &quot;-&quot;??_-;_-@"/>
    <numFmt numFmtId="170" formatCode="_-[$€-2]\ * #,##0.00_-;\-[$€-2]\ * #,##0.00_-;_-[$€-2]\ * &quot;-&quot;??_-;_-@"/>
  </numFmts>
  <fonts count="44">
    <font>
      <sz val="10.0"/>
      <color rgb="FF000000"/>
      <name val="Arial"/>
      <scheme val="minor"/>
    </font>
    <font>
      <b/>
      <sz val="12.0"/>
      <color theme="1"/>
      <name val="Arial"/>
    </font>
    <font/>
    <font>
      <b/>
      <sz val="10.0"/>
      <color theme="1"/>
      <name val="Arial"/>
    </font>
    <font>
      <b/>
      <sz val="10.0"/>
      <color theme="1"/>
      <name val="Trebuchet MS"/>
    </font>
    <font>
      <b/>
      <u/>
      <sz val="10.0"/>
      <color theme="1"/>
      <name val="Trebuchet MS"/>
    </font>
    <font>
      <i/>
      <sz val="10.0"/>
      <color theme="1"/>
      <name val="Arial"/>
    </font>
    <font>
      <sz val="10.0"/>
      <color theme="1"/>
      <name val="Trebuchet MS"/>
    </font>
    <font>
      <u/>
      <sz val="10.0"/>
      <color rgb="FF0000FF"/>
      <name val="Arial"/>
    </font>
    <font>
      <sz val="10.0"/>
      <color theme="1"/>
      <name val="Arial"/>
    </font>
    <font>
      <sz val="10.0"/>
      <color theme="1"/>
      <name val="Arial Narrow"/>
    </font>
    <font>
      <color theme="1"/>
      <name val="Arial"/>
      <scheme val="minor"/>
    </font>
    <font>
      <color theme="1"/>
      <name val="Arial"/>
    </font>
    <font>
      <b/>
      <color theme="1"/>
      <name val="Arial"/>
    </font>
    <font>
      <b/>
      <color rgb="FF000000"/>
      <name val="Trebuchet MS"/>
    </font>
    <font>
      <b/>
      <u/>
      <color rgb="FF000000"/>
      <name val="Trebuchet MS"/>
    </font>
    <font>
      <b/>
      <color rgb="FF000000"/>
      <name val="Arial"/>
    </font>
    <font>
      <b/>
      <color theme="1"/>
      <name val="Trebuchet MS"/>
    </font>
    <font>
      <color theme="1"/>
      <name val="Trebuchet MS"/>
    </font>
    <font>
      <u/>
      <color rgb="FF0000FF"/>
      <name val="Trebuchet MS"/>
    </font>
    <font>
      <color rgb="FF333333"/>
      <name val="Lato"/>
    </font>
    <font>
      <sz val="8.0"/>
      <color rgb="FF0F1111"/>
      <name val="Arial"/>
    </font>
    <font>
      <u/>
      <sz val="8.0"/>
      <color rgb="FF0F1111"/>
      <name val="Arial"/>
    </font>
    <font>
      <sz val="12.0"/>
      <color rgb="FF262324"/>
      <name val="Poppins"/>
    </font>
    <font>
      <sz val="11.0"/>
      <color rgb="FF444444"/>
      <name val="Arial"/>
    </font>
    <font>
      <b/>
      <u/>
      <color rgb="FF000000"/>
      <name val="Trebuchet MS"/>
    </font>
    <font>
      <color rgb="FF000000"/>
      <name val="Trebuchet MS"/>
    </font>
    <font>
      <u/>
      <color rgb="FF0000FF"/>
      <name val="Arial"/>
    </font>
    <font>
      <b/>
      <u/>
      <color rgb="FF0000FF"/>
      <name val="Arial"/>
    </font>
    <font>
      <b/>
      <u/>
      <color rgb="FF0000FF"/>
      <name val="Arial"/>
    </font>
    <font>
      <color rgb="FF000000"/>
      <name val="Poppins"/>
    </font>
    <font>
      <u/>
      <sz val="10.0"/>
      <color theme="1"/>
      <name val="Trebuchet MS"/>
    </font>
    <font>
      <sz val="12.0"/>
      <color rgb="FF444444"/>
      <name val="Inherit"/>
    </font>
    <font>
      <b/>
      <u/>
      <color rgb="FF000000"/>
      <name val="Trebuchet MS"/>
    </font>
    <font>
      <u/>
      <sz val="10.0"/>
      <color theme="1"/>
      <name val="Trebuchet MS"/>
    </font>
    <font>
      <u/>
      <sz val="10.0"/>
      <color theme="1"/>
      <name val="Trebuchet MS"/>
    </font>
    <font>
      <u/>
      <sz val="10.0"/>
      <color rgb="FF000000"/>
      <name val="Trebuchet MS"/>
    </font>
    <font>
      <u/>
      <sz val="10.0"/>
      <color rgb="FF000000"/>
      <name val="Arial"/>
    </font>
    <font>
      <u/>
      <sz val="10.0"/>
      <color theme="1"/>
      <name val="Trebuchet MS"/>
    </font>
    <font>
      <u/>
      <sz val="10.0"/>
      <color rgb="FF000000"/>
      <name val="Trebuchet MS"/>
    </font>
    <font>
      <b/>
      <u/>
      <sz val="10.0"/>
      <color rgb="FF000000"/>
      <name val="Trebuchet MS"/>
    </font>
    <font>
      <u/>
      <sz val="10.0"/>
      <color rgb="FF0000FF"/>
      <name val="Arial"/>
    </font>
    <font>
      <u/>
      <sz val="10.0"/>
      <color theme="10"/>
      <name val="Arial"/>
    </font>
    <font>
      <u/>
      <sz val="10.0"/>
      <color theme="10"/>
      <name val="Arial"/>
    </font>
  </fonts>
  <fills count="8">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FFCC00"/>
        <bgColor rgb="FFFFCC00"/>
      </patternFill>
    </fill>
    <fill>
      <patternFill patternType="solid">
        <fgColor rgb="FFCCFFCC"/>
        <bgColor rgb="FFCCFFCC"/>
      </patternFill>
    </fill>
    <fill>
      <patternFill patternType="solid">
        <fgColor rgb="FFF8F8F8"/>
        <bgColor rgb="FFF8F8F8"/>
      </patternFill>
    </fill>
    <fill>
      <patternFill patternType="solid">
        <fgColor rgb="FFFFFFFF"/>
        <bgColor rgb="FFFFFFFF"/>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right/>
      <top/>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4" fillId="0" fontId="4" numFmtId="0" xfId="0" applyAlignment="1" applyBorder="1" applyFont="1">
      <alignment horizontal="center" shrinkToFit="0" vertical="center" wrapText="1"/>
    </xf>
    <xf borderId="4" fillId="4" fontId="5" numFmtId="0" xfId="0" applyAlignment="1" applyBorder="1" applyFill="1" applyFont="1">
      <alignment horizontal="center" shrinkToFit="0" vertical="center" wrapText="1"/>
    </xf>
    <xf borderId="5" fillId="5" fontId="3" numFmtId="0" xfId="0" applyAlignment="1" applyBorder="1" applyFill="1" applyFont="1">
      <alignment horizontal="center" shrinkToFit="0" vertical="center" wrapText="1"/>
    </xf>
    <xf borderId="4" fillId="2" fontId="4" numFmtId="0" xfId="0" applyAlignment="1" applyBorder="1" applyFont="1">
      <alignment horizontal="center" shrinkToFit="0" vertical="center" wrapText="1"/>
    </xf>
    <xf borderId="0" fillId="0" fontId="6" numFmtId="0" xfId="0" applyAlignment="1" applyFont="1">
      <alignment horizontal="center" vertical="center"/>
    </xf>
    <xf borderId="4" fillId="3" fontId="3" numFmtId="0" xfId="0" applyAlignment="1" applyBorder="1" applyFont="1">
      <alignment horizontal="center" vertical="center"/>
    </xf>
    <xf borderId="4" fillId="0" fontId="7" numFmtId="0" xfId="0" applyAlignment="1" applyBorder="1" applyFont="1">
      <alignment horizontal="center" shrinkToFit="0" vertical="top" wrapText="1"/>
    </xf>
    <xf borderId="4" fillId="0" fontId="7" numFmtId="2" xfId="0" applyAlignment="1" applyBorder="1" applyFont="1" applyNumberFormat="1">
      <alignment horizontal="center" shrinkToFit="0" vertical="top" wrapText="1"/>
    </xf>
    <xf borderId="4" fillId="0" fontId="7" numFmtId="3" xfId="0" applyAlignment="1" applyBorder="1" applyFont="1" applyNumberFormat="1">
      <alignment horizontal="center" shrinkToFit="0" vertical="top" wrapText="1"/>
    </xf>
    <xf borderId="4" fillId="0" fontId="8" numFmtId="0" xfId="0" applyAlignment="1" applyBorder="1" applyFont="1">
      <alignment horizontal="left" shrinkToFit="0" vertical="top" wrapText="1"/>
    </xf>
    <xf borderId="4" fillId="0" fontId="7" numFmtId="0" xfId="0" applyAlignment="1" applyBorder="1" applyFont="1">
      <alignment horizontal="left" shrinkToFit="0" vertical="top" wrapText="1"/>
    </xf>
    <xf borderId="4" fillId="0" fontId="7" numFmtId="4" xfId="0" applyAlignment="1" applyBorder="1" applyFont="1" applyNumberFormat="1">
      <alignment horizontal="center" shrinkToFit="0" vertical="top" wrapText="1"/>
    </xf>
    <xf borderId="4" fillId="0" fontId="9" numFmtId="0" xfId="0" applyBorder="1" applyFont="1"/>
    <xf borderId="1" fillId="0" fontId="3"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9" numFmtId="0" xfId="0" applyFont="1"/>
    <xf borderId="0" fillId="0" fontId="11" numFmtId="0" xfId="0" applyAlignment="1" applyFont="1">
      <alignment readingOrder="0"/>
    </xf>
    <xf borderId="1" fillId="2" fontId="1" numFmtId="0" xfId="0" applyAlignment="1" applyBorder="1" applyFont="1">
      <alignment horizontal="center" readingOrder="0" shrinkToFit="0" wrapText="1"/>
    </xf>
    <xf borderId="6" fillId="0" fontId="12" numFmtId="0" xfId="0" applyAlignment="1" applyBorder="1" applyFont="1">
      <alignment vertical="bottom"/>
    </xf>
    <xf borderId="7" fillId="3" fontId="13" numFmtId="0" xfId="0" applyAlignment="1" applyBorder="1" applyFont="1">
      <alignment horizontal="center" shrinkToFit="0" wrapText="1"/>
    </xf>
    <xf borderId="8" fillId="0" fontId="14" numFmtId="0" xfId="0" applyAlignment="1" applyBorder="1" applyFont="1">
      <alignment horizontal="center" readingOrder="0" shrinkToFit="0" vertical="top" wrapText="1"/>
    </xf>
    <xf borderId="8" fillId="0" fontId="14" numFmtId="0" xfId="0" applyAlignment="1" applyBorder="1" applyFont="1">
      <alignment horizontal="center" shrinkToFit="0" vertical="top" wrapText="1"/>
    </xf>
    <xf borderId="8" fillId="4" fontId="15" numFmtId="0" xfId="0" applyAlignment="1" applyBorder="1" applyFont="1">
      <alignment horizontal="center" shrinkToFit="0" vertical="top" wrapText="1"/>
    </xf>
    <xf borderId="8" fillId="5" fontId="16" numFmtId="0" xfId="0" applyAlignment="1" applyBorder="1" applyFont="1">
      <alignment horizontal="center" shrinkToFit="0" vertical="top" wrapText="1"/>
    </xf>
    <xf borderId="8" fillId="2" fontId="17" numFmtId="0" xfId="0" applyAlignment="1" applyBorder="1" applyFont="1">
      <alignment horizontal="center" shrinkToFit="0" vertical="top" wrapText="1"/>
    </xf>
    <xf borderId="8" fillId="0" fontId="14" numFmtId="0" xfId="0" applyAlignment="1" applyBorder="1" applyFont="1">
      <alignment horizontal="center" shrinkToFit="0" wrapText="1"/>
    </xf>
    <xf borderId="7" fillId="3" fontId="13" numFmtId="0" xfId="0" applyAlignment="1" applyBorder="1" applyFont="1">
      <alignment horizontal="center"/>
    </xf>
    <xf borderId="8" fillId="0" fontId="18" numFmtId="0" xfId="0" applyAlignment="1" applyBorder="1" applyFont="1">
      <alignment horizontal="center" readingOrder="0" shrinkToFit="0" vertical="top" wrapText="1"/>
    </xf>
    <xf borderId="8" fillId="0" fontId="19" numFmtId="0" xfId="0" applyAlignment="1" applyBorder="1" applyFont="1">
      <alignment horizontal="center" readingOrder="0" shrinkToFit="0" vertical="top" wrapText="1"/>
    </xf>
    <xf borderId="8" fillId="0" fontId="18" numFmtId="0" xfId="0" applyAlignment="1" applyBorder="1" applyFont="1">
      <alignment horizontal="center" readingOrder="0" shrinkToFit="0" vertical="top" wrapText="1"/>
    </xf>
    <xf borderId="8" fillId="0" fontId="18" numFmtId="164" xfId="0" applyAlignment="1" applyBorder="1" applyFont="1" applyNumberFormat="1">
      <alignment horizontal="center" readingOrder="0" shrinkToFit="0" vertical="top" wrapText="1"/>
    </xf>
    <xf borderId="8" fillId="0" fontId="18" numFmtId="165" xfId="0" applyAlignment="1" applyBorder="1" applyFont="1" applyNumberFormat="1">
      <alignment horizontal="center" readingOrder="0" shrinkToFit="0" vertical="top" wrapText="1"/>
    </xf>
    <xf borderId="8" fillId="0" fontId="18" numFmtId="0" xfId="0" applyAlignment="1" applyBorder="1" applyFont="1">
      <alignment horizontal="center" shrinkToFit="0" vertical="top" wrapText="1"/>
    </xf>
    <xf borderId="0" fillId="6" fontId="20" numFmtId="0" xfId="0" applyAlignment="1" applyFill="1" applyFont="1">
      <alignment readingOrder="0" shrinkToFit="0" wrapText="1"/>
    </xf>
    <xf borderId="9" fillId="0" fontId="21" numFmtId="0" xfId="0" applyAlignment="1" applyBorder="1" applyFont="1">
      <alignment readingOrder="0" shrinkToFit="0" vertical="top" wrapText="1"/>
    </xf>
    <xf borderId="8" fillId="0" fontId="18" numFmtId="166" xfId="0" applyAlignment="1" applyBorder="1" applyFont="1" applyNumberFormat="1">
      <alignment readingOrder="0" shrinkToFit="0" vertical="top" wrapText="1"/>
    </xf>
    <xf borderId="8" fillId="0" fontId="18" numFmtId="167" xfId="0" applyAlignment="1" applyBorder="1" applyFont="1" applyNumberFormat="1">
      <alignment horizontal="center" readingOrder="0" shrinkToFit="0" vertical="top" wrapText="1"/>
    </xf>
    <xf borderId="8" fillId="0" fontId="18" numFmtId="164" xfId="0" applyAlignment="1" applyBorder="1" applyFont="1" applyNumberFormat="1">
      <alignment horizontal="center" shrinkToFit="0" vertical="top" wrapText="1"/>
    </xf>
    <xf borderId="0" fillId="7" fontId="20" numFmtId="0" xfId="0" applyAlignment="1" applyFill="1" applyFont="1">
      <alignment readingOrder="0" shrinkToFit="0" wrapText="1"/>
    </xf>
    <xf borderId="9" fillId="0" fontId="22" numFmtId="0" xfId="0" applyAlignment="1" applyBorder="1" applyFont="1">
      <alignment readingOrder="0" shrinkToFit="0" vertical="top" wrapText="1"/>
    </xf>
    <xf borderId="0" fillId="0" fontId="23" numFmtId="0" xfId="0" applyAlignment="1" applyFont="1">
      <alignment readingOrder="0"/>
    </xf>
    <xf borderId="0" fillId="7" fontId="24" numFmtId="0" xfId="0" applyAlignment="1" applyFont="1">
      <alignment readingOrder="0"/>
    </xf>
    <xf borderId="4" fillId="3" fontId="13" numFmtId="0" xfId="0" applyAlignment="1" applyBorder="1" applyFont="1">
      <alignment horizontal="center" shrinkToFit="0" wrapText="1"/>
    </xf>
    <xf borderId="3" fillId="0" fontId="14" numFmtId="0" xfId="0" applyAlignment="1" applyBorder="1" applyFont="1">
      <alignment horizontal="center" shrinkToFit="0" wrapText="1"/>
    </xf>
    <xf borderId="3" fillId="0" fontId="14" numFmtId="0" xfId="0" applyAlignment="1" applyBorder="1" applyFont="1">
      <alignment horizontal="center" shrinkToFit="0" wrapText="1"/>
    </xf>
    <xf borderId="3" fillId="4" fontId="25" numFmtId="0" xfId="0" applyAlignment="1" applyBorder="1" applyFont="1">
      <alignment horizontal="center" shrinkToFit="0" wrapText="1"/>
    </xf>
    <xf borderId="3" fillId="5" fontId="16" numFmtId="0" xfId="0" applyAlignment="1" applyBorder="1" applyFont="1">
      <alignment horizontal="center" shrinkToFit="0" wrapText="1"/>
    </xf>
    <xf borderId="3" fillId="2" fontId="17" numFmtId="0" xfId="0" applyAlignment="1" applyBorder="1" applyFont="1">
      <alignment horizontal="center" shrinkToFit="0" wrapText="1"/>
    </xf>
    <xf borderId="7" fillId="3" fontId="13" numFmtId="0" xfId="0" applyAlignment="1" applyBorder="1" applyFont="1">
      <alignment horizontal="center"/>
    </xf>
    <xf borderId="8" fillId="0" fontId="26" numFmtId="0" xfId="0" applyAlignment="1" applyBorder="1" applyFont="1">
      <alignment horizontal="center" readingOrder="0" shrinkToFit="0" vertical="top" wrapText="1"/>
    </xf>
    <xf borderId="8" fillId="0" fontId="27" numFmtId="0" xfId="0" applyAlignment="1" applyBorder="1" applyFont="1">
      <alignment readingOrder="0" shrinkToFit="0" vertical="top" wrapText="1"/>
    </xf>
    <xf borderId="8" fillId="0" fontId="12" numFmtId="0" xfId="0" applyAlignment="1" applyBorder="1" applyFont="1">
      <alignment readingOrder="0" shrinkToFit="0" vertical="top" wrapText="1"/>
    </xf>
    <xf borderId="8" fillId="0" fontId="18" numFmtId="166" xfId="0" applyAlignment="1" applyBorder="1" applyFont="1" applyNumberFormat="1">
      <alignment horizontal="right" readingOrder="0" shrinkToFit="0" vertical="top" wrapText="1"/>
    </xf>
    <xf borderId="8" fillId="0" fontId="18" numFmtId="2" xfId="0" applyAlignment="1" applyBorder="1" applyFont="1" applyNumberFormat="1">
      <alignment horizontal="center" shrinkToFit="0" vertical="top" wrapText="1"/>
    </xf>
    <xf borderId="8" fillId="0" fontId="18" numFmtId="3" xfId="0" applyAlignment="1" applyBorder="1" applyFont="1" applyNumberFormat="1">
      <alignment horizontal="center" shrinkToFit="0" vertical="top" wrapText="1"/>
    </xf>
    <xf borderId="8" fillId="0" fontId="18" numFmtId="0" xfId="0" applyAlignment="1" applyBorder="1" applyFont="1">
      <alignment horizontal="center" shrinkToFit="0" vertical="top" wrapText="1"/>
    </xf>
    <xf borderId="4" fillId="0" fontId="7" numFmtId="0" xfId="0" applyAlignment="1" applyBorder="1" applyFont="1">
      <alignment horizontal="center" readingOrder="0" shrinkToFit="0" vertical="top" wrapText="1"/>
    </xf>
    <xf borderId="8" fillId="0" fontId="28" numFmtId="0" xfId="0" applyAlignment="1" applyBorder="1" applyFont="1">
      <alignment readingOrder="0" shrinkToFit="0" vertical="top" wrapText="1"/>
    </xf>
    <xf borderId="8" fillId="0" fontId="29" numFmtId="0" xfId="0" applyAlignment="1" applyBorder="1" applyFont="1">
      <alignment readingOrder="0" shrinkToFit="0" vertical="top" wrapText="1"/>
    </xf>
    <xf borderId="8" fillId="0" fontId="18" numFmtId="4" xfId="0" applyAlignment="1" applyBorder="1" applyFont="1" applyNumberFormat="1">
      <alignment horizontal="center" shrinkToFit="0" vertical="top" wrapText="1"/>
    </xf>
    <xf borderId="6" fillId="7" fontId="18" numFmtId="0" xfId="0" applyAlignment="1" applyBorder="1" applyFont="1">
      <alignment horizontal="center" vertical="top"/>
    </xf>
    <xf borderId="0" fillId="7" fontId="30" numFmtId="0" xfId="0" applyFont="1"/>
    <xf borderId="0" fillId="7" fontId="30" numFmtId="0" xfId="0" applyAlignment="1" applyFont="1">
      <alignment readingOrder="0"/>
    </xf>
    <xf borderId="0" fillId="7" fontId="30" numFmtId="0" xfId="0" applyFont="1"/>
    <xf borderId="4" fillId="0" fontId="31" numFmtId="0" xfId="0" applyAlignment="1" applyBorder="1" applyFont="1">
      <alignment horizontal="center" readingOrder="0" shrinkToFit="0" vertical="top" wrapText="1"/>
    </xf>
    <xf borderId="0" fillId="7" fontId="32" numFmtId="0" xfId="0" applyAlignment="1" applyFont="1">
      <alignment readingOrder="0"/>
    </xf>
    <xf borderId="1" fillId="2" fontId="1" numFmtId="0" xfId="0" applyAlignment="1" applyBorder="1" applyFont="1">
      <alignment horizontal="center" shrinkToFit="0" wrapText="1"/>
    </xf>
    <xf borderId="8" fillId="4" fontId="33" numFmtId="0" xfId="0" applyAlignment="1" applyBorder="1" applyFont="1">
      <alignment horizontal="center" shrinkToFit="0" wrapText="1"/>
    </xf>
    <xf borderId="8" fillId="5" fontId="16" numFmtId="0" xfId="0" applyAlignment="1" applyBorder="1" applyFont="1">
      <alignment horizontal="center" shrinkToFit="0" wrapText="1"/>
    </xf>
    <xf borderId="8" fillId="2" fontId="17" numFmtId="0" xfId="0" applyAlignment="1" applyBorder="1" applyFont="1">
      <alignment horizontal="center" shrinkToFit="0" wrapText="1"/>
    </xf>
    <xf borderId="8" fillId="0" fontId="18" numFmtId="165" xfId="0" applyAlignment="1" applyBorder="1" applyFont="1" applyNumberFormat="1">
      <alignment horizontal="center" shrinkToFit="0" vertical="top" wrapText="1"/>
    </xf>
    <xf borderId="8" fillId="0" fontId="26" numFmtId="0" xfId="0" applyAlignment="1" applyBorder="1" applyFont="1">
      <alignment horizontal="center" shrinkToFit="0" vertical="top" wrapText="1"/>
    </xf>
    <xf borderId="8" fillId="0" fontId="18" numFmtId="167" xfId="0" applyAlignment="1" applyBorder="1" applyFont="1" applyNumberFormat="1">
      <alignment horizontal="center" shrinkToFit="0" vertical="top" wrapText="1"/>
    </xf>
    <xf borderId="8" fillId="0" fontId="26" numFmtId="0" xfId="0" applyAlignment="1" applyBorder="1" applyFont="1">
      <alignment horizontal="center" readingOrder="0" shrinkToFit="0" vertical="top" wrapText="1"/>
    </xf>
    <xf borderId="4" fillId="0" fontId="34" numFmtId="0" xfId="0" applyAlignment="1" applyBorder="1" applyFont="1">
      <alignment horizontal="center" shrinkToFit="0" vertical="top" wrapText="1"/>
    </xf>
    <xf borderId="4" fillId="0" fontId="35" numFmtId="0" xfId="0" applyAlignment="1" applyBorder="1" applyFont="1">
      <alignment horizontal="center" readingOrder="0" shrinkToFit="0" vertical="top" wrapText="1"/>
    </xf>
    <xf borderId="4" fillId="0" fontId="7" numFmtId="168" xfId="0" applyAlignment="1" applyBorder="1" applyFont="1" applyNumberFormat="1">
      <alignment horizontal="center" shrinkToFit="0" vertical="top" wrapText="1"/>
    </xf>
    <xf borderId="10" fillId="7" fontId="9" numFmtId="0" xfId="0" applyBorder="1" applyFont="1"/>
    <xf borderId="4" fillId="0" fontId="36" numFmtId="0" xfId="0" applyAlignment="1" applyBorder="1" applyFont="1">
      <alignment horizontal="center" shrinkToFit="0" vertical="top" wrapText="1"/>
    </xf>
    <xf borderId="4" fillId="0" fontId="37" numFmtId="0" xfId="0" applyAlignment="1" applyBorder="1" applyFont="1">
      <alignment horizontal="left" shrinkToFit="0" vertical="top" wrapText="1"/>
    </xf>
    <xf borderId="4" fillId="0" fontId="38" numFmtId="0" xfId="0" applyAlignment="1" applyBorder="1" applyFont="1">
      <alignment horizontal="left" shrinkToFit="0" vertical="top" wrapText="1"/>
    </xf>
    <xf borderId="4" fillId="0" fontId="39" numFmtId="0" xfId="0" applyAlignment="1" applyBorder="1" applyFont="1">
      <alignment horizontal="left" shrinkToFit="0" vertical="top" wrapText="1"/>
    </xf>
    <xf borderId="4" fillId="4" fontId="40" numFmtId="0" xfId="0" applyAlignment="1" applyBorder="1" applyFont="1">
      <alignment horizontal="center" shrinkToFit="0" vertical="center" wrapText="1"/>
    </xf>
    <xf borderId="4" fillId="0" fontId="41" numFmtId="0" xfId="0" applyAlignment="1" applyBorder="1" applyFont="1">
      <alignment horizontal="center" shrinkToFit="0" vertical="top" wrapText="1"/>
    </xf>
    <xf borderId="4" fillId="0" fontId="7" numFmtId="169" xfId="0" applyAlignment="1" applyBorder="1" applyFont="1" applyNumberFormat="1">
      <alignment horizontal="center" shrinkToFit="0" vertical="top" wrapText="1"/>
    </xf>
    <xf borderId="4" fillId="0" fontId="42" numFmtId="0" xfId="0" applyAlignment="1" applyBorder="1" applyFont="1">
      <alignment horizontal="left" shrinkToFit="0" vertical="top" wrapText="1"/>
    </xf>
    <xf borderId="4" fillId="0" fontId="43" numFmtId="0" xfId="0" applyAlignment="1" applyBorder="1" applyFont="1">
      <alignment horizontal="center" shrinkToFit="0" vertical="top" wrapText="1"/>
    </xf>
    <xf borderId="4" fillId="0" fontId="7" numFmtId="170" xfId="0" applyAlignment="1" applyBorder="1" applyFont="1" applyNumberForma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g.com/co/monitores/gaming/24gq50f-b/?utm_source=google&amp;utm_medium=search&amp;utm_campaign=google_search_co_mntgamerjunio_mnt_cpc_po-17316&amp;utm_content=google_cpc_c1_text_po-17316&amp;gad_source=1&amp;gclid=CjwKCAjwps-zBhAiEiwALwsVYRlghHeg6_Bki7oH0SjCSyB8ZSoqsJySJIxohQS2XSKqgHdBJ4S1mhoCDJgQAvD_BwE" TargetMode="External"/><Relationship Id="rId2" Type="http://schemas.openxmlformats.org/officeDocument/2006/relationships/hyperlink" Target="https://tauretcomputadores.com/product/monitor-gamer-lg-24-ultragear-fhd-va-165hz-1ms-mbr-24gq50f-b" TargetMode="External"/><Relationship Id="rId3" Type="http://schemas.openxmlformats.org/officeDocument/2006/relationships/hyperlink" Target="https://www.mercadolibre.com.co/monitor-gamer-lg-ultragear-24gq50f-24-fhd-165hz-freesync-negro/p/MCO20508055?item_id=MCO2426998638&amp;from=gshop&amp;matt_tool=56249061&amp;matt_word=&amp;matt_source=google&amp;matt_campaign_id=14634237764&amp;matt_ad_group_id=153732147068&amp;matt_match_type=&amp;matt_network=g&amp;matt_device=c&amp;matt_creative=644988712033&amp;matt_keyword=&amp;matt_ad_position=&amp;matt_ad_type=pla&amp;matt_merchant_id=735127761&amp;matt_product_id=MCO20508055-product&amp;matt_product_partition_id=2265590047140&amp;matt_target_id=pla-2265590047140&amp;cq_src=google_ads&amp;cq_cmp=14634237764&amp;cq_net=g&amp;cq_plt=gp&amp;cq_med=pla&amp;gad_source=1&amp;gclid=CjwKCAjwps-zBhAiEiwALwsVYZTpBvqGfQQbvE1UEKwBW33vtDS19rqX_fhoovLrrVQaNFodEFaXyBoCMM0QAvD_BwE" TargetMode="External"/><Relationship Id="rId4" Type="http://schemas.openxmlformats.org/officeDocument/2006/relationships/hyperlink" Target="https://lasus.com.co/es/servidor-ml110-gen11-con-procesador-intel-xeon-3408u-y-4tb-de-almacenamiento?utm_campaign=10042635084&amp;utm_source=google&amp;utm_medium=cpc&amp;utm_content=434823455242&amp;utm_term=&amp;adgroupid=102764644444&amp;gad_source=1&amp;gclid=CjwKCAjwps-zBhAiEiwALwsVYaXju1KBcITrn8lHgdU0tZEAXUh3MgFnr2wL3RsOvOFhj-X24y5UvBoCmyYQAvD_BwE" TargetMode="External"/><Relationship Id="rId10" Type="http://schemas.openxmlformats.org/officeDocument/2006/relationships/drawing" Target="../drawings/drawing2.xml"/><Relationship Id="rId9" Type="http://schemas.openxmlformats.org/officeDocument/2006/relationships/hyperlink" Target="https://www.panamericana.com.co/combo-teclado-mouse-alambrico-st-cb-81-blanco-672989/p?idsku=672989&amp;utm_source=googleshopping&amp;utm_source=google&amp;utm_medium=cpa&amp;utm_campaign=Co_Panamericana_google__conversion_tecnologia__aon_max_performance&amp;utm_id=conversion&amp;gad_source=1&amp;gclid=CjwKCAjwps-zBhAiEiwALwsVYcqBbkGE2jYzGGalk-Kp8tb50IyoZPCXjPYY232ObRmN-GNP080OVRoCfzUQAvD_BwE" TargetMode="External"/><Relationship Id="rId5" Type="http://schemas.openxmlformats.org/officeDocument/2006/relationships/hyperlink" Target="https://articulo.mercadolibre.com.co/MCO-1305143699-hpe-server-prolin-ml110-g10-xeonb3204-6core-190ghz-16gb-4tb-_JM" TargetMode="External"/><Relationship Id="rId6" Type="http://schemas.openxmlformats.org/officeDocument/2006/relationships/hyperlink" Target="https://digitalworld.com.co/servidores/1372-servidor-hpe-proliant-ml110-gen10-3204-1p.html" TargetMode="External"/><Relationship Id="rId7" Type="http://schemas.openxmlformats.org/officeDocument/2006/relationships/hyperlink" Target="https://www.mercadolibre.com.co/combo-alambrico-tecladomouse-star-tec-st-cb-81-negro/p/MCO19758380?item_id=MCO1391649665&amp;from=gshop&amp;matt_tool=56249061&amp;matt_word=&amp;matt_source=google&amp;matt_campaign_id=14634237764&amp;matt_ad_group_id=153732147068&amp;matt_match_type=&amp;matt_network=g&amp;matt_device=c&amp;matt_creative=644988712033&amp;matt_keyword=&amp;matt_ad_position=&amp;matt_ad_type=pla&amp;matt_merchant_id=735127770&amp;matt_product_id=MCO19758380-product&amp;matt_product_partition_id=2265590047140&amp;matt_target_id=pla-2265590047140&amp;cq_src=google_ads&amp;cq_cmp=14634237764&amp;cq_net=g&amp;cq_plt=gp&amp;cq_med=pla&amp;gad_source=1&amp;gclid=CjwKCAjwps-zBhAiEiwALwsVYaFW2mcC4Ie1TMxaVATKRck9M4DKSjVcAcWTGU6rknY9toun4foJ-hoCnN8QAvD_BwE" TargetMode="External"/><Relationship Id="rId8" Type="http://schemas.openxmlformats.org/officeDocument/2006/relationships/hyperlink" Target="https://www.homecenter.com.co/homecenter-co/product/395375/combo-alambrico-teclado-mouse-st-cb-81-negro/395375/?kid=goosho_1161562&amp;shop=googleShopping&amp;gad_source=1&amp;gclid=CjwKCAjwps-zBhAiEiwALwsVYSyk1fEQjfju7OhQeSJCW5yxWfaEy1rgrftBsTs9Wxm9R3enc-3W1BoCDzYQAvD_Bw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rticulo.mercadolibre.com.co/MCO-2029297350-lenovo-legion-pro-5-16irx8-1tb-sdd-16gb-ddr5-rtx-4070-8gb-_JM" TargetMode="External"/><Relationship Id="rId2" Type="http://schemas.openxmlformats.org/officeDocument/2006/relationships/hyperlink" Target="https://www.falabella.com.co/falabella-co/product/72885340/Portatil-Gamer-ROG-Zephyrus-G16-GeForce-RTX-4070-Intel-Core-Ultra-9-32GB-de-RAM-1TB-SSD-de-almacenamiento-Windows-11-16-pulgadas-GU605MI-QR049W-Computador-portatil-Gamer/72885340" TargetMode="External"/><Relationship Id="rId3" Type="http://schemas.openxmlformats.org/officeDocument/2006/relationships/hyperlink" Target="https://www.alkomprar.com/computador-portatil-gamer-rog-zephyrus-g16-16-pulgadas-gu605mi-intel-core-ultra-9-185h-ram-32gb-disco-ssd-1-tb-gris/p/4711387370650"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hp.com/co-es/shop/desktops/todo-en-uno-hp-24-cr0012la-7z2w3la.html?facetref=c04a816ba77d03bb" TargetMode="External"/><Relationship Id="rId2" Type="http://schemas.openxmlformats.org/officeDocument/2006/relationships/hyperlink" Target="https://www.hp.com/co-es/shop/desktops/todo-en-uno-hp-24-cr0012la-7z2w3la.html?facetref=c04a816ba77d03bb" TargetMode="External"/><Relationship Id="rId3" Type="http://schemas.openxmlformats.org/officeDocument/2006/relationships/hyperlink" Target="https://www.alkosto.com/computador-all-in-one-hp-238-pulgadas-cr0012la-amd-ryzen-5-ram-16gb-disco-ssd-512-gb-negro/p/197497088809" TargetMode="External"/><Relationship Id="rId4" Type="http://schemas.openxmlformats.org/officeDocument/2006/relationships/hyperlink" Target="https://articulo.mercadolibre.com.co/MCO-2033825196-desktop-hp-24-cr0012la-r5-7520u-16gb-512gb-ssd-w11-_JM" TargetMode="External"/><Relationship Id="rId5" Type="http://schemas.openxmlformats.org/officeDocument/2006/relationships/hyperlink" Target="https://www.mercadolibre.com.co/combo-star-tec-mouse-teclado-st-cb-71-usb-color-del-mouse-negro-color-del-teclado-negro/p/MCO19782748?pdp_filters=category:MCO430630" TargetMode="External"/><Relationship Id="rId6" Type="http://schemas.openxmlformats.org/officeDocument/2006/relationships/hyperlink" Target="https://www.falabella.com.co/falabella-co/product/117989027/Combo-alambrico-teclado-+mouse-star-tec-st-cb-81-alambrico-negro/117989028?exp=linio" TargetMode="External"/><Relationship Id="rId7" Type="http://schemas.openxmlformats.org/officeDocument/2006/relationships/hyperlink" Target="https://www.exito.com/combo-star-tec-mouse-teclado-stcb71-usb-100027028-mp/p"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rticulo.mercadolibre.com.co/MCO-2328663798-herramienta-office-365-vitalicia-_JM" TargetMode="External"/><Relationship Id="rId2" Type="http://schemas.openxmlformats.org/officeDocument/2006/relationships/hyperlink" Target="https://articulo.mercadolibre.com.co/MCO-2340692986-herramienta-office-365-5-pc-vitalicia-_JM" TargetMode="External"/><Relationship Id="rId3" Type="http://schemas.openxmlformats.org/officeDocument/2006/relationships/hyperlink" Target="https://www.exito.com/microsoft-365-personal-15m-2024-microsoft-196742049381-3149001/p"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articulo.mercadolibre.com.co/MCO-2203035244-licencia-original-pro-_JM" TargetMode="External"/><Relationship Id="rId2" Type="http://schemas.openxmlformats.org/officeDocument/2006/relationships/hyperlink" Target="https://www.exito.com/licencia-windows-10-pro-hogar-y-empresa-100609085-mp/p"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rticulo.mercadolibre.com.co/MCO-1295945775-antivirus-kaspersky-total-security-1-ano-1-dispositivo-_JM" TargetMode="External"/><Relationship Id="rId2" Type="http://schemas.openxmlformats.org/officeDocument/2006/relationships/hyperlink" Target="https://www.exito.com/kaspersky-antivirus-plus-5-dispositivos-por-1-ano-102559533-mp/p"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godaddy.com/es" TargetMode="External"/><Relationship Id="rId2" Type="http://schemas.openxmlformats.org/officeDocument/2006/relationships/hyperlink" Target="https://www.hostgator.co/web-hosting-quiero-mi-web?gad_source=1&amp;gclid=EAIaIQobChMI3Yvw77L6hQMVBqlaBR3ifA7EEAAYASAAEgK4X_D_BwE" TargetMode="External"/><Relationship Id="rId3" Type="http://schemas.openxmlformats.org/officeDocument/2006/relationships/hyperlink" Target="https://dinahosting.com/"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microsoft.com/es-co/d/visual-studio-professional-2022/dg7gmgf0d3sj" TargetMode="External"/><Relationship Id="rId2" Type="http://schemas.openxmlformats.org/officeDocument/2006/relationships/hyperlink" Target="https://www.hostgator.co/web-hosting-quiero-mi-web?gad_source=1&amp;gclid=EAIaIQobChMI3Yvw77L6hQMVBqlaBR3ifA7EEAAYASAAEgK4X_D_BwE" TargetMode="External"/><Relationship Id="rId3" Type="http://schemas.openxmlformats.org/officeDocument/2006/relationships/hyperlink" Target="https://dinahosting.com/" TargetMode="External"/><Relationship Id="rId4"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9.13"/>
    <col customWidth="1" min="4" max="4" width="21.88"/>
    <col customWidth="1" min="5" max="6" width="17.0"/>
    <col customWidth="1" min="7" max="7" width="18.0"/>
    <col customWidth="1" min="8" max="8" width="17.0"/>
    <col customWidth="1" min="9" max="10" width="19.13"/>
    <col customWidth="1" min="11" max="26" width="10.0"/>
  </cols>
  <sheetData>
    <row r="1" ht="12.75" customHeight="1"/>
    <row r="2" ht="27.75" customHeight="1">
      <c r="D2" s="1" t="s">
        <v>0</v>
      </c>
    </row>
    <row r="3" ht="12.75" customHeight="1"/>
    <row r="4" ht="12.75" customHeight="1"/>
    <row r="5" ht="43.5" customHeight="1">
      <c r="A5" s="2" t="s">
        <v>1</v>
      </c>
      <c r="B5" s="3"/>
      <c r="C5" s="3"/>
      <c r="D5" s="3"/>
      <c r="E5" s="3"/>
      <c r="F5" s="3"/>
      <c r="G5" s="3"/>
      <c r="H5" s="3"/>
      <c r="I5" s="3"/>
      <c r="J5" s="4"/>
    </row>
    <row r="6" ht="15.75" customHeight="1"/>
    <row r="7" ht="75.75" customHeight="1">
      <c r="A7" s="5" t="s">
        <v>2</v>
      </c>
      <c r="B7" s="6" t="s">
        <v>3</v>
      </c>
      <c r="C7" s="6" t="s">
        <v>4</v>
      </c>
      <c r="D7" s="6" t="s">
        <v>5</v>
      </c>
      <c r="E7" s="6" t="s">
        <v>6</v>
      </c>
      <c r="F7" s="7" t="s">
        <v>7</v>
      </c>
      <c r="G7" s="8" t="s">
        <v>8</v>
      </c>
      <c r="H7" s="9" t="s">
        <v>9</v>
      </c>
      <c r="I7" s="6" t="s">
        <v>10</v>
      </c>
      <c r="J7" s="6" t="s">
        <v>11</v>
      </c>
      <c r="K7" s="10"/>
      <c r="L7" s="10"/>
      <c r="M7" s="10"/>
      <c r="N7" s="10"/>
      <c r="O7" s="10"/>
      <c r="P7" s="10"/>
      <c r="Q7" s="10"/>
      <c r="R7" s="10"/>
      <c r="S7" s="10"/>
      <c r="T7" s="10"/>
      <c r="U7" s="10"/>
      <c r="V7" s="10"/>
      <c r="W7" s="10"/>
      <c r="X7" s="10"/>
      <c r="Y7" s="10"/>
      <c r="Z7" s="10"/>
    </row>
    <row r="8" ht="50.25" customHeight="1">
      <c r="A8" s="11" t="s">
        <v>12</v>
      </c>
      <c r="B8" s="12"/>
      <c r="C8" s="12"/>
      <c r="D8" s="12"/>
      <c r="E8" s="12"/>
      <c r="F8" s="13"/>
      <c r="G8" s="14"/>
      <c r="H8" s="13"/>
      <c r="I8" s="12"/>
      <c r="J8" s="12"/>
    </row>
    <row r="9" ht="50.25" customHeight="1">
      <c r="A9" s="11" t="s">
        <v>13</v>
      </c>
      <c r="B9" s="12"/>
      <c r="C9" s="15"/>
      <c r="D9" s="16"/>
      <c r="E9" s="16"/>
      <c r="F9" s="13"/>
      <c r="G9" s="14"/>
      <c r="H9" s="13"/>
      <c r="I9" s="16"/>
      <c r="J9" s="16"/>
    </row>
    <row r="10" ht="50.25" customHeight="1">
      <c r="A10" s="11" t="s">
        <v>14</v>
      </c>
      <c r="B10" s="12"/>
      <c r="C10" s="16"/>
      <c r="D10" s="16"/>
      <c r="E10" s="14"/>
      <c r="F10" s="13"/>
      <c r="G10" s="17"/>
      <c r="H10" s="13"/>
      <c r="I10" s="16"/>
      <c r="J10" s="16"/>
    </row>
    <row r="11" ht="15.0" hidden="1" customHeight="1">
      <c r="A11" s="18"/>
      <c r="B11" s="16"/>
      <c r="C11" s="16"/>
      <c r="D11" s="16"/>
      <c r="E11" s="16"/>
      <c r="F11" s="16"/>
      <c r="G11" s="16"/>
      <c r="H11" s="16"/>
      <c r="I11" s="16"/>
      <c r="J11" s="16"/>
    </row>
    <row r="12" ht="12.75" customHeight="1"/>
    <row r="13" ht="138.75" customHeight="1">
      <c r="A13" s="19" t="s">
        <v>15</v>
      </c>
      <c r="B13" s="3"/>
      <c r="C13" s="3"/>
      <c r="D13" s="3"/>
      <c r="E13" s="3"/>
      <c r="F13" s="3"/>
      <c r="G13" s="3"/>
      <c r="H13" s="3"/>
      <c r="I13" s="3"/>
      <c r="J13" s="4"/>
    </row>
    <row r="14" ht="12.75" customHeight="1"/>
    <row r="15" ht="75.0" customHeight="1">
      <c r="A15" s="19" t="s">
        <v>16</v>
      </c>
      <c r="B15" s="3"/>
      <c r="C15" s="3"/>
      <c r="D15" s="3"/>
      <c r="E15" s="3"/>
      <c r="F15" s="3"/>
      <c r="G15" s="3"/>
      <c r="H15" s="3"/>
      <c r="I15" s="3"/>
      <c r="J15" s="4"/>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c r="D26" s="20"/>
      <c r="E26" s="20"/>
      <c r="F26" s="21"/>
      <c r="G26" s="21"/>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2:H2"/>
    <mergeCell ref="A5:J5"/>
    <mergeCell ref="A13:J13"/>
    <mergeCell ref="A15:J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4" max="4" width="27.88"/>
    <col customWidth="1" min="5" max="5" width="23.13"/>
    <col customWidth="1" min="6" max="6" width="17.75"/>
    <col customWidth="1" min="9" max="9" width="26.63"/>
    <col customWidth="1" min="11" max="11" width="41.0"/>
  </cols>
  <sheetData>
    <row r="1">
      <c r="A1" s="22" t="s">
        <v>17</v>
      </c>
    </row>
    <row r="2">
      <c r="B2" s="23" t="s">
        <v>18</v>
      </c>
      <c r="C2" s="3"/>
      <c r="D2" s="3"/>
      <c r="E2" s="3"/>
      <c r="F2" s="3"/>
      <c r="G2" s="3"/>
      <c r="H2" s="3"/>
      <c r="I2" s="3"/>
      <c r="J2" s="3"/>
      <c r="K2" s="4"/>
    </row>
    <row r="3" ht="23.25" customHeight="1">
      <c r="B3" s="24"/>
      <c r="C3" s="24"/>
      <c r="D3" s="24"/>
      <c r="E3" s="24"/>
      <c r="F3" s="24"/>
      <c r="G3" s="24"/>
      <c r="H3" s="24"/>
      <c r="I3" s="24"/>
      <c r="J3" s="24"/>
      <c r="K3" s="24"/>
      <c r="M3" s="21"/>
    </row>
    <row r="4" ht="100.5" customHeight="1">
      <c r="B4" s="25" t="s">
        <v>2</v>
      </c>
      <c r="C4" s="26" t="s">
        <v>19</v>
      </c>
      <c r="D4" s="26" t="s">
        <v>20</v>
      </c>
      <c r="E4" s="27" t="s">
        <v>21</v>
      </c>
      <c r="F4" s="27" t="s">
        <v>22</v>
      </c>
      <c r="G4" s="28" t="s">
        <v>23</v>
      </c>
      <c r="H4" s="29" t="s">
        <v>24</v>
      </c>
      <c r="I4" s="30" t="s">
        <v>9</v>
      </c>
      <c r="J4" s="27" t="s">
        <v>25</v>
      </c>
      <c r="K4" s="31" t="s">
        <v>26</v>
      </c>
    </row>
    <row r="5" ht="123.75" customHeight="1">
      <c r="B5" s="32" t="s">
        <v>12</v>
      </c>
      <c r="C5" s="33" t="s">
        <v>27</v>
      </c>
      <c r="D5" s="34" t="s">
        <v>28</v>
      </c>
      <c r="E5" s="35" t="s">
        <v>29</v>
      </c>
      <c r="F5" s="36" t="s">
        <v>30</v>
      </c>
      <c r="G5" s="37" t="s">
        <v>31</v>
      </c>
      <c r="H5" s="37" t="s">
        <v>32</v>
      </c>
      <c r="I5" s="36" t="s">
        <v>32</v>
      </c>
      <c r="J5" s="38" t="s">
        <v>33</v>
      </c>
      <c r="K5" s="33" t="s">
        <v>34</v>
      </c>
      <c r="L5" s="39" t="s">
        <v>35</v>
      </c>
    </row>
    <row r="6" ht="160.5" customHeight="1">
      <c r="B6" s="32" t="s">
        <v>13</v>
      </c>
      <c r="C6" s="33" t="s">
        <v>36</v>
      </c>
      <c r="D6" s="34" t="s">
        <v>37</v>
      </c>
      <c r="E6" s="40" t="s">
        <v>38</v>
      </c>
      <c r="F6" s="41" t="s">
        <v>39</v>
      </c>
      <c r="G6" s="42" t="s">
        <v>40</v>
      </c>
      <c r="H6" s="42" t="s">
        <v>40</v>
      </c>
      <c r="I6" s="43" t="str">
        <f>H6</f>
        <v>N/A</v>
      </c>
      <c r="J6" s="38" t="s">
        <v>33</v>
      </c>
      <c r="K6" s="33" t="s">
        <v>41</v>
      </c>
      <c r="L6" s="44"/>
    </row>
    <row r="7" ht="202.5" customHeight="1">
      <c r="B7" s="32" t="s">
        <v>14</v>
      </c>
      <c r="C7" s="33" t="s">
        <v>42</v>
      </c>
      <c r="D7" s="34" t="s">
        <v>43</v>
      </c>
      <c r="E7" s="45" t="s">
        <v>44</v>
      </c>
      <c r="F7" s="41" t="s">
        <v>45</v>
      </c>
      <c r="G7" s="37" t="s">
        <v>40</v>
      </c>
      <c r="H7" s="37" t="s">
        <v>40</v>
      </c>
      <c r="I7" s="36" t="s">
        <v>40</v>
      </c>
      <c r="J7" s="38" t="s">
        <v>33</v>
      </c>
      <c r="K7" s="33" t="s">
        <v>46</v>
      </c>
      <c r="L7" s="39"/>
    </row>
    <row r="8">
      <c r="A8" s="21" t="s">
        <v>47</v>
      </c>
      <c r="E8" s="46"/>
      <c r="K8" s="47"/>
      <c r="L8" s="44"/>
    </row>
    <row r="9">
      <c r="A9" s="22" t="s">
        <v>48</v>
      </c>
      <c r="E9" s="46"/>
      <c r="K9" s="47"/>
      <c r="L9" s="39"/>
    </row>
    <row r="10">
      <c r="B10" s="48" t="s">
        <v>2</v>
      </c>
      <c r="C10" s="49" t="s">
        <v>49</v>
      </c>
      <c r="D10" s="49" t="s">
        <v>50</v>
      </c>
      <c r="E10" s="50" t="s">
        <v>51</v>
      </c>
      <c r="F10" s="49" t="s">
        <v>52</v>
      </c>
      <c r="G10" s="51" t="s">
        <v>53</v>
      </c>
      <c r="H10" s="52" t="s">
        <v>54</v>
      </c>
      <c r="I10" s="53" t="s">
        <v>9</v>
      </c>
      <c r="J10" s="49" t="s">
        <v>55</v>
      </c>
      <c r="K10" s="50" t="s">
        <v>56</v>
      </c>
      <c r="L10" s="44"/>
    </row>
    <row r="11" ht="99.0" customHeight="1">
      <c r="B11" s="54" t="s">
        <v>12</v>
      </c>
      <c r="C11" s="55" t="s">
        <v>57</v>
      </c>
      <c r="D11" s="56" t="s">
        <v>58</v>
      </c>
      <c r="E11" s="57" t="s">
        <v>59</v>
      </c>
      <c r="F11" s="58">
        <v>8630334.0</v>
      </c>
      <c r="G11" s="59">
        <v>0.0</v>
      </c>
      <c r="H11" s="60">
        <f t="shared" ref="H11:H13" si="1">F11+G11</f>
        <v>8630334</v>
      </c>
      <c r="I11" s="59">
        <f t="shared" ref="I11:I13" si="2">H11+G11</f>
        <v>8630334</v>
      </c>
      <c r="J11" s="61" t="s">
        <v>33</v>
      </c>
      <c r="K11" s="62" t="s">
        <v>60</v>
      </c>
      <c r="L11" s="39"/>
    </row>
    <row r="12" ht="74.25" customHeight="1">
      <c r="B12" s="54" t="s">
        <v>13</v>
      </c>
      <c r="C12" s="33" t="s">
        <v>61</v>
      </c>
      <c r="D12" s="63" t="s">
        <v>62</v>
      </c>
      <c r="E12" s="57" t="s">
        <v>63</v>
      </c>
      <c r="F12" s="58">
        <v>8400000.0</v>
      </c>
      <c r="G12" s="59">
        <v>0.0</v>
      </c>
      <c r="H12" s="60">
        <f t="shared" si="1"/>
        <v>8400000</v>
      </c>
      <c r="I12" s="59">
        <f t="shared" si="2"/>
        <v>8400000</v>
      </c>
      <c r="J12" s="61" t="s">
        <v>33</v>
      </c>
      <c r="K12" s="62" t="s">
        <v>64</v>
      </c>
      <c r="L12" s="44"/>
    </row>
    <row r="13" ht="107.25" customHeight="1">
      <c r="B13" s="54" t="s">
        <v>14</v>
      </c>
      <c r="C13" s="33" t="s">
        <v>65</v>
      </c>
      <c r="D13" s="64" t="s">
        <v>66</v>
      </c>
      <c r="E13" s="57" t="s">
        <v>67</v>
      </c>
      <c r="F13" s="58">
        <v>4999000.0</v>
      </c>
      <c r="G13" s="59">
        <v>0.0</v>
      </c>
      <c r="H13" s="65">
        <f t="shared" si="1"/>
        <v>4999000</v>
      </c>
      <c r="I13" s="59">
        <f t="shared" si="2"/>
        <v>4999000</v>
      </c>
      <c r="J13" s="66" t="s">
        <v>33</v>
      </c>
      <c r="K13" s="62" t="s">
        <v>68</v>
      </c>
      <c r="L13" s="39"/>
    </row>
    <row r="14">
      <c r="K14" s="67"/>
      <c r="L14" s="44"/>
    </row>
    <row r="15">
      <c r="K15" s="68"/>
      <c r="L15" s="39"/>
    </row>
    <row r="16">
      <c r="A16" s="22" t="s">
        <v>69</v>
      </c>
      <c r="K16" s="69"/>
      <c r="L16" s="44"/>
    </row>
    <row r="17">
      <c r="B17" s="48" t="s">
        <v>2</v>
      </c>
      <c r="C17" s="49" t="s">
        <v>70</v>
      </c>
      <c r="D17" s="49" t="s">
        <v>71</v>
      </c>
      <c r="E17" s="50" t="s">
        <v>72</v>
      </c>
      <c r="F17" s="49" t="s">
        <v>73</v>
      </c>
      <c r="G17" s="51" t="s">
        <v>74</v>
      </c>
      <c r="H17" s="52" t="s">
        <v>75</v>
      </c>
      <c r="I17" s="53" t="s">
        <v>9</v>
      </c>
      <c r="J17" s="49" t="s">
        <v>76</v>
      </c>
      <c r="K17" s="50" t="s">
        <v>77</v>
      </c>
      <c r="L17" s="39"/>
    </row>
    <row r="18" ht="58.5" customHeight="1">
      <c r="B18" s="54" t="s">
        <v>12</v>
      </c>
      <c r="C18" s="33" t="s">
        <v>61</v>
      </c>
      <c r="D18" s="70" t="s">
        <v>78</v>
      </c>
      <c r="E18" s="57" t="s">
        <v>79</v>
      </c>
      <c r="F18" s="58">
        <v>22900.0</v>
      </c>
      <c r="G18" s="59">
        <v>0.0</v>
      </c>
      <c r="H18" s="60">
        <f t="shared" ref="H18:H20" si="3">F18+G18</f>
        <v>22900</v>
      </c>
      <c r="I18" s="59">
        <f t="shared" ref="I18:I20" si="4">H18+G18</f>
        <v>22900</v>
      </c>
      <c r="J18" s="61" t="s">
        <v>33</v>
      </c>
      <c r="K18" s="62" t="s">
        <v>80</v>
      </c>
      <c r="L18" s="44"/>
    </row>
    <row r="19" ht="74.25" customHeight="1">
      <c r="B19" s="54" t="s">
        <v>13</v>
      </c>
      <c r="C19" s="33" t="s">
        <v>81</v>
      </c>
      <c r="D19" s="64" t="s">
        <v>82</v>
      </c>
      <c r="E19" s="57" t="s">
        <v>83</v>
      </c>
      <c r="F19" s="58">
        <v>51900.0</v>
      </c>
      <c r="G19" s="59">
        <v>0.0</v>
      </c>
      <c r="H19" s="60">
        <f t="shared" si="3"/>
        <v>51900</v>
      </c>
      <c r="I19" s="59">
        <f t="shared" si="4"/>
        <v>51900</v>
      </c>
      <c r="J19" s="61" t="s">
        <v>33</v>
      </c>
      <c r="K19" s="62" t="s">
        <v>84</v>
      </c>
      <c r="L19" s="39"/>
    </row>
    <row r="20" ht="77.25" customHeight="1">
      <c r="B20" s="54" t="s">
        <v>14</v>
      </c>
      <c r="C20" s="33" t="s">
        <v>85</v>
      </c>
      <c r="D20" s="63" t="s">
        <v>86</v>
      </c>
      <c r="E20" s="57" t="s">
        <v>87</v>
      </c>
      <c r="F20" s="58">
        <v>49900.0</v>
      </c>
      <c r="G20" s="59">
        <v>0.0</v>
      </c>
      <c r="H20" s="65">
        <f t="shared" si="3"/>
        <v>49900</v>
      </c>
      <c r="I20" s="59">
        <f t="shared" si="4"/>
        <v>49900</v>
      </c>
      <c r="J20" s="66" t="s">
        <v>33</v>
      </c>
      <c r="K20" s="62" t="s">
        <v>88</v>
      </c>
      <c r="L20" s="44"/>
    </row>
    <row r="21">
      <c r="K21" s="68"/>
      <c r="L21" s="39"/>
    </row>
    <row r="22">
      <c r="K22" s="69"/>
      <c r="L22" s="44"/>
    </row>
    <row r="23">
      <c r="K23" s="68"/>
      <c r="L23" s="39"/>
    </row>
    <row r="24">
      <c r="K24" s="69"/>
      <c r="L24" s="44"/>
    </row>
    <row r="25">
      <c r="K25" s="68"/>
      <c r="L25" s="39"/>
    </row>
    <row r="26">
      <c r="K26" s="69"/>
      <c r="L26" s="44"/>
    </row>
    <row r="27">
      <c r="K27" s="68"/>
      <c r="L27" s="39"/>
    </row>
    <row r="28">
      <c r="K28" s="69"/>
      <c r="L28" s="44"/>
    </row>
    <row r="29">
      <c r="K29" s="68"/>
      <c r="L29" s="39"/>
    </row>
    <row r="30">
      <c r="K30" s="69"/>
      <c r="L30" s="44"/>
    </row>
    <row r="31">
      <c r="K31" s="68"/>
      <c r="L31" s="39"/>
    </row>
    <row r="32">
      <c r="K32" s="69"/>
      <c r="L32" s="44"/>
    </row>
    <row r="33">
      <c r="K33" s="68"/>
      <c r="L33" s="39"/>
    </row>
    <row r="34">
      <c r="K34" s="69"/>
      <c r="L34" s="44"/>
    </row>
    <row r="35">
      <c r="K35" s="68"/>
      <c r="L35" s="39"/>
    </row>
    <row r="36">
      <c r="K36" s="47"/>
      <c r="L36" s="44"/>
    </row>
    <row r="37">
      <c r="K37" s="47"/>
      <c r="L37" s="39"/>
    </row>
    <row r="38">
      <c r="K38" s="47"/>
      <c r="L38" s="44"/>
    </row>
    <row r="39">
      <c r="K39" s="47"/>
      <c r="L39" s="39"/>
    </row>
    <row r="40">
      <c r="K40" s="47"/>
      <c r="L40" s="44"/>
    </row>
    <row r="41">
      <c r="K41" s="47"/>
      <c r="L41" s="39"/>
    </row>
    <row r="42">
      <c r="K42" s="47"/>
      <c r="L42" s="44"/>
    </row>
    <row r="43">
      <c r="K43" s="47"/>
      <c r="L43" s="39"/>
    </row>
    <row r="44">
      <c r="K44" s="47"/>
      <c r="L44" s="44"/>
    </row>
    <row r="45">
      <c r="K45" s="47"/>
      <c r="L45" s="39"/>
    </row>
    <row r="46">
      <c r="K46" s="47"/>
      <c r="L46" s="44"/>
    </row>
    <row r="47">
      <c r="K47" s="47"/>
      <c r="L47" s="39"/>
    </row>
    <row r="48">
      <c r="K48" s="47"/>
      <c r="L48" s="44"/>
    </row>
    <row r="49">
      <c r="K49" s="47"/>
      <c r="L49" s="39"/>
    </row>
    <row r="50">
      <c r="K50" s="47"/>
      <c r="L50" s="44"/>
    </row>
    <row r="51">
      <c r="K51" s="47"/>
    </row>
    <row r="52">
      <c r="K52" s="47"/>
    </row>
    <row r="53">
      <c r="K53" s="47"/>
    </row>
    <row r="54">
      <c r="K54" s="47"/>
    </row>
    <row r="55">
      <c r="K55" s="47"/>
    </row>
    <row r="56">
      <c r="K56" s="47"/>
    </row>
    <row r="57">
      <c r="K57" s="47"/>
    </row>
    <row r="58">
      <c r="K58" s="47"/>
    </row>
    <row r="59">
      <c r="K59" s="47"/>
    </row>
    <row r="60">
      <c r="K60" s="47"/>
    </row>
    <row r="61">
      <c r="K61" s="71"/>
    </row>
    <row r="62">
      <c r="K62" s="47"/>
    </row>
    <row r="63">
      <c r="K63" s="47"/>
    </row>
    <row r="64">
      <c r="K64" s="71"/>
    </row>
    <row r="65">
      <c r="K65" s="47"/>
    </row>
    <row r="66">
      <c r="K66" s="47"/>
    </row>
    <row r="67">
      <c r="K67" s="47"/>
    </row>
    <row r="68">
      <c r="K68" s="47"/>
    </row>
    <row r="69">
      <c r="K69" s="47"/>
    </row>
    <row r="70">
      <c r="K70" s="47"/>
    </row>
    <row r="71">
      <c r="K71" s="47"/>
    </row>
    <row r="72">
      <c r="K72" s="47"/>
    </row>
    <row r="73">
      <c r="K73" s="71"/>
    </row>
    <row r="74">
      <c r="K74" s="47"/>
    </row>
    <row r="75">
      <c r="K75" s="47"/>
    </row>
    <row r="76">
      <c r="K76" s="47"/>
    </row>
    <row r="77">
      <c r="K77" s="47"/>
    </row>
    <row r="78">
      <c r="K78" s="47"/>
    </row>
    <row r="79">
      <c r="K79" s="71"/>
    </row>
    <row r="80">
      <c r="K80" s="47"/>
    </row>
    <row r="81">
      <c r="K81" s="47"/>
    </row>
    <row r="82">
      <c r="K82" s="47"/>
    </row>
    <row r="83">
      <c r="K83" s="47"/>
    </row>
  </sheetData>
  <mergeCells count="1">
    <mergeCell ref="B2:K2"/>
  </mergeCells>
  <hyperlinks>
    <hyperlink r:id="rId1" ref="D5"/>
    <hyperlink r:id="rId2" ref="D6"/>
    <hyperlink r:id="rId3" ref="D7"/>
    <hyperlink r:id="rId4" ref="D11"/>
    <hyperlink r:id="rId5" location="position=1&amp;search_layout=stack&amp;type=item&amp;tracking_id=709a36ec-ddf0-4188-b415-37f7e8ca03c6" ref="D12"/>
    <hyperlink r:id="rId6" ref="D13"/>
    <hyperlink r:id="rId7" ref="D18"/>
    <hyperlink r:id="rId8" ref="D19"/>
    <hyperlink r:id="rId9" ref="D20"/>
  </hyperlinks>
  <printOptions/>
  <pageMargins bottom="0.75" footer="0.0" header="0.0" left="0.7" right="0.7" top="0.75"/>
  <pageSetup orientation="landscape"/>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63"/>
    <col customWidth="1" min="5" max="5" width="19.5"/>
    <col customWidth="1" min="6" max="6" width="14.13"/>
    <col customWidth="1" min="10" max="10" width="32.5"/>
  </cols>
  <sheetData>
    <row r="2">
      <c r="A2" s="72" t="s">
        <v>89</v>
      </c>
      <c r="B2" s="3"/>
      <c r="C2" s="3"/>
      <c r="D2" s="3"/>
      <c r="E2" s="3"/>
      <c r="F2" s="3"/>
      <c r="G2" s="3"/>
      <c r="H2" s="3"/>
      <c r="I2" s="3"/>
      <c r="J2" s="4"/>
    </row>
    <row r="3">
      <c r="A3" s="24"/>
      <c r="B3" s="24"/>
      <c r="C3" s="24"/>
      <c r="D3" s="24"/>
      <c r="E3" s="24"/>
      <c r="F3" s="24"/>
      <c r="G3" s="24"/>
      <c r="H3" s="24"/>
      <c r="I3" s="24"/>
      <c r="J3" s="24"/>
    </row>
    <row r="4">
      <c r="A4" s="25" t="s">
        <v>2</v>
      </c>
      <c r="B4" s="31" t="s">
        <v>90</v>
      </c>
      <c r="C4" s="31" t="s">
        <v>91</v>
      </c>
      <c r="D4" s="31" t="s">
        <v>92</v>
      </c>
      <c r="E4" s="31" t="s">
        <v>93</v>
      </c>
      <c r="F4" s="73" t="s">
        <v>94</v>
      </c>
      <c r="G4" s="74" t="s">
        <v>95</v>
      </c>
      <c r="H4" s="75" t="s">
        <v>9</v>
      </c>
      <c r="I4" s="31" t="s">
        <v>96</v>
      </c>
      <c r="J4" s="31" t="s">
        <v>97</v>
      </c>
    </row>
    <row r="5" ht="198.75" customHeight="1">
      <c r="A5" s="32" t="s">
        <v>12</v>
      </c>
      <c r="B5" s="33" t="s">
        <v>61</v>
      </c>
      <c r="C5" s="55" t="s">
        <v>98</v>
      </c>
      <c r="D5" s="34" t="s">
        <v>99</v>
      </c>
      <c r="E5" s="36">
        <v>7499999.0</v>
      </c>
      <c r="F5" s="76">
        <f t="shared" ref="F5:F6" si="1">E5*19%</f>
        <v>1424999.81</v>
      </c>
      <c r="G5" s="76">
        <f t="shared" ref="G5:G7" si="2">E5+F5</f>
        <v>8924998.81</v>
      </c>
      <c r="H5" s="43">
        <f>E5+F5</f>
        <v>8924998.81</v>
      </c>
      <c r="I5" s="38" t="s">
        <v>33</v>
      </c>
      <c r="J5" s="33" t="s">
        <v>100</v>
      </c>
    </row>
    <row r="6" ht="315.75" customHeight="1">
      <c r="A6" s="32" t="s">
        <v>13</v>
      </c>
      <c r="B6" s="38" t="s">
        <v>101</v>
      </c>
      <c r="C6" s="77" t="s">
        <v>102</v>
      </c>
      <c r="D6" s="45" t="s">
        <v>103</v>
      </c>
      <c r="E6" s="41">
        <v>1.09999E7</v>
      </c>
      <c r="F6" s="78">
        <f t="shared" si="1"/>
        <v>2089981</v>
      </c>
      <c r="G6" s="78">
        <f t="shared" si="2"/>
        <v>13089881</v>
      </c>
      <c r="H6" s="43">
        <f>G6</f>
        <v>13089881</v>
      </c>
      <c r="I6" s="38" t="s">
        <v>33</v>
      </c>
      <c r="J6" s="33" t="s">
        <v>104</v>
      </c>
    </row>
    <row r="7">
      <c r="A7" s="32" t="s">
        <v>14</v>
      </c>
      <c r="B7" s="33" t="s">
        <v>105</v>
      </c>
      <c r="C7" s="79" t="s">
        <v>106</v>
      </c>
      <c r="D7" s="45" t="s">
        <v>107</v>
      </c>
      <c r="E7" s="41">
        <v>8599000.0</v>
      </c>
      <c r="F7" s="76">
        <v>0.0</v>
      </c>
      <c r="G7" s="76">
        <f t="shared" si="2"/>
        <v>8599000</v>
      </c>
      <c r="H7" s="43">
        <f>G7*3912</f>
        <v>33639288000</v>
      </c>
      <c r="I7" s="38" t="s">
        <v>33</v>
      </c>
      <c r="J7" s="33" t="s">
        <v>104</v>
      </c>
    </row>
  </sheetData>
  <mergeCells count="1">
    <mergeCell ref="A2:J2"/>
  </mergeCells>
  <hyperlinks>
    <hyperlink r:id="rId1" location="position=3&amp;search_layout=stack&amp;type=item&amp;tracking_id=22698d8e-111f-4e19-93a0-789db8ccdf55Lenovo" ref="D5"/>
    <hyperlink r:id="rId2" ref="D6"/>
    <hyperlink r:id="rId3" ref="D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4" max="4" width="25.75"/>
    <col customWidth="1" min="10" max="10" width="102.0"/>
  </cols>
  <sheetData>
    <row r="1" ht="39.0" customHeight="1">
      <c r="A1" s="5" t="s">
        <v>2</v>
      </c>
      <c r="B1" s="6" t="s">
        <v>108</v>
      </c>
      <c r="C1" s="6" t="s">
        <v>109</v>
      </c>
      <c r="D1" s="6" t="s">
        <v>110</v>
      </c>
      <c r="E1" s="6" t="s">
        <v>111</v>
      </c>
      <c r="F1" s="7" t="s">
        <v>112</v>
      </c>
      <c r="G1" s="8" t="s">
        <v>113</v>
      </c>
      <c r="H1" s="9" t="s">
        <v>9</v>
      </c>
      <c r="I1" s="6" t="s">
        <v>114</v>
      </c>
      <c r="J1" s="6" t="s">
        <v>115</v>
      </c>
    </row>
    <row r="2" ht="169.5" customHeight="1">
      <c r="A2" s="11" t="s">
        <v>12</v>
      </c>
      <c r="B2" s="12" t="s">
        <v>116</v>
      </c>
      <c r="C2" s="80" t="s">
        <v>117</v>
      </c>
      <c r="D2" s="81" t="s">
        <v>118</v>
      </c>
      <c r="E2" s="41">
        <v>2349900.0</v>
      </c>
      <c r="F2" s="13">
        <f t="shared" ref="F2:F4" si="1">0</f>
        <v>0</v>
      </c>
      <c r="G2" s="14">
        <f t="shared" ref="G2:G7" si="2">E2+F2</f>
        <v>2349900</v>
      </c>
      <c r="H2" s="13">
        <f t="shared" ref="H2:H4" si="3">E2+F2</f>
        <v>2349900</v>
      </c>
      <c r="I2" s="12" t="s">
        <v>33</v>
      </c>
      <c r="J2" s="16" t="s">
        <v>119</v>
      </c>
    </row>
    <row r="3" ht="159.0" customHeight="1">
      <c r="A3" s="11" t="s">
        <v>120</v>
      </c>
      <c r="B3" s="12" t="s">
        <v>121</v>
      </c>
      <c r="C3" s="80" t="s">
        <v>122</v>
      </c>
      <c r="D3" s="81" t="s">
        <v>123</v>
      </c>
      <c r="E3" s="41">
        <v>2999000.0</v>
      </c>
      <c r="F3" s="13">
        <f t="shared" si="1"/>
        <v>0</v>
      </c>
      <c r="G3" s="14">
        <f t="shared" si="2"/>
        <v>2999000</v>
      </c>
      <c r="H3" s="13">
        <f t="shared" si="3"/>
        <v>2999000</v>
      </c>
      <c r="I3" s="12" t="s">
        <v>33</v>
      </c>
      <c r="J3" s="16" t="s">
        <v>124</v>
      </c>
    </row>
    <row r="4" ht="150.75" customHeight="1">
      <c r="A4" s="11" t="s">
        <v>14</v>
      </c>
      <c r="B4" s="12" t="s">
        <v>125</v>
      </c>
      <c r="C4" s="80" t="s">
        <v>126</v>
      </c>
      <c r="D4" s="80" t="s">
        <v>127</v>
      </c>
      <c r="E4" s="41">
        <v>2839900.0</v>
      </c>
      <c r="F4" s="13">
        <f t="shared" si="1"/>
        <v>0</v>
      </c>
      <c r="G4" s="14">
        <f t="shared" si="2"/>
        <v>2839900</v>
      </c>
      <c r="H4" s="13">
        <f t="shared" si="3"/>
        <v>2839900</v>
      </c>
      <c r="I4" s="12" t="s">
        <v>33</v>
      </c>
      <c r="J4" s="16" t="s">
        <v>128</v>
      </c>
    </row>
    <row r="5" ht="150.75" hidden="1" customHeight="1">
      <c r="A5" s="11" t="s">
        <v>129</v>
      </c>
      <c r="B5" s="12" t="s">
        <v>61</v>
      </c>
      <c r="C5" s="12" t="s">
        <v>130</v>
      </c>
      <c r="D5" s="80" t="s">
        <v>131</v>
      </c>
      <c r="E5" s="82">
        <v>26350.0</v>
      </c>
      <c r="F5" s="82">
        <f t="shared" ref="F5:F7" si="4">E5*19%</f>
        <v>5006.5</v>
      </c>
      <c r="G5" s="14">
        <f t="shared" si="2"/>
        <v>31356.5</v>
      </c>
      <c r="H5" s="82">
        <f t="shared" ref="H5:H7" si="5">G5</f>
        <v>31356.5</v>
      </c>
      <c r="I5" s="12" t="s">
        <v>33</v>
      </c>
      <c r="J5" s="16" t="s">
        <v>132</v>
      </c>
    </row>
    <row r="6" ht="150.75" hidden="1" customHeight="1">
      <c r="A6" s="11" t="s">
        <v>133</v>
      </c>
      <c r="B6" s="12" t="s">
        <v>134</v>
      </c>
      <c r="C6" s="12" t="s">
        <v>135</v>
      </c>
      <c r="D6" s="80" t="s">
        <v>136</v>
      </c>
      <c r="E6" s="82">
        <v>28900.0</v>
      </c>
      <c r="F6" s="82">
        <f t="shared" si="4"/>
        <v>5491</v>
      </c>
      <c r="G6" s="82">
        <f t="shared" si="2"/>
        <v>34391</v>
      </c>
      <c r="H6" s="82">
        <f t="shared" si="5"/>
        <v>34391</v>
      </c>
      <c r="I6" s="12" t="s">
        <v>33</v>
      </c>
      <c r="J6" s="16" t="s">
        <v>137</v>
      </c>
    </row>
    <row r="7" ht="150.75" hidden="1" customHeight="1">
      <c r="A7" s="11" t="s">
        <v>138</v>
      </c>
      <c r="B7" s="12" t="s">
        <v>139</v>
      </c>
      <c r="C7" s="12" t="s">
        <v>140</v>
      </c>
      <c r="D7" s="80" t="s">
        <v>141</v>
      </c>
      <c r="E7" s="82">
        <v>28900.0</v>
      </c>
      <c r="F7" s="82">
        <f t="shared" si="4"/>
        <v>5491</v>
      </c>
      <c r="G7" s="82">
        <f t="shared" si="2"/>
        <v>34391</v>
      </c>
      <c r="H7" s="82">
        <f t="shared" si="5"/>
        <v>34391</v>
      </c>
      <c r="I7" s="12" t="s">
        <v>33</v>
      </c>
      <c r="J7" s="16" t="s">
        <v>142</v>
      </c>
    </row>
    <row r="8">
      <c r="A8" s="83"/>
      <c r="B8" s="83"/>
      <c r="C8" s="83"/>
      <c r="D8" s="83"/>
      <c r="E8" s="83"/>
      <c r="F8" s="83"/>
      <c r="G8" s="83"/>
      <c r="H8" s="83"/>
      <c r="I8" s="83"/>
      <c r="J8" s="83"/>
    </row>
    <row r="9">
      <c r="A9" s="83"/>
      <c r="B9" s="83"/>
      <c r="C9" s="83"/>
      <c r="D9" s="83"/>
      <c r="E9" s="83"/>
      <c r="F9" s="83"/>
      <c r="G9" s="83"/>
      <c r="H9" s="83"/>
      <c r="I9" s="83"/>
      <c r="J9" s="83"/>
    </row>
    <row r="10">
      <c r="A10" s="83"/>
      <c r="B10" s="83"/>
      <c r="C10" s="83"/>
      <c r="D10" s="83"/>
      <c r="E10" s="83"/>
      <c r="F10" s="83"/>
      <c r="G10" s="83"/>
      <c r="H10" s="83"/>
      <c r="I10" s="83"/>
      <c r="J10" s="83"/>
    </row>
    <row r="11">
      <c r="A11" s="83"/>
      <c r="B11" s="83"/>
      <c r="C11" s="83"/>
      <c r="D11" s="83"/>
      <c r="E11" s="83"/>
      <c r="F11" s="83"/>
      <c r="G11" s="83"/>
      <c r="H11" s="83"/>
      <c r="I11" s="83"/>
      <c r="J11" s="83"/>
    </row>
    <row r="12">
      <c r="A12" s="83"/>
      <c r="B12" s="83"/>
      <c r="C12" s="83"/>
      <c r="D12" s="83"/>
      <c r="E12" s="83"/>
      <c r="F12" s="83"/>
      <c r="G12" s="83"/>
      <c r="H12" s="83"/>
      <c r="I12" s="83"/>
      <c r="J12" s="83"/>
    </row>
    <row r="13">
      <c r="A13" s="83"/>
      <c r="B13" s="83"/>
      <c r="C13" s="83"/>
      <c r="D13" s="83"/>
      <c r="E13" s="83"/>
      <c r="F13" s="83"/>
      <c r="G13" s="83"/>
      <c r="H13" s="83"/>
      <c r="I13" s="83"/>
      <c r="J13" s="83"/>
    </row>
    <row r="14">
      <c r="A14" s="83"/>
      <c r="B14" s="83"/>
      <c r="C14" s="83"/>
      <c r="D14" s="83"/>
      <c r="E14" s="83"/>
      <c r="F14" s="83"/>
      <c r="G14" s="83"/>
      <c r="H14" s="83"/>
      <c r="I14" s="83"/>
      <c r="J14" s="83"/>
    </row>
    <row r="15">
      <c r="A15" s="83"/>
      <c r="B15" s="83"/>
      <c r="C15" s="83"/>
      <c r="D15" s="83"/>
      <c r="E15" s="83"/>
      <c r="F15" s="83"/>
      <c r="G15" s="83"/>
      <c r="H15" s="83"/>
      <c r="I15" s="83"/>
      <c r="J15" s="83"/>
    </row>
    <row r="16">
      <c r="A16" s="83"/>
      <c r="B16" s="83"/>
      <c r="C16" s="83"/>
      <c r="D16" s="83"/>
      <c r="E16" s="83"/>
      <c r="F16" s="83"/>
      <c r="G16" s="83"/>
      <c r="H16" s="83"/>
      <c r="I16" s="83"/>
      <c r="J16" s="83"/>
    </row>
    <row r="17">
      <c r="A17" s="83"/>
      <c r="B17" s="83"/>
      <c r="C17" s="83"/>
      <c r="D17" s="83"/>
      <c r="E17" s="83"/>
      <c r="F17" s="83"/>
      <c r="G17" s="83"/>
      <c r="H17" s="83"/>
      <c r="I17" s="83"/>
      <c r="J17" s="83"/>
    </row>
  </sheetData>
  <hyperlinks>
    <hyperlink r:id="rId1" ref="C2"/>
    <hyperlink r:id="rId2" ref="D2"/>
    <hyperlink r:id="rId3" ref="D3"/>
    <hyperlink r:id="rId4" location="position=26&amp;search_layout=stack&amp;type=item&amp;tracking_id=1a724999-1cfb-4b26-ba6f-0b570720a4bb" ref="D4"/>
    <hyperlink r:id="rId5" location="searchVariation=MCO19782748&amp;position=3&amp;search_layout=stack&amp;type=product&amp;tracking_id=59b31f1d-a0be-44b6-bcfa-221faf187a37" ref="D5"/>
    <hyperlink r:id="rId6" ref="D6"/>
    <hyperlink r:id="rId7" ref="D7"/>
  </hyperlinks>
  <printOptions/>
  <pageMargins bottom="0.75" footer="0.0" header="0.0" left="0.7" right="0.7" top="0.75"/>
  <pageSetup orientation="landscape"/>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21.75"/>
    <col customWidth="1" min="4" max="4" width="16.13"/>
    <col customWidth="1" min="10" max="10" width="47.38"/>
  </cols>
  <sheetData>
    <row r="1" ht="15.0" customHeight="1">
      <c r="A1" s="72" t="s">
        <v>143</v>
      </c>
      <c r="B1" s="3"/>
      <c r="C1" s="3"/>
      <c r="D1" s="3"/>
      <c r="E1" s="3"/>
      <c r="F1" s="3"/>
      <c r="G1" s="3"/>
      <c r="H1" s="3"/>
      <c r="I1" s="3"/>
      <c r="J1" s="4"/>
      <c r="K1" s="21"/>
      <c r="L1" s="21"/>
      <c r="M1" s="21"/>
      <c r="N1" s="21"/>
      <c r="O1" s="21"/>
      <c r="P1" s="21"/>
      <c r="Q1" s="21"/>
      <c r="R1" s="21"/>
      <c r="S1" s="21"/>
      <c r="T1" s="21"/>
      <c r="U1" s="21"/>
      <c r="V1" s="21"/>
      <c r="W1" s="21"/>
      <c r="X1" s="21"/>
      <c r="Y1" s="21"/>
      <c r="Z1" s="21"/>
    </row>
    <row r="2">
      <c r="A2" s="5" t="s">
        <v>2</v>
      </c>
      <c r="B2" s="6" t="s">
        <v>144</v>
      </c>
      <c r="C2" s="6" t="s">
        <v>145</v>
      </c>
      <c r="D2" s="6" t="s">
        <v>146</v>
      </c>
      <c r="E2" s="6" t="s">
        <v>147</v>
      </c>
      <c r="F2" s="7" t="s">
        <v>148</v>
      </c>
      <c r="G2" s="8" t="s">
        <v>149</v>
      </c>
      <c r="H2" s="9" t="s">
        <v>9</v>
      </c>
      <c r="I2" s="6" t="s">
        <v>150</v>
      </c>
      <c r="J2" s="6" t="s">
        <v>151</v>
      </c>
    </row>
    <row r="3">
      <c r="A3" s="11" t="s">
        <v>12</v>
      </c>
      <c r="B3" s="12" t="s">
        <v>125</v>
      </c>
      <c r="C3" s="84" t="s">
        <v>152</v>
      </c>
      <c r="D3" s="81" t="s">
        <v>153</v>
      </c>
      <c r="E3" s="41">
        <v>60000.0</v>
      </c>
      <c r="F3" s="13">
        <v>0.0</v>
      </c>
      <c r="G3" s="14">
        <f t="shared" ref="G3:G5" si="1">E3+F3</f>
        <v>60000</v>
      </c>
      <c r="H3" s="13">
        <f t="shared" ref="H3:H5" si="2">E3+F3</f>
        <v>60000</v>
      </c>
      <c r="I3" s="12" t="s">
        <v>33</v>
      </c>
      <c r="J3" s="12" t="s">
        <v>154</v>
      </c>
    </row>
    <row r="4">
      <c r="A4" s="11" t="s">
        <v>13</v>
      </c>
      <c r="B4" s="12" t="s">
        <v>155</v>
      </c>
      <c r="C4" s="85" t="s">
        <v>156</v>
      </c>
      <c r="D4" s="16" t="s">
        <v>157</v>
      </c>
      <c r="E4" s="41">
        <v>35990.0</v>
      </c>
      <c r="F4" s="13">
        <v>0.0</v>
      </c>
      <c r="G4" s="14">
        <f t="shared" si="1"/>
        <v>35990</v>
      </c>
      <c r="H4" s="13">
        <f t="shared" si="2"/>
        <v>35990</v>
      </c>
      <c r="I4" s="12" t="s">
        <v>33</v>
      </c>
      <c r="J4" s="16" t="s">
        <v>158</v>
      </c>
    </row>
    <row r="5">
      <c r="A5" s="11" t="s">
        <v>14</v>
      </c>
      <c r="B5" s="12" t="s">
        <v>159</v>
      </c>
      <c r="C5" s="16" t="s">
        <v>160</v>
      </c>
      <c r="D5" s="86" t="s">
        <v>161</v>
      </c>
      <c r="E5" s="41">
        <v>319900.0</v>
      </c>
      <c r="F5" s="13">
        <v>0.0</v>
      </c>
      <c r="G5" s="14">
        <f t="shared" si="1"/>
        <v>319900</v>
      </c>
      <c r="H5" s="13">
        <f t="shared" si="2"/>
        <v>319900</v>
      </c>
      <c r="I5" s="12" t="s">
        <v>33</v>
      </c>
      <c r="J5" s="16" t="s">
        <v>162</v>
      </c>
    </row>
  </sheetData>
  <mergeCells count="1">
    <mergeCell ref="A1:J1"/>
  </mergeCells>
  <hyperlinks>
    <hyperlink r:id="rId1" location="position=2&amp;search_layout=stack&amp;type=item&amp;tracking_id=b7495966-590b-4a0c-9283-4313a3b46fe6" ref="C3"/>
    <hyperlink r:id="rId2" location="position=5&amp;search_layout=stack&amp;type=item&amp;tracking_id=d587232d-dc23-4002-87a1-7af9e5460f38" ref="D3"/>
    <hyperlink r:id="rId3" ref="D5"/>
  </hyperlinks>
  <printOptions/>
  <pageMargins bottom="0.75" footer="0.0" header="0.0" left="0.7" right="0.7" top="0.75"/>
  <pageSetup orientation="landscape"/>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21.75"/>
    <col customWidth="1" min="4" max="4" width="16.13"/>
    <col customWidth="1" min="10" max="10" width="47.38"/>
  </cols>
  <sheetData>
    <row r="1" ht="15.0" customHeight="1">
      <c r="A1" s="72" t="s">
        <v>163</v>
      </c>
      <c r="B1" s="3"/>
      <c r="C1" s="3"/>
      <c r="D1" s="3"/>
      <c r="E1" s="3"/>
      <c r="F1" s="3"/>
      <c r="G1" s="3"/>
      <c r="H1" s="3"/>
      <c r="I1" s="3"/>
      <c r="J1" s="4"/>
      <c r="K1" s="21"/>
      <c r="L1" s="21"/>
      <c r="M1" s="21"/>
      <c r="N1" s="21"/>
      <c r="O1" s="21"/>
      <c r="P1" s="21"/>
      <c r="Q1" s="21"/>
      <c r="R1" s="21"/>
      <c r="S1" s="21"/>
      <c r="T1" s="21"/>
      <c r="U1" s="21"/>
      <c r="V1" s="21"/>
      <c r="W1" s="21"/>
      <c r="X1" s="21"/>
      <c r="Y1" s="21"/>
      <c r="Z1" s="21"/>
    </row>
    <row r="2">
      <c r="A2" s="5" t="s">
        <v>2</v>
      </c>
      <c r="B2" s="6" t="s">
        <v>164</v>
      </c>
      <c r="C2" s="6" t="s">
        <v>165</v>
      </c>
      <c r="D2" s="6" t="s">
        <v>166</v>
      </c>
      <c r="E2" s="6" t="s">
        <v>167</v>
      </c>
      <c r="F2" s="7" t="s">
        <v>168</v>
      </c>
      <c r="G2" s="8" t="s">
        <v>169</v>
      </c>
      <c r="H2" s="9" t="s">
        <v>9</v>
      </c>
      <c r="I2" s="6" t="s">
        <v>170</v>
      </c>
      <c r="J2" s="6" t="s">
        <v>171</v>
      </c>
    </row>
    <row r="3">
      <c r="A3" s="11" t="s">
        <v>12</v>
      </c>
      <c r="B3" s="12" t="s">
        <v>125</v>
      </c>
      <c r="C3" s="12" t="s">
        <v>172</v>
      </c>
      <c r="D3" s="81" t="s">
        <v>173</v>
      </c>
      <c r="E3" s="41">
        <v>29990.0</v>
      </c>
      <c r="F3" s="13">
        <f>0</f>
        <v>0</v>
      </c>
      <c r="G3" s="14">
        <f t="shared" ref="G3:G5" si="1">E3+F3</f>
        <v>29990</v>
      </c>
      <c r="H3" s="13">
        <f t="shared" ref="H3:H5" si="2">E3+F3</f>
        <v>29990</v>
      </c>
      <c r="I3" s="12" t="s">
        <v>33</v>
      </c>
      <c r="J3" s="12" t="s">
        <v>174</v>
      </c>
    </row>
    <row r="4">
      <c r="A4" s="11" t="s">
        <v>13</v>
      </c>
      <c r="B4" s="12" t="s">
        <v>155</v>
      </c>
      <c r="C4" s="85" t="s">
        <v>175</v>
      </c>
      <c r="D4" s="16" t="s">
        <v>176</v>
      </c>
      <c r="E4" s="41">
        <v>25000.0</v>
      </c>
      <c r="F4" s="13">
        <v>0.0</v>
      </c>
      <c r="G4" s="14">
        <f t="shared" si="1"/>
        <v>25000</v>
      </c>
      <c r="H4" s="13">
        <f t="shared" si="2"/>
        <v>25000</v>
      </c>
      <c r="I4" s="12" t="s">
        <v>33</v>
      </c>
      <c r="J4" s="16" t="s">
        <v>177</v>
      </c>
    </row>
    <row r="5">
      <c r="A5" s="11" t="s">
        <v>14</v>
      </c>
      <c r="B5" s="12" t="s">
        <v>159</v>
      </c>
      <c r="C5" s="87" t="s">
        <v>178</v>
      </c>
      <c r="D5" s="16" t="s">
        <v>179</v>
      </c>
      <c r="E5" s="41">
        <v>99000.0</v>
      </c>
      <c r="F5" s="13">
        <v>0.0</v>
      </c>
      <c r="G5" s="14">
        <f t="shared" si="1"/>
        <v>99000</v>
      </c>
      <c r="H5" s="13">
        <f t="shared" si="2"/>
        <v>99000</v>
      </c>
      <c r="I5" s="12" t="s">
        <v>33</v>
      </c>
      <c r="J5" s="16" t="s">
        <v>180</v>
      </c>
    </row>
  </sheetData>
  <mergeCells count="1">
    <mergeCell ref="A1:J1"/>
  </mergeCells>
  <hyperlinks>
    <hyperlink r:id="rId1" location="position=2&amp;search_layout=stack&amp;type=item&amp;tracking_id=f4edb0b1-b43b-481a-9fc2-21c21fb82970" ref="D3"/>
    <hyperlink r:id="rId2" ref="C5"/>
  </hyperlinks>
  <printOptions/>
  <pageMargins bottom="0.75" footer="0.0" header="0.0" left="0.7" right="0.7" top="0.75"/>
  <pageSetup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21.75"/>
    <col customWidth="1" min="4" max="4" width="16.13"/>
    <col customWidth="1" min="10" max="10" width="47.38"/>
  </cols>
  <sheetData>
    <row r="1">
      <c r="K1" s="21"/>
      <c r="L1" s="21"/>
      <c r="M1" s="21"/>
      <c r="N1" s="21"/>
      <c r="O1" s="21"/>
      <c r="P1" s="21"/>
      <c r="Q1" s="21"/>
      <c r="R1" s="21"/>
      <c r="S1" s="21"/>
      <c r="T1" s="21"/>
      <c r="U1" s="21"/>
      <c r="V1" s="21"/>
      <c r="W1" s="21"/>
      <c r="X1" s="21"/>
      <c r="Y1" s="21"/>
      <c r="Z1" s="21"/>
    </row>
    <row r="2" ht="15.0" customHeight="1">
      <c r="A2" s="72" t="s">
        <v>181</v>
      </c>
      <c r="B2" s="3"/>
      <c r="C2" s="3"/>
      <c r="D2" s="3"/>
      <c r="E2" s="3"/>
      <c r="F2" s="3"/>
      <c r="G2" s="3"/>
      <c r="H2" s="3"/>
      <c r="I2" s="3"/>
      <c r="J2" s="4"/>
    </row>
    <row r="3">
      <c r="A3" s="5" t="s">
        <v>2</v>
      </c>
      <c r="B3" s="6" t="s">
        <v>182</v>
      </c>
      <c r="C3" s="6" t="s">
        <v>183</v>
      </c>
      <c r="D3" s="6" t="s">
        <v>184</v>
      </c>
      <c r="E3" s="6" t="s">
        <v>185</v>
      </c>
      <c r="F3" s="88" t="s">
        <v>186</v>
      </c>
      <c r="G3" s="8" t="s">
        <v>187</v>
      </c>
      <c r="H3" s="9" t="s">
        <v>9</v>
      </c>
      <c r="I3" s="6" t="s">
        <v>188</v>
      </c>
      <c r="J3" s="6" t="s">
        <v>189</v>
      </c>
    </row>
    <row r="4">
      <c r="A4" s="11" t="s">
        <v>12</v>
      </c>
      <c r="B4" s="12" t="s">
        <v>125</v>
      </c>
      <c r="C4" s="12" t="s">
        <v>152</v>
      </c>
      <c r="D4" s="81" t="s">
        <v>190</v>
      </c>
      <c r="E4" s="41">
        <v>34900.0</v>
      </c>
      <c r="F4" s="13">
        <f t="shared" ref="F4:F6" si="1">0</f>
        <v>0</v>
      </c>
      <c r="G4" s="14">
        <f t="shared" ref="G4:G6" si="2">E4+F4</f>
        <v>34900</v>
      </c>
      <c r="H4" s="13">
        <f>G4</f>
        <v>34900</v>
      </c>
      <c r="I4" s="12" t="s">
        <v>33</v>
      </c>
      <c r="J4" s="12" t="s">
        <v>191</v>
      </c>
    </row>
    <row r="5">
      <c r="A5" s="11" t="s">
        <v>13</v>
      </c>
      <c r="B5" s="12" t="s">
        <v>155</v>
      </c>
      <c r="C5" s="85" t="s">
        <v>156</v>
      </c>
      <c r="D5" s="16" t="s">
        <v>192</v>
      </c>
      <c r="E5" s="41">
        <v>31990.0</v>
      </c>
      <c r="F5" s="13">
        <f t="shared" si="1"/>
        <v>0</v>
      </c>
      <c r="G5" s="14">
        <f t="shared" si="2"/>
        <v>31990</v>
      </c>
      <c r="H5" s="13">
        <f t="shared" ref="H5:H6" si="3">E5+F5</f>
        <v>31990</v>
      </c>
      <c r="I5" s="12" t="s">
        <v>33</v>
      </c>
      <c r="J5" s="16" t="s">
        <v>193</v>
      </c>
    </row>
    <row r="6">
      <c r="A6" s="11" t="s">
        <v>14</v>
      </c>
      <c r="B6" s="12" t="s">
        <v>159</v>
      </c>
      <c r="C6" s="87" t="s">
        <v>160</v>
      </c>
      <c r="D6" s="16" t="s">
        <v>194</v>
      </c>
      <c r="E6" s="41">
        <v>171000.0</v>
      </c>
      <c r="F6" s="13">
        <f t="shared" si="1"/>
        <v>0</v>
      </c>
      <c r="G6" s="14">
        <f t="shared" si="2"/>
        <v>171000</v>
      </c>
      <c r="H6" s="13">
        <f t="shared" si="3"/>
        <v>171000</v>
      </c>
      <c r="I6" s="12" t="s">
        <v>33</v>
      </c>
      <c r="J6" s="16" t="s">
        <v>195</v>
      </c>
    </row>
  </sheetData>
  <mergeCells count="1">
    <mergeCell ref="A2:J2"/>
  </mergeCells>
  <hyperlinks>
    <hyperlink r:id="rId1" location="position=4&amp;search_layout=stack&amp;type=item&amp;tracking_id=a94c1ffc-c91d-4157-908d-863736a807f7" ref="D4"/>
    <hyperlink r:id="rId2" ref="C6"/>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21.75"/>
    <col customWidth="1" min="4" max="4" width="16.13"/>
    <col customWidth="1" min="5" max="5" width="11.63"/>
    <col customWidth="1" min="6" max="7" width="9.13"/>
    <col customWidth="1" min="8" max="8" width="13.75"/>
    <col customWidth="1" min="9" max="9" width="14.25"/>
    <col customWidth="1" min="10" max="10" width="47.38"/>
  </cols>
  <sheetData>
    <row r="1">
      <c r="K1" s="21"/>
      <c r="L1" s="21"/>
      <c r="M1" s="21"/>
      <c r="N1" s="21"/>
      <c r="O1" s="21"/>
      <c r="P1" s="21"/>
      <c r="Q1" s="21"/>
      <c r="R1" s="21"/>
      <c r="S1" s="21"/>
      <c r="T1" s="21"/>
      <c r="U1" s="21"/>
      <c r="V1" s="21"/>
      <c r="W1" s="21"/>
      <c r="X1" s="21"/>
      <c r="Y1" s="21"/>
      <c r="Z1" s="21"/>
    </row>
    <row r="2" ht="15.0" customHeight="1">
      <c r="A2" s="72" t="s">
        <v>181</v>
      </c>
      <c r="B2" s="3"/>
      <c r="C2" s="3"/>
      <c r="D2" s="3"/>
      <c r="E2" s="3"/>
      <c r="F2" s="3"/>
      <c r="G2" s="3"/>
      <c r="H2" s="3"/>
      <c r="I2" s="3"/>
      <c r="J2" s="4"/>
    </row>
    <row r="3">
      <c r="A3" s="5" t="s">
        <v>2</v>
      </c>
      <c r="B3" s="6" t="s">
        <v>196</v>
      </c>
      <c r="C3" s="6" t="s">
        <v>197</v>
      </c>
      <c r="D3" s="6" t="s">
        <v>198</v>
      </c>
      <c r="E3" s="6" t="s">
        <v>199</v>
      </c>
      <c r="F3" s="88" t="s">
        <v>200</v>
      </c>
      <c r="G3" s="8" t="s">
        <v>201</v>
      </c>
      <c r="H3" s="9" t="s">
        <v>9</v>
      </c>
      <c r="I3" s="6" t="s">
        <v>202</v>
      </c>
      <c r="J3" s="6" t="s">
        <v>203</v>
      </c>
    </row>
    <row r="4">
      <c r="A4" s="11" t="s">
        <v>12</v>
      </c>
      <c r="B4" s="12" t="s">
        <v>204</v>
      </c>
      <c r="C4" s="12" t="s">
        <v>205</v>
      </c>
      <c r="D4" s="89" t="s">
        <v>206</v>
      </c>
      <c r="E4" s="90">
        <v>20000.0</v>
      </c>
      <c r="F4" s="13">
        <v>0.0</v>
      </c>
      <c r="G4" s="14">
        <f t="shared" ref="G4:G6" si="1">E4+F4</f>
        <v>20000</v>
      </c>
      <c r="H4" s="90">
        <f t="shared" ref="H4:H5" si="2">G4</f>
        <v>20000</v>
      </c>
      <c r="I4" s="12" t="s">
        <v>33</v>
      </c>
      <c r="J4" s="12" t="s">
        <v>207</v>
      </c>
    </row>
    <row r="5">
      <c r="A5" s="11" t="s">
        <v>13</v>
      </c>
      <c r="B5" s="12" t="s">
        <v>208</v>
      </c>
      <c r="C5" s="85" t="s">
        <v>209</v>
      </c>
      <c r="D5" s="91" t="s">
        <v>210</v>
      </c>
      <c r="E5" s="90">
        <v>5100.0</v>
      </c>
      <c r="F5" s="13">
        <f>0</f>
        <v>0</v>
      </c>
      <c r="G5" s="14">
        <f t="shared" si="1"/>
        <v>5100</v>
      </c>
      <c r="H5" s="90">
        <f t="shared" si="2"/>
        <v>5100</v>
      </c>
      <c r="I5" s="12" t="s">
        <v>33</v>
      </c>
      <c r="J5" s="16" t="s">
        <v>211</v>
      </c>
    </row>
    <row r="6">
      <c r="A6" s="11" t="s">
        <v>14</v>
      </c>
      <c r="B6" s="12" t="s">
        <v>212</v>
      </c>
      <c r="C6" s="87" t="s">
        <v>213</v>
      </c>
      <c r="D6" s="91" t="s">
        <v>214</v>
      </c>
      <c r="E6" s="90">
        <v>13721.0</v>
      </c>
      <c r="F6" s="13">
        <f>E6*19%</f>
        <v>2606.99</v>
      </c>
      <c r="G6" s="14">
        <f t="shared" si="1"/>
        <v>16327.99</v>
      </c>
      <c r="H6" s="90">
        <f>G6*4193</f>
        <v>68463262.07</v>
      </c>
      <c r="I6" s="12" t="s">
        <v>33</v>
      </c>
      <c r="J6" s="16" t="s">
        <v>215</v>
      </c>
    </row>
    <row r="7">
      <c r="F7" s="13"/>
      <c r="G7" s="14"/>
      <c r="H7" s="9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J2"/>
  </mergeCells>
  <hyperlinks>
    <hyperlink r:id="rId1" ref="D4"/>
    <hyperlink r:id="rId2" ref="D5"/>
    <hyperlink r:id="rId3" ref="D6"/>
  </hyperlinks>
  <printOptions/>
  <pageMargins bottom="0.75" footer="0.0" header="0.0" left="0.7" right="0.7" top="0.75"/>
  <pageSetup orientation="landscape"/>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21.75"/>
    <col customWidth="1" min="4" max="4" width="16.13"/>
    <col customWidth="1" min="5" max="5" width="11.63"/>
    <col customWidth="1" min="6" max="7" width="9.13"/>
    <col customWidth="1" min="8" max="8" width="13.75"/>
    <col customWidth="1" min="9" max="9" width="14.25"/>
    <col customWidth="1" min="10" max="10" width="47.38"/>
  </cols>
  <sheetData>
    <row r="1">
      <c r="K1" s="21"/>
      <c r="L1" s="21"/>
      <c r="M1" s="21"/>
      <c r="N1" s="21"/>
      <c r="O1" s="21"/>
      <c r="P1" s="21"/>
      <c r="Q1" s="21"/>
      <c r="R1" s="21"/>
      <c r="S1" s="21"/>
      <c r="T1" s="21"/>
      <c r="U1" s="21"/>
      <c r="V1" s="21"/>
      <c r="W1" s="21"/>
      <c r="X1" s="21"/>
      <c r="Y1" s="21"/>
      <c r="Z1" s="21"/>
    </row>
    <row r="2" ht="15.0" customHeight="1">
      <c r="A2" s="72" t="s">
        <v>181</v>
      </c>
      <c r="B2" s="3"/>
      <c r="C2" s="3"/>
      <c r="D2" s="3"/>
      <c r="E2" s="3"/>
      <c r="F2" s="3"/>
      <c r="G2" s="3"/>
      <c r="H2" s="3"/>
      <c r="I2" s="3"/>
      <c r="J2" s="4"/>
    </row>
    <row r="3">
      <c r="A3" s="5" t="s">
        <v>2</v>
      </c>
      <c r="B3" s="6" t="s">
        <v>216</v>
      </c>
      <c r="C3" s="6" t="s">
        <v>217</v>
      </c>
      <c r="D3" s="6" t="s">
        <v>218</v>
      </c>
      <c r="E3" s="6" t="s">
        <v>219</v>
      </c>
      <c r="F3" s="88" t="s">
        <v>220</v>
      </c>
      <c r="G3" s="8" t="s">
        <v>221</v>
      </c>
      <c r="H3" s="9" t="s">
        <v>9</v>
      </c>
      <c r="I3" s="6" t="s">
        <v>222</v>
      </c>
      <c r="J3" s="6" t="s">
        <v>223</v>
      </c>
    </row>
    <row r="4">
      <c r="A4" s="11" t="s">
        <v>12</v>
      </c>
      <c r="B4" s="12" t="s">
        <v>224</v>
      </c>
      <c r="C4" s="12" t="s">
        <v>225</v>
      </c>
      <c r="D4" s="92" t="s">
        <v>226</v>
      </c>
      <c r="E4" s="90">
        <v>20000.0</v>
      </c>
      <c r="F4" s="13">
        <v>0.0</v>
      </c>
      <c r="G4" s="14">
        <f t="shared" ref="G4:G6" si="1">E4+F4</f>
        <v>20000</v>
      </c>
      <c r="H4" s="90">
        <f t="shared" ref="H4:H5" si="2">G4</f>
        <v>20000</v>
      </c>
      <c r="I4" s="12" t="s">
        <v>33</v>
      </c>
      <c r="J4" s="12" t="s">
        <v>207</v>
      </c>
    </row>
    <row r="5">
      <c r="A5" s="11" t="s">
        <v>13</v>
      </c>
      <c r="B5" s="12" t="s">
        <v>208</v>
      </c>
      <c r="C5" s="85" t="s">
        <v>209</v>
      </c>
      <c r="D5" s="91" t="s">
        <v>210</v>
      </c>
      <c r="E5" s="90">
        <v>5100.0</v>
      </c>
      <c r="F5" s="13">
        <f>0</f>
        <v>0</v>
      </c>
      <c r="G5" s="14">
        <f t="shared" si="1"/>
        <v>5100</v>
      </c>
      <c r="H5" s="90">
        <f t="shared" si="2"/>
        <v>5100</v>
      </c>
      <c r="I5" s="12" t="s">
        <v>33</v>
      </c>
      <c r="J5" s="16" t="s">
        <v>211</v>
      </c>
    </row>
    <row r="6">
      <c r="A6" s="11" t="s">
        <v>14</v>
      </c>
      <c r="B6" s="12" t="s">
        <v>212</v>
      </c>
      <c r="C6" s="87" t="s">
        <v>213</v>
      </c>
      <c r="D6" s="91" t="s">
        <v>214</v>
      </c>
      <c r="E6" s="93">
        <v>2.75</v>
      </c>
      <c r="F6" s="93">
        <f>E6*19%</f>
        <v>0.5225</v>
      </c>
      <c r="G6" s="93">
        <f t="shared" si="1"/>
        <v>3.2725</v>
      </c>
      <c r="H6" s="90">
        <f>G6*4193</f>
        <v>13721.5925</v>
      </c>
      <c r="I6" s="12" t="s">
        <v>33</v>
      </c>
      <c r="J6" s="16" t="s">
        <v>215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J2"/>
  </mergeCells>
  <hyperlinks>
    <hyperlink r:id="rId1" ref="D4"/>
    <hyperlink r:id="rId2" ref="D5"/>
    <hyperlink r:id="rId3" ref="D6"/>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2010-11-08T17:12:41Z</dcterms:created>
  <dc:creator>Administrador</dc:creator>
</cp:coreProperties>
</file>