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Исходные данные" sheetId="1" r:id="rId1"/>
  </sheets>
  <calcPr calcId="144525"/>
</workbook>
</file>

<file path=xl/calcChain.xml><?xml version="1.0" encoding="utf-8"?>
<calcChain xmlns="http://schemas.openxmlformats.org/spreadsheetml/2006/main">
  <c r="N17" i="1" l="1"/>
  <c r="M17" i="1"/>
  <c r="L17" i="1"/>
  <c r="I17" i="1"/>
  <c r="H17" i="1"/>
  <c r="G17" i="1"/>
  <c r="B17" i="1"/>
  <c r="C17" i="1"/>
  <c r="D17" i="1"/>
  <c r="D21" i="1" s="1"/>
  <c r="B21" i="1" l="1"/>
  <c r="C21" i="1"/>
  <c r="B25" i="1"/>
  <c r="B28" i="1"/>
  <c r="B27" i="1"/>
  <c r="B26" i="1"/>
  <c r="B30" i="1" l="1"/>
  <c r="B31" i="1"/>
  <c r="B32" i="1"/>
</calcChain>
</file>

<file path=xl/sharedStrings.xml><?xml version="1.0" encoding="utf-8"?>
<sst xmlns="http://schemas.openxmlformats.org/spreadsheetml/2006/main" count="46" uniqueCount="31">
  <si>
    <t>Вариант</t>
  </si>
  <si>
    <t>Планируемый прирост производительности труда за год, %</t>
  </si>
  <si>
    <t>Сумма выделенных капитальных вложений, млн д.е.</t>
  </si>
  <si>
    <t>4. Аттестация рабочих мест</t>
  </si>
  <si>
    <t>Дельта Ч</t>
  </si>
  <si>
    <t>I группа</t>
  </si>
  <si>
    <t>II группа</t>
  </si>
  <si>
    <t>ИТОГО</t>
  </si>
  <si>
    <t>Срок реализации мероприятий, лет</t>
  </si>
  <si>
    <t>Капитальные вложения, млн д.е.</t>
  </si>
  <si>
    <t>Повышение производительности труда, %</t>
  </si>
  <si>
    <t>III группа</t>
  </si>
  <si>
    <t>8. Замена оборудования на участке ремонта оснастки</t>
  </si>
  <si>
    <t>Таблица 1.2</t>
  </si>
  <si>
    <t>Таблица 1.3</t>
  </si>
  <si>
    <t>Таблица 1.4</t>
  </si>
  <si>
    <t>Результаты</t>
  </si>
  <si>
    <t>I, II, III группы</t>
  </si>
  <si>
    <t>I группа в % от Дельта Ч</t>
  </si>
  <si>
    <t>II группа в % от Дельта Ч</t>
  </si>
  <si>
    <t>III группа в % от Дельта Ч</t>
  </si>
  <si>
    <t>Общая численность промышленно-производственного персонала, чел.</t>
  </si>
  <si>
    <t>7. Замена устаревшего оборудования по оптимальной его структуре</t>
  </si>
  <si>
    <t>1. Внедрение бригадной формы ор-ганизации труда, создание ком-плексных бригад</t>
  </si>
  <si>
    <t>8. Рационализация планировки оборудования</t>
  </si>
  <si>
    <t>7. Внедрение типового проекта “Организация труда рабочих, выполняющих транспортные и погрузочно-разгрузочные работы”</t>
  </si>
  <si>
    <t>2. Изменение в специализации и кооперировании производства</t>
  </si>
  <si>
    <t>8. Использование личного клейма</t>
  </si>
  <si>
    <t>3. Снижение отклонений от нор-мальных условий работы</t>
  </si>
  <si>
    <t xml:space="preserve"> 9. Организация многопредметной по-точной линии в сборочном цехе </t>
  </si>
  <si>
    <t>6. Повышение квалификации рабочих массовых профессий. Освоение ими рациональных приёмов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</si>
</sst>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0" fillId="2" borderId="1" xfId="0" applyFill="1" applyBorder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6" workbookViewId="0">
      <selection activeCell="B30" sqref="B30"/>
    </sheetView>
  </sheetViews>
  <sheetFormatPr defaultRowHeight="15" x14ac:dyDescent="0.25"/>
  <cols>
    <col min="1" max="1" width="25.7109375" customWidth="1"/>
    <col min="2" max="2" width="15.85546875" customWidth="1"/>
    <col min="3" max="3" width="16.140625" customWidth="1"/>
    <col min="4" max="4" width="13.140625" customWidth="1"/>
    <col min="6" max="6" width="30.42578125" customWidth="1"/>
    <col min="7" max="7" width="16.28515625" customWidth="1"/>
    <col min="8" max="8" width="15.5703125" customWidth="1"/>
    <col min="9" max="9" width="14.85546875" customWidth="1"/>
    <col min="10" max="10" width="15.5703125" customWidth="1"/>
    <col min="11" max="11" width="32.28515625" customWidth="1"/>
    <col min="12" max="12" width="16.5703125" customWidth="1"/>
    <col min="13" max="13" width="15" customWidth="1"/>
    <col min="14" max="14" width="14.42578125" customWidth="1"/>
  </cols>
  <sheetData>
    <row r="1" spans="1:14" ht="119.25" customHeight="1" x14ac:dyDescent="0.25">
      <c r="A1" s="5" t="s">
        <v>0</v>
      </c>
      <c r="B1" s="11" t="s">
        <v>1</v>
      </c>
      <c r="C1" s="8" t="s">
        <v>2</v>
      </c>
      <c r="D1" s="8" t="s">
        <v>21</v>
      </c>
    </row>
    <row r="2" spans="1:14" x14ac:dyDescent="0.25">
      <c r="A2" s="1">
        <v>9</v>
      </c>
      <c r="B2" s="2">
        <v>8.3000000000000007</v>
      </c>
      <c r="C2" s="2">
        <v>206</v>
      </c>
      <c r="D2" s="2">
        <v>1870</v>
      </c>
    </row>
    <row r="4" spans="1:14" x14ac:dyDescent="0.25">
      <c r="A4" t="s">
        <v>13</v>
      </c>
      <c r="F4" t="s">
        <v>14</v>
      </c>
      <c r="K4" t="s">
        <v>15</v>
      </c>
    </row>
    <row r="5" spans="1:14" ht="63.75" customHeight="1" x14ac:dyDescent="0.25">
      <c r="A5" s="5" t="s">
        <v>5</v>
      </c>
      <c r="B5" s="8" t="s">
        <v>9</v>
      </c>
      <c r="C5" s="8" t="s">
        <v>8</v>
      </c>
      <c r="D5" s="8" t="s">
        <v>10</v>
      </c>
      <c r="F5" s="5" t="s">
        <v>6</v>
      </c>
      <c r="G5" s="8" t="s">
        <v>9</v>
      </c>
      <c r="H5" s="8" t="s">
        <v>8</v>
      </c>
      <c r="I5" s="8" t="s">
        <v>10</v>
      </c>
      <c r="K5" s="8" t="s">
        <v>11</v>
      </c>
      <c r="L5" s="8" t="s">
        <v>9</v>
      </c>
      <c r="M5" s="8" t="s">
        <v>8</v>
      </c>
      <c r="N5" s="8" t="s">
        <v>10</v>
      </c>
    </row>
    <row r="6" spans="1:14" ht="62.25" customHeight="1" x14ac:dyDescent="0.25">
      <c r="A6" s="8" t="s">
        <v>29</v>
      </c>
      <c r="B6" s="1">
        <v>130</v>
      </c>
      <c r="C6" s="1">
        <v>3</v>
      </c>
      <c r="D6" s="1">
        <v>2</v>
      </c>
      <c r="F6" s="7" t="s">
        <v>23</v>
      </c>
      <c r="G6" s="3">
        <v>1</v>
      </c>
      <c r="H6" s="3">
        <v>0.5</v>
      </c>
      <c r="I6" s="3">
        <v>0.4</v>
      </c>
      <c r="K6" s="8" t="s">
        <v>26</v>
      </c>
      <c r="L6" s="1">
        <v>10</v>
      </c>
      <c r="M6" s="1">
        <v>2</v>
      </c>
      <c r="N6" s="1">
        <v>1.4</v>
      </c>
    </row>
    <row r="7" spans="1:14" ht="64.5" customHeight="1" x14ac:dyDescent="0.25">
      <c r="A7" s="8" t="s">
        <v>12</v>
      </c>
      <c r="B7" s="1">
        <v>9</v>
      </c>
      <c r="C7" s="1">
        <v>0.9</v>
      </c>
      <c r="D7" s="1">
        <v>0.75</v>
      </c>
      <c r="F7" s="8" t="s">
        <v>24</v>
      </c>
      <c r="G7" s="4">
        <v>2</v>
      </c>
      <c r="H7" s="4">
        <v>0.5</v>
      </c>
      <c r="I7" s="4">
        <v>0.4</v>
      </c>
      <c r="K7" s="8" t="s">
        <v>27</v>
      </c>
      <c r="L7" s="1">
        <v>0.6</v>
      </c>
      <c r="M7" s="1">
        <v>0.3</v>
      </c>
      <c r="N7" s="1">
        <v>0.5</v>
      </c>
    </row>
    <row r="8" spans="1:14" ht="82.5" customHeight="1" x14ac:dyDescent="0.25">
      <c r="A8" s="8" t="s">
        <v>22</v>
      </c>
      <c r="B8" s="1">
        <v>12</v>
      </c>
      <c r="C8" s="1">
        <v>0.8</v>
      </c>
      <c r="D8" s="1">
        <v>0.8</v>
      </c>
      <c r="F8" s="8" t="s">
        <v>25</v>
      </c>
      <c r="G8" s="1">
        <v>31.2</v>
      </c>
      <c r="H8" s="1">
        <v>3</v>
      </c>
      <c r="I8" s="1">
        <v>0.9</v>
      </c>
      <c r="K8" s="8" t="s">
        <v>30</v>
      </c>
      <c r="L8" s="1">
        <v>0.4</v>
      </c>
      <c r="M8" s="1">
        <v>0.5</v>
      </c>
      <c r="N8" s="1">
        <v>0.1</v>
      </c>
    </row>
    <row r="9" spans="1:14" ht="42" customHeight="1" x14ac:dyDescent="0.25">
      <c r="A9" s="5"/>
      <c r="B9" s="1"/>
      <c r="C9" s="1"/>
      <c r="D9" s="1"/>
      <c r="F9" s="8" t="s">
        <v>3</v>
      </c>
      <c r="G9" s="1">
        <v>2</v>
      </c>
      <c r="H9" s="1">
        <v>0.4</v>
      </c>
      <c r="I9" s="1">
        <v>0.2</v>
      </c>
      <c r="K9" s="8" t="s">
        <v>28</v>
      </c>
      <c r="L9" s="1">
        <v>7</v>
      </c>
      <c r="M9" s="1">
        <v>1.5</v>
      </c>
      <c r="N9" s="1">
        <v>1</v>
      </c>
    </row>
    <row r="10" spans="1:14" ht="62.25" customHeight="1" x14ac:dyDescent="0.25">
      <c r="A10" s="5"/>
      <c r="B10" s="1"/>
      <c r="C10" s="1"/>
      <c r="D10" s="1"/>
      <c r="F10" s="8"/>
      <c r="G10" s="1"/>
      <c r="H10" s="1"/>
      <c r="I10" s="1"/>
      <c r="K10" s="8"/>
      <c r="L10" s="1"/>
      <c r="M10" s="1"/>
      <c r="N10" s="1"/>
    </row>
    <row r="11" spans="1:14" ht="32.25" customHeight="1" x14ac:dyDescent="0.25">
      <c r="A11" s="5"/>
      <c r="B11" s="1"/>
      <c r="C11" s="1"/>
      <c r="D11" s="1"/>
      <c r="F11" s="8"/>
      <c r="G11" s="1"/>
      <c r="H11" s="1"/>
      <c r="I11" s="1"/>
      <c r="K11" s="8"/>
      <c r="L11" s="1"/>
      <c r="M11" s="1"/>
      <c r="N11" s="1"/>
    </row>
    <row r="12" spans="1:14" ht="45.75" customHeight="1" x14ac:dyDescent="0.25">
      <c r="A12" s="5"/>
      <c r="B12" s="1"/>
      <c r="C12" s="1"/>
      <c r="D12" s="1"/>
      <c r="F12" s="8"/>
      <c r="G12" s="1"/>
      <c r="H12" s="1"/>
      <c r="I12" s="1"/>
      <c r="K12" s="8"/>
      <c r="L12" s="1"/>
      <c r="M12" s="1"/>
      <c r="N12" s="1"/>
    </row>
    <row r="13" spans="1:14" ht="56.25" customHeight="1" x14ac:dyDescent="0.25">
      <c r="A13" s="5"/>
      <c r="B13" s="1"/>
      <c r="C13" s="1"/>
      <c r="D13" s="1"/>
      <c r="F13" s="5"/>
      <c r="G13" s="1"/>
      <c r="H13" s="1"/>
      <c r="I13" s="1"/>
      <c r="K13" s="5"/>
      <c r="L13" s="1"/>
      <c r="M13" s="1"/>
      <c r="N13" s="1"/>
    </row>
    <row r="14" spans="1:14" x14ac:dyDescent="0.25">
      <c r="A14" s="5"/>
      <c r="B14" s="1"/>
      <c r="C14" s="1"/>
      <c r="D14" s="1"/>
      <c r="F14" s="5"/>
      <c r="G14" s="1"/>
      <c r="H14" s="1"/>
      <c r="I14" s="1"/>
      <c r="K14" s="5"/>
      <c r="L14" s="1"/>
      <c r="M14" s="1"/>
      <c r="N14" s="1"/>
    </row>
    <row r="15" spans="1:14" x14ac:dyDescent="0.25">
      <c r="A15" s="5"/>
      <c r="B15" s="1"/>
      <c r="C15" s="1"/>
      <c r="D15" s="1"/>
      <c r="F15" s="5"/>
      <c r="G15" s="1"/>
      <c r="H15" s="1"/>
      <c r="I15" s="1"/>
      <c r="K15" s="5"/>
      <c r="L15" s="1"/>
      <c r="M15" s="1"/>
      <c r="N15" s="1"/>
    </row>
    <row r="16" spans="1:14" x14ac:dyDescent="0.25">
      <c r="A16" s="5"/>
      <c r="B16" s="1"/>
      <c r="C16" s="1"/>
      <c r="D16" s="1"/>
      <c r="F16" s="5"/>
      <c r="G16" s="1"/>
      <c r="H16" s="1"/>
      <c r="I16" s="1"/>
      <c r="K16" s="5"/>
      <c r="L16" s="1"/>
      <c r="M16" s="1"/>
      <c r="N16" s="1"/>
    </row>
    <row r="17" spans="1:14" x14ac:dyDescent="0.25">
      <c r="A17" s="9" t="s">
        <v>7</v>
      </c>
      <c r="B17" s="6">
        <f>SUM(B6:B16)</f>
        <v>151</v>
      </c>
      <c r="C17" s="6">
        <f xml:space="preserve"> SUM(C6:C16)</f>
        <v>4.7</v>
      </c>
      <c r="D17" s="6">
        <f xml:space="preserve"> SUM(D6:D16)</f>
        <v>3.55</v>
      </c>
      <c r="F17" s="9" t="s">
        <v>7</v>
      </c>
      <c r="G17" s="6">
        <f>SUM(G6:G16)</f>
        <v>36.200000000000003</v>
      </c>
      <c r="H17" s="6">
        <f xml:space="preserve"> SUM(H6:H16)</f>
        <v>4.4000000000000004</v>
      </c>
      <c r="I17" s="6">
        <f xml:space="preserve"> SUM(I6:I16)</f>
        <v>1.9000000000000001</v>
      </c>
      <c r="K17" s="9" t="s">
        <v>7</v>
      </c>
      <c r="L17" s="6">
        <f>SUM(L6:L16)</f>
        <v>18</v>
      </c>
      <c r="M17" s="6">
        <f xml:space="preserve"> SUM(M6:M16)</f>
        <v>4.3</v>
      </c>
      <c r="N17" s="6">
        <f xml:space="preserve"> SUM(N6:N16)</f>
        <v>3</v>
      </c>
    </row>
    <row r="20" spans="1:14" ht="60" x14ac:dyDescent="0.25">
      <c r="A20" s="5" t="s">
        <v>17</v>
      </c>
      <c r="B20" s="8" t="s">
        <v>9</v>
      </c>
      <c r="C20" s="8" t="s">
        <v>8</v>
      </c>
      <c r="D20" s="8" t="s">
        <v>10</v>
      </c>
    </row>
    <row r="21" spans="1:14" x14ac:dyDescent="0.25">
      <c r="A21" s="9" t="s">
        <v>7</v>
      </c>
      <c r="B21" s="6">
        <f>B17+G17+L17</f>
        <v>205.2</v>
      </c>
      <c r="C21" s="6">
        <f xml:space="preserve"> C17+H17+M17</f>
        <v>13.400000000000002</v>
      </c>
      <c r="D21" s="6">
        <f>D17+I17+N17</f>
        <v>8.4499999999999993</v>
      </c>
    </row>
    <row r="24" spans="1:14" x14ac:dyDescent="0.25">
      <c r="A24" s="10" t="s">
        <v>16</v>
      </c>
    </row>
    <row r="25" spans="1:14" x14ac:dyDescent="0.25">
      <c r="A25" s="9" t="s">
        <v>4</v>
      </c>
      <c r="B25" s="6">
        <f>ROUNDUP((D2*D21)/(100 + D21), 0)</f>
        <v>146</v>
      </c>
    </row>
    <row r="26" spans="1:14" x14ac:dyDescent="0.25">
      <c r="A26" s="5" t="s">
        <v>18</v>
      </c>
      <c r="B26" s="6">
        <f xml:space="preserve"> 100 * D17/ D21</f>
        <v>42.011834319526628</v>
      </c>
    </row>
    <row r="27" spans="1:14" x14ac:dyDescent="0.25">
      <c r="A27" s="5" t="s">
        <v>19</v>
      </c>
      <c r="B27" s="6">
        <f xml:space="preserve"> 100 * I17/ D21</f>
        <v>22.485207100591719</v>
      </c>
    </row>
    <row r="28" spans="1:14" x14ac:dyDescent="0.25">
      <c r="A28" s="5" t="s">
        <v>20</v>
      </c>
      <c r="B28" s="6">
        <f xml:space="preserve"> 100 *  N17/ D21</f>
        <v>35.502958579881657</v>
      </c>
      <c r="D28" s="12"/>
      <c r="E28" s="12"/>
      <c r="F28" s="12"/>
      <c r="G28" s="12"/>
      <c r="H28" s="12"/>
      <c r="I28" s="12"/>
      <c r="J28" s="12"/>
    </row>
    <row r="29" spans="1:14" x14ac:dyDescent="0.25">
      <c r="D29" s="12"/>
      <c r="E29" s="12"/>
      <c r="F29" s="12"/>
      <c r="G29" s="12"/>
      <c r="H29" s="12"/>
      <c r="I29" s="12"/>
      <c r="J29" s="12"/>
    </row>
    <row r="30" spans="1:14" x14ac:dyDescent="0.25">
      <c r="A30" s="5" t="s">
        <v>5</v>
      </c>
      <c r="B30" s="6">
        <f>ROUND(B25*B26/100, 0)</f>
        <v>61</v>
      </c>
      <c r="D30" s="12"/>
      <c r="E30" s="12"/>
      <c r="F30" s="12"/>
      <c r="G30" s="13"/>
      <c r="H30" s="13"/>
      <c r="I30" s="13"/>
      <c r="J30" s="12"/>
    </row>
    <row r="31" spans="1:14" x14ac:dyDescent="0.25">
      <c r="A31" s="5" t="s">
        <v>6</v>
      </c>
      <c r="B31" s="6">
        <f>ROUND(B25*B27/100, 0)</f>
        <v>33</v>
      </c>
      <c r="D31" s="12"/>
      <c r="E31" s="12"/>
      <c r="F31" s="12"/>
      <c r="G31" s="13"/>
      <c r="H31" s="13"/>
      <c r="I31" s="13"/>
      <c r="J31" s="12"/>
    </row>
    <row r="32" spans="1:14" x14ac:dyDescent="0.25">
      <c r="A32" s="5" t="s">
        <v>11</v>
      </c>
      <c r="B32" s="6">
        <f>ROUNDUP(B25*B28/100, 0)</f>
        <v>52</v>
      </c>
      <c r="D32" s="12"/>
      <c r="E32" s="12"/>
      <c r="F32" s="12"/>
      <c r="G32" s="13"/>
      <c r="H32" s="13"/>
      <c r="I32" s="13"/>
      <c r="J32" s="12"/>
    </row>
    <row r="33" spans="4:10" x14ac:dyDescent="0.25">
      <c r="D33" s="12"/>
      <c r="E33" s="12"/>
      <c r="F33" s="12"/>
      <c r="G33" s="12"/>
      <c r="H33" s="12"/>
      <c r="I33" s="12"/>
      <c r="J33" s="12"/>
    </row>
    <row r="34" spans="4:10" x14ac:dyDescent="0.25">
      <c r="D34" s="12"/>
      <c r="E34" s="12"/>
      <c r="F34" s="13"/>
      <c r="G34" s="13"/>
      <c r="H34" s="13"/>
      <c r="I34" s="12"/>
      <c r="J34" s="12"/>
    </row>
    <row r="35" spans="4:10" x14ac:dyDescent="0.25">
      <c r="D35" s="12"/>
      <c r="E35" s="12"/>
      <c r="F35" s="13"/>
      <c r="G35" s="13"/>
      <c r="H35" s="13"/>
      <c r="I35" s="12"/>
      <c r="J35" s="12"/>
    </row>
    <row r="36" spans="4:10" x14ac:dyDescent="0.25">
      <c r="D36" s="12"/>
      <c r="E36" s="12"/>
      <c r="F36" s="13"/>
      <c r="G36" s="13"/>
      <c r="H36" s="13"/>
      <c r="I36" s="12"/>
      <c r="J36" s="12"/>
    </row>
    <row r="37" spans="4:10" x14ac:dyDescent="0.25">
      <c r="D37" s="12"/>
      <c r="E37" s="12"/>
      <c r="F37" s="12"/>
      <c r="G37" s="12"/>
      <c r="H37" s="12"/>
      <c r="I37" s="12"/>
      <c r="J37" s="12"/>
    </row>
    <row r="38" spans="4:10" x14ac:dyDescent="0.25">
      <c r="D38" s="12"/>
      <c r="E38" s="12"/>
      <c r="F38" s="12"/>
      <c r="G38" s="12"/>
      <c r="H38" s="12"/>
      <c r="I38" s="12"/>
      <c r="J3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2014-09-18T13:49:40Z</dcterms:modified>
</cp:coreProperties>
</file>